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jinlee/Downloads/"/>
    </mc:Choice>
  </mc:AlternateContent>
  <xr:revisionPtr revIDLastSave="0" documentId="13_ncr:1_{512B0C7B-AE5A-A149-99C7-45EA5CAC1A4E}" xr6:coauthVersionLast="47" xr6:coauthVersionMax="47" xr10:uidLastSave="{00000000-0000-0000-0000-000000000000}"/>
  <bookViews>
    <workbookView xWindow="0" yWindow="500" windowWidth="33600" windowHeight="19300" xr2:uid="{04E53A93-3D88-F64F-BCB9-3B0C2E89F254}"/>
  </bookViews>
  <sheets>
    <sheet name="Sheet1" sheetId="1" r:id="rId1"/>
    <sheet name="Sample Info" sheetId="4" r:id="rId2"/>
    <sheet name="e.g.Calculation" sheetId="5" r:id="rId3"/>
    <sheet name="0N_edit" sheetId="6" r:id="rId4"/>
  </sheets>
  <definedNames>
    <definedName name="_xlnm._FilterDatabase" localSheetId="1" hidden="1">'Sample Info'!$A$1:$Q$1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9" i="6" l="1"/>
  <c r="Y69" i="6"/>
  <c r="X69" i="6"/>
  <c r="W69" i="6"/>
  <c r="V69" i="6"/>
  <c r="Z68" i="6"/>
  <c r="Y68" i="6"/>
  <c r="X68" i="6"/>
  <c r="W68" i="6"/>
  <c r="V68" i="6"/>
  <c r="Q68" i="6"/>
  <c r="P68" i="6"/>
  <c r="V67" i="6"/>
  <c r="U67" i="6"/>
  <c r="U70" i="6" s="1"/>
  <c r="T67" i="6"/>
  <c r="P67" i="6"/>
  <c r="O67" i="6"/>
  <c r="Z66" i="6"/>
  <c r="Z70" i="6" s="1"/>
  <c r="Y66" i="6"/>
  <c r="Y70" i="6" s="1"/>
  <c r="X66" i="6"/>
  <c r="X70" i="6" s="1"/>
  <c r="W66" i="6"/>
  <c r="W70" i="6" s="1"/>
  <c r="V66" i="6"/>
  <c r="V70" i="6" s="1"/>
  <c r="T66" i="6"/>
  <c r="T70" i="6" s="1"/>
  <c r="Q66" i="6"/>
  <c r="P66" i="6"/>
  <c r="O66" i="6"/>
  <c r="U57" i="6"/>
  <c r="T57" i="6"/>
  <c r="Z56" i="6"/>
  <c r="Y56" i="6"/>
  <c r="X56" i="6"/>
  <c r="X57" i="6" s="1"/>
  <c r="W56" i="6"/>
  <c r="V56" i="6"/>
  <c r="Q56" i="6"/>
  <c r="P56" i="6"/>
  <c r="Z55" i="6"/>
  <c r="Y55" i="6"/>
  <c r="X55" i="6"/>
  <c r="W55" i="6"/>
  <c r="V55" i="6"/>
  <c r="Q55" i="6"/>
  <c r="P55" i="6"/>
  <c r="Q54" i="6"/>
  <c r="P54" i="6"/>
  <c r="Z53" i="6"/>
  <c r="Z57" i="6" s="1"/>
  <c r="Y53" i="6"/>
  <c r="Y57" i="6" s="1"/>
  <c r="W53" i="6"/>
  <c r="W57" i="6" s="1"/>
  <c r="V53" i="6"/>
  <c r="V57" i="6" s="1"/>
  <c r="Z44" i="6"/>
  <c r="Y44" i="6"/>
  <c r="X44" i="6"/>
  <c r="W44" i="6"/>
  <c r="U44" i="6"/>
  <c r="T44" i="6"/>
  <c r="Z43" i="6"/>
  <c r="Y43" i="6"/>
  <c r="X43" i="6"/>
  <c r="W43" i="6"/>
  <c r="V43" i="6"/>
  <c r="Q43" i="6"/>
  <c r="P43" i="6"/>
  <c r="Z42" i="6"/>
  <c r="Y42" i="6"/>
  <c r="X42" i="6"/>
  <c r="W42" i="6"/>
  <c r="V42" i="6"/>
  <c r="Q42" i="6"/>
  <c r="P42" i="6"/>
  <c r="Z40" i="6"/>
  <c r="Y40" i="6"/>
  <c r="X40" i="6"/>
  <c r="W40" i="6"/>
  <c r="V40" i="6"/>
  <c r="V44" i="6" s="1"/>
  <c r="Q40" i="6"/>
  <c r="P40" i="6"/>
  <c r="AE35" i="6"/>
  <c r="AE34" i="6"/>
  <c r="AE33" i="6"/>
  <c r="Z31" i="6"/>
  <c r="Y31" i="6"/>
  <c r="X31" i="6"/>
  <c r="W31" i="6"/>
  <c r="V31" i="6"/>
  <c r="Z30" i="6"/>
  <c r="X30" i="6"/>
  <c r="W30" i="6"/>
  <c r="V30" i="6"/>
  <c r="U30" i="6"/>
  <c r="T30" i="6"/>
  <c r="Q30" i="6"/>
  <c r="P30" i="6"/>
  <c r="O30" i="6"/>
  <c r="Y29" i="6"/>
  <c r="X29" i="6"/>
  <c r="W29" i="6"/>
  <c r="V29" i="6"/>
  <c r="T29" i="6"/>
  <c r="Q29" i="6"/>
  <c r="P29" i="6"/>
  <c r="O29" i="6"/>
  <c r="Y28" i="6"/>
  <c r="X28" i="6"/>
  <c r="W28" i="6"/>
  <c r="V28" i="6"/>
  <c r="U28" i="6"/>
  <c r="U31" i="6" s="1"/>
  <c r="T28" i="6"/>
  <c r="T31" i="6" s="1"/>
  <c r="Q28" i="6"/>
  <c r="P28" i="6"/>
  <c r="O28" i="6"/>
  <c r="Z19" i="6"/>
  <c r="Y19" i="6"/>
  <c r="X19" i="6"/>
  <c r="W19" i="6"/>
  <c r="U19" i="6"/>
  <c r="Q18" i="6"/>
  <c r="P18" i="6"/>
  <c r="O18" i="6"/>
  <c r="Y17" i="6"/>
  <c r="X17" i="6"/>
  <c r="W17" i="6"/>
  <c r="V17" i="6"/>
  <c r="Q17" i="6"/>
  <c r="P17" i="6"/>
  <c r="Y16" i="6"/>
  <c r="X16" i="6"/>
  <c r="W16" i="6"/>
  <c r="V16" i="6"/>
  <c r="T16" i="6"/>
  <c r="Q16" i="6"/>
  <c r="P16" i="6"/>
  <c r="O16" i="6"/>
  <c r="Y15" i="6"/>
  <c r="X15" i="6"/>
  <c r="W15" i="6"/>
  <c r="V15" i="6"/>
  <c r="V19" i="6" s="1"/>
  <c r="T15" i="6"/>
  <c r="T19" i="6" s="1"/>
  <c r="Z6" i="6"/>
  <c r="U6" i="6"/>
  <c r="T6" i="6"/>
  <c r="Y5" i="6"/>
  <c r="X5" i="6"/>
  <c r="W5" i="6"/>
  <c r="V5" i="6"/>
  <c r="Q5" i="6"/>
  <c r="P5" i="6"/>
  <c r="Z4" i="6"/>
  <c r="Y4" i="6"/>
  <c r="W4" i="6"/>
  <c r="V4" i="6"/>
  <c r="Y3" i="6"/>
  <c r="Y6" i="6" s="1"/>
  <c r="X3" i="6"/>
  <c r="X6" i="6" s="1"/>
  <c r="W3" i="6"/>
  <c r="W6" i="6" s="1"/>
  <c r="V3" i="6"/>
  <c r="V6" i="6" s="1"/>
  <c r="T3" i="6"/>
  <c r="Q3" i="6"/>
  <c r="P3" i="6"/>
  <c r="O3" i="6"/>
  <c r="Q2" i="6"/>
  <c r="P2" i="6"/>
  <c r="I12" i="5" l="1"/>
  <c r="I11" i="5"/>
  <c r="H12" i="5"/>
  <c r="H11" i="5"/>
  <c r="G11" i="5"/>
  <c r="G12" i="5"/>
  <c r="E5" i="5"/>
  <c r="O5" i="5" s="1"/>
  <c r="E4" i="5"/>
  <c r="O4" i="5" s="1"/>
  <c r="E3" i="5"/>
  <c r="O3" i="5" s="1"/>
  <c r="E2" i="5"/>
  <c r="O2" i="5" s="1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3" i="1"/>
  <c r="K3" i="1" s="1"/>
  <c r="E4" i="1"/>
  <c r="K4" i="1" s="1"/>
  <c r="E5" i="1"/>
  <c r="K5" i="1" s="1"/>
  <c r="E6" i="1"/>
  <c r="N6" i="1" s="1"/>
  <c r="E7" i="1"/>
  <c r="N7" i="1" s="1"/>
  <c r="E8" i="1"/>
  <c r="K8" i="1" s="1"/>
  <c r="E9" i="1"/>
  <c r="K9" i="1" s="1"/>
  <c r="E10" i="1"/>
  <c r="J10" i="1" s="1"/>
  <c r="E11" i="1"/>
  <c r="K11" i="1" s="1"/>
  <c r="E12" i="1"/>
  <c r="E13" i="1"/>
  <c r="E14" i="1"/>
  <c r="E15" i="1"/>
  <c r="E16" i="1"/>
  <c r="N16" i="1" s="1"/>
  <c r="E17" i="1"/>
  <c r="O17" i="1" s="1"/>
  <c r="E18" i="1"/>
  <c r="J18" i="1" s="1"/>
  <c r="E19" i="1"/>
  <c r="K19" i="1" s="1"/>
  <c r="E20" i="1"/>
  <c r="K20" i="1" s="1"/>
  <c r="E21" i="1"/>
  <c r="K21" i="1" s="1"/>
  <c r="E22" i="1"/>
  <c r="N22" i="1" s="1"/>
  <c r="E23" i="1"/>
  <c r="K23" i="1" s="1"/>
  <c r="E24" i="1"/>
  <c r="J24" i="1" s="1"/>
  <c r="E25" i="1"/>
  <c r="J25" i="1" s="1"/>
  <c r="E26" i="1"/>
  <c r="J26" i="1" s="1"/>
  <c r="E27" i="1"/>
  <c r="K27" i="1" s="1"/>
  <c r="E28" i="1"/>
  <c r="K28" i="1" s="1"/>
  <c r="E29" i="1"/>
  <c r="E30" i="1"/>
  <c r="E31" i="1"/>
  <c r="E32" i="1"/>
  <c r="E33" i="1"/>
  <c r="J33" i="1" s="1"/>
  <c r="E34" i="1"/>
  <c r="J34" i="1" s="1"/>
  <c r="E35" i="1"/>
  <c r="K35" i="1" s="1"/>
  <c r="E36" i="1"/>
  <c r="K36" i="1" s="1"/>
  <c r="E37" i="1"/>
  <c r="K37" i="1" s="1"/>
  <c r="E38" i="1"/>
  <c r="N38" i="1" s="1"/>
  <c r="E39" i="1"/>
  <c r="J39" i="1" s="1"/>
  <c r="E40" i="1"/>
  <c r="K40" i="1" s="1"/>
  <c r="E41" i="1"/>
  <c r="K41" i="1" s="1"/>
  <c r="E42" i="1"/>
  <c r="J42" i="1" s="1"/>
  <c r="E43" i="1"/>
  <c r="K43" i="1" s="1"/>
  <c r="E44" i="1"/>
  <c r="K44" i="1" s="1"/>
  <c r="E45" i="1"/>
  <c r="E46" i="1"/>
  <c r="E47" i="1"/>
  <c r="E48" i="1"/>
  <c r="O48" i="1" s="1"/>
  <c r="E49" i="1"/>
  <c r="J49" i="1" s="1"/>
  <c r="E50" i="1"/>
  <c r="J50" i="1" s="1"/>
  <c r="E51" i="1"/>
  <c r="K51" i="1" s="1"/>
  <c r="E52" i="1"/>
  <c r="K52" i="1" s="1"/>
  <c r="E53" i="1"/>
  <c r="K53" i="1" s="1"/>
  <c r="E54" i="1"/>
  <c r="N54" i="1" s="1"/>
  <c r="E55" i="1"/>
  <c r="J55" i="1" s="1"/>
  <c r="E56" i="1"/>
  <c r="J56" i="1" s="1"/>
  <c r="E57" i="1"/>
  <c r="J57" i="1" s="1"/>
  <c r="E58" i="1"/>
  <c r="J58" i="1" s="1"/>
  <c r="E59" i="1"/>
  <c r="K59" i="1" s="1"/>
  <c r="E60" i="1"/>
  <c r="E61" i="1"/>
  <c r="E62" i="1"/>
  <c r="E63" i="1"/>
  <c r="E64" i="1"/>
  <c r="O64" i="1" s="1"/>
  <c r="E65" i="1"/>
  <c r="J65" i="1" s="1"/>
  <c r="E66" i="1"/>
  <c r="J66" i="1" s="1"/>
  <c r="E67" i="1"/>
  <c r="K67" i="1" s="1"/>
  <c r="E68" i="1"/>
  <c r="K68" i="1" s="1"/>
  <c r="E69" i="1"/>
  <c r="K69" i="1" s="1"/>
  <c r="E70" i="1"/>
  <c r="N70" i="1" s="1"/>
  <c r="E71" i="1"/>
  <c r="J71" i="1" s="1"/>
  <c r="E72" i="1"/>
  <c r="J72" i="1" s="1"/>
  <c r="E73" i="1"/>
  <c r="K73" i="1" s="1"/>
  <c r="E74" i="1"/>
  <c r="J74" i="1" s="1"/>
  <c r="E75" i="1"/>
  <c r="K75" i="1" s="1"/>
  <c r="E76" i="1"/>
  <c r="E77" i="1"/>
  <c r="E78" i="1"/>
  <c r="E79" i="1"/>
  <c r="E80" i="1"/>
  <c r="O80" i="1" s="1"/>
  <c r="E81" i="1"/>
  <c r="J81" i="1" s="1"/>
  <c r="E82" i="1"/>
  <c r="J82" i="1" s="1"/>
  <c r="E83" i="1"/>
  <c r="K83" i="1" s="1"/>
  <c r="E84" i="1"/>
  <c r="K84" i="1" s="1"/>
  <c r="E85" i="1"/>
  <c r="K85" i="1" s="1"/>
  <c r="E86" i="1"/>
  <c r="N86" i="1" s="1"/>
  <c r="E87" i="1"/>
  <c r="K87" i="1" s="1"/>
  <c r="E88" i="1"/>
  <c r="J88" i="1" s="1"/>
  <c r="E89" i="1"/>
  <c r="J89" i="1" s="1"/>
  <c r="E90" i="1"/>
  <c r="J90" i="1" s="1"/>
  <c r="E91" i="1"/>
  <c r="K91" i="1" s="1"/>
  <c r="E92" i="1"/>
  <c r="E93" i="1"/>
  <c r="E94" i="1"/>
  <c r="E95" i="1"/>
  <c r="E96" i="1"/>
  <c r="E97" i="1"/>
  <c r="J97" i="1" s="1"/>
  <c r="E98" i="1"/>
  <c r="J98" i="1" s="1"/>
  <c r="E99" i="1"/>
  <c r="K99" i="1" s="1"/>
  <c r="E100" i="1"/>
  <c r="K100" i="1" s="1"/>
  <c r="E101" i="1"/>
  <c r="K101" i="1" s="1"/>
  <c r="E102" i="1"/>
  <c r="N102" i="1" s="1"/>
  <c r="E103" i="1"/>
  <c r="J103" i="1" s="1"/>
  <c r="E104" i="1"/>
  <c r="J104" i="1" s="1"/>
  <c r="E105" i="1"/>
  <c r="K105" i="1" s="1"/>
  <c r="E106" i="1"/>
  <c r="J106" i="1" s="1"/>
  <c r="E107" i="1"/>
  <c r="K107" i="1" s="1"/>
  <c r="E108" i="1"/>
  <c r="E109" i="1"/>
  <c r="E110" i="1"/>
  <c r="E111" i="1"/>
  <c r="E112" i="1"/>
  <c r="O112" i="1" s="1"/>
  <c r="E113" i="1"/>
  <c r="J113" i="1" s="1"/>
  <c r="E114" i="1"/>
  <c r="J114" i="1" s="1"/>
  <c r="E115" i="1"/>
  <c r="K115" i="1" s="1"/>
  <c r="E116" i="1"/>
  <c r="K116" i="1" s="1"/>
  <c r="E117" i="1"/>
  <c r="K117" i="1" s="1"/>
  <c r="E118" i="1"/>
  <c r="N118" i="1" s="1"/>
  <c r="E119" i="1"/>
  <c r="J119" i="1" s="1"/>
  <c r="E120" i="1"/>
  <c r="J120" i="1" s="1"/>
  <c r="E121" i="1"/>
  <c r="J121" i="1" s="1"/>
  <c r="E122" i="1"/>
  <c r="J122" i="1" s="1"/>
  <c r="E123" i="1"/>
  <c r="K123" i="1" s="1"/>
  <c r="E124" i="1"/>
  <c r="E125" i="1"/>
  <c r="J125" i="1" s="1"/>
  <c r="E126" i="1"/>
  <c r="E127" i="1"/>
  <c r="E128" i="1"/>
  <c r="E129" i="1"/>
  <c r="K129" i="1" s="1"/>
  <c r="E130" i="1"/>
  <c r="J130" i="1" s="1"/>
  <c r="E131" i="1"/>
  <c r="K131" i="1" s="1"/>
  <c r="E132" i="1"/>
  <c r="K132" i="1" s="1"/>
  <c r="E133" i="1"/>
  <c r="K133" i="1" s="1"/>
  <c r="E134" i="1"/>
  <c r="N134" i="1" s="1"/>
  <c r="E135" i="1"/>
  <c r="J135" i="1" s="1"/>
  <c r="E136" i="1"/>
  <c r="J136" i="1" s="1"/>
  <c r="E137" i="1"/>
  <c r="K137" i="1" s="1"/>
  <c r="E138" i="1"/>
  <c r="J138" i="1" s="1"/>
  <c r="E139" i="1"/>
  <c r="K139" i="1" s="1"/>
  <c r="E140" i="1"/>
  <c r="E141" i="1"/>
  <c r="E142" i="1"/>
  <c r="E143" i="1"/>
  <c r="E144" i="1"/>
  <c r="O144" i="1" s="1"/>
  <c r="E145" i="1"/>
  <c r="J145" i="1" s="1"/>
  <c r="E146" i="1"/>
  <c r="J146" i="1" s="1"/>
  <c r="E147" i="1"/>
  <c r="K147" i="1" s="1"/>
  <c r="E148" i="1"/>
  <c r="K148" i="1" s="1"/>
  <c r="E149" i="1"/>
  <c r="K149" i="1" s="1"/>
  <c r="E150" i="1"/>
  <c r="N150" i="1" s="1"/>
  <c r="E151" i="1"/>
  <c r="K151" i="1" s="1"/>
  <c r="E152" i="1"/>
  <c r="J152" i="1" s="1"/>
  <c r="E153" i="1"/>
  <c r="J153" i="1" s="1"/>
  <c r="E154" i="1"/>
  <c r="J154" i="1" s="1"/>
  <c r="E155" i="1"/>
  <c r="J155" i="1" s="1"/>
  <c r="E156" i="1"/>
  <c r="E157" i="1"/>
  <c r="E158" i="1"/>
  <c r="E159" i="1"/>
  <c r="E160" i="1"/>
  <c r="E161" i="1"/>
  <c r="J161" i="1" s="1"/>
  <c r="E162" i="1"/>
  <c r="J162" i="1" s="1"/>
  <c r="E163" i="1"/>
  <c r="K163" i="1" s="1"/>
  <c r="E164" i="1"/>
  <c r="K164" i="1" s="1"/>
  <c r="E165" i="1"/>
  <c r="K165" i="1" s="1"/>
  <c r="E166" i="1"/>
  <c r="N166" i="1" s="1"/>
  <c r="E167" i="1"/>
  <c r="J167" i="1" s="1"/>
  <c r="E168" i="1"/>
  <c r="K168" i="1" s="1"/>
  <c r="E169" i="1"/>
  <c r="K169" i="1" s="1"/>
  <c r="E170" i="1"/>
  <c r="J170" i="1" s="1"/>
  <c r="E171" i="1"/>
  <c r="K171" i="1" s="1"/>
  <c r="E172" i="1"/>
  <c r="E173" i="1"/>
  <c r="E174" i="1"/>
  <c r="E175" i="1"/>
  <c r="E176" i="1"/>
  <c r="O176" i="1" s="1"/>
  <c r="E177" i="1"/>
  <c r="J177" i="1" s="1"/>
  <c r="E178" i="1"/>
  <c r="J178" i="1" s="1"/>
  <c r="E179" i="1"/>
  <c r="K179" i="1" s="1"/>
  <c r="E180" i="1"/>
  <c r="K180" i="1" s="1"/>
  <c r="E181" i="1"/>
  <c r="K181" i="1" s="1"/>
  <c r="E182" i="1"/>
  <c r="N182" i="1" s="1"/>
  <c r="E183" i="1"/>
  <c r="J183" i="1" s="1"/>
  <c r="E184" i="1"/>
  <c r="J184" i="1" s="1"/>
  <c r="E185" i="1"/>
  <c r="J185" i="1" s="1"/>
  <c r="E186" i="1"/>
  <c r="J186" i="1" s="1"/>
  <c r="E187" i="1"/>
  <c r="K187" i="1" s="1"/>
  <c r="E188" i="1"/>
  <c r="E189" i="1"/>
  <c r="E190" i="1"/>
  <c r="E191" i="1"/>
  <c r="E192" i="1"/>
  <c r="E193" i="1"/>
  <c r="K193" i="1" s="1"/>
  <c r="E194" i="1"/>
  <c r="J194" i="1" s="1"/>
  <c r="E195" i="1"/>
  <c r="K195" i="1" s="1"/>
  <c r="E196" i="1"/>
  <c r="K196" i="1" s="1"/>
  <c r="E197" i="1"/>
  <c r="K197" i="1" s="1"/>
  <c r="E198" i="1"/>
  <c r="N198" i="1" s="1"/>
  <c r="E199" i="1"/>
  <c r="J199" i="1" s="1"/>
  <c r="E200" i="1"/>
  <c r="K200" i="1" s="1"/>
  <c r="E201" i="1"/>
  <c r="K201" i="1" s="1"/>
  <c r="E202" i="1"/>
  <c r="J202" i="1" s="1"/>
  <c r="E203" i="1"/>
  <c r="J203" i="1" s="1"/>
  <c r="E204" i="1"/>
  <c r="E205" i="1"/>
  <c r="E206" i="1"/>
  <c r="E207" i="1"/>
  <c r="E208" i="1"/>
  <c r="O208" i="1" s="1"/>
  <c r="E209" i="1"/>
  <c r="J209" i="1" s="1"/>
  <c r="E210" i="1"/>
  <c r="J210" i="1" s="1"/>
  <c r="E211" i="1"/>
  <c r="K211" i="1" s="1"/>
  <c r="E212" i="1"/>
  <c r="K212" i="1" s="1"/>
  <c r="E213" i="1"/>
  <c r="K213" i="1" s="1"/>
  <c r="E214" i="1"/>
  <c r="N214" i="1" s="1"/>
  <c r="E215" i="1"/>
  <c r="K215" i="1" s="1"/>
  <c r="E216" i="1"/>
  <c r="J216" i="1" s="1"/>
  <c r="E217" i="1"/>
  <c r="J217" i="1" s="1"/>
  <c r="E218" i="1"/>
  <c r="J218" i="1" s="1"/>
  <c r="E219" i="1"/>
  <c r="K219" i="1" s="1"/>
  <c r="E220" i="1"/>
  <c r="E221" i="1"/>
  <c r="E222" i="1"/>
  <c r="E223" i="1"/>
  <c r="E224" i="1"/>
  <c r="E225" i="1"/>
  <c r="J225" i="1" s="1"/>
  <c r="E226" i="1"/>
  <c r="J226" i="1" s="1"/>
  <c r="E227" i="1"/>
  <c r="K227" i="1" s="1"/>
  <c r="E228" i="1"/>
  <c r="K228" i="1" s="1"/>
  <c r="E229" i="1"/>
  <c r="K229" i="1" s="1"/>
  <c r="E230" i="1"/>
  <c r="N230" i="1" s="1"/>
  <c r="E231" i="1"/>
  <c r="J231" i="1" s="1"/>
  <c r="E232" i="1"/>
  <c r="K232" i="1" s="1"/>
  <c r="E233" i="1"/>
  <c r="K233" i="1" s="1"/>
  <c r="E234" i="1"/>
  <c r="J234" i="1" s="1"/>
  <c r="E235" i="1"/>
  <c r="J235" i="1" s="1"/>
  <c r="E236" i="1"/>
  <c r="E237" i="1"/>
  <c r="E238" i="1"/>
  <c r="E239" i="1"/>
  <c r="E240" i="1"/>
  <c r="O240" i="1" s="1"/>
  <c r="E241" i="1"/>
  <c r="J241" i="1" s="1"/>
  <c r="E242" i="1"/>
  <c r="J242" i="1" s="1"/>
  <c r="E243" i="1"/>
  <c r="K243" i="1" s="1"/>
  <c r="E244" i="1"/>
  <c r="K244" i="1" s="1"/>
  <c r="E245" i="1"/>
  <c r="K245" i="1" s="1"/>
  <c r="E246" i="1"/>
  <c r="N246" i="1" s="1"/>
  <c r="E247" i="1"/>
  <c r="J247" i="1" s="1"/>
  <c r="E248" i="1"/>
  <c r="J248" i="1" s="1"/>
  <c r="E249" i="1"/>
  <c r="J249" i="1" s="1"/>
  <c r="E250" i="1"/>
  <c r="J250" i="1" s="1"/>
  <c r="E251" i="1"/>
  <c r="K251" i="1" s="1"/>
  <c r="E252" i="1"/>
  <c r="E253" i="1"/>
  <c r="J253" i="1" s="1"/>
  <c r="E254" i="1"/>
  <c r="E255" i="1"/>
  <c r="E256" i="1"/>
  <c r="O256" i="1" s="1"/>
  <c r="E257" i="1"/>
  <c r="K257" i="1" s="1"/>
  <c r="E258" i="1"/>
  <c r="J258" i="1" s="1"/>
  <c r="E259" i="1"/>
  <c r="K259" i="1" s="1"/>
  <c r="E260" i="1"/>
  <c r="K260" i="1" s="1"/>
  <c r="E261" i="1"/>
  <c r="K261" i="1" s="1"/>
  <c r="E262" i="1"/>
  <c r="N262" i="1" s="1"/>
  <c r="E263" i="1"/>
  <c r="J263" i="1" s="1"/>
  <c r="E264" i="1"/>
  <c r="K264" i="1" s="1"/>
  <c r="E265" i="1"/>
  <c r="J265" i="1" s="1"/>
  <c r="E266" i="1"/>
  <c r="J266" i="1" s="1"/>
  <c r="E267" i="1"/>
  <c r="J267" i="1" s="1"/>
  <c r="E268" i="1"/>
  <c r="E269" i="1"/>
  <c r="E270" i="1"/>
  <c r="E271" i="1"/>
  <c r="E272" i="1"/>
  <c r="O272" i="1" s="1"/>
  <c r="E273" i="1"/>
  <c r="J273" i="1" s="1"/>
  <c r="E274" i="1"/>
  <c r="J274" i="1" s="1"/>
  <c r="E275" i="1"/>
  <c r="K275" i="1" s="1"/>
  <c r="E276" i="1"/>
  <c r="K276" i="1" s="1"/>
  <c r="E277" i="1"/>
  <c r="K277" i="1" s="1"/>
  <c r="E278" i="1"/>
  <c r="N278" i="1" s="1"/>
  <c r="E279" i="1"/>
  <c r="K279" i="1" s="1"/>
  <c r="E280" i="1"/>
  <c r="J280" i="1" s="1"/>
  <c r="E281" i="1"/>
  <c r="J281" i="1" s="1"/>
  <c r="E282" i="1"/>
  <c r="J282" i="1" s="1"/>
  <c r="E283" i="1"/>
  <c r="K283" i="1" s="1"/>
  <c r="E284" i="1"/>
  <c r="E285" i="1"/>
  <c r="E286" i="1"/>
  <c r="E287" i="1"/>
  <c r="E288" i="1"/>
  <c r="E289" i="1"/>
  <c r="J289" i="1" s="1"/>
  <c r="E290" i="1"/>
  <c r="J290" i="1" s="1"/>
  <c r="E291" i="1"/>
  <c r="K291" i="1" s="1"/>
  <c r="E292" i="1"/>
  <c r="K292" i="1" s="1"/>
  <c r="E293" i="1"/>
  <c r="K293" i="1" s="1"/>
  <c r="E294" i="1"/>
  <c r="N294" i="1" s="1"/>
  <c r="E295" i="1"/>
  <c r="J295" i="1" s="1"/>
  <c r="E296" i="1"/>
  <c r="K296" i="1" s="1"/>
  <c r="E297" i="1"/>
  <c r="K297" i="1" s="1"/>
  <c r="E298" i="1"/>
  <c r="J298" i="1" s="1"/>
  <c r="E299" i="1"/>
  <c r="K299" i="1" s="1"/>
  <c r="E300" i="1"/>
  <c r="E301" i="1"/>
  <c r="E302" i="1"/>
  <c r="E303" i="1"/>
  <c r="E304" i="1"/>
  <c r="O304" i="1" s="1"/>
  <c r="E305" i="1"/>
  <c r="J305" i="1" s="1"/>
  <c r="E306" i="1"/>
  <c r="J306" i="1" s="1"/>
  <c r="E307" i="1"/>
  <c r="K307" i="1" s="1"/>
  <c r="E308" i="1"/>
  <c r="K308" i="1" s="1"/>
  <c r="E309" i="1"/>
  <c r="K309" i="1" s="1"/>
  <c r="E310" i="1"/>
  <c r="N310" i="1" s="1"/>
  <c r="E311" i="1"/>
  <c r="J311" i="1" s="1"/>
  <c r="E312" i="1"/>
  <c r="J312" i="1" s="1"/>
  <c r="E313" i="1"/>
  <c r="J313" i="1" s="1"/>
  <c r="E314" i="1"/>
  <c r="J314" i="1" s="1"/>
  <c r="E315" i="1"/>
  <c r="J315" i="1" s="1"/>
  <c r="E316" i="1"/>
  <c r="E317" i="1"/>
  <c r="E318" i="1"/>
  <c r="E319" i="1"/>
  <c r="E320" i="1"/>
  <c r="E321" i="1"/>
  <c r="K321" i="1" s="1"/>
  <c r="E322" i="1"/>
  <c r="J322" i="1" s="1"/>
  <c r="E323" i="1"/>
  <c r="K323" i="1" s="1"/>
  <c r="E324" i="1"/>
  <c r="K324" i="1" s="1"/>
  <c r="E325" i="1"/>
  <c r="K325" i="1" s="1"/>
  <c r="E326" i="1"/>
  <c r="N326" i="1" s="1"/>
  <c r="E327" i="1"/>
  <c r="J327" i="1" s="1"/>
  <c r="E328" i="1"/>
  <c r="K328" i="1" s="1"/>
  <c r="E329" i="1"/>
  <c r="K329" i="1" s="1"/>
  <c r="E330" i="1"/>
  <c r="J330" i="1" s="1"/>
  <c r="E331" i="1"/>
  <c r="K331" i="1" s="1"/>
  <c r="E332" i="1"/>
  <c r="E333" i="1"/>
  <c r="E334" i="1"/>
  <c r="E335" i="1"/>
  <c r="E336" i="1"/>
  <c r="E337" i="1"/>
  <c r="J337" i="1" s="1"/>
  <c r="E338" i="1"/>
  <c r="J338" i="1" s="1"/>
  <c r="E339" i="1"/>
  <c r="K339" i="1" s="1"/>
  <c r="E340" i="1"/>
  <c r="K340" i="1" s="1"/>
  <c r="E341" i="1"/>
  <c r="K341" i="1" s="1"/>
  <c r="E342" i="1"/>
  <c r="N342" i="1" s="1"/>
  <c r="E343" i="1"/>
  <c r="J343" i="1" s="1"/>
  <c r="E344" i="1"/>
  <c r="J344" i="1" s="1"/>
  <c r="E345" i="1"/>
  <c r="J345" i="1" s="1"/>
  <c r="E346" i="1"/>
  <c r="J346" i="1" s="1"/>
  <c r="E347" i="1"/>
  <c r="J347" i="1" s="1"/>
  <c r="E348" i="1"/>
  <c r="E349" i="1"/>
  <c r="E350" i="1"/>
  <c r="E351" i="1"/>
  <c r="E352" i="1"/>
  <c r="E353" i="1"/>
  <c r="J353" i="1" s="1"/>
  <c r="E354" i="1"/>
  <c r="J354" i="1" s="1"/>
  <c r="E355" i="1"/>
  <c r="K355" i="1" s="1"/>
  <c r="E356" i="1"/>
  <c r="K356" i="1" s="1"/>
  <c r="E357" i="1"/>
  <c r="K357" i="1" s="1"/>
  <c r="E358" i="1"/>
  <c r="N358" i="1" s="1"/>
  <c r="E359" i="1"/>
  <c r="J359" i="1" s="1"/>
  <c r="E360" i="1"/>
  <c r="K360" i="1" s="1"/>
  <c r="E361" i="1"/>
  <c r="K361" i="1" s="1"/>
  <c r="E362" i="1"/>
  <c r="J362" i="1" s="1"/>
  <c r="E363" i="1"/>
  <c r="K363" i="1" s="1"/>
  <c r="E364" i="1"/>
  <c r="E365" i="1"/>
  <c r="E366" i="1"/>
  <c r="E367" i="1"/>
  <c r="E368" i="1"/>
  <c r="O368" i="1" s="1"/>
  <c r="E369" i="1"/>
  <c r="K369" i="1" s="1"/>
  <c r="E370" i="1"/>
  <c r="J370" i="1" s="1"/>
  <c r="E371" i="1"/>
  <c r="K371" i="1" s="1"/>
  <c r="E372" i="1"/>
  <c r="K372" i="1" s="1"/>
  <c r="E373" i="1"/>
  <c r="K373" i="1" s="1"/>
  <c r="E374" i="1"/>
  <c r="N374" i="1" s="1"/>
  <c r="E375" i="1"/>
  <c r="J375" i="1" s="1"/>
  <c r="E376" i="1"/>
  <c r="J376" i="1" s="1"/>
  <c r="E377" i="1"/>
  <c r="J377" i="1" s="1"/>
  <c r="E378" i="1"/>
  <c r="J378" i="1" s="1"/>
  <c r="E379" i="1"/>
  <c r="K379" i="1" s="1"/>
  <c r="E380" i="1"/>
  <c r="E381" i="1"/>
  <c r="E382" i="1"/>
  <c r="E383" i="1"/>
  <c r="E384" i="1"/>
  <c r="O384" i="1" s="1"/>
  <c r="E385" i="1"/>
  <c r="J385" i="1" s="1"/>
  <c r="E386" i="1"/>
  <c r="J386" i="1" s="1"/>
  <c r="E387" i="1"/>
  <c r="K387" i="1" s="1"/>
  <c r="E388" i="1"/>
  <c r="K388" i="1" s="1"/>
  <c r="E389" i="1"/>
  <c r="K389" i="1" s="1"/>
  <c r="E390" i="1"/>
  <c r="N390" i="1" s="1"/>
  <c r="E391" i="1"/>
  <c r="J391" i="1" s="1"/>
  <c r="E392" i="1"/>
  <c r="K392" i="1" s="1"/>
  <c r="E393" i="1"/>
  <c r="J393" i="1" s="1"/>
  <c r="E394" i="1"/>
  <c r="J394" i="1" s="1"/>
  <c r="E395" i="1"/>
  <c r="K395" i="1" s="1"/>
  <c r="E396" i="1"/>
  <c r="E397" i="1"/>
  <c r="E398" i="1"/>
  <c r="E399" i="1"/>
  <c r="E400" i="1"/>
  <c r="O400" i="1" s="1"/>
  <c r="E401" i="1"/>
  <c r="J401" i="1" s="1"/>
  <c r="E402" i="1"/>
  <c r="J402" i="1" s="1"/>
  <c r="E403" i="1"/>
  <c r="K403" i="1" s="1"/>
  <c r="E404" i="1"/>
  <c r="K404" i="1" s="1"/>
  <c r="E405" i="1"/>
  <c r="K405" i="1" s="1"/>
  <c r="E406" i="1"/>
  <c r="N406" i="1" s="1"/>
  <c r="E407" i="1"/>
  <c r="J407" i="1" s="1"/>
  <c r="E408" i="1"/>
  <c r="J408" i="1" s="1"/>
  <c r="E409" i="1"/>
  <c r="J409" i="1" s="1"/>
  <c r="E410" i="1"/>
  <c r="J410" i="1" s="1"/>
  <c r="E411" i="1"/>
  <c r="J411" i="1" s="1"/>
  <c r="E412" i="1"/>
  <c r="E413" i="1"/>
  <c r="E414" i="1"/>
  <c r="E415" i="1"/>
  <c r="E416" i="1"/>
  <c r="E417" i="1"/>
  <c r="J417" i="1" s="1"/>
  <c r="E418" i="1"/>
  <c r="J418" i="1" s="1"/>
  <c r="E419" i="1"/>
  <c r="K419" i="1" s="1"/>
  <c r="E420" i="1"/>
  <c r="K420" i="1" s="1"/>
  <c r="E421" i="1"/>
  <c r="K421" i="1" s="1"/>
  <c r="E422" i="1"/>
  <c r="N422" i="1" s="1"/>
  <c r="E423" i="1"/>
  <c r="J423" i="1" s="1"/>
  <c r="E424" i="1"/>
  <c r="K424" i="1" s="1"/>
  <c r="E425" i="1"/>
  <c r="K425" i="1" s="1"/>
  <c r="E426" i="1"/>
  <c r="J426" i="1" s="1"/>
  <c r="E427" i="1"/>
  <c r="J427" i="1" s="1"/>
  <c r="E428" i="1"/>
  <c r="E429" i="1"/>
  <c r="E430" i="1"/>
  <c r="E431" i="1"/>
  <c r="E432" i="1"/>
  <c r="O432" i="1" s="1"/>
  <c r="E433" i="1"/>
  <c r="K433" i="1" s="1"/>
  <c r="E434" i="1"/>
  <c r="J434" i="1" s="1"/>
  <c r="E435" i="1"/>
  <c r="K435" i="1" s="1"/>
  <c r="E436" i="1"/>
  <c r="K436" i="1" s="1"/>
  <c r="E437" i="1"/>
  <c r="K437" i="1" s="1"/>
  <c r="E438" i="1"/>
  <c r="N438" i="1" s="1"/>
  <c r="E439" i="1"/>
  <c r="J439" i="1" s="1"/>
  <c r="E440" i="1"/>
  <c r="J440" i="1" s="1"/>
  <c r="E441" i="1"/>
  <c r="J441" i="1" s="1"/>
  <c r="E442" i="1"/>
  <c r="J442" i="1" s="1"/>
  <c r="E443" i="1"/>
  <c r="K443" i="1" s="1"/>
  <c r="E444" i="1"/>
  <c r="E445" i="1"/>
  <c r="E446" i="1"/>
  <c r="E447" i="1"/>
  <c r="E448" i="1"/>
  <c r="E449" i="1"/>
  <c r="J449" i="1" s="1"/>
  <c r="E450" i="1"/>
  <c r="J450" i="1" s="1"/>
  <c r="E451" i="1"/>
  <c r="K451" i="1" s="1"/>
  <c r="E452" i="1"/>
  <c r="K452" i="1" s="1"/>
  <c r="E453" i="1"/>
  <c r="K453" i="1" s="1"/>
  <c r="E454" i="1"/>
  <c r="N454" i="1" s="1"/>
  <c r="E455" i="1"/>
  <c r="J455" i="1" s="1"/>
  <c r="E456" i="1"/>
  <c r="J456" i="1" s="1"/>
  <c r="E457" i="1"/>
  <c r="K457" i="1" s="1"/>
  <c r="E458" i="1"/>
  <c r="J458" i="1" s="1"/>
  <c r="E459" i="1"/>
  <c r="K459" i="1" s="1"/>
  <c r="E460" i="1"/>
  <c r="E461" i="1"/>
  <c r="E462" i="1"/>
  <c r="E463" i="1"/>
  <c r="E464" i="1"/>
  <c r="O464" i="1" s="1"/>
  <c r="E465" i="1"/>
  <c r="J465" i="1" s="1"/>
  <c r="E466" i="1"/>
  <c r="J466" i="1" s="1"/>
  <c r="E467" i="1"/>
  <c r="K467" i="1" s="1"/>
  <c r="E468" i="1"/>
  <c r="K468" i="1" s="1"/>
  <c r="E469" i="1"/>
  <c r="K469" i="1" s="1"/>
  <c r="E470" i="1"/>
  <c r="N470" i="1" s="1"/>
  <c r="E471" i="1"/>
  <c r="J471" i="1" s="1"/>
  <c r="E472" i="1"/>
  <c r="J472" i="1" s="1"/>
  <c r="E473" i="1"/>
  <c r="J473" i="1" s="1"/>
  <c r="E474" i="1"/>
  <c r="J474" i="1" s="1"/>
  <c r="E475" i="1"/>
  <c r="J475" i="1" s="1"/>
  <c r="E476" i="1"/>
  <c r="E477" i="1"/>
  <c r="E478" i="1"/>
  <c r="E479" i="1"/>
  <c r="E480" i="1"/>
  <c r="E481" i="1"/>
  <c r="J481" i="1" s="1"/>
  <c r="E482" i="1"/>
  <c r="J482" i="1" s="1"/>
  <c r="E483" i="1"/>
  <c r="K483" i="1" s="1"/>
  <c r="E484" i="1"/>
  <c r="K484" i="1" s="1"/>
  <c r="E485" i="1"/>
  <c r="K485" i="1" s="1"/>
  <c r="E486" i="1"/>
  <c r="N486" i="1" s="1"/>
  <c r="E487" i="1"/>
  <c r="J487" i="1" s="1"/>
  <c r="E488" i="1"/>
  <c r="J488" i="1" s="1"/>
  <c r="E489" i="1"/>
  <c r="K489" i="1" s="1"/>
  <c r="E490" i="1"/>
  <c r="J490" i="1" s="1"/>
  <c r="E491" i="1"/>
  <c r="K491" i="1" s="1"/>
  <c r="E492" i="1"/>
  <c r="E493" i="1"/>
  <c r="E494" i="1"/>
  <c r="E495" i="1"/>
  <c r="E496" i="1"/>
  <c r="O496" i="1" s="1"/>
  <c r="E497" i="1"/>
  <c r="K497" i="1" s="1"/>
  <c r="E498" i="1"/>
  <c r="J498" i="1" s="1"/>
  <c r="E499" i="1"/>
  <c r="K499" i="1" s="1"/>
  <c r="E500" i="1"/>
  <c r="K500" i="1" s="1"/>
  <c r="E501" i="1"/>
  <c r="K501" i="1" s="1"/>
  <c r="E502" i="1"/>
  <c r="N502" i="1" s="1"/>
  <c r="E503" i="1"/>
  <c r="J503" i="1" s="1"/>
  <c r="E504" i="1"/>
  <c r="J504" i="1" s="1"/>
  <c r="E505" i="1"/>
  <c r="J505" i="1" s="1"/>
  <c r="E506" i="1"/>
  <c r="J506" i="1" s="1"/>
  <c r="E507" i="1"/>
  <c r="K507" i="1" s="1"/>
  <c r="E508" i="1"/>
  <c r="E509" i="1"/>
  <c r="E510" i="1"/>
  <c r="E511" i="1"/>
  <c r="E512" i="1"/>
  <c r="E513" i="1"/>
  <c r="K513" i="1" s="1"/>
  <c r="E514" i="1"/>
  <c r="J514" i="1" s="1"/>
  <c r="E515" i="1"/>
  <c r="K515" i="1" s="1"/>
  <c r="E516" i="1"/>
  <c r="K516" i="1" s="1"/>
  <c r="E517" i="1"/>
  <c r="K517" i="1" s="1"/>
  <c r="E518" i="1"/>
  <c r="N518" i="1" s="1"/>
  <c r="E519" i="1"/>
  <c r="K519" i="1" s="1"/>
  <c r="E520" i="1"/>
  <c r="K520" i="1" s="1"/>
  <c r="E521" i="1"/>
  <c r="K521" i="1" s="1"/>
  <c r="E522" i="1"/>
  <c r="J522" i="1" s="1"/>
  <c r="E523" i="1"/>
  <c r="J523" i="1" s="1"/>
  <c r="E524" i="1"/>
  <c r="E525" i="1"/>
  <c r="E526" i="1"/>
  <c r="E527" i="1"/>
  <c r="E528" i="1"/>
  <c r="O528" i="1" s="1"/>
  <c r="E529" i="1"/>
  <c r="J529" i="1" s="1"/>
  <c r="E530" i="1"/>
  <c r="J530" i="1" s="1"/>
  <c r="E531" i="1"/>
  <c r="K531" i="1" s="1"/>
  <c r="E532" i="1"/>
  <c r="K532" i="1" s="1"/>
  <c r="E533" i="1"/>
  <c r="K533" i="1" s="1"/>
  <c r="E534" i="1"/>
  <c r="N534" i="1" s="1"/>
  <c r="E535" i="1"/>
  <c r="K535" i="1" s="1"/>
  <c r="E536" i="1"/>
  <c r="J536" i="1" s="1"/>
  <c r="E537" i="1"/>
  <c r="J537" i="1" s="1"/>
  <c r="E538" i="1"/>
  <c r="J538" i="1" s="1"/>
  <c r="E539" i="1"/>
  <c r="J539" i="1" s="1"/>
  <c r="E540" i="1"/>
  <c r="E541" i="1"/>
  <c r="E542" i="1"/>
  <c r="E543" i="1"/>
  <c r="E544" i="1"/>
  <c r="E545" i="1"/>
  <c r="J545" i="1" s="1"/>
  <c r="E546" i="1"/>
  <c r="J546" i="1" s="1"/>
  <c r="E547" i="1"/>
  <c r="K547" i="1" s="1"/>
  <c r="E548" i="1"/>
  <c r="K548" i="1" s="1"/>
  <c r="E549" i="1"/>
  <c r="K549" i="1" s="1"/>
  <c r="E550" i="1"/>
  <c r="N550" i="1" s="1"/>
  <c r="E551" i="1"/>
  <c r="J551" i="1" s="1"/>
  <c r="E552" i="1"/>
  <c r="J552" i="1" s="1"/>
  <c r="E553" i="1"/>
  <c r="K553" i="1" s="1"/>
  <c r="E554" i="1"/>
  <c r="J554" i="1" s="1"/>
  <c r="E555" i="1"/>
  <c r="K555" i="1" s="1"/>
  <c r="E556" i="1"/>
  <c r="E557" i="1"/>
  <c r="E558" i="1"/>
  <c r="E559" i="1"/>
  <c r="E560" i="1"/>
  <c r="O560" i="1" s="1"/>
  <c r="E561" i="1"/>
  <c r="K561" i="1" s="1"/>
  <c r="E562" i="1"/>
  <c r="J562" i="1" s="1"/>
  <c r="E563" i="1"/>
  <c r="K563" i="1" s="1"/>
  <c r="E564" i="1"/>
  <c r="K564" i="1" s="1"/>
  <c r="E565" i="1"/>
  <c r="K565" i="1" s="1"/>
  <c r="E566" i="1"/>
  <c r="N566" i="1" s="1"/>
  <c r="E567" i="1"/>
  <c r="J567" i="1" s="1"/>
  <c r="E568" i="1"/>
  <c r="J568" i="1" s="1"/>
  <c r="E569" i="1"/>
  <c r="J569" i="1" s="1"/>
  <c r="E570" i="1"/>
  <c r="J570" i="1" s="1"/>
  <c r="E571" i="1"/>
  <c r="K571" i="1" s="1"/>
  <c r="E572" i="1"/>
  <c r="E573" i="1"/>
  <c r="E574" i="1"/>
  <c r="E575" i="1"/>
  <c r="E576" i="1"/>
  <c r="E577" i="1"/>
  <c r="K577" i="1" s="1"/>
  <c r="J35" i="1"/>
  <c r="J51" i="1"/>
  <c r="J52" i="1"/>
  <c r="J108" i="1"/>
  <c r="J124" i="1"/>
  <c r="J371" i="1"/>
  <c r="E2" i="1"/>
  <c r="K2" i="1" s="1"/>
  <c r="J19" i="1" l="1"/>
  <c r="J531" i="1"/>
  <c r="N290" i="1"/>
  <c r="O178" i="1"/>
  <c r="O66" i="1"/>
  <c r="J244" i="1"/>
  <c r="J275" i="1"/>
  <c r="J245" i="1"/>
  <c r="J243" i="1"/>
  <c r="J163" i="1"/>
  <c r="J132" i="1"/>
  <c r="J277" i="1"/>
  <c r="J100" i="1"/>
  <c r="J565" i="1"/>
  <c r="J99" i="1"/>
  <c r="J276" i="1"/>
  <c r="J564" i="1"/>
  <c r="J83" i="1"/>
  <c r="J563" i="1"/>
  <c r="J53" i="1"/>
  <c r="N178" i="1"/>
  <c r="N41" i="1"/>
  <c r="O40" i="1"/>
  <c r="N402" i="1"/>
  <c r="O375" i="1"/>
  <c r="J212" i="1"/>
  <c r="J211" i="1"/>
  <c r="O370" i="1"/>
  <c r="J179" i="1"/>
  <c r="O290" i="1"/>
  <c r="O9" i="1"/>
  <c r="N264" i="1"/>
  <c r="O263" i="1"/>
  <c r="O233" i="1"/>
  <c r="O152" i="1"/>
  <c r="N152" i="1"/>
  <c r="O121" i="1"/>
  <c r="N121" i="1"/>
  <c r="N98" i="1"/>
  <c r="J2" i="1"/>
  <c r="J23" i="1"/>
  <c r="J21" i="1"/>
  <c r="J181" i="1"/>
  <c r="O482" i="1"/>
  <c r="O71" i="1"/>
  <c r="N568" i="1"/>
  <c r="O537" i="1"/>
  <c r="O506" i="1"/>
  <c r="O487" i="1"/>
  <c r="O456" i="1"/>
  <c r="N426" i="1"/>
  <c r="N345" i="1"/>
  <c r="N314" i="1"/>
  <c r="O202" i="1"/>
  <c r="N10" i="1"/>
  <c r="O567" i="1"/>
  <c r="N537" i="1"/>
  <c r="N506" i="1"/>
  <c r="N456" i="1"/>
  <c r="O425" i="1"/>
  <c r="O394" i="1"/>
  <c r="O344" i="1"/>
  <c r="O313" i="1"/>
  <c r="N233" i="1"/>
  <c r="N202" i="1"/>
  <c r="O90" i="1"/>
  <c r="O562" i="1"/>
  <c r="O536" i="1"/>
  <c r="O505" i="1"/>
  <c r="N482" i="1"/>
  <c r="O455" i="1"/>
  <c r="N425" i="1"/>
  <c r="N394" i="1"/>
  <c r="N370" i="1"/>
  <c r="N344" i="1"/>
  <c r="N313" i="1"/>
  <c r="O282" i="1"/>
  <c r="O258" i="1"/>
  <c r="O232" i="1"/>
  <c r="O201" i="1"/>
  <c r="O151" i="1"/>
  <c r="O120" i="1"/>
  <c r="N90" i="1"/>
  <c r="N66" i="1"/>
  <c r="N40" i="1"/>
  <c r="N9" i="1"/>
  <c r="N562" i="1"/>
  <c r="N536" i="1"/>
  <c r="N505" i="1"/>
  <c r="O474" i="1"/>
  <c r="O450" i="1"/>
  <c r="O424" i="1"/>
  <c r="O393" i="1"/>
  <c r="O343" i="1"/>
  <c r="O312" i="1"/>
  <c r="N282" i="1"/>
  <c r="N258" i="1"/>
  <c r="N232" i="1"/>
  <c r="N201" i="1"/>
  <c r="O170" i="1"/>
  <c r="O146" i="1"/>
  <c r="N120" i="1"/>
  <c r="O89" i="1"/>
  <c r="O58" i="1"/>
  <c r="O39" i="1"/>
  <c r="O8" i="1"/>
  <c r="O535" i="1"/>
  <c r="O504" i="1"/>
  <c r="N474" i="1"/>
  <c r="N450" i="1"/>
  <c r="N424" i="1"/>
  <c r="N393" i="1"/>
  <c r="O362" i="1"/>
  <c r="O338" i="1"/>
  <c r="N312" i="1"/>
  <c r="O281" i="1"/>
  <c r="O250" i="1"/>
  <c r="O231" i="1"/>
  <c r="O200" i="1"/>
  <c r="N170" i="1"/>
  <c r="N146" i="1"/>
  <c r="O119" i="1"/>
  <c r="N89" i="1"/>
  <c r="N58" i="1"/>
  <c r="O34" i="1"/>
  <c r="N8" i="1"/>
  <c r="O554" i="1"/>
  <c r="O530" i="1"/>
  <c r="N504" i="1"/>
  <c r="O473" i="1"/>
  <c r="O442" i="1"/>
  <c r="O423" i="1"/>
  <c r="O392" i="1"/>
  <c r="N362" i="1"/>
  <c r="N338" i="1"/>
  <c r="O311" i="1"/>
  <c r="N281" i="1"/>
  <c r="N250" i="1"/>
  <c r="O226" i="1"/>
  <c r="N200" i="1"/>
  <c r="O169" i="1"/>
  <c r="O138" i="1"/>
  <c r="O114" i="1"/>
  <c r="O88" i="1"/>
  <c r="O57" i="1"/>
  <c r="N34" i="1"/>
  <c r="O7" i="1"/>
  <c r="N554" i="1"/>
  <c r="N530" i="1"/>
  <c r="O503" i="1"/>
  <c r="N473" i="1"/>
  <c r="N442" i="1"/>
  <c r="O418" i="1"/>
  <c r="N392" i="1"/>
  <c r="O361" i="1"/>
  <c r="O330" i="1"/>
  <c r="O306" i="1"/>
  <c r="O280" i="1"/>
  <c r="O249" i="1"/>
  <c r="N226" i="1"/>
  <c r="O199" i="1"/>
  <c r="N169" i="1"/>
  <c r="N138" i="1"/>
  <c r="N114" i="1"/>
  <c r="N88" i="1"/>
  <c r="N57" i="1"/>
  <c r="O26" i="1"/>
  <c r="O553" i="1"/>
  <c r="O522" i="1"/>
  <c r="O498" i="1"/>
  <c r="O472" i="1"/>
  <c r="O441" i="1"/>
  <c r="N418" i="1"/>
  <c r="O391" i="1"/>
  <c r="N361" i="1"/>
  <c r="N330" i="1"/>
  <c r="N306" i="1"/>
  <c r="N280" i="1"/>
  <c r="N249" i="1"/>
  <c r="O218" i="1"/>
  <c r="O194" i="1"/>
  <c r="O168" i="1"/>
  <c r="O137" i="1"/>
  <c r="O87" i="1"/>
  <c r="O56" i="1"/>
  <c r="N26" i="1"/>
  <c r="N553" i="1"/>
  <c r="N522" i="1"/>
  <c r="N498" i="1"/>
  <c r="N472" i="1"/>
  <c r="N441" i="1"/>
  <c r="O410" i="1"/>
  <c r="O386" i="1"/>
  <c r="O360" i="1"/>
  <c r="O329" i="1"/>
  <c r="O279" i="1"/>
  <c r="O248" i="1"/>
  <c r="N218" i="1"/>
  <c r="N194" i="1"/>
  <c r="N168" i="1"/>
  <c r="N137" i="1"/>
  <c r="O106" i="1"/>
  <c r="O82" i="1"/>
  <c r="N56" i="1"/>
  <c r="O25" i="1"/>
  <c r="N2" i="1"/>
  <c r="O552" i="1"/>
  <c r="O521" i="1"/>
  <c r="O471" i="1"/>
  <c r="O440" i="1"/>
  <c r="N410" i="1"/>
  <c r="N386" i="1"/>
  <c r="N360" i="1"/>
  <c r="N329" i="1"/>
  <c r="O298" i="1"/>
  <c r="O274" i="1"/>
  <c r="N248" i="1"/>
  <c r="O217" i="1"/>
  <c r="O186" i="1"/>
  <c r="O167" i="1"/>
  <c r="O136" i="1"/>
  <c r="N106" i="1"/>
  <c r="N82" i="1"/>
  <c r="O55" i="1"/>
  <c r="N25" i="1"/>
  <c r="J516" i="1"/>
  <c r="J469" i="1"/>
  <c r="O2" i="1"/>
  <c r="N552" i="1"/>
  <c r="N521" i="1"/>
  <c r="O490" i="1"/>
  <c r="O466" i="1"/>
  <c r="N440" i="1"/>
  <c r="O409" i="1"/>
  <c r="O378" i="1"/>
  <c r="O359" i="1"/>
  <c r="O328" i="1"/>
  <c r="N298" i="1"/>
  <c r="N274" i="1"/>
  <c r="O247" i="1"/>
  <c r="N217" i="1"/>
  <c r="N186" i="1"/>
  <c r="O162" i="1"/>
  <c r="N136" i="1"/>
  <c r="O105" i="1"/>
  <c r="O74" i="1"/>
  <c r="O50" i="1"/>
  <c r="O24" i="1"/>
  <c r="J435" i="1"/>
  <c r="O570" i="1"/>
  <c r="O551" i="1"/>
  <c r="O520" i="1"/>
  <c r="N490" i="1"/>
  <c r="N466" i="1"/>
  <c r="O439" i="1"/>
  <c r="N409" i="1"/>
  <c r="N378" i="1"/>
  <c r="O354" i="1"/>
  <c r="N328" i="1"/>
  <c r="O297" i="1"/>
  <c r="O266" i="1"/>
  <c r="O242" i="1"/>
  <c r="O216" i="1"/>
  <c r="O185" i="1"/>
  <c r="N162" i="1"/>
  <c r="O135" i="1"/>
  <c r="N105" i="1"/>
  <c r="N74" i="1"/>
  <c r="N50" i="1"/>
  <c r="N24" i="1"/>
  <c r="J483" i="1"/>
  <c r="J419" i="1"/>
  <c r="N570" i="1"/>
  <c r="O546" i="1"/>
  <c r="N520" i="1"/>
  <c r="O489" i="1"/>
  <c r="O458" i="1"/>
  <c r="O434" i="1"/>
  <c r="O408" i="1"/>
  <c r="O377" i="1"/>
  <c r="N354" i="1"/>
  <c r="O327" i="1"/>
  <c r="N297" i="1"/>
  <c r="N266" i="1"/>
  <c r="N242" i="1"/>
  <c r="N216" i="1"/>
  <c r="N185" i="1"/>
  <c r="O154" i="1"/>
  <c r="O130" i="1"/>
  <c r="O104" i="1"/>
  <c r="O73" i="1"/>
  <c r="O23" i="1"/>
  <c r="O569" i="1"/>
  <c r="N546" i="1"/>
  <c r="O519" i="1"/>
  <c r="N489" i="1"/>
  <c r="N458" i="1"/>
  <c r="N434" i="1"/>
  <c r="N408" i="1"/>
  <c r="N377" i="1"/>
  <c r="O346" i="1"/>
  <c r="O322" i="1"/>
  <c r="O296" i="1"/>
  <c r="O265" i="1"/>
  <c r="O215" i="1"/>
  <c r="O184" i="1"/>
  <c r="N154" i="1"/>
  <c r="N130" i="1"/>
  <c r="N104" i="1"/>
  <c r="N73" i="1"/>
  <c r="O42" i="1"/>
  <c r="O18" i="1"/>
  <c r="J339" i="1"/>
  <c r="N569" i="1"/>
  <c r="O538" i="1"/>
  <c r="O514" i="1"/>
  <c r="O488" i="1"/>
  <c r="O457" i="1"/>
  <c r="O407" i="1"/>
  <c r="O376" i="1"/>
  <c r="N346" i="1"/>
  <c r="N322" i="1"/>
  <c r="N296" i="1"/>
  <c r="N265" i="1"/>
  <c r="O234" i="1"/>
  <c r="O210" i="1"/>
  <c r="N184" i="1"/>
  <c r="O153" i="1"/>
  <c r="O122" i="1"/>
  <c r="O103" i="1"/>
  <c r="O72" i="1"/>
  <c r="N42" i="1"/>
  <c r="N18" i="1"/>
  <c r="J296" i="1"/>
  <c r="J105" i="1"/>
  <c r="O568" i="1"/>
  <c r="N538" i="1"/>
  <c r="N514" i="1"/>
  <c r="N488" i="1"/>
  <c r="N457" i="1"/>
  <c r="O426" i="1"/>
  <c r="O402" i="1"/>
  <c r="N376" i="1"/>
  <c r="O345" i="1"/>
  <c r="O314" i="1"/>
  <c r="O295" i="1"/>
  <c r="O264" i="1"/>
  <c r="N234" i="1"/>
  <c r="N210" i="1"/>
  <c r="O183" i="1"/>
  <c r="N153" i="1"/>
  <c r="N122" i="1"/>
  <c r="O98" i="1"/>
  <c r="N72" i="1"/>
  <c r="O41" i="1"/>
  <c r="O10" i="1"/>
  <c r="J5" i="5"/>
  <c r="K5" i="5"/>
  <c r="N5" i="5"/>
  <c r="J4" i="5"/>
  <c r="K4" i="5"/>
  <c r="N4" i="5"/>
  <c r="J3" i="5"/>
  <c r="K3" i="5"/>
  <c r="N3" i="5"/>
  <c r="J2" i="5"/>
  <c r="K2" i="5"/>
  <c r="N2" i="5"/>
  <c r="J560" i="1"/>
  <c r="N560" i="1"/>
  <c r="K512" i="1"/>
  <c r="N512" i="1"/>
  <c r="K416" i="1"/>
  <c r="N416" i="1"/>
  <c r="J336" i="1"/>
  <c r="N336" i="1"/>
  <c r="K288" i="1"/>
  <c r="N288" i="1"/>
  <c r="K192" i="1"/>
  <c r="N192" i="1"/>
  <c r="K128" i="1"/>
  <c r="N128" i="1"/>
  <c r="J48" i="1"/>
  <c r="N48" i="1"/>
  <c r="O449" i="1"/>
  <c r="O321" i="1"/>
  <c r="O193" i="1"/>
  <c r="O495" i="1"/>
  <c r="N495" i="1"/>
  <c r="O271" i="1"/>
  <c r="N271" i="1"/>
  <c r="K63" i="1"/>
  <c r="O63" i="1"/>
  <c r="N63" i="1"/>
  <c r="N65" i="1"/>
  <c r="N558" i="1"/>
  <c r="O558" i="1"/>
  <c r="N462" i="1"/>
  <c r="O462" i="1"/>
  <c r="J350" i="1"/>
  <c r="N350" i="1"/>
  <c r="O350" i="1"/>
  <c r="J270" i="1"/>
  <c r="N270" i="1"/>
  <c r="O270" i="1"/>
  <c r="J190" i="1"/>
  <c r="N190" i="1"/>
  <c r="O190" i="1"/>
  <c r="J94" i="1"/>
  <c r="N94" i="1"/>
  <c r="O94" i="1"/>
  <c r="J46" i="1"/>
  <c r="N46" i="1"/>
  <c r="O46" i="1"/>
  <c r="O512" i="1"/>
  <c r="O192" i="1"/>
  <c r="K397" i="1"/>
  <c r="J397" i="1"/>
  <c r="N397" i="1"/>
  <c r="O397" i="1"/>
  <c r="K221" i="1"/>
  <c r="N221" i="1"/>
  <c r="O221" i="1"/>
  <c r="J45" i="1"/>
  <c r="N45" i="1"/>
  <c r="O45" i="1"/>
  <c r="K300" i="1"/>
  <c r="N300" i="1"/>
  <c r="O300" i="1"/>
  <c r="N529" i="1"/>
  <c r="N465" i="1"/>
  <c r="N401" i="1"/>
  <c r="N337" i="1"/>
  <c r="N273" i="1"/>
  <c r="N209" i="1"/>
  <c r="N145" i="1"/>
  <c r="N81" i="1"/>
  <c r="N17" i="1"/>
  <c r="J496" i="1"/>
  <c r="N496" i="1"/>
  <c r="K224" i="1"/>
  <c r="N224" i="1"/>
  <c r="O65" i="1"/>
  <c r="N559" i="1"/>
  <c r="O559" i="1"/>
  <c r="K447" i="1"/>
  <c r="O447" i="1"/>
  <c r="N447" i="1"/>
  <c r="K383" i="1"/>
  <c r="N383" i="1"/>
  <c r="O383" i="1"/>
  <c r="K255" i="1"/>
  <c r="O255" i="1"/>
  <c r="N255" i="1"/>
  <c r="O175" i="1"/>
  <c r="N175" i="1"/>
  <c r="K31" i="1"/>
  <c r="O31" i="1"/>
  <c r="N31" i="1"/>
  <c r="N513" i="1"/>
  <c r="N385" i="1"/>
  <c r="N193" i="1"/>
  <c r="J446" i="1"/>
  <c r="N446" i="1"/>
  <c r="O446" i="1"/>
  <c r="J174" i="1"/>
  <c r="N174" i="1"/>
  <c r="O174" i="1"/>
  <c r="K541" i="1"/>
  <c r="N541" i="1"/>
  <c r="O541" i="1"/>
  <c r="J429" i="1"/>
  <c r="N429" i="1"/>
  <c r="O429" i="1"/>
  <c r="K317" i="1"/>
  <c r="N317" i="1"/>
  <c r="O317" i="1"/>
  <c r="J173" i="1"/>
  <c r="N173" i="1"/>
  <c r="O173" i="1"/>
  <c r="K13" i="1"/>
  <c r="N13" i="1"/>
  <c r="O13" i="1"/>
  <c r="K364" i="1"/>
  <c r="N364" i="1"/>
  <c r="O364" i="1"/>
  <c r="O336" i="1"/>
  <c r="O16" i="1"/>
  <c r="K576" i="1"/>
  <c r="N576" i="1"/>
  <c r="J464" i="1"/>
  <c r="N464" i="1"/>
  <c r="K352" i="1"/>
  <c r="N352" i="1"/>
  <c r="K256" i="1"/>
  <c r="N256" i="1"/>
  <c r="J144" i="1"/>
  <c r="N144" i="1"/>
  <c r="K32" i="1"/>
  <c r="N32" i="1"/>
  <c r="K575" i="1"/>
  <c r="J575" i="1"/>
  <c r="O575" i="1"/>
  <c r="N575" i="1"/>
  <c r="K479" i="1"/>
  <c r="O479" i="1"/>
  <c r="N479" i="1"/>
  <c r="K415" i="1"/>
  <c r="O415" i="1"/>
  <c r="N415" i="1"/>
  <c r="K319" i="1"/>
  <c r="O319" i="1"/>
  <c r="N319" i="1"/>
  <c r="O239" i="1"/>
  <c r="N239" i="1"/>
  <c r="K191" i="1"/>
  <c r="O191" i="1"/>
  <c r="N191" i="1"/>
  <c r="O111" i="1"/>
  <c r="N111" i="1"/>
  <c r="O15" i="1"/>
  <c r="N15" i="1"/>
  <c r="N257" i="1"/>
  <c r="J494" i="1"/>
  <c r="N494" i="1"/>
  <c r="O494" i="1"/>
  <c r="J318" i="1"/>
  <c r="N318" i="1"/>
  <c r="O318" i="1"/>
  <c r="J126" i="1"/>
  <c r="N126" i="1"/>
  <c r="O126" i="1"/>
  <c r="J557" i="1"/>
  <c r="N557" i="1"/>
  <c r="O557" i="1"/>
  <c r="K461" i="1"/>
  <c r="N461" i="1"/>
  <c r="O461" i="1"/>
  <c r="K349" i="1"/>
  <c r="N349" i="1"/>
  <c r="O349" i="1"/>
  <c r="K269" i="1"/>
  <c r="N269" i="1"/>
  <c r="O269" i="1"/>
  <c r="K189" i="1"/>
  <c r="N189" i="1"/>
  <c r="O189" i="1"/>
  <c r="K125" i="1"/>
  <c r="N125" i="1"/>
  <c r="O125" i="1"/>
  <c r="K29" i="1"/>
  <c r="N29" i="1"/>
  <c r="O29" i="1"/>
  <c r="K556" i="1"/>
  <c r="N556" i="1"/>
  <c r="O556" i="1"/>
  <c r="K396" i="1"/>
  <c r="N396" i="1"/>
  <c r="O396" i="1"/>
  <c r="K236" i="1"/>
  <c r="N236" i="1"/>
  <c r="O236" i="1"/>
  <c r="K76" i="1"/>
  <c r="N76" i="1"/>
  <c r="O76" i="1"/>
  <c r="O273" i="1"/>
  <c r="K480" i="1"/>
  <c r="N480" i="1"/>
  <c r="K320" i="1"/>
  <c r="N320" i="1"/>
  <c r="J208" i="1"/>
  <c r="N208" i="1"/>
  <c r="K96" i="1"/>
  <c r="N96" i="1"/>
  <c r="O385" i="1"/>
  <c r="K543" i="1"/>
  <c r="O543" i="1"/>
  <c r="N543" i="1"/>
  <c r="K351" i="1"/>
  <c r="O351" i="1"/>
  <c r="N351" i="1"/>
  <c r="K159" i="1"/>
  <c r="O159" i="1"/>
  <c r="N159" i="1"/>
  <c r="J478" i="1"/>
  <c r="N478" i="1"/>
  <c r="O478" i="1"/>
  <c r="J334" i="1"/>
  <c r="N334" i="1"/>
  <c r="O334" i="1"/>
  <c r="J158" i="1"/>
  <c r="N158" i="1"/>
  <c r="O158" i="1"/>
  <c r="K525" i="1"/>
  <c r="N525" i="1"/>
  <c r="O525" i="1"/>
  <c r="K381" i="1"/>
  <c r="N381" i="1"/>
  <c r="O381" i="1"/>
  <c r="K205" i="1"/>
  <c r="N205" i="1"/>
  <c r="O205" i="1"/>
  <c r="K77" i="1"/>
  <c r="N77" i="1"/>
  <c r="O77" i="1"/>
  <c r="K428" i="1"/>
  <c r="N428" i="1"/>
  <c r="O428" i="1"/>
  <c r="K284" i="1"/>
  <c r="N284" i="1"/>
  <c r="O284" i="1"/>
  <c r="K124" i="1"/>
  <c r="N124" i="1"/>
  <c r="O124" i="1"/>
  <c r="O81" i="1"/>
  <c r="O545" i="1"/>
  <c r="O481" i="1"/>
  <c r="O417" i="1"/>
  <c r="O353" i="1"/>
  <c r="O289" i="1"/>
  <c r="O225" i="1"/>
  <c r="O161" i="1"/>
  <c r="O97" i="1"/>
  <c r="O33" i="1"/>
  <c r="K544" i="1"/>
  <c r="N544" i="1"/>
  <c r="J368" i="1"/>
  <c r="N368" i="1"/>
  <c r="J240" i="1"/>
  <c r="N240" i="1"/>
  <c r="O577" i="1"/>
  <c r="O527" i="1"/>
  <c r="N527" i="1"/>
  <c r="O335" i="1"/>
  <c r="N335" i="1"/>
  <c r="K127" i="1"/>
  <c r="N127" i="1"/>
  <c r="O127" i="1"/>
  <c r="N321" i="1"/>
  <c r="N574" i="1"/>
  <c r="O574" i="1"/>
  <c r="J414" i="1"/>
  <c r="N414" i="1"/>
  <c r="O414" i="1"/>
  <c r="J254" i="1"/>
  <c r="N254" i="1"/>
  <c r="O254" i="1"/>
  <c r="J62" i="1"/>
  <c r="N62" i="1"/>
  <c r="O62" i="1"/>
  <c r="O576" i="1"/>
  <c r="K477" i="1"/>
  <c r="N477" i="1"/>
  <c r="O477" i="1"/>
  <c r="J301" i="1"/>
  <c r="N301" i="1"/>
  <c r="O301" i="1"/>
  <c r="K141" i="1"/>
  <c r="N141" i="1"/>
  <c r="O141" i="1"/>
  <c r="K444" i="1"/>
  <c r="N444" i="1"/>
  <c r="O444" i="1"/>
  <c r="K268" i="1"/>
  <c r="N268" i="1"/>
  <c r="O268" i="1"/>
  <c r="K140" i="1"/>
  <c r="N140" i="1"/>
  <c r="O140" i="1"/>
  <c r="O401" i="1"/>
  <c r="O145" i="1"/>
  <c r="N545" i="1"/>
  <c r="N481" i="1"/>
  <c r="N417" i="1"/>
  <c r="N225" i="1"/>
  <c r="N161" i="1"/>
  <c r="N97" i="1"/>
  <c r="N33" i="1"/>
  <c r="K448" i="1"/>
  <c r="N448" i="1"/>
  <c r="J272" i="1"/>
  <c r="N272" i="1"/>
  <c r="J80" i="1"/>
  <c r="N80" i="1"/>
  <c r="K511" i="1"/>
  <c r="O511" i="1"/>
  <c r="N511" i="1"/>
  <c r="O367" i="1"/>
  <c r="N367" i="1"/>
  <c r="O207" i="1"/>
  <c r="N207" i="1"/>
  <c r="O79" i="1"/>
  <c r="N79" i="1"/>
  <c r="N577" i="1"/>
  <c r="J430" i="1"/>
  <c r="N430" i="1"/>
  <c r="O430" i="1"/>
  <c r="J286" i="1"/>
  <c r="N286" i="1"/>
  <c r="O286" i="1"/>
  <c r="J110" i="1"/>
  <c r="N110" i="1"/>
  <c r="O110" i="1"/>
  <c r="J493" i="1"/>
  <c r="N493" i="1"/>
  <c r="O493" i="1"/>
  <c r="J365" i="1"/>
  <c r="N365" i="1"/>
  <c r="O365" i="1"/>
  <c r="J237" i="1"/>
  <c r="N237" i="1"/>
  <c r="O237" i="1"/>
  <c r="J109" i="1"/>
  <c r="N109" i="1"/>
  <c r="O109" i="1"/>
  <c r="K524" i="1"/>
  <c r="N524" i="1"/>
  <c r="O524" i="1"/>
  <c r="K476" i="1"/>
  <c r="N476" i="1"/>
  <c r="O476" i="1"/>
  <c r="K348" i="1"/>
  <c r="N348" i="1"/>
  <c r="O348" i="1"/>
  <c r="K204" i="1"/>
  <c r="N204" i="1"/>
  <c r="O204" i="1"/>
  <c r="K92" i="1"/>
  <c r="N92" i="1"/>
  <c r="O92" i="1"/>
  <c r="J432" i="1"/>
  <c r="N432" i="1"/>
  <c r="K160" i="1"/>
  <c r="N160" i="1"/>
  <c r="O399" i="1"/>
  <c r="N399" i="1"/>
  <c r="K223" i="1"/>
  <c r="N223" i="1"/>
  <c r="O223" i="1"/>
  <c r="O47" i="1"/>
  <c r="N47" i="1"/>
  <c r="N449" i="1"/>
  <c r="N129" i="1"/>
  <c r="N542" i="1"/>
  <c r="O542" i="1"/>
  <c r="J382" i="1"/>
  <c r="N382" i="1"/>
  <c r="O382" i="1"/>
  <c r="J238" i="1"/>
  <c r="N238" i="1"/>
  <c r="O238" i="1"/>
  <c r="J78" i="1"/>
  <c r="N78" i="1"/>
  <c r="O78" i="1"/>
  <c r="O448" i="1"/>
  <c r="O128" i="1"/>
  <c r="K509" i="1"/>
  <c r="N509" i="1"/>
  <c r="O509" i="1"/>
  <c r="K333" i="1"/>
  <c r="N333" i="1"/>
  <c r="O333" i="1"/>
  <c r="K157" i="1"/>
  <c r="N157" i="1"/>
  <c r="O157" i="1"/>
  <c r="K508" i="1"/>
  <c r="N508" i="1"/>
  <c r="O508" i="1"/>
  <c r="K380" i="1"/>
  <c r="N380" i="1"/>
  <c r="O380" i="1"/>
  <c r="K252" i="1"/>
  <c r="J252" i="1"/>
  <c r="N252" i="1"/>
  <c r="O252" i="1"/>
  <c r="K156" i="1"/>
  <c r="N156" i="1"/>
  <c r="O156" i="1"/>
  <c r="K12" i="1"/>
  <c r="N12" i="1"/>
  <c r="O12" i="1"/>
  <c r="O529" i="1"/>
  <c r="N289" i="1"/>
  <c r="O32" i="1"/>
  <c r="K384" i="1"/>
  <c r="N384" i="1"/>
  <c r="J112" i="1"/>
  <c r="N112" i="1"/>
  <c r="O513" i="1"/>
  <c r="O257" i="1"/>
  <c r="O431" i="1"/>
  <c r="N431" i="1"/>
  <c r="K287" i="1"/>
  <c r="O287" i="1"/>
  <c r="N287" i="1"/>
  <c r="O143" i="1"/>
  <c r="N143" i="1"/>
  <c r="N526" i="1"/>
  <c r="O526" i="1"/>
  <c r="J366" i="1"/>
  <c r="N366" i="1"/>
  <c r="O366" i="1"/>
  <c r="J206" i="1"/>
  <c r="N206" i="1"/>
  <c r="O206" i="1"/>
  <c r="J30" i="1"/>
  <c r="N30" i="1"/>
  <c r="O30" i="1"/>
  <c r="K573" i="1"/>
  <c r="J573" i="1"/>
  <c r="N573" i="1"/>
  <c r="O573" i="1"/>
  <c r="K413" i="1"/>
  <c r="N413" i="1"/>
  <c r="J413" i="1"/>
  <c r="O413" i="1"/>
  <c r="K253" i="1"/>
  <c r="N253" i="1"/>
  <c r="O253" i="1"/>
  <c r="K61" i="1"/>
  <c r="N61" i="1"/>
  <c r="O61" i="1"/>
  <c r="K572" i="1"/>
  <c r="N572" i="1"/>
  <c r="O572" i="1"/>
  <c r="K460" i="1"/>
  <c r="N460" i="1"/>
  <c r="O460" i="1"/>
  <c r="K316" i="1"/>
  <c r="N316" i="1"/>
  <c r="O316" i="1"/>
  <c r="K172" i="1"/>
  <c r="N172" i="1"/>
  <c r="O172" i="1"/>
  <c r="K60" i="1"/>
  <c r="N60" i="1"/>
  <c r="O60" i="1"/>
  <c r="O465" i="1"/>
  <c r="O209" i="1"/>
  <c r="O544" i="1"/>
  <c r="O352" i="1"/>
  <c r="O160" i="1"/>
  <c r="O561" i="1"/>
  <c r="O497" i="1"/>
  <c r="O433" i="1"/>
  <c r="O369" i="1"/>
  <c r="O305" i="1"/>
  <c r="O241" i="1"/>
  <c r="O177" i="1"/>
  <c r="O113" i="1"/>
  <c r="O49" i="1"/>
  <c r="J528" i="1"/>
  <c r="N528" i="1"/>
  <c r="J400" i="1"/>
  <c r="N400" i="1"/>
  <c r="J304" i="1"/>
  <c r="N304" i="1"/>
  <c r="J176" i="1"/>
  <c r="N176" i="1"/>
  <c r="J64" i="1"/>
  <c r="N64" i="1"/>
  <c r="O129" i="1"/>
  <c r="N463" i="1"/>
  <c r="O463" i="1"/>
  <c r="N303" i="1"/>
  <c r="O303" i="1"/>
  <c r="K95" i="1"/>
  <c r="O95" i="1"/>
  <c r="N95" i="1"/>
  <c r="J510" i="1"/>
  <c r="N510" i="1"/>
  <c r="O510" i="1"/>
  <c r="N398" i="1"/>
  <c r="O398" i="1"/>
  <c r="J302" i="1"/>
  <c r="N302" i="1"/>
  <c r="O302" i="1"/>
  <c r="J222" i="1"/>
  <c r="N222" i="1"/>
  <c r="O222" i="1"/>
  <c r="J142" i="1"/>
  <c r="N142" i="1"/>
  <c r="O142" i="1"/>
  <c r="J14" i="1"/>
  <c r="N14" i="1"/>
  <c r="O14" i="1"/>
  <c r="O320" i="1"/>
  <c r="K445" i="1"/>
  <c r="N445" i="1"/>
  <c r="O445" i="1"/>
  <c r="K285" i="1"/>
  <c r="N285" i="1"/>
  <c r="O285" i="1"/>
  <c r="K93" i="1"/>
  <c r="N93" i="1"/>
  <c r="O93" i="1"/>
  <c r="K540" i="1"/>
  <c r="N540" i="1"/>
  <c r="O540" i="1"/>
  <c r="K492" i="1"/>
  <c r="N492" i="1"/>
  <c r="O492" i="1"/>
  <c r="K412" i="1"/>
  <c r="J412" i="1"/>
  <c r="N412" i="1"/>
  <c r="O412" i="1"/>
  <c r="K332" i="1"/>
  <c r="N332" i="1"/>
  <c r="O332" i="1"/>
  <c r="K220" i="1"/>
  <c r="N220" i="1"/>
  <c r="O220" i="1"/>
  <c r="K188" i="1"/>
  <c r="N188" i="1"/>
  <c r="O188" i="1"/>
  <c r="K108" i="1"/>
  <c r="N108" i="1"/>
  <c r="O108" i="1"/>
  <c r="O337" i="1"/>
  <c r="J572" i="1"/>
  <c r="N353" i="1"/>
  <c r="O480" i="1"/>
  <c r="O416" i="1"/>
  <c r="O288" i="1"/>
  <c r="O224" i="1"/>
  <c r="O96" i="1"/>
  <c r="N561" i="1"/>
  <c r="N497" i="1"/>
  <c r="N433" i="1"/>
  <c r="N369" i="1"/>
  <c r="N305" i="1"/>
  <c r="N241" i="1"/>
  <c r="N177" i="1"/>
  <c r="N113" i="1"/>
  <c r="N49" i="1"/>
  <c r="N567" i="1"/>
  <c r="N551" i="1"/>
  <c r="N535" i="1"/>
  <c r="N519" i="1"/>
  <c r="N503" i="1"/>
  <c r="N487" i="1"/>
  <c r="N471" i="1"/>
  <c r="N455" i="1"/>
  <c r="N439" i="1"/>
  <c r="N423" i="1"/>
  <c r="N407" i="1"/>
  <c r="N391" i="1"/>
  <c r="N375" i="1"/>
  <c r="N359" i="1"/>
  <c r="N343" i="1"/>
  <c r="N327" i="1"/>
  <c r="N311" i="1"/>
  <c r="N295" i="1"/>
  <c r="N279" i="1"/>
  <c r="N263" i="1"/>
  <c r="N247" i="1"/>
  <c r="N231" i="1"/>
  <c r="N215" i="1"/>
  <c r="N199" i="1"/>
  <c r="N183" i="1"/>
  <c r="N167" i="1"/>
  <c r="N151" i="1"/>
  <c r="N135" i="1"/>
  <c r="N119" i="1"/>
  <c r="N103" i="1"/>
  <c r="N87" i="1"/>
  <c r="N71" i="1"/>
  <c r="N55" i="1"/>
  <c r="N39" i="1"/>
  <c r="N23" i="1"/>
  <c r="O566" i="1"/>
  <c r="O550" i="1"/>
  <c r="O534" i="1"/>
  <c r="O518" i="1"/>
  <c r="O502" i="1"/>
  <c r="O486" i="1"/>
  <c r="O470" i="1"/>
  <c r="O454" i="1"/>
  <c r="O438" i="1"/>
  <c r="O422" i="1"/>
  <c r="O406" i="1"/>
  <c r="O390" i="1"/>
  <c r="O374" i="1"/>
  <c r="O358" i="1"/>
  <c r="O342" i="1"/>
  <c r="O326" i="1"/>
  <c r="O310" i="1"/>
  <c r="O294" i="1"/>
  <c r="O278" i="1"/>
  <c r="O262" i="1"/>
  <c r="O246" i="1"/>
  <c r="O230" i="1"/>
  <c r="O214" i="1"/>
  <c r="O198" i="1"/>
  <c r="O182" i="1"/>
  <c r="O166" i="1"/>
  <c r="O150" i="1"/>
  <c r="O134" i="1"/>
  <c r="O118" i="1"/>
  <c r="O102" i="1"/>
  <c r="O86" i="1"/>
  <c r="O70" i="1"/>
  <c r="O54" i="1"/>
  <c r="O38" i="1"/>
  <c r="O22" i="1"/>
  <c r="O6" i="1"/>
  <c r="O565" i="1"/>
  <c r="O549" i="1"/>
  <c r="O533" i="1"/>
  <c r="O517" i="1"/>
  <c r="O501" i="1"/>
  <c r="O485" i="1"/>
  <c r="O469" i="1"/>
  <c r="O453" i="1"/>
  <c r="O437" i="1"/>
  <c r="O421" i="1"/>
  <c r="O405" i="1"/>
  <c r="O389" i="1"/>
  <c r="O373" i="1"/>
  <c r="O357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  <c r="N565" i="1"/>
  <c r="N549" i="1"/>
  <c r="N533" i="1"/>
  <c r="N517" i="1"/>
  <c r="N501" i="1"/>
  <c r="N485" i="1"/>
  <c r="N469" i="1"/>
  <c r="N453" i="1"/>
  <c r="N437" i="1"/>
  <c r="N421" i="1"/>
  <c r="N405" i="1"/>
  <c r="N389" i="1"/>
  <c r="N373" i="1"/>
  <c r="N357" i="1"/>
  <c r="N341" i="1"/>
  <c r="N325" i="1"/>
  <c r="N309" i="1"/>
  <c r="N293" i="1"/>
  <c r="N277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N37" i="1"/>
  <c r="N21" i="1"/>
  <c r="N5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44" i="1"/>
  <c r="O36" i="1"/>
  <c r="O28" i="1"/>
  <c r="O20" i="1"/>
  <c r="O4" i="1"/>
  <c r="N564" i="1"/>
  <c r="N548" i="1"/>
  <c r="N532" i="1"/>
  <c r="N516" i="1"/>
  <c r="N500" i="1"/>
  <c r="N484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44" i="1"/>
  <c r="N36" i="1"/>
  <c r="N28" i="1"/>
  <c r="N20" i="1"/>
  <c r="N4" i="1"/>
  <c r="J373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J372" i="1"/>
  <c r="J164" i="1"/>
  <c r="J20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J561" i="1"/>
  <c r="J193" i="1"/>
  <c r="J316" i="1"/>
  <c r="J319" i="1"/>
  <c r="J44" i="1"/>
  <c r="J27" i="1"/>
  <c r="J492" i="1"/>
  <c r="J172" i="1"/>
  <c r="J332" i="1"/>
  <c r="J188" i="1"/>
  <c r="J317" i="1"/>
  <c r="J300" i="1"/>
  <c r="J415" i="1"/>
  <c r="J129" i="1"/>
  <c r="J380" i="1"/>
  <c r="J236" i="1"/>
  <c r="J31" i="1"/>
  <c r="J461" i="1"/>
  <c r="J32" i="1"/>
  <c r="J460" i="1"/>
  <c r="J448" i="1"/>
  <c r="J479" i="1"/>
  <c r="J28" i="1"/>
  <c r="J477" i="1"/>
  <c r="J160" i="1"/>
  <c r="J93" i="1"/>
  <c r="J284" i="1"/>
  <c r="J445" i="1"/>
  <c r="J352" i="1"/>
  <c r="J205" i="1"/>
  <c r="J141" i="1"/>
  <c r="J77" i="1"/>
  <c r="J381" i="1"/>
  <c r="J221" i="1"/>
  <c r="J556" i="1"/>
  <c r="J159" i="1"/>
  <c r="J285" i="1"/>
  <c r="J351" i="1"/>
  <c r="J204" i="1"/>
  <c r="J140" i="1"/>
  <c r="J76" i="1"/>
  <c r="J480" i="1"/>
  <c r="J288" i="1"/>
  <c r="J92" i="1"/>
  <c r="J364" i="1"/>
  <c r="J524" i="1"/>
  <c r="J349" i="1"/>
  <c r="J63" i="1"/>
  <c r="J95" i="1"/>
  <c r="J157" i="1"/>
  <c r="J447" i="1"/>
  <c r="J444" i="1"/>
  <c r="J425" i="1"/>
  <c r="J348" i="1"/>
  <c r="J269" i="1"/>
  <c r="J192" i="1"/>
  <c r="J61" i="1"/>
  <c r="J13" i="1"/>
  <c r="J287" i="1"/>
  <c r="J541" i="1"/>
  <c r="J525" i="1"/>
  <c r="J511" i="1"/>
  <c r="J268" i="1"/>
  <c r="J191" i="1"/>
  <c r="J128" i="1"/>
  <c r="J60" i="1"/>
  <c r="J12" i="1"/>
  <c r="J29" i="1"/>
  <c r="J220" i="1"/>
  <c r="J543" i="1"/>
  <c r="J156" i="1"/>
  <c r="J509" i="1"/>
  <c r="J416" i="1"/>
  <c r="J333" i="1"/>
  <c r="J255" i="1"/>
  <c r="J189" i="1"/>
  <c r="J127" i="1"/>
  <c r="K375" i="1"/>
  <c r="J571" i="1"/>
  <c r="J361" i="1"/>
  <c r="J87" i="1"/>
  <c r="K265" i="1"/>
  <c r="J251" i="1"/>
  <c r="J328" i="1"/>
  <c r="K347" i="1"/>
  <c r="J9" i="1"/>
  <c r="J501" i="1"/>
  <c r="J233" i="1"/>
  <c r="J196" i="1"/>
  <c r="J84" i="1"/>
  <c r="J41" i="1"/>
  <c r="J4" i="1"/>
  <c r="J219" i="1"/>
  <c r="J43" i="1"/>
  <c r="K539" i="1"/>
  <c r="K235" i="1"/>
  <c r="K427" i="1"/>
  <c r="J331" i="1"/>
  <c r="J59" i="1"/>
  <c r="J329" i="1"/>
  <c r="J363" i="1"/>
  <c r="J201" i="1"/>
  <c r="J405" i="1"/>
  <c r="K537" i="1"/>
  <c r="K203" i="1"/>
  <c r="J139" i="1"/>
  <c r="J521" i="1"/>
  <c r="K315" i="1"/>
  <c r="K267" i="1"/>
  <c r="J459" i="1"/>
  <c r="J200" i="1"/>
  <c r="J452" i="1"/>
  <c r="J117" i="1"/>
  <c r="J395" i="1"/>
  <c r="K523" i="1"/>
  <c r="K155" i="1"/>
  <c r="J137" i="1"/>
  <c r="J360" i="1"/>
  <c r="J457" i="1"/>
  <c r="J232" i="1"/>
  <c r="J499" i="1"/>
  <c r="J308" i="1"/>
  <c r="J497" i="1"/>
  <c r="J307" i="1"/>
  <c r="J224" i="1"/>
  <c r="J149" i="1"/>
  <c r="J115" i="1"/>
  <c r="J75" i="1"/>
  <c r="K411" i="1"/>
  <c r="J169" i="1"/>
  <c r="J507" i="1"/>
  <c r="J85" i="1"/>
  <c r="J555" i="1"/>
  <c r="J500" i="1"/>
  <c r="J309" i="1"/>
  <c r="J123" i="1"/>
  <c r="J151" i="1"/>
  <c r="K475" i="1"/>
  <c r="K98" i="1"/>
  <c r="J379" i="1"/>
  <c r="J171" i="1"/>
  <c r="J283" i="1"/>
  <c r="J91" i="1"/>
  <c r="J11" i="1"/>
  <c r="J404" i="1"/>
  <c r="J36" i="1"/>
  <c r="J228" i="1"/>
  <c r="J227" i="1"/>
  <c r="J116" i="1"/>
  <c r="J535" i="1"/>
  <c r="J384" i="1"/>
  <c r="J264" i="1"/>
  <c r="J533" i="1"/>
  <c r="J491" i="1"/>
  <c r="J383" i="1"/>
  <c r="J341" i="1"/>
  <c r="J299" i="1"/>
  <c r="J260" i="1"/>
  <c r="J223" i="1"/>
  <c r="J148" i="1"/>
  <c r="J73" i="1"/>
  <c r="J532" i="1"/>
  <c r="J489" i="1"/>
  <c r="J443" i="1"/>
  <c r="J340" i="1"/>
  <c r="J297" i="1"/>
  <c r="J256" i="1"/>
  <c r="J187" i="1"/>
  <c r="J147" i="1"/>
  <c r="J107" i="1"/>
  <c r="J68" i="1"/>
  <c r="J369" i="1"/>
  <c r="J553" i="1"/>
  <c r="J513" i="1"/>
  <c r="J403" i="1"/>
  <c r="J292" i="1"/>
  <c r="J257" i="1"/>
  <c r="K568" i="1"/>
  <c r="K456" i="1"/>
  <c r="K402" i="1"/>
  <c r="K345" i="1"/>
  <c r="K80" i="1"/>
  <c r="J547" i="1"/>
  <c r="J512" i="1"/>
  <c r="J476" i="1"/>
  <c r="J437" i="1"/>
  <c r="J291" i="1"/>
  <c r="K567" i="1"/>
  <c r="K505" i="1"/>
  <c r="K455" i="1"/>
  <c r="K344" i="1"/>
  <c r="K185" i="1"/>
  <c r="J544" i="1"/>
  <c r="J436" i="1"/>
  <c r="J396" i="1"/>
  <c r="J324" i="1"/>
  <c r="K562" i="1"/>
  <c r="K498" i="1"/>
  <c r="K450" i="1"/>
  <c r="K393" i="1"/>
  <c r="K343" i="1"/>
  <c r="K290" i="1"/>
  <c r="K231" i="1"/>
  <c r="K178" i="1"/>
  <c r="K121" i="1"/>
  <c r="K496" i="1"/>
  <c r="K449" i="1"/>
  <c r="K386" i="1"/>
  <c r="K338" i="1"/>
  <c r="K226" i="1"/>
  <c r="K120" i="1"/>
  <c r="K66" i="1"/>
  <c r="J321" i="1"/>
  <c r="J577" i="1"/>
  <c r="J508" i="1"/>
  <c r="J468" i="1"/>
  <c r="J433" i="1"/>
  <c r="J355" i="1"/>
  <c r="J320" i="1"/>
  <c r="J213" i="1"/>
  <c r="J180" i="1"/>
  <c r="K560" i="1"/>
  <c r="K385" i="1"/>
  <c r="K337" i="1"/>
  <c r="K281" i="1"/>
  <c r="K225" i="1"/>
  <c r="K119" i="1"/>
  <c r="J576" i="1"/>
  <c r="J540" i="1"/>
  <c r="J467" i="1"/>
  <c r="J428" i="1"/>
  <c r="J388" i="1"/>
  <c r="K336" i="1"/>
  <c r="K274" i="1"/>
  <c r="K167" i="1"/>
  <c r="K114" i="1"/>
  <c r="K57" i="1"/>
  <c r="K488" i="1"/>
  <c r="K441" i="1"/>
  <c r="K273" i="1"/>
  <c r="K162" i="1"/>
  <c r="K113" i="1"/>
  <c r="K56" i="1"/>
  <c r="K546" i="1"/>
  <c r="K487" i="1"/>
  <c r="K434" i="1"/>
  <c r="K377" i="1"/>
  <c r="K272" i="1"/>
  <c r="K217" i="1"/>
  <c r="K161" i="1"/>
  <c r="K55" i="1"/>
  <c r="K482" i="1"/>
  <c r="K376" i="1"/>
  <c r="K322" i="1"/>
  <c r="K210" i="1"/>
  <c r="K50" i="1"/>
  <c r="K481" i="1"/>
  <c r="K49" i="1"/>
  <c r="K530" i="1"/>
  <c r="K423" i="1"/>
  <c r="K370" i="1"/>
  <c r="K313" i="1"/>
  <c r="K258" i="1"/>
  <c r="K153" i="1"/>
  <c r="K48" i="1"/>
  <c r="K529" i="1"/>
  <c r="K418" i="1"/>
  <c r="K312" i="1"/>
  <c r="K146" i="1"/>
  <c r="K89" i="1"/>
  <c r="K528" i="1"/>
  <c r="K473" i="1"/>
  <c r="K417" i="1"/>
  <c r="K311" i="1"/>
  <c r="K249" i="1"/>
  <c r="K199" i="1"/>
  <c r="K88" i="1"/>
  <c r="K466" i="1"/>
  <c r="K306" i="1"/>
  <c r="K242" i="1"/>
  <c r="K194" i="1"/>
  <c r="K34" i="1"/>
  <c r="K354" i="1"/>
  <c r="K305" i="1"/>
  <c r="K240" i="1"/>
  <c r="K130" i="1"/>
  <c r="K82" i="1"/>
  <c r="K569" i="1"/>
  <c r="K514" i="1"/>
  <c r="K409" i="1"/>
  <c r="K304" i="1"/>
  <c r="K81" i="1"/>
  <c r="K25" i="1"/>
  <c r="K408" i="1"/>
  <c r="J454" i="1"/>
  <c r="K454" i="1"/>
  <c r="J294" i="1"/>
  <c r="K294" i="1"/>
  <c r="J134" i="1"/>
  <c r="K134" i="1"/>
  <c r="K552" i="1"/>
  <c r="J520" i="1"/>
  <c r="J215" i="1"/>
  <c r="K551" i="1"/>
  <c r="K440" i="1"/>
  <c r="K368" i="1"/>
  <c r="K295" i="1"/>
  <c r="K184" i="1"/>
  <c r="K112" i="1"/>
  <c r="K39" i="1"/>
  <c r="J534" i="1"/>
  <c r="K534" i="1"/>
  <c r="J326" i="1"/>
  <c r="K326" i="1"/>
  <c r="J166" i="1"/>
  <c r="K166" i="1"/>
  <c r="J6" i="1"/>
  <c r="K6" i="1"/>
  <c r="J519" i="1"/>
  <c r="K439" i="1"/>
  <c r="K401" i="1"/>
  <c r="K183" i="1"/>
  <c r="K145" i="1"/>
  <c r="K72" i="1"/>
  <c r="J424" i="1"/>
  <c r="J550" i="1"/>
  <c r="K550" i="1"/>
  <c r="J438" i="1"/>
  <c r="K438" i="1"/>
  <c r="J342" i="1"/>
  <c r="K342" i="1"/>
  <c r="J214" i="1"/>
  <c r="K214" i="1"/>
  <c r="J102" i="1"/>
  <c r="K102" i="1"/>
  <c r="J22" i="1"/>
  <c r="K22" i="1"/>
  <c r="K407" i="1"/>
  <c r="J279" i="1"/>
  <c r="J40" i="1"/>
  <c r="J8" i="1"/>
  <c r="K545" i="1"/>
  <c r="K472" i="1"/>
  <c r="K400" i="1"/>
  <c r="K327" i="1"/>
  <c r="K289" i="1"/>
  <c r="K216" i="1"/>
  <c r="K144" i="1"/>
  <c r="K71" i="1"/>
  <c r="K33" i="1"/>
  <c r="J502" i="1"/>
  <c r="K502" i="1"/>
  <c r="J374" i="1"/>
  <c r="K374" i="1"/>
  <c r="J230" i="1"/>
  <c r="K230" i="1"/>
  <c r="J150" i="1"/>
  <c r="K150" i="1"/>
  <c r="J38" i="1"/>
  <c r="K38" i="1"/>
  <c r="K471" i="1"/>
  <c r="K177" i="1"/>
  <c r="K104" i="1"/>
  <c r="J566" i="1"/>
  <c r="K566" i="1"/>
  <c r="J486" i="1"/>
  <c r="K486" i="1"/>
  <c r="J406" i="1"/>
  <c r="K406" i="1"/>
  <c r="J358" i="1"/>
  <c r="K358" i="1"/>
  <c r="J246" i="1"/>
  <c r="K246" i="1"/>
  <c r="J182" i="1"/>
  <c r="K182" i="1"/>
  <c r="J70" i="1"/>
  <c r="K70" i="1"/>
  <c r="J17" i="1"/>
  <c r="K17" i="1"/>
  <c r="K504" i="1"/>
  <c r="K432" i="1"/>
  <c r="K359" i="1"/>
  <c r="K248" i="1"/>
  <c r="K176" i="1"/>
  <c r="K103" i="1"/>
  <c r="K65" i="1"/>
  <c r="J392" i="1"/>
  <c r="K263" i="1"/>
  <c r="J518" i="1"/>
  <c r="K518" i="1"/>
  <c r="J390" i="1"/>
  <c r="K390" i="1"/>
  <c r="J278" i="1"/>
  <c r="K278" i="1"/>
  <c r="J198" i="1"/>
  <c r="K198" i="1"/>
  <c r="J86" i="1"/>
  <c r="K86" i="1"/>
  <c r="J16" i="1"/>
  <c r="K16" i="1"/>
  <c r="K503" i="1"/>
  <c r="K465" i="1"/>
  <c r="K247" i="1"/>
  <c r="K209" i="1"/>
  <c r="K136" i="1"/>
  <c r="K64" i="1"/>
  <c r="J7" i="1"/>
  <c r="K7" i="1"/>
  <c r="K152" i="1"/>
  <c r="J470" i="1"/>
  <c r="K470" i="1"/>
  <c r="J310" i="1"/>
  <c r="K310" i="1"/>
  <c r="J118" i="1"/>
  <c r="K118" i="1"/>
  <c r="J431" i="1"/>
  <c r="K431" i="1"/>
  <c r="J335" i="1"/>
  <c r="K335" i="1"/>
  <c r="J271" i="1"/>
  <c r="K271" i="1"/>
  <c r="J239" i="1"/>
  <c r="K239" i="1"/>
  <c r="J207" i="1"/>
  <c r="K207" i="1"/>
  <c r="J175" i="1"/>
  <c r="K175" i="1"/>
  <c r="J111" i="1"/>
  <c r="K111" i="1"/>
  <c r="K79" i="1"/>
  <c r="J79" i="1"/>
  <c r="J47" i="1"/>
  <c r="K47" i="1"/>
  <c r="J15" i="1"/>
  <c r="K15" i="1"/>
  <c r="K536" i="1"/>
  <c r="K464" i="1"/>
  <c r="K391" i="1"/>
  <c r="K353" i="1"/>
  <c r="K280" i="1"/>
  <c r="K208" i="1"/>
  <c r="K135" i="1"/>
  <c r="K97" i="1"/>
  <c r="K24" i="1"/>
  <c r="J422" i="1"/>
  <c r="K422" i="1"/>
  <c r="J262" i="1"/>
  <c r="K262" i="1"/>
  <c r="J54" i="1"/>
  <c r="K54" i="1"/>
  <c r="J168" i="1"/>
  <c r="J559" i="1"/>
  <c r="K559" i="1"/>
  <c r="J527" i="1"/>
  <c r="K527" i="1"/>
  <c r="J495" i="1"/>
  <c r="K495" i="1"/>
  <c r="J463" i="1"/>
  <c r="K463" i="1"/>
  <c r="J399" i="1"/>
  <c r="K399" i="1"/>
  <c r="J367" i="1"/>
  <c r="K367" i="1"/>
  <c r="J303" i="1"/>
  <c r="K303" i="1"/>
  <c r="J143" i="1"/>
  <c r="K143" i="1"/>
  <c r="J96" i="1"/>
  <c r="J574" i="1"/>
  <c r="K574" i="1"/>
  <c r="J558" i="1"/>
  <c r="K558" i="1"/>
  <c r="J542" i="1"/>
  <c r="K542" i="1"/>
  <c r="J526" i="1"/>
  <c r="K526" i="1"/>
  <c r="J462" i="1"/>
  <c r="K462" i="1"/>
  <c r="J398" i="1"/>
  <c r="K398" i="1"/>
  <c r="K241" i="1"/>
  <c r="K18" i="1"/>
  <c r="K510" i="1"/>
  <c r="K494" i="1"/>
  <c r="K478" i="1"/>
  <c r="K446" i="1"/>
  <c r="K430" i="1"/>
  <c r="K414" i="1"/>
  <c r="K382" i="1"/>
  <c r="K366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J549" i="1"/>
  <c r="J485" i="1"/>
  <c r="J421" i="1"/>
  <c r="J357" i="1"/>
  <c r="J293" i="1"/>
  <c r="J229" i="1"/>
  <c r="J165" i="1"/>
  <c r="J101" i="1"/>
  <c r="J37" i="1"/>
  <c r="K557" i="1"/>
  <c r="K493" i="1"/>
  <c r="K429" i="1"/>
  <c r="K365" i="1"/>
  <c r="K301" i="1"/>
  <c r="K237" i="1"/>
  <c r="K173" i="1"/>
  <c r="K109" i="1"/>
  <c r="K45" i="1"/>
  <c r="J548" i="1"/>
  <c r="J484" i="1"/>
  <c r="J420" i="1"/>
  <c r="J35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J517" i="1"/>
  <c r="J453" i="1"/>
  <c r="J389" i="1"/>
  <c r="J325" i="1"/>
  <c r="J261" i="1"/>
  <c r="J197" i="1"/>
  <c r="J133" i="1"/>
  <c r="J69" i="1"/>
  <c r="J5" i="1"/>
  <c r="J515" i="1"/>
  <c r="J451" i="1"/>
  <c r="J387" i="1"/>
  <c r="J323" i="1"/>
  <c r="J259" i="1"/>
  <c r="J195" i="1"/>
  <c r="J131" i="1"/>
  <c r="J67" i="1"/>
  <c r="J3" i="1"/>
</calcChain>
</file>

<file path=xl/sharedStrings.xml><?xml version="1.0" encoding="utf-8"?>
<sst xmlns="http://schemas.openxmlformats.org/spreadsheetml/2006/main" count="8362" uniqueCount="803">
  <si>
    <t>1a</t>
  </si>
  <si>
    <t>2a</t>
  </si>
  <si>
    <t>3h</t>
  </si>
  <si>
    <t>4a</t>
  </si>
  <si>
    <t>5a</t>
  </si>
  <si>
    <t>6h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</si>
  <si>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</si>
  <si>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</si>
  <si>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</si>
  <si>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</si>
  <si>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</si>
  <si>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</si>
  <si>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</si>
  <si>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</si>
  <si>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</si>
  <si>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</si>
  <si>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</si>
  <si>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</si>
  <si>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</si>
  <si>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</si>
  <si>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21h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</si>
  <si>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</si>
  <si>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</si>
  <si>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</si>
  <si>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</si>
  <si>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</si>
  <si>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</si>
  <si>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</si>
  <si>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</si>
  <si>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</si>
  <si>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</si>
  <si>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</si>
  <si>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</si>
  <si>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</si>
  <si>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</si>
  <si>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</si>
  <si>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</si>
  <si>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</si>
  <si>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</si>
  <si>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</si>
  <si>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</si>
  <si>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</si>
  <si>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43a</t>
  </si>
  <si>
    <t>44a</t>
  </si>
  <si>
    <t>45a</t>
  </si>
  <si>
    <t>46a</t>
  </si>
  <si>
    <t>47a</t>
  </si>
  <si>
    <t>48a</t>
  </si>
  <si>
    <t>49a</t>
  </si>
  <si>
    <t>50a</t>
  </si>
  <si>
    <t>51a</t>
  </si>
  <si>
    <t>52a</t>
  </si>
  <si>
    <t>53a</t>
  </si>
  <si>
    <t>54a</t>
  </si>
  <si>
    <t>55a</t>
  </si>
  <si>
    <t>56a</t>
  </si>
  <si>
    <t>57a</t>
  </si>
  <si>
    <t>58a</t>
  </si>
  <si>
    <t>59a</t>
  </si>
  <si>
    <t>60a</t>
  </si>
  <si>
    <t>61a</t>
  </si>
  <si>
    <t>62a</t>
  </si>
  <si>
    <t>63a</t>
  </si>
  <si>
    <t>64a</t>
  </si>
  <si>
    <t>65a</t>
  </si>
  <si>
    <t>66a</t>
  </si>
  <si>
    <t>67a</t>
  </si>
  <si>
    <t>68a</t>
  </si>
  <si>
    <t>69a</t>
  </si>
  <si>
    <t>70a</t>
  </si>
  <si>
    <t>71a</t>
  </si>
  <si>
    <t>72a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</si>
  <si>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</si>
  <si>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</si>
  <si>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</si>
  <si>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</si>
  <si>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</si>
  <si>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</si>
  <si>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</si>
  <si>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</si>
  <si>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</si>
  <si>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</si>
  <si>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</si>
  <si>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</si>
  <si>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</si>
  <si>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</si>
  <si>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</si>
  <si>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</si>
  <si>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</si>
  <si>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</si>
  <si>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</si>
  <si>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</si>
  <si>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</si>
  <si>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</si>
  <si>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</si>
  <si>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</si>
  <si>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</si>
  <si>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</si>
  <si>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</si>
  <si>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</si>
  <si>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</si>
  <si>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</si>
  <si>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</si>
  <si>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</si>
  <si>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</si>
  <si>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</si>
  <si>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</si>
  <si>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</si>
  <si>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</si>
  <si>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</si>
  <si>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</si>
  <si>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</si>
  <si>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41b</t>
  </si>
  <si>
    <t>42b</t>
  </si>
  <si>
    <t>43b</t>
  </si>
  <si>
    <t>44b</t>
  </si>
  <si>
    <t>45b</t>
  </si>
  <si>
    <t>46b</t>
  </si>
  <si>
    <t>47b</t>
  </si>
  <si>
    <t>48b</t>
  </si>
  <si>
    <t>49b</t>
  </si>
  <si>
    <t>50b</t>
  </si>
  <si>
    <t>51b</t>
  </si>
  <si>
    <t>52b</t>
  </si>
  <si>
    <t>53b</t>
  </si>
  <si>
    <t>54b</t>
  </si>
  <si>
    <t>55b</t>
  </si>
  <si>
    <t>56b</t>
  </si>
  <si>
    <t>57b</t>
  </si>
  <si>
    <t>58b</t>
  </si>
  <si>
    <t>59b</t>
  </si>
  <si>
    <t>60b</t>
  </si>
  <si>
    <t>61b</t>
  </si>
  <si>
    <t>62b</t>
  </si>
  <si>
    <t>63b</t>
  </si>
  <si>
    <t>64b</t>
  </si>
  <si>
    <t>65b</t>
  </si>
  <si>
    <t>66b</t>
  </si>
  <si>
    <t>67b</t>
  </si>
  <si>
    <t>68b</t>
  </si>
  <si>
    <t>69b</t>
  </si>
  <si>
    <t>70b</t>
  </si>
  <si>
    <t>71b</t>
  </si>
  <si>
    <t>72b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</si>
  <si>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</si>
  <si>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</si>
  <si>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</si>
  <si>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</si>
  <si>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</si>
  <si>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</si>
  <si>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</si>
  <si>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</si>
  <si>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</si>
  <si>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</si>
  <si>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</si>
  <si>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</si>
  <si>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</si>
  <si>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</si>
  <si>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</si>
  <si>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</si>
  <si>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</si>
  <si>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</si>
  <si>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</si>
  <si>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</si>
  <si>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</si>
  <si>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</si>
  <si>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</si>
  <si>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</si>
  <si>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</si>
  <si>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</si>
  <si>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</si>
  <si>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</si>
  <si>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</si>
  <si>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30c</t>
  </si>
  <si>
    <t>31c</t>
  </si>
  <si>
    <t>32c</t>
  </si>
  <si>
    <t>33c</t>
  </si>
  <si>
    <t>34c</t>
  </si>
  <si>
    <t>35c</t>
  </si>
  <si>
    <t>36c</t>
  </si>
  <si>
    <t>37c</t>
  </si>
  <si>
    <t>38c</t>
  </si>
  <si>
    <t>39c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</si>
  <si>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</si>
  <si>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</si>
  <si>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</si>
  <si>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</si>
  <si>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</si>
  <si>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</si>
  <si>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</si>
  <si>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</si>
  <si>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</si>
  <si>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</si>
  <si>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50c</t>
  </si>
  <si>
    <t>51c</t>
  </si>
  <si>
    <t>52c</t>
  </si>
  <si>
    <t>53c</t>
  </si>
  <si>
    <t>54c</t>
  </si>
  <si>
    <t>55c</t>
  </si>
  <si>
    <t>56c</t>
  </si>
  <si>
    <t>57c</t>
  </si>
  <si>
    <t>58c</t>
  </si>
  <si>
    <t>59c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</si>
  <si>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</si>
  <si>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</si>
  <si>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</si>
  <si>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</si>
  <si>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</si>
  <si>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</si>
  <si>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</si>
  <si>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</si>
  <si>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</si>
  <si>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</si>
  <si>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70c</t>
  </si>
  <si>
    <t>71c</t>
  </si>
  <si>
    <t>72c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</si>
  <si>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</si>
  <si>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</si>
  <si>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</si>
  <si>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</si>
  <si>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</si>
  <si>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</si>
  <si>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</si>
  <si>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</si>
  <si>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</si>
  <si>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</si>
  <si>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</si>
  <si>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</si>
  <si>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</si>
  <si>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</si>
  <si>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</si>
  <si>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</si>
  <si>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</si>
  <si>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</si>
  <si>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</si>
  <si>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</si>
  <si>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</si>
  <si>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</si>
  <si>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</si>
  <si>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</si>
  <si>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</si>
  <si>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</si>
  <si>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</si>
  <si>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</si>
  <si>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</si>
  <si>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</si>
  <si>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</si>
  <si>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32d</t>
  </si>
  <si>
    <t>33d</t>
  </si>
  <si>
    <t>34d</t>
  </si>
  <si>
    <t>35d</t>
  </si>
  <si>
    <t>36d</t>
  </si>
  <si>
    <t>37d</t>
  </si>
  <si>
    <t>38d</t>
  </si>
  <si>
    <t>39d</t>
  </si>
  <si>
    <t>40d</t>
  </si>
  <si>
    <t>41d</t>
  </si>
  <si>
    <t>42d</t>
  </si>
  <si>
    <t>43d</t>
  </si>
  <si>
    <t>44d</t>
  </si>
  <si>
    <t>45d</t>
  </si>
  <si>
    <t>46d</t>
  </si>
  <si>
    <t>47d</t>
  </si>
  <si>
    <t>48d</t>
  </si>
  <si>
    <t>49d</t>
  </si>
  <si>
    <t>50d</t>
  </si>
  <si>
    <t>51d</t>
  </si>
  <si>
    <t>52d</t>
  </si>
  <si>
    <t>53d</t>
  </si>
  <si>
    <t>54d</t>
  </si>
  <si>
    <t>55d</t>
  </si>
  <si>
    <t>56d</t>
  </si>
  <si>
    <t>57d</t>
  </si>
  <si>
    <t>58d</t>
  </si>
  <si>
    <t>59d</t>
  </si>
  <si>
    <t>60d</t>
  </si>
  <si>
    <t>61d</t>
  </si>
  <si>
    <t>62d</t>
  </si>
  <si>
    <t>63d</t>
  </si>
  <si>
    <t>64d</t>
  </si>
  <si>
    <t>65d</t>
  </si>
  <si>
    <t>66d</t>
  </si>
  <si>
    <t>67d</t>
  </si>
  <si>
    <t>68d</t>
  </si>
  <si>
    <t>69d</t>
  </si>
  <si>
    <t>70d</t>
  </si>
  <si>
    <t>71d</t>
  </si>
  <si>
    <t>72d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</si>
  <si>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</si>
  <si>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</si>
  <si>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</si>
  <si>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</si>
  <si>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</si>
  <si>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</si>
  <si>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</si>
  <si>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</si>
  <si>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</si>
  <si>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</si>
  <si>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</si>
  <si>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</si>
  <si>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</si>
  <si>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</si>
  <si>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</si>
  <si>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</si>
  <si>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</si>
  <si>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</si>
  <si>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19e</t>
  </si>
  <si>
    <t>20e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</si>
  <si>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</si>
  <si>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</si>
  <si>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</si>
  <si>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</si>
  <si>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</si>
  <si>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</si>
  <si>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</si>
  <si>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</si>
  <si>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</si>
  <si>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30e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</si>
  <si>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</si>
  <si>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</si>
  <si>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</si>
  <si>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</si>
  <si>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</si>
  <si>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</si>
  <si>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</si>
  <si>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</si>
  <si>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</si>
  <si>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40e</t>
  </si>
  <si>
    <t>41e</t>
  </si>
  <si>
    <t>42e</t>
  </si>
  <si>
    <t>43e</t>
  </si>
  <si>
    <t>44e</t>
  </si>
  <si>
    <t>45e</t>
  </si>
  <si>
    <t>46e</t>
  </si>
  <si>
    <t>47e</t>
  </si>
  <si>
    <t>48e</t>
  </si>
  <si>
    <t>49e</t>
  </si>
  <si>
    <t>50e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</si>
  <si>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</si>
  <si>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</si>
  <si>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</si>
  <si>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</si>
  <si>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</si>
  <si>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</si>
  <si>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</si>
  <si>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</si>
  <si>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</si>
  <si>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60e</t>
  </si>
  <si>
    <t>61e</t>
  </si>
  <si>
    <t>62e</t>
  </si>
  <si>
    <t>63e</t>
  </si>
  <si>
    <t>64e</t>
  </si>
  <si>
    <t>65e</t>
  </si>
  <si>
    <t>66e</t>
  </si>
  <si>
    <t>67e</t>
  </si>
  <si>
    <t>68e</t>
  </si>
  <si>
    <t>69e</t>
  </si>
  <si>
    <t>70e</t>
  </si>
  <si>
    <t>71e</t>
  </si>
  <si>
    <t>72e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</si>
  <si>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</si>
  <si>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</si>
  <si>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</si>
  <si>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</si>
  <si>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</si>
  <si>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</si>
  <si>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</si>
  <si>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</si>
  <si>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</si>
  <si>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</si>
  <si>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</si>
  <si>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</si>
  <si>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</si>
  <si>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</si>
  <si>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</si>
  <si>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</si>
  <si>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</si>
  <si>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</si>
  <si>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</si>
  <si>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</si>
  <si>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</si>
  <si>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</si>
  <si>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</si>
  <si>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</si>
  <si>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</si>
  <si>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</si>
  <si>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</si>
  <si>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</si>
  <si>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</si>
  <si>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</si>
  <si>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</si>
  <si>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32f</t>
  </si>
  <si>
    <t>33f</t>
  </si>
  <si>
    <t>34f</t>
  </si>
  <si>
    <t>35f</t>
  </si>
  <si>
    <t>36f</t>
  </si>
  <si>
    <t>37f</t>
  </si>
  <si>
    <t>38f</t>
  </si>
  <si>
    <t>39f</t>
  </si>
  <si>
    <t>40f</t>
  </si>
  <si>
    <t>41f</t>
  </si>
  <si>
    <t>42f</t>
  </si>
  <si>
    <t>43f</t>
  </si>
  <si>
    <t>44f</t>
  </si>
  <si>
    <t>45f</t>
  </si>
  <si>
    <t>46f</t>
  </si>
  <si>
    <t>47f</t>
  </si>
  <si>
    <t>48f</t>
  </si>
  <si>
    <t>49f</t>
  </si>
  <si>
    <t>50f</t>
  </si>
  <si>
    <t>51f</t>
  </si>
  <si>
    <t>52f</t>
  </si>
  <si>
    <t>53f</t>
  </si>
  <si>
    <t>54f</t>
  </si>
  <si>
    <t>55f</t>
  </si>
  <si>
    <t>56f</t>
  </si>
  <si>
    <t>57f</t>
  </si>
  <si>
    <t>58f</t>
  </si>
  <si>
    <t>59f</t>
  </si>
  <si>
    <t>60f</t>
  </si>
  <si>
    <t>61f</t>
  </si>
  <si>
    <t>62f</t>
  </si>
  <si>
    <t>63f</t>
  </si>
  <si>
    <t>64f</t>
  </si>
  <si>
    <t>65f</t>
  </si>
  <si>
    <t>66f</t>
  </si>
  <si>
    <t>67f</t>
  </si>
  <si>
    <t>68f</t>
  </si>
  <si>
    <t>69f</t>
  </si>
  <si>
    <t>70f</t>
  </si>
  <si>
    <t>71f</t>
  </si>
  <si>
    <t>72f</t>
  </si>
  <si>
    <t>1g</t>
  </si>
  <si>
    <t>2g</t>
  </si>
  <si>
    <t>3g</t>
  </si>
  <si>
    <t>4g</t>
  </si>
  <si>
    <t>5g</t>
  </si>
  <si>
    <t>6g</t>
  </si>
  <si>
    <t>7g</t>
  </si>
  <si>
    <t>8g</t>
  </si>
  <si>
    <t>9g</t>
  </si>
  <si>
    <t>10g</t>
  </si>
  <si>
    <t>11g</t>
  </si>
  <si>
    <t>12g</t>
  </si>
  <si>
    <t>13g</t>
  </si>
  <si>
    <t>14g</t>
  </si>
  <si>
    <t>15g</t>
  </si>
  <si>
    <t>16g</t>
  </si>
  <si>
    <t>17g</t>
  </si>
  <si>
    <t>18g</t>
  </si>
  <si>
    <t>19g</t>
  </si>
  <si>
    <t>20g</t>
  </si>
  <si>
    <t>21g</t>
  </si>
  <si>
    <t>22g</t>
  </si>
  <si>
    <t>23g</t>
  </si>
  <si>
    <t>24g</t>
  </si>
  <si>
    <t>25g</t>
  </si>
  <si>
    <t>26g</t>
  </si>
  <si>
    <t>27g</t>
  </si>
  <si>
    <t>28g</t>
  </si>
  <si>
    <t>29g</t>
  </si>
  <si>
    <t>30g</t>
  </si>
  <si>
    <t>31g</t>
  </si>
  <si>
    <t>32g</t>
  </si>
  <si>
    <t>33g</t>
  </si>
  <si>
    <t>34g</t>
  </si>
  <si>
    <t>35g</t>
  </si>
  <si>
    <t>36g</t>
  </si>
  <si>
    <t>37g</t>
  </si>
  <si>
    <t>38g</t>
  </si>
  <si>
    <t>39g</t>
  </si>
  <si>
    <t>40g</t>
  </si>
  <si>
    <t>41g</t>
  </si>
  <si>
    <t>42g</t>
  </si>
  <si>
    <t>43g</t>
  </si>
  <si>
    <t>44g</t>
  </si>
  <si>
    <t>45g</t>
  </si>
  <si>
    <t>46g</t>
  </si>
  <si>
    <t>47g</t>
  </si>
  <si>
    <t>48g</t>
  </si>
  <si>
    <t>49g</t>
  </si>
  <si>
    <t>50g</t>
  </si>
  <si>
    <t>51g</t>
  </si>
  <si>
    <t>52g</t>
  </si>
  <si>
    <t>53g</t>
  </si>
  <si>
    <t>54g</t>
  </si>
  <si>
    <t>55g</t>
  </si>
  <si>
    <t>56g</t>
  </si>
  <si>
    <t>57g</t>
  </si>
  <si>
    <t>58g</t>
  </si>
  <si>
    <t>59g</t>
  </si>
  <si>
    <t>60g</t>
  </si>
  <si>
    <t>61g</t>
  </si>
  <si>
    <t>62g</t>
  </si>
  <si>
    <t>63g</t>
  </si>
  <si>
    <t>64g</t>
  </si>
  <si>
    <t>65g</t>
  </si>
  <si>
    <t>66g</t>
  </si>
  <si>
    <t>67g</t>
  </si>
  <si>
    <t>68g</t>
  </si>
  <si>
    <t>69g</t>
  </si>
  <si>
    <t>70g</t>
  </si>
  <si>
    <t>71g</t>
  </si>
  <si>
    <t>72g</t>
  </si>
  <si>
    <t>1h</t>
  </si>
  <si>
    <t>2h</t>
  </si>
  <si>
    <t>4h</t>
  </si>
  <si>
    <t>5h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</si>
  <si>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</si>
  <si>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</si>
  <si>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</si>
  <si>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</si>
  <si>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</si>
  <si>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</si>
  <si>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</si>
  <si>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</si>
  <si>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</si>
  <si>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</si>
  <si>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</si>
  <si>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</si>
  <si>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</si>
  <si>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</si>
  <si>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22h</t>
  </si>
  <si>
    <t>23h</t>
  </si>
  <si>
    <t>24h</t>
  </si>
  <si>
    <t>25h</t>
  </si>
  <si>
    <t>26h</t>
  </si>
  <si>
    <t>27h</t>
  </si>
  <si>
    <t>28h</t>
  </si>
  <si>
    <t>29h</t>
  </si>
  <si>
    <t>30h</t>
  </si>
  <si>
    <t>31h</t>
  </si>
  <si>
    <t>32h</t>
  </si>
  <si>
    <t>33h</t>
  </si>
  <si>
    <t>34h</t>
  </si>
  <si>
    <t>35h</t>
  </si>
  <si>
    <t>36h</t>
  </si>
  <si>
    <t>37h</t>
  </si>
  <si>
    <t>38h</t>
  </si>
  <si>
    <t>39h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</si>
  <si>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</si>
  <si>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</si>
  <si>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</si>
  <si>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</si>
  <si>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</si>
  <si>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</si>
  <si>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</si>
  <si>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</si>
  <si>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</si>
  <si>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</si>
  <si>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50h</t>
  </si>
  <si>
    <t>51h</t>
  </si>
  <si>
    <t>52h</t>
  </si>
  <si>
    <t>53h</t>
  </si>
  <si>
    <t>54h</t>
  </si>
  <si>
    <t>55h</t>
  </si>
  <si>
    <t>56h</t>
  </si>
  <si>
    <t>57h</t>
  </si>
  <si>
    <t>58h</t>
  </si>
  <si>
    <t>59h</t>
  </si>
  <si>
    <t>60h</t>
  </si>
  <si>
    <t>61h</t>
  </si>
  <si>
    <t>62h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</si>
  <si>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</si>
  <si>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</si>
  <si>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</si>
  <si>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</si>
  <si>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</si>
  <si>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</si>
  <si>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</si>
  <si>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</si>
  <si>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</si>
  <si>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72h</t>
  </si>
  <si>
    <t>day</t>
  </si>
  <si>
    <t>3a</t>
  </si>
  <si>
    <t>6a</t>
  </si>
  <si>
    <t>21a</t>
  </si>
  <si>
    <t>KCl weight</t>
  </si>
  <si>
    <t>dry soil</t>
  </si>
  <si>
    <t>NH4N.mgl</t>
  </si>
  <si>
    <t>NO3N.mgl</t>
  </si>
  <si>
    <t>moisture percent</t>
  </si>
  <si>
    <t>Corn</t>
  </si>
  <si>
    <t>0N</t>
  </si>
  <si>
    <t>Mxg</t>
  </si>
  <si>
    <t>Plot #</t>
  </si>
  <si>
    <t>Crop</t>
  </si>
  <si>
    <t>Block #</t>
  </si>
  <si>
    <t>Treatment</t>
  </si>
  <si>
    <t>Addition</t>
  </si>
  <si>
    <t>Control</t>
  </si>
  <si>
    <t>Carbon</t>
  </si>
  <si>
    <t>Nitrogen</t>
  </si>
  <si>
    <t>100N</t>
  </si>
  <si>
    <t>300N</t>
  </si>
  <si>
    <t>KCl volume (L)</t>
  </si>
  <si>
    <t>Original Order</t>
  </si>
  <si>
    <t>Sample Name</t>
  </si>
  <si>
    <t>Sample Order</t>
  </si>
  <si>
    <t>Date Order</t>
  </si>
  <si>
    <t>DNA_Sample</t>
  </si>
  <si>
    <t>DNA_DOE</t>
  </si>
  <si>
    <t>Extraction plate#</t>
  </si>
  <si>
    <t>Extraction well#</t>
  </si>
  <si>
    <t>Subsample weight (g) (from 5 mL tubes)</t>
  </si>
  <si>
    <t>a</t>
  </si>
  <si>
    <t>plate 1</t>
  </si>
  <si>
    <t>C9</t>
  </si>
  <si>
    <t>Plate 1</t>
  </si>
  <si>
    <t>A01</t>
  </si>
  <si>
    <t>B9</t>
  </si>
  <si>
    <t>A02</t>
  </si>
  <si>
    <t>A9</t>
  </si>
  <si>
    <t>A03</t>
  </si>
  <si>
    <t>F9</t>
  </si>
  <si>
    <t>A04</t>
  </si>
  <si>
    <t>G9</t>
  </si>
  <si>
    <t>A05</t>
  </si>
  <si>
    <t>H9</t>
  </si>
  <si>
    <t>A06</t>
  </si>
  <si>
    <t>A8</t>
  </si>
  <si>
    <t>A07</t>
  </si>
  <si>
    <t>F8</t>
  </si>
  <si>
    <t>A08</t>
  </si>
  <si>
    <t>G8</t>
  </si>
  <si>
    <t>A09</t>
  </si>
  <si>
    <t>H8</t>
  </si>
  <si>
    <t>A10</t>
  </si>
  <si>
    <t>E9</t>
  </si>
  <si>
    <t>A11</t>
  </si>
  <si>
    <t>D9</t>
  </si>
  <si>
    <t>A12</t>
  </si>
  <si>
    <t>G7</t>
  </si>
  <si>
    <t>B01</t>
  </si>
  <si>
    <t>H7</t>
  </si>
  <si>
    <t>B02</t>
  </si>
  <si>
    <t>E8</t>
  </si>
  <si>
    <t>B03</t>
  </si>
  <si>
    <t>D8</t>
  </si>
  <si>
    <t>B04</t>
  </si>
  <si>
    <t>C8</t>
  </si>
  <si>
    <t>B05</t>
  </si>
  <si>
    <t>B8</t>
  </si>
  <si>
    <t>B06</t>
  </si>
  <si>
    <t>E7</t>
  </si>
  <si>
    <t>B07</t>
  </si>
  <si>
    <t>D7</t>
  </si>
  <si>
    <t>B08</t>
  </si>
  <si>
    <t>C7</t>
  </si>
  <si>
    <t>B09</t>
  </si>
  <si>
    <t>B7</t>
  </si>
  <si>
    <t>B10</t>
  </si>
  <si>
    <t>A7</t>
  </si>
  <si>
    <t>B11</t>
  </si>
  <si>
    <t>F7</t>
  </si>
  <si>
    <t>B12</t>
  </si>
  <si>
    <t>C6</t>
  </si>
  <si>
    <t>C01</t>
  </si>
  <si>
    <t>D6</t>
  </si>
  <si>
    <t>C02</t>
  </si>
  <si>
    <t>E6</t>
  </si>
  <si>
    <t>C03</t>
  </si>
  <si>
    <t>F6</t>
  </si>
  <si>
    <t>C04</t>
  </si>
  <si>
    <t>G6</t>
  </si>
  <si>
    <t>C05</t>
  </si>
  <si>
    <t>H6</t>
  </si>
  <si>
    <t>C06</t>
  </si>
  <si>
    <t>E5</t>
  </si>
  <si>
    <t>C07</t>
  </si>
  <si>
    <t>F5</t>
  </si>
  <si>
    <t>C08</t>
  </si>
  <si>
    <t>G5</t>
  </si>
  <si>
    <t>C09</t>
  </si>
  <si>
    <t>H5</t>
  </si>
  <si>
    <t>C10</t>
  </si>
  <si>
    <t>A6</t>
  </si>
  <si>
    <t>C11</t>
  </si>
  <si>
    <t>B6</t>
  </si>
  <si>
    <t>C12</t>
  </si>
  <si>
    <t>G4</t>
  </si>
  <si>
    <t>D01</t>
  </si>
  <si>
    <t>H4</t>
  </si>
  <si>
    <t>D02</t>
  </si>
  <si>
    <t>A5</t>
  </si>
  <si>
    <t>D03</t>
  </si>
  <si>
    <t>B5</t>
  </si>
  <si>
    <t>D04</t>
  </si>
  <si>
    <t>C5</t>
  </si>
  <si>
    <t>D05</t>
  </si>
  <si>
    <t>D5</t>
  </si>
  <si>
    <t>D06</t>
  </si>
  <si>
    <t>A4</t>
  </si>
  <si>
    <t>D07</t>
  </si>
  <si>
    <t>B4</t>
  </si>
  <si>
    <t>D08</t>
  </si>
  <si>
    <t>C4</t>
  </si>
  <si>
    <t>D09</t>
  </si>
  <si>
    <t>D4</t>
  </si>
  <si>
    <t>D10</t>
  </si>
  <si>
    <t>E4</t>
  </si>
  <si>
    <t>D11</t>
  </si>
  <si>
    <t>F4</t>
  </si>
  <si>
    <t>D12</t>
  </si>
  <si>
    <t>C3</t>
  </si>
  <si>
    <t>E01</t>
  </si>
  <si>
    <t>D3</t>
  </si>
  <si>
    <t>E02</t>
  </si>
  <si>
    <t>E3</t>
  </si>
  <si>
    <t>E03</t>
  </si>
  <si>
    <t>F3</t>
  </si>
  <si>
    <t>E04</t>
  </si>
  <si>
    <t>G3</t>
  </si>
  <si>
    <t>E05</t>
  </si>
  <si>
    <t>H3</t>
  </si>
  <si>
    <t>E06</t>
  </si>
  <si>
    <t>E2</t>
  </si>
  <si>
    <t>E07</t>
  </si>
  <si>
    <t>F2</t>
  </si>
  <si>
    <t>E08</t>
  </si>
  <si>
    <t>G2</t>
  </si>
  <si>
    <t>E09</t>
  </si>
  <si>
    <t>H2</t>
  </si>
  <si>
    <t>E10</t>
  </si>
  <si>
    <t>A3</t>
  </si>
  <si>
    <t>E11</t>
  </si>
  <si>
    <t>B3</t>
  </si>
  <si>
    <t>E12</t>
  </si>
  <si>
    <t>G1</t>
  </si>
  <si>
    <t>F01</t>
  </si>
  <si>
    <t>H1</t>
  </si>
  <si>
    <t>F02</t>
  </si>
  <si>
    <t>A2</t>
  </si>
  <si>
    <t>F03</t>
  </si>
  <si>
    <t>B2</t>
  </si>
  <si>
    <t>F04</t>
  </si>
  <si>
    <t>D2</t>
  </si>
  <si>
    <t>F05</t>
  </si>
  <si>
    <t>C2</t>
  </si>
  <si>
    <t>F06</t>
  </si>
  <si>
    <t>A1</t>
  </si>
  <si>
    <t>F07</t>
  </si>
  <si>
    <t>B1</t>
  </si>
  <si>
    <t>F08</t>
  </si>
  <si>
    <t>C1</t>
  </si>
  <si>
    <t>F09</t>
  </si>
  <si>
    <t>D1</t>
  </si>
  <si>
    <t>F10</t>
  </si>
  <si>
    <t>E1</t>
  </si>
  <si>
    <t>F11</t>
  </si>
  <si>
    <t>F1</t>
  </si>
  <si>
    <t>F12</t>
  </si>
  <si>
    <t>b</t>
  </si>
  <si>
    <t>plate 3</t>
  </si>
  <si>
    <t>Plate 2</t>
  </si>
  <si>
    <t>plate 2</t>
  </si>
  <si>
    <t>H12</t>
  </si>
  <si>
    <t>G12</t>
  </si>
  <si>
    <t>H11</t>
  </si>
  <si>
    <t>G11</t>
  </si>
  <si>
    <t>H10</t>
  </si>
  <si>
    <t>G10</t>
  </si>
  <si>
    <t>c</t>
  </si>
  <si>
    <t>plate 4</t>
  </si>
  <si>
    <t>Plate 3</t>
  </si>
  <si>
    <t>d</t>
  </si>
  <si>
    <t>Plate 4</t>
  </si>
  <si>
    <t>e</t>
  </si>
  <si>
    <t>plate 5</t>
  </si>
  <si>
    <t>Plate 5</t>
  </si>
  <si>
    <t>f</t>
  </si>
  <si>
    <t>Plate 6</t>
  </si>
  <si>
    <t>g</t>
  </si>
  <si>
    <t>h</t>
  </si>
  <si>
    <t>Rev_name</t>
  </si>
  <si>
    <t>Initial_name</t>
  </si>
  <si>
    <t>NH4N.mgl_2</t>
  </si>
  <si>
    <t>NO3N.mgl_2</t>
  </si>
  <si>
    <t>NH4N.mg.kg_2</t>
  </si>
  <si>
    <t>NO3N_mg.kg_2</t>
  </si>
  <si>
    <t>NH4N.mgl_1</t>
  </si>
  <si>
    <t>NO3N.mgl_1</t>
  </si>
  <si>
    <t>NH4N.mg.kg_1</t>
  </si>
  <si>
    <t>NO3N.mg.kg_1</t>
  </si>
  <si>
    <t>0 to 5</t>
  </si>
  <si>
    <t>5 to 11</t>
  </si>
  <si>
    <t>11 to 32</t>
  </si>
  <si>
    <t>1_NMR</t>
  </si>
  <si>
    <t>Net N Mineralization Rate = [(Day 5-NO3N_mg.kg + Day 5-NH4N.mg.kg) - (Day 0-NO3N_mg.kg + Day 0-NH4N.mg.kg)] / (5-0)</t>
  </si>
  <si>
    <t>2_NMR</t>
  </si>
  <si>
    <t>60 to 87</t>
  </si>
  <si>
    <t>32 to 60</t>
  </si>
  <si>
    <t>87 to 113</t>
  </si>
  <si>
    <t>113 to 144</t>
  </si>
  <si>
    <t>NH4N.mg.kg</t>
  </si>
  <si>
    <t>NO3N.mg.kg</t>
  </si>
  <si>
    <t>Day 5</t>
  </si>
  <si>
    <t>Day 32</t>
  </si>
  <si>
    <t>Day 87</t>
  </si>
  <si>
    <t>NMR</t>
  </si>
  <si>
    <t>Day 5-32</t>
  </si>
  <si>
    <t>Day 32-87</t>
  </si>
  <si>
    <t>Day 5-87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</si>
</sst>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7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1" xfId="0" applyFont="1" applyFill="1" applyBorder="1"/>
    <xf numFmtId="0" fontId="0" fillId="2" borderId="1" xfId="0" applyFill="1" applyBorder="1"/>
    <xf numFmtId="0" fontId="0" fillId="7" borderId="0" xfId="0" applyFill="1"/>
    <xf numFmtId="0" fontId="3" fillId="0" borderId="0" xfId="0" applyFont="1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0" fillId="8" borderId="0" xfId="0" applyFill="1"/>
    <xf numFmtId="0" fontId="8" fillId="0" borderId="0" xfId="0" applyFont="1"/>
    <xf numFmtId="17" fontId="8" fillId="0" borderId="0" xfId="0" applyNumberFormat="1" applyFont="1"/>
  </cellXfs>
  <cellStyles count="2">
    <cellStyle name="Normal" xfId="0" builtinId="0"/>
    <cellStyle name="Normal 2" xfId="1" xr:uid="{2C2CFDC2-FC43-7740-9365-971BE1279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59A0-3F21-1A40-8070-167E76B294A5}">
  <dimension ref="A1:R577"/>
  <sheetViews>
    <sheetView tabSelected="1" topLeftCell="B53" zoomScale="125" workbookViewId="0">
      <selection activeCell="H61" sqref="H61"/>
    </sheetView>
  </sheetViews>
  <sheetFormatPr baseColWidth="10" defaultRowHeight="16" x14ac:dyDescent="0.2"/>
  <cols>
    <col min="2" max="2" width="12.33203125" bestFit="1" customWidth="1"/>
    <col min="5" max="5" width="12.5" style="5" customWidth="1"/>
    <col min="6" max="6" width="15.1640625" customWidth="1"/>
    <col min="10" max="10" width="13.5" style="5" bestFit="1" customWidth="1"/>
    <col min="11" max="11" width="13.6640625" style="5" bestFit="1" customWidth="1"/>
    <col min="13" max="13" width="13.33203125" bestFit="1" customWidth="1"/>
    <col min="14" max="14" width="13.5" bestFit="1" customWidth="1"/>
    <col min="15" max="15" width="14.1640625" bestFit="1" customWidth="1"/>
  </cols>
  <sheetData>
    <row r="1" spans="1:18" x14ac:dyDescent="0.2">
      <c r="A1" t="s">
        <v>774</v>
      </c>
      <c r="B1" t="s">
        <v>775</v>
      </c>
      <c r="C1" t="s">
        <v>573</v>
      </c>
      <c r="D1" t="s">
        <v>577</v>
      </c>
      <c r="E1" s="5" t="s">
        <v>595</v>
      </c>
      <c r="F1" t="s">
        <v>581</v>
      </c>
      <c r="G1" t="s">
        <v>578</v>
      </c>
      <c r="H1" t="s">
        <v>780</v>
      </c>
      <c r="I1" t="s">
        <v>781</v>
      </c>
      <c r="J1" s="5" t="s">
        <v>782</v>
      </c>
      <c r="K1" s="5" t="s">
        <v>783</v>
      </c>
      <c r="L1" t="s">
        <v>776</v>
      </c>
      <c r="M1" t="s">
        <v>777</v>
      </c>
      <c r="N1" t="s">
        <v>778</v>
      </c>
      <c r="O1" t="s">
        <v>779</v>
      </c>
      <c r="P1" t="s">
        <v>586</v>
      </c>
      <c r="Q1" t="s">
        <v>588</v>
      </c>
      <c r="R1" t="s">
        <v>589</v>
      </c>
    </row>
    <row r="2" spans="1:18" x14ac:dyDescent="0.2">
      <c r="A2" t="s">
        <v>0</v>
      </c>
      <c r="B2" s="1" t="s">
        <v>0</v>
      </c>
      <c r="C2">
        <v>0</v>
      </c>
      <c r="D2">
        <v>37.788000000000004</v>
      </c>
      <c r="E2" s="5">
        <f>D2/1.08/1000</f>
        <v>3.4988888888888889E-2</v>
      </c>
      <c r="F2" s="1">
        <v>51.889859870000002</v>
      </c>
      <c r="G2">
        <v>3.4312151940715991</v>
      </c>
      <c r="H2">
        <v>0.49872978886647135</v>
      </c>
      <c r="I2">
        <v>0.64196561107947603</v>
      </c>
      <c r="J2" s="5">
        <f>H2*E2/G2*1000</f>
        <v>5.0856621287926869</v>
      </c>
      <c r="K2" s="5">
        <f>E2*I2/G2*1000</f>
        <v>6.5462706843209251</v>
      </c>
      <c r="L2">
        <v>0.32438671699999999</v>
      </c>
      <c r="M2">
        <v>0.58782376400000003</v>
      </c>
      <c r="N2">
        <f>(($E2*L2)/$G2)*1000</f>
        <v>3.3078458086087634</v>
      </c>
      <c r="O2">
        <f>(($E2*M2)/$G2)*1000</f>
        <v>5.9941738426608486</v>
      </c>
      <c r="P2" t="s">
        <v>582</v>
      </c>
      <c r="Q2" t="s">
        <v>583</v>
      </c>
      <c r="R2" t="s">
        <v>590</v>
      </c>
    </row>
    <row r="3" spans="1:18" x14ac:dyDescent="0.2">
      <c r="A3" t="s">
        <v>1</v>
      </c>
      <c r="B3" s="1" t="s">
        <v>1</v>
      </c>
      <c r="C3">
        <v>0</v>
      </c>
      <c r="D3">
        <v>37.767000000000003</v>
      </c>
      <c r="E3" s="5">
        <f t="shared" ref="E3:E66" si="0">D3/1.08/1000</f>
        <v>3.4969444444444442E-2</v>
      </c>
      <c r="F3" s="1">
        <v>51.889859870000002</v>
      </c>
      <c r="G3">
        <v>3.5943085691123002</v>
      </c>
      <c r="H3">
        <v>0.49872978886647135</v>
      </c>
      <c r="I3">
        <v>0.45225101719886901</v>
      </c>
      <c r="J3" s="5">
        <f t="shared" ref="J3:J66" si="1">H3*E3/G3*1000</f>
        <v>4.8521998902456147</v>
      </c>
      <c r="K3" s="5">
        <f t="shared" ref="K3:K66" si="2">E3*I3/G3*1000</f>
        <v>4.400002536450347</v>
      </c>
      <c r="L3">
        <v>0.241404069</v>
      </c>
      <c r="M3">
        <v>0.32592208700000003</v>
      </c>
      <c r="N3">
        <f>(($E3*L3)/$G3)*1000</f>
        <v>2.3486481522768168</v>
      </c>
      <c r="O3">
        <f>(($E3*M3)/$G3)*1000</f>
        <v>3.1709337402210647</v>
      </c>
      <c r="P3" t="s">
        <v>582</v>
      </c>
      <c r="Q3" t="s">
        <v>583</v>
      </c>
      <c r="R3" t="s">
        <v>591</v>
      </c>
    </row>
    <row r="4" spans="1:18" x14ac:dyDescent="0.2">
      <c r="A4" t="s">
        <v>574</v>
      </c>
      <c r="B4" s="2" t="s">
        <v>2</v>
      </c>
      <c r="C4">
        <v>0</v>
      </c>
      <c r="D4">
        <v>37.718999999999994</v>
      </c>
      <c r="E4" s="5">
        <f t="shared" si="0"/>
        <v>3.4924999999999991E-2</v>
      </c>
      <c r="F4" s="1">
        <v>51.889859870000002</v>
      </c>
      <c r="G4">
        <v>2.7571921308502993</v>
      </c>
      <c r="H4">
        <v>0.49013099940325655</v>
      </c>
      <c r="I4">
        <v>1.8787802686581501</v>
      </c>
      <c r="J4" s="5">
        <f t="shared" si="1"/>
        <v>6.2084266680681806</v>
      </c>
      <c r="K4" s="5">
        <f t="shared" si="2"/>
        <v>23.798269314895446</v>
      </c>
      <c r="L4">
        <v>0.37719385700000002</v>
      </c>
      <c r="M4">
        <v>2.1592338249999998</v>
      </c>
      <c r="N4">
        <f>(($E4*L4)/$G4)*1000</f>
        <v>4.7778663330445461</v>
      </c>
      <c r="O4">
        <f>(($E4*M4)/$G4)*1000</f>
        <v>27.35073863527554</v>
      </c>
      <c r="P4" t="s">
        <v>582</v>
      </c>
      <c r="Q4" t="s">
        <v>583</v>
      </c>
      <c r="R4" t="s">
        <v>592</v>
      </c>
    </row>
    <row r="5" spans="1:18" x14ac:dyDescent="0.2">
      <c r="A5" t="s">
        <v>3</v>
      </c>
      <c r="B5" s="1" t="s">
        <v>3</v>
      </c>
      <c r="C5">
        <v>0</v>
      </c>
      <c r="D5">
        <v>37.802999999999997</v>
      </c>
      <c r="E5" s="5">
        <f t="shared" si="0"/>
        <v>3.5002777777777772E-2</v>
      </c>
      <c r="F5" s="1">
        <v>41.892550759999999</v>
      </c>
      <c r="G5">
        <v>3.8077811486972002</v>
      </c>
      <c r="H5">
        <v>0.49013099940325655</v>
      </c>
      <c r="I5">
        <v>0.344776659441969</v>
      </c>
      <c r="J5" s="5">
        <f t="shared" si="1"/>
        <v>4.5054969768895674</v>
      </c>
      <c r="K5" s="5">
        <f t="shared" si="2"/>
        <v>3.169336766515801</v>
      </c>
      <c r="L5">
        <v>0.36964997999999999</v>
      </c>
      <c r="M5">
        <v>0.174601118</v>
      </c>
      <c r="N5">
        <f>(($E5*L5)/$G5)*1000</f>
        <v>3.3979831298673475</v>
      </c>
      <c r="O5">
        <f>(($E5*M5)/$G5)*1000</f>
        <v>1.6050092939812364</v>
      </c>
      <c r="P5" t="s">
        <v>582</v>
      </c>
      <c r="Q5" t="s">
        <v>593</v>
      </c>
      <c r="R5" t="s">
        <v>590</v>
      </c>
    </row>
    <row r="6" spans="1:18" x14ac:dyDescent="0.2">
      <c r="A6" t="s">
        <v>4</v>
      </c>
      <c r="B6" s="1" t="s">
        <v>4</v>
      </c>
      <c r="C6">
        <v>0</v>
      </c>
      <c r="D6">
        <v>38.04</v>
      </c>
      <c r="E6" s="5">
        <f t="shared" si="0"/>
        <v>3.5222222222222224E-2</v>
      </c>
      <c r="F6" s="1">
        <v>41.892550759999999</v>
      </c>
      <c r="G6">
        <v>3.9048205889280001</v>
      </c>
      <c r="H6">
        <v>0.55462192037736935</v>
      </c>
      <c r="I6">
        <v>0.22674915928862399</v>
      </c>
      <c r="J6" s="5">
        <f t="shared" si="1"/>
        <v>5.0027949002928045</v>
      </c>
      <c r="K6" s="5">
        <f t="shared" si="2"/>
        <v>2.0453204174890303</v>
      </c>
      <c r="L6">
        <v>0.233860191</v>
      </c>
      <c r="M6">
        <v>5.8200370000000001E-3</v>
      </c>
      <c r="N6">
        <f>(($E6*L6)/$G6)*1000</f>
        <v>2.1094632720615412</v>
      </c>
      <c r="O6">
        <f>(($E6*M6)/$G6)*1000</f>
        <v>5.249783745169026E-2</v>
      </c>
      <c r="P6" t="s">
        <v>582</v>
      </c>
      <c r="Q6" t="s">
        <v>593</v>
      </c>
      <c r="R6" t="s">
        <v>591</v>
      </c>
    </row>
    <row r="7" spans="1:18" x14ac:dyDescent="0.2">
      <c r="A7" t="s">
        <v>575</v>
      </c>
      <c r="B7" s="2" t="s">
        <v>5</v>
      </c>
      <c r="C7">
        <v>0</v>
      </c>
      <c r="D7">
        <v>37.771999999999991</v>
      </c>
      <c r="E7" s="5">
        <f t="shared" si="0"/>
        <v>3.497407407407406E-2</v>
      </c>
      <c r="F7" s="1">
        <v>41.892550759999999</v>
      </c>
      <c r="G7">
        <v>6.1867001205828007</v>
      </c>
      <c r="H7">
        <v>0.72229831491006247</v>
      </c>
      <c r="I7">
        <v>1.9524446141628</v>
      </c>
      <c r="J7" s="5">
        <f t="shared" si="1"/>
        <v>4.0832292299410318</v>
      </c>
      <c r="K7" s="5">
        <f t="shared" si="2"/>
        <v>11.037377152656321</v>
      </c>
      <c r="L7">
        <v>0.64877343399999998</v>
      </c>
      <c r="M7">
        <v>2.2465343839999998</v>
      </c>
      <c r="N7">
        <f>(($E7*L7)/$G7)*1000</f>
        <v>3.6675852547819834</v>
      </c>
      <c r="O7">
        <f>(($E7*M7)/$G7)*1000</f>
        <v>12.699897914006025</v>
      </c>
      <c r="P7" t="s">
        <v>582</v>
      </c>
      <c r="Q7" t="s">
        <v>593</v>
      </c>
      <c r="R7" t="s">
        <v>592</v>
      </c>
    </row>
    <row r="8" spans="1:18" x14ac:dyDescent="0.2">
      <c r="A8" t="s">
        <v>6</v>
      </c>
      <c r="B8" s="1" t="s">
        <v>6</v>
      </c>
      <c r="C8">
        <v>0</v>
      </c>
      <c r="D8">
        <v>37.749000000000002</v>
      </c>
      <c r="E8" s="5">
        <f t="shared" si="0"/>
        <v>3.4952777777777777E-2</v>
      </c>
      <c r="F8" s="1">
        <v>37.494085550000001</v>
      </c>
      <c r="G8">
        <v>4.0222555948575005</v>
      </c>
      <c r="H8">
        <v>0.49013099940325655</v>
      </c>
      <c r="I8">
        <v>0.40245284604408599</v>
      </c>
      <c r="J8" s="5">
        <f t="shared" si="1"/>
        <v>4.2591624276798568</v>
      </c>
      <c r="K8" s="5">
        <f t="shared" si="2"/>
        <v>3.4972528627464081</v>
      </c>
      <c r="L8">
        <v>0.26403569999999998</v>
      </c>
      <c r="M8">
        <v>0.25608164</v>
      </c>
      <c r="N8">
        <f>(($E8*L8)/$G8)*1000</f>
        <v>2.2944293145614862</v>
      </c>
      <c r="O8">
        <f>(($E8*M8)/$G8)*1000</f>
        <v>2.2253097658270504</v>
      </c>
      <c r="P8" t="s">
        <v>582</v>
      </c>
      <c r="Q8" t="s">
        <v>583</v>
      </c>
      <c r="R8" t="s">
        <v>590</v>
      </c>
    </row>
    <row r="9" spans="1:18" x14ac:dyDescent="0.2">
      <c r="A9" t="s">
        <v>7</v>
      </c>
      <c r="B9" s="1" t="s">
        <v>7</v>
      </c>
      <c r="C9">
        <v>0</v>
      </c>
      <c r="D9">
        <v>37.799999999999997</v>
      </c>
      <c r="E9" s="5">
        <f t="shared" si="0"/>
        <v>3.4999999999999989E-2</v>
      </c>
      <c r="F9" s="1">
        <v>37.494085550000001</v>
      </c>
      <c r="G9">
        <v>4.0897619824634992</v>
      </c>
      <c r="H9">
        <v>0.34395157852860109</v>
      </c>
      <c r="I9">
        <v>0.28755458948845503</v>
      </c>
      <c r="J9" s="5">
        <f t="shared" si="1"/>
        <v>2.9435222147694939</v>
      </c>
      <c r="K9" s="5">
        <f t="shared" si="2"/>
        <v>2.4608793067301069</v>
      </c>
      <c r="L9">
        <v>0.12824591099999999</v>
      </c>
      <c r="M9">
        <v>9.3120596E-2</v>
      </c>
      <c r="N9">
        <f>(($E9*L9)/$G9)*1000</f>
        <v>1.0975227664217888</v>
      </c>
      <c r="O9">
        <f>(($E9*M9)/$G9)*1000</f>
        <v>0.79692189275933911</v>
      </c>
      <c r="P9" t="s">
        <v>582</v>
      </c>
      <c r="Q9" t="s">
        <v>583</v>
      </c>
      <c r="R9" t="s">
        <v>591</v>
      </c>
    </row>
    <row r="10" spans="1:18" x14ac:dyDescent="0.2">
      <c r="A10" t="s">
        <v>8</v>
      </c>
      <c r="B10" s="1" t="s">
        <v>8</v>
      </c>
      <c r="C10">
        <v>0</v>
      </c>
      <c r="D10">
        <v>37.774999999999999</v>
      </c>
      <c r="E10" s="5">
        <f t="shared" si="0"/>
        <v>3.4976851851851849E-2</v>
      </c>
      <c r="F10" s="1">
        <v>37.494085550000001</v>
      </c>
      <c r="G10">
        <v>4.1566433109250003</v>
      </c>
      <c r="H10">
        <v>0.38694552584467617</v>
      </c>
      <c r="I10">
        <v>1.499417445852</v>
      </c>
      <c r="J10" s="5">
        <f t="shared" si="1"/>
        <v>3.2560254320196473</v>
      </c>
      <c r="K10" s="5">
        <f t="shared" si="2"/>
        <v>12.617128279880395</v>
      </c>
      <c r="L10">
        <v>0.20368468300000001</v>
      </c>
      <c r="M10">
        <v>1.699450881</v>
      </c>
      <c r="N10">
        <f>(($E10*L10)/$G10)*1000</f>
        <v>1.7139428257068825</v>
      </c>
      <c r="O10">
        <f>(($E10*M10)/$G10)*1000</f>
        <v>14.300346998262953</v>
      </c>
      <c r="P10" t="s">
        <v>582</v>
      </c>
      <c r="Q10" t="s">
        <v>583</v>
      </c>
      <c r="R10" t="s">
        <v>592</v>
      </c>
    </row>
    <row r="11" spans="1:18" x14ac:dyDescent="0.2">
      <c r="A11" t="s">
        <v>9</v>
      </c>
      <c r="B11" s="1" t="s">
        <v>9</v>
      </c>
      <c r="C11">
        <v>0</v>
      </c>
      <c r="D11">
        <v>37.970999999999997</v>
      </c>
      <c r="E11" s="5">
        <f t="shared" si="0"/>
        <v>3.5158333333333326E-2</v>
      </c>
      <c r="F11" s="1">
        <v>44.572228760000002</v>
      </c>
      <c r="G11">
        <v>3.6177706288348008</v>
      </c>
      <c r="H11">
        <v>0.57611889403540661</v>
      </c>
      <c r="I11">
        <v>0.88240854847289596</v>
      </c>
      <c r="J11" s="5">
        <f t="shared" si="1"/>
        <v>5.5988569188677255</v>
      </c>
      <c r="K11" s="5">
        <f t="shared" si="2"/>
        <v>8.5754507585753164</v>
      </c>
      <c r="L11">
        <v>0.39228161099999997</v>
      </c>
      <c r="M11">
        <v>0.878825627</v>
      </c>
      <c r="N11">
        <f>(($E11*L11)/$G11)*1000</f>
        <v>3.8122836008862913</v>
      </c>
      <c r="O11">
        <f>(($E11*M11)/$G11)*1000</f>
        <v>8.5406310974151491</v>
      </c>
      <c r="P11" t="s">
        <v>582</v>
      </c>
      <c r="Q11" t="s">
        <v>593</v>
      </c>
      <c r="R11" t="s">
        <v>590</v>
      </c>
    </row>
    <row r="12" spans="1:18" x14ac:dyDescent="0.2">
      <c r="A12" t="s">
        <v>10</v>
      </c>
      <c r="B12" s="1" t="s">
        <v>10</v>
      </c>
      <c r="C12">
        <v>0</v>
      </c>
      <c r="D12">
        <v>37.884999999999998</v>
      </c>
      <c r="E12" s="5">
        <f t="shared" si="0"/>
        <v>3.5078703703703702E-2</v>
      </c>
      <c r="F12" s="1">
        <v>44.572228760000002</v>
      </c>
      <c r="G12">
        <v>3.6748612332119994</v>
      </c>
      <c r="H12">
        <v>0.59331647296183698</v>
      </c>
      <c r="I12">
        <v>0.74938991414678902</v>
      </c>
      <c r="J12" s="5">
        <f t="shared" si="1"/>
        <v>5.6635533797730577</v>
      </c>
      <c r="K12" s="5">
        <f t="shared" si="2"/>
        <v>7.1533658248974366</v>
      </c>
      <c r="L12">
        <v>0.29421120899999997</v>
      </c>
      <c r="M12">
        <v>0.73332469499999997</v>
      </c>
      <c r="N12">
        <f>(($E12*L12)/$G12)*1000</f>
        <v>2.8084183787801984</v>
      </c>
      <c r="O12">
        <f>(($E12*M12)/$G12)*1000</f>
        <v>7.0000138949545718</v>
      </c>
      <c r="P12" t="s">
        <v>582</v>
      </c>
      <c r="Q12" t="s">
        <v>593</v>
      </c>
      <c r="R12" t="s">
        <v>591</v>
      </c>
    </row>
    <row r="13" spans="1:18" x14ac:dyDescent="0.2">
      <c r="A13" t="s">
        <v>11</v>
      </c>
      <c r="B13" s="1" t="s">
        <v>11</v>
      </c>
      <c r="C13">
        <v>0</v>
      </c>
      <c r="D13">
        <v>37.772000000000006</v>
      </c>
      <c r="E13" s="5">
        <f t="shared" si="0"/>
        <v>3.4974074074074074E-2</v>
      </c>
      <c r="F13" s="1">
        <v>44.572228760000002</v>
      </c>
      <c r="G13">
        <v>3.3217863304132003</v>
      </c>
      <c r="H13">
        <v>0.74809468329970752</v>
      </c>
      <c r="I13">
        <v>1.31746830175074</v>
      </c>
      <c r="J13" s="5">
        <f t="shared" si="1"/>
        <v>7.8764605142108577</v>
      </c>
      <c r="K13" s="5">
        <f t="shared" si="2"/>
        <v>13.871221503263685</v>
      </c>
      <c r="L13">
        <v>0.40736936600000001</v>
      </c>
      <c r="M13">
        <v>1.4724694279999999</v>
      </c>
      <c r="N13">
        <f>(($E13*L13)/$G13)*1000</f>
        <v>4.289067677697485</v>
      </c>
      <c r="O13">
        <f>(($E13*M13)/$G13)*1000</f>
        <v>15.503181037016176</v>
      </c>
      <c r="P13" t="s">
        <v>582</v>
      </c>
      <c r="Q13" t="s">
        <v>593</v>
      </c>
      <c r="R13" t="s">
        <v>592</v>
      </c>
    </row>
    <row r="14" spans="1:18" x14ac:dyDescent="0.2">
      <c r="A14" t="s">
        <v>12</v>
      </c>
      <c r="B14" s="1" t="s">
        <v>12</v>
      </c>
      <c r="C14">
        <v>0</v>
      </c>
      <c r="D14">
        <v>37.614000000000004</v>
      </c>
      <c r="E14" s="5">
        <f t="shared" si="0"/>
        <v>3.4827777777777784E-2</v>
      </c>
      <c r="F14" s="1">
        <v>39.156034009999999</v>
      </c>
      <c r="G14">
        <v>3.7017468908315991</v>
      </c>
      <c r="H14">
        <v>2.4248586286266374</v>
      </c>
      <c r="I14">
        <v>10.5803691962603</v>
      </c>
      <c r="J14" s="5">
        <f t="shared" si="1"/>
        <v>22.814211762966657</v>
      </c>
      <c r="K14" s="5">
        <f t="shared" si="2"/>
        <v>99.545095340491372</v>
      </c>
      <c r="L14">
        <v>1.546494815</v>
      </c>
      <c r="M14">
        <v>10.00464406</v>
      </c>
      <c r="N14">
        <f>(($E14*L14)/$G14)*1000</f>
        <v>14.550151412217616</v>
      </c>
      <c r="O14">
        <f>(($E14*M14)/$G14)*1000</f>
        <v>94.128402168838562</v>
      </c>
      <c r="P14" t="s">
        <v>582</v>
      </c>
      <c r="Q14" t="s">
        <v>594</v>
      </c>
      <c r="R14" t="s">
        <v>590</v>
      </c>
    </row>
    <row r="15" spans="1:18" x14ac:dyDescent="0.2">
      <c r="A15" t="s">
        <v>13</v>
      </c>
      <c r="B15" s="1" t="s">
        <v>13</v>
      </c>
      <c r="C15">
        <v>0</v>
      </c>
      <c r="D15">
        <v>37.732999999999997</v>
      </c>
      <c r="E15" s="5">
        <f t="shared" si="0"/>
        <v>3.4937962962962955E-2</v>
      </c>
      <c r="F15" s="1">
        <v>39.156034009999999</v>
      </c>
      <c r="G15">
        <v>3.9773700567663002</v>
      </c>
      <c r="H15">
        <v>2.1926913131198322</v>
      </c>
      <c r="I15">
        <v>11.418388664355099</v>
      </c>
      <c r="J15" s="5">
        <f t="shared" si="1"/>
        <v>19.261010867385981</v>
      </c>
      <c r="K15" s="5">
        <f t="shared" si="2"/>
        <v>100.30126303517724</v>
      </c>
      <c r="L15">
        <v>1.244739729</v>
      </c>
      <c r="M15">
        <v>10.60410789</v>
      </c>
      <c r="N15">
        <f>(($E15*L15)/$G15)*1000</f>
        <v>10.93402673868569</v>
      </c>
      <c r="O15">
        <f>(($E15*M15)/$G15)*1000</f>
        <v>93.148468316598496</v>
      </c>
      <c r="P15" t="s">
        <v>582</v>
      </c>
      <c r="Q15" t="s">
        <v>594</v>
      </c>
      <c r="R15" t="s">
        <v>591</v>
      </c>
    </row>
    <row r="16" spans="1:18" x14ac:dyDescent="0.2">
      <c r="A16" t="s">
        <v>14</v>
      </c>
      <c r="B16" s="1" t="s">
        <v>14</v>
      </c>
      <c r="C16">
        <v>0</v>
      </c>
      <c r="D16">
        <v>37.743000000000002</v>
      </c>
      <c r="E16" s="5">
        <f t="shared" si="0"/>
        <v>3.494722222222222E-2</v>
      </c>
      <c r="F16" s="1">
        <v>39.156034009999999</v>
      </c>
      <c r="G16">
        <v>6.5401179042650988</v>
      </c>
      <c r="H16">
        <v>3.5598988377710201</v>
      </c>
      <c r="I16">
        <v>22.052586077881099</v>
      </c>
      <c r="J16" s="5">
        <f t="shared" si="1"/>
        <v>19.022375069275455</v>
      </c>
      <c r="K16" s="5">
        <f t="shared" si="2"/>
        <v>117.83833831738761</v>
      </c>
      <c r="L16">
        <v>2.2329876350000002</v>
      </c>
      <c r="M16">
        <v>16.854827910000001</v>
      </c>
      <c r="N16">
        <f>(($E16*L16)/$G16)*1000</f>
        <v>11.932004321960049</v>
      </c>
      <c r="O16">
        <f>(($E16*M16)/$G16)*1000</f>
        <v>90.064036323252125</v>
      </c>
      <c r="P16" t="s">
        <v>582</v>
      </c>
      <c r="Q16" t="s">
        <v>594</v>
      </c>
      <c r="R16" t="s">
        <v>592</v>
      </c>
    </row>
    <row r="17" spans="1:18" x14ac:dyDescent="0.2">
      <c r="A17" t="s">
        <v>15</v>
      </c>
      <c r="B17" s="1" t="s">
        <v>15</v>
      </c>
      <c r="C17">
        <v>0</v>
      </c>
      <c r="D17">
        <v>37.653999999999996</v>
      </c>
      <c r="E17" s="5">
        <f t="shared" si="0"/>
        <v>3.4864814814814807E-2</v>
      </c>
      <c r="F17" s="1">
        <v>37.884361939999998</v>
      </c>
      <c r="G17">
        <v>4.2685866474831986</v>
      </c>
      <c r="H17">
        <v>0.31815521013895565</v>
      </c>
      <c r="I17">
        <v>5.5490566181897796</v>
      </c>
      <c r="J17" s="5">
        <f t="shared" si="1"/>
        <v>2.5986171536200118</v>
      </c>
      <c r="K17" s="5">
        <f t="shared" si="2"/>
        <v>45.323393283858756</v>
      </c>
      <c r="L17">
        <v>0.12824591099999999</v>
      </c>
      <c r="M17">
        <v>5.9422580460000001</v>
      </c>
      <c r="N17">
        <f>(($E17*L17)/$G17)*1000</f>
        <v>1.0474825292368204</v>
      </c>
      <c r="O17">
        <f>(($E17*M17)/$G17)*1000</f>
        <v>48.534970346165089</v>
      </c>
      <c r="P17" t="s">
        <v>582</v>
      </c>
      <c r="Q17" t="s">
        <v>594</v>
      </c>
      <c r="R17" t="s">
        <v>590</v>
      </c>
    </row>
    <row r="18" spans="1:18" x14ac:dyDescent="0.2">
      <c r="A18" t="s">
        <v>16</v>
      </c>
      <c r="B18" s="1" t="s">
        <v>16</v>
      </c>
      <c r="C18">
        <v>0</v>
      </c>
      <c r="D18">
        <v>37.814</v>
      </c>
      <c r="E18" s="5">
        <f t="shared" si="0"/>
        <v>3.5012962962962961E-2</v>
      </c>
      <c r="F18" s="1">
        <v>37.884361939999998</v>
      </c>
      <c r="G18">
        <v>4.2729347421474007</v>
      </c>
      <c r="H18">
        <v>0.23216731550680592</v>
      </c>
      <c r="I18">
        <v>7.1030500994271399</v>
      </c>
      <c r="J18" s="5">
        <f t="shared" si="1"/>
        <v>1.9024080894259341</v>
      </c>
      <c r="K18" s="5">
        <f t="shared" si="2"/>
        <v>58.203283004113246</v>
      </c>
      <c r="L18">
        <v>6.0351017E-2</v>
      </c>
      <c r="M18">
        <v>7.2983267280000002</v>
      </c>
      <c r="N18">
        <f>(($E18*L18)/$G18)*1000</f>
        <v>0.49452379933520996</v>
      </c>
      <c r="O18">
        <f>(($E18*M18)/$G18)*1000</f>
        <v>59.803404179920797</v>
      </c>
      <c r="P18" t="s">
        <v>582</v>
      </c>
      <c r="Q18" t="s">
        <v>594</v>
      </c>
      <c r="R18" t="s">
        <v>591</v>
      </c>
    </row>
    <row r="19" spans="1:18" x14ac:dyDescent="0.2">
      <c r="A19" t="s">
        <v>17</v>
      </c>
      <c r="B19" s="1" t="s">
        <v>17</v>
      </c>
      <c r="C19">
        <v>0</v>
      </c>
      <c r="D19">
        <v>37.629000000000005</v>
      </c>
      <c r="E19" s="5">
        <f t="shared" si="0"/>
        <v>3.4841666666666667E-2</v>
      </c>
      <c r="F19" s="1">
        <v>37.884361939999998</v>
      </c>
      <c r="G19">
        <v>3.9393737657652004</v>
      </c>
      <c r="H19">
        <v>0.81688499900542766</v>
      </c>
      <c r="I19">
        <v>8.4559821037465497</v>
      </c>
      <c r="J19" s="5">
        <f t="shared" si="1"/>
        <v>7.2249135351641183</v>
      </c>
      <c r="K19" s="5">
        <f t="shared" si="2"/>
        <v>74.78866624903965</v>
      </c>
      <c r="L19">
        <v>0.45263262900000001</v>
      </c>
      <c r="M19">
        <v>8.3983137709999998</v>
      </c>
      <c r="N19">
        <f>(($E19*L19)/$G19)*1000</f>
        <v>4.0032949701617557</v>
      </c>
      <c r="O19">
        <f>(($E19*M19)/$G19)*1000</f>
        <v>74.27862050414511</v>
      </c>
      <c r="P19" t="s">
        <v>582</v>
      </c>
      <c r="Q19" t="s">
        <v>594</v>
      </c>
      <c r="R19" t="s">
        <v>592</v>
      </c>
    </row>
    <row r="20" spans="1:18" x14ac:dyDescent="0.2">
      <c r="A20" t="s">
        <v>18</v>
      </c>
      <c r="B20" s="1" t="s">
        <v>18</v>
      </c>
      <c r="C20">
        <v>0</v>
      </c>
      <c r="D20">
        <v>37.588999999999999</v>
      </c>
      <c r="E20" s="5">
        <f t="shared" si="0"/>
        <v>3.4804629629629623E-2</v>
      </c>
      <c r="F20" s="1">
        <v>40.527714320000001</v>
      </c>
      <c r="G20">
        <v>4.14819192618</v>
      </c>
      <c r="H20">
        <v>0.29235884174931126</v>
      </c>
      <c r="I20">
        <v>0.88460713796549795</v>
      </c>
      <c r="J20" s="5">
        <f t="shared" si="1"/>
        <v>2.4529822600090418</v>
      </c>
      <c r="K20" s="5">
        <f t="shared" si="2"/>
        <v>7.4221309795972648</v>
      </c>
      <c r="L20">
        <v>9.0526525999999996E-2</v>
      </c>
      <c r="M20">
        <v>0.91374584999999997</v>
      </c>
      <c r="N20">
        <f>(($E20*L20)/$G20)*1000</f>
        <v>0.75954590943637978</v>
      </c>
      <c r="O20">
        <f>(($E20*M20)/$G20)*1000</f>
        <v>7.6666139009020169</v>
      </c>
      <c r="P20" t="s">
        <v>582</v>
      </c>
      <c r="Q20" t="s">
        <v>593</v>
      </c>
      <c r="R20" t="s">
        <v>590</v>
      </c>
    </row>
    <row r="21" spans="1:18" x14ac:dyDescent="0.2">
      <c r="A21" t="s">
        <v>19</v>
      </c>
      <c r="B21" s="1" t="s">
        <v>19</v>
      </c>
      <c r="C21">
        <v>0</v>
      </c>
      <c r="D21">
        <v>37.673000000000002</v>
      </c>
      <c r="E21" s="5">
        <f t="shared" si="0"/>
        <v>3.4882407407407404E-2</v>
      </c>
      <c r="F21" s="1">
        <v>40.527714320000001</v>
      </c>
      <c r="G21">
        <v>4.1594916604592012</v>
      </c>
      <c r="H21">
        <v>0.36974794691824586</v>
      </c>
      <c r="I21">
        <v>0.61639925205923995</v>
      </c>
      <c r="J21" s="5">
        <f t="shared" si="1"/>
        <v>3.1007872055766579</v>
      </c>
      <c r="K21" s="5">
        <f t="shared" si="2"/>
        <v>5.1692590323832714</v>
      </c>
      <c r="L21">
        <v>9.0526525999999996E-2</v>
      </c>
      <c r="M21">
        <v>0.55290353999999997</v>
      </c>
      <c r="N21">
        <f>(($E21*L21)/$G21)*1000</f>
        <v>0.75917525959425647</v>
      </c>
      <c r="O21">
        <f>(($E21*M21)/$G21)*1000</f>
        <v>4.6367700944371073</v>
      </c>
      <c r="P21" t="s">
        <v>582</v>
      </c>
      <c r="Q21" t="s">
        <v>593</v>
      </c>
      <c r="R21" t="s">
        <v>591</v>
      </c>
    </row>
    <row r="22" spans="1:18" x14ac:dyDescent="0.2">
      <c r="A22" t="s">
        <v>576</v>
      </c>
      <c r="B22" s="2" t="s">
        <v>20</v>
      </c>
      <c r="C22">
        <v>0</v>
      </c>
      <c r="D22">
        <v>37.673999999999999</v>
      </c>
      <c r="E22" s="5">
        <f t="shared" si="0"/>
        <v>3.4883333333333336E-2</v>
      </c>
      <c r="F22" s="1">
        <v>40.527714320000001</v>
      </c>
      <c r="G22">
        <v>3.9947534291255993</v>
      </c>
      <c r="H22">
        <v>1.2640220510926088</v>
      </c>
      <c r="I22">
        <v>3.12814374952129</v>
      </c>
      <c r="J22" s="5">
        <f t="shared" si="1"/>
        <v>11.0378032915535</v>
      </c>
      <c r="K22" s="5">
        <f t="shared" si="2"/>
        <v>27.315848916617448</v>
      </c>
      <c r="L22">
        <v>0.85245811699999996</v>
      </c>
      <c r="M22">
        <v>3.4687422090000002</v>
      </c>
      <c r="N22">
        <f>(($E22*L22)/$G22)*1000</f>
        <v>7.4439089109251046</v>
      </c>
      <c r="O22">
        <f>(($E22*M22)/$G22)*1000</f>
        <v>30.290052407674047</v>
      </c>
      <c r="P22" t="s">
        <v>582</v>
      </c>
      <c r="Q22" t="s">
        <v>593</v>
      </c>
      <c r="R22" t="s">
        <v>592</v>
      </c>
    </row>
    <row r="23" spans="1:18" x14ac:dyDescent="0.2">
      <c r="A23" t="s">
        <v>21</v>
      </c>
      <c r="B23" s="1" t="s">
        <v>21</v>
      </c>
      <c r="C23">
        <v>0</v>
      </c>
      <c r="D23">
        <v>37.747</v>
      </c>
      <c r="E23" s="5">
        <f t="shared" si="0"/>
        <v>3.495092592592592E-2</v>
      </c>
      <c r="F23" s="1">
        <v>44.897611150000003</v>
      </c>
      <c r="G23">
        <v>3.7431052745805</v>
      </c>
      <c r="H23">
        <v>0.54172373618254677</v>
      </c>
      <c r="I23">
        <v>0.71485658649124395</v>
      </c>
      <c r="J23" s="5">
        <f t="shared" si="1"/>
        <v>5.0582991358034892</v>
      </c>
      <c r="K23" s="5">
        <f t="shared" si="2"/>
        <v>6.674912343980453</v>
      </c>
      <c r="L23">
        <v>0.31684284000000001</v>
      </c>
      <c r="M23">
        <v>0.68676439700000003</v>
      </c>
      <c r="N23">
        <f>(($E23*L23)/$G23)*1000</f>
        <v>2.9584929673774898</v>
      </c>
      <c r="O23">
        <f>(($E23*M23)/$G23)*1000</f>
        <v>6.412603923035606</v>
      </c>
      <c r="P23" t="s">
        <v>582</v>
      </c>
      <c r="Q23" t="s">
        <v>594</v>
      </c>
      <c r="R23" t="s">
        <v>590</v>
      </c>
    </row>
    <row r="24" spans="1:18" x14ac:dyDescent="0.2">
      <c r="A24" t="s">
        <v>22</v>
      </c>
      <c r="B24" s="1" t="s">
        <v>22</v>
      </c>
      <c r="C24">
        <v>0</v>
      </c>
      <c r="D24">
        <v>37.671000000000006</v>
      </c>
      <c r="E24" s="5">
        <f t="shared" si="0"/>
        <v>3.488055555555556E-2</v>
      </c>
      <c r="F24" s="1">
        <v>44.897611150000003</v>
      </c>
      <c r="G24">
        <v>3.6935131246154995</v>
      </c>
      <c r="H24">
        <v>0.48153220994004142</v>
      </c>
      <c r="I24">
        <v>0.66333462560911205</v>
      </c>
      <c r="J24" s="5">
        <f t="shared" si="1"/>
        <v>4.547462113689269</v>
      </c>
      <c r="K24" s="5">
        <f t="shared" si="2"/>
        <v>6.2643557718211511</v>
      </c>
      <c r="L24">
        <v>0.28666733100000003</v>
      </c>
      <c r="M24">
        <v>0.61692395</v>
      </c>
      <c r="N24">
        <f>(($E24*L24)/$G24)*1000</f>
        <v>2.7072100267544759</v>
      </c>
      <c r="O24">
        <f>(($E24*M24)/$G24)*1000</f>
        <v>5.8260656955883716</v>
      </c>
      <c r="P24" t="s">
        <v>582</v>
      </c>
      <c r="Q24" t="s">
        <v>594</v>
      </c>
      <c r="R24" t="s">
        <v>591</v>
      </c>
    </row>
    <row r="25" spans="1:18" x14ac:dyDescent="0.2">
      <c r="A25" t="s">
        <v>23</v>
      </c>
      <c r="B25" s="1" t="s">
        <v>23</v>
      </c>
      <c r="C25">
        <v>0</v>
      </c>
      <c r="D25">
        <v>37.498999999999995</v>
      </c>
      <c r="E25" s="5">
        <f t="shared" si="0"/>
        <v>3.4721296296296285E-2</v>
      </c>
      <c r="F25" s="1">
        <v>44.897611150000003</v>
      </c>
      <c r="G25">
        <v>3.4405931597939996</v>
      </c>
      <c r="H25">
        <v>0.60191526242505178</v>
      </c>
      <c r="I25">
        <v>2.9145531544923302</v>
      </c>
      <c r="J25" s="5">
        <f t="shared" si="1"/>
        <v>6.0743241648409452</v>
      </c>
      <c r="K25" s="5">
        <f t="shared" si="2"/>
        <v>29.412679427198601</v>
      </c>
      <c r="L25">
        <v>0.30175508600000001</v>
      </c>
      <c r="M25">
        <v>3.334881352</v>
      </c>
      <c r="N25">
        <f>(($E25*L25)/$G25)*1000</f>
        <v>3.0452097249846539</v>
      </c>
      <c r="O25">
        <f>(($E25*M25)/$G25)*1000</f>
        <v>33.654488676225235</v>
      </c>
      <c r="P25" t="s">
        <v>582</v>
      </c>
      <c r="Q25" t="s">
        <v>594</v>
      </c>
      <c r="R25" t="s">
        <v>592</v>
      </c>
    </row>
    <row r="26" spans="1:18" x14ac:dyDescent="0.2">
      <c r="A26" t="s">
        <v>24</v>
      </c>
      <c r="B26" s="1" t="s">
        <v>24</v>
      </c>
      <c r="C26">
        <v>0</v>
      </c>
      <c r="D26">
        <v>37.514000000000003</v>
      </c>
      <c r="E26" s="5">
        <f t="shared" si="0"/>
        <v>3.4735185185185188E-2</v>
      </c>
      <c r="F26" s="1">
        <v>46.163418819999997</v>
      </c>
      <c r="G26">
        <v>3.5015312399472003</v>
      </c>
      <c r="H26">
        <v>0.73612356751370212</v>
      </c>
      <c r="I26">
        <v>0.87271535757129803</v>
      </c>
      <c r="J26" s="5">
        <f t="shared" si="1"/>
        <v>7.3023447984868399</v>
      </c>
      <c r="K26" s="5">
        <f t="shared" si="2"/>
        <v>8.6573351719264551</v>
      </c>
      <c r="L26">
        <v>0.43199771599999998</v>
      </c>
      <c r="M26">
        <v>0.94519276699999999</v>
      </c>
      <c r="N26">
        <f>(($E26*L26)/$G26)*1000</f>
        <v>4.2854167610006266</v>
      </c>
      <c r="O26">
        <f>(($E26*M26)/$G26)*1000</f>
        <v>9.3763109758625642</v>
      </c>
      <c r="P26" t="s">
        <v>582</v>
      </c>
      <c r="Q26" t="s">
        <v>594</v>
      </c>
      <c r="R26" t="s">
        <v>590</v>
      </c>
    </row>
    <row r="27" spans="1:18" x14ac:dyDescent="0.2">
      <c r="A27" t="s">
        <v>25</v>
      </c>
      <c r="B27" s="1" t="s">
        <v>25</v>
      </c>
      <c r="C27">
        <v>0</v>
      </c>
      <c r="D27">
        <v>37.598999999999997</v>
      </c>
      <c r="E27" s="5">
        <f t="shared" si="0"/>
        <v>3.481388888888888E-2</v>
      </c>
      <c r="F27" s="1">
        <v>46.163418819999997</v>
      </c>
      <c r="G27">
        <v>3.6721932022878003</v>
      </c>
      <c r="H27">
        <v>0.67404085700049821</v>
      </c>
      <c r="I27">
        <v>0.60915685899637495</v>
      </c>
      <c r="J27" s="5">
        <f t="shared" si="1"/>
        <v>6.3901821635003637</v>
      </c>
      <c r="K27" s="5">
        <f t="shared" si="2"/>
        <v>5.7750554060696411</v>
      </c>
      <c r="L27">
        <v>0.35999809700000002</v>
      </c>
      <c r="M27">
        <v>0.53478011800000003</v>
      </c>
      <c r="N27">
        <f>(($E27*L27)/$G27)*1000</f>
        <v>3.4129287482372499</v>
      </c>
      <c r="O27">
        <f>(($E27*M27)/$G27)*1000</f>
        <v>5.0699335744208369</v>
      </c>
      <c r="P27" t="s">
        <v>582</v>
      </c>
      <c r="Q27" t="s">
        <v>594</v>
      </c>
      <c r="R27" t="s">
        <v>591</v>
      </c>
    </row>
    <row r="28" spans="1:18" x14ac:dyDescent="0.2">
      <c r="A28" t="s">
        <v>26</v>
      </c>
      <c r="B28" s="1" t="s">
        <v>26</v>
      </c>
      <c r="C28">
        <v>0</v>
      </c>
      <c r="D28">
        <v>37.620000000000005</v>
      </c>
      <c r="E28" s="5">
        <f t="shared" si="0"/>
        <v>3.4833333333333334E-2</v>
      </c>
      <c r="F28" s="1">
        <v>46.163418819999997</v>
      </c>
      <c r="G28">
        <v>3.8046311919906</v>
      </c>
      <c r="H28">
        <v>0.43457897359242698</v>
      </c>
      <c r="I28">
        <v>2.2399543863787001</v>
      </c>
      <c r="J28" s="5">
        <f t="shared" si="1"/>
        <v>3.9787914998622216</v>
      </c>
      <c r="K28" s="5">
        <f t="shared" si="2"/>
        <v>20.507921492219154</v>
      </c>
      <c r="L28">
        <v>0.48959741099999998</v>
      </c>
      <c r="M28">
        <v>2.4624758920000001</v>
      </c>
      <c r="N28">
        <f>(($E28*L28)/$G28)*1000</f>
        <v>4.4825132728770773</v>
      </c>
      <c r="O28">
        <f>(($E28*M28)/$G28)*1000</f>
        <v>22.545219035134604</v>
      </c>
      <c r="P28" t="s">
        <v>582</v>
      </c>
      <c r="Q28" t="s">
        <v>594</v>
      </c>
      <c r="R28" t="s">
        <v>592</v>
      </c>
    </row>
    <row r="29" spans="1:18" x14ac:dyDescent="0.2">
      <c r="A29" t="s">
        <v>27</v>
      </c>
      <c r="B29" s="1" t="s">
        <v>27</v>
      </c>
      <c r="C29">
        <v>0</v>
      </c>
      <c r="D29">
        <v>37.561000000000007</v>
      </c>
      <c r="E29" s="5">
        <f t="shared" si="0"/>
        <v>3.4778703703703708E-2</v>
      </c>
      <c r="F29" s="1">
        <v>45.382331890000003</v>
      </c>
      <c r="G29">
        <v>3.6637531768187999</v>
      </c>
      <c r="H29">
        <v>0.81594419531639273</v>
      </c>
      <c r="I29">
        <v>0.52491749183724601</v>
      </c>
      <c r="J29" s="5">
        <f t="shared" si="1"/>
        <v>7.7454675678522786</v>
      </c>
      <c r="K29" s="5">
        <f t="shared" si="2"/>
        <v>4.9828547493339466</v>
      </c>
      <c r="L29">
        <v>0.41759779200000002</v>
      </c>
      <c r="M29">
        <v>0.42906776899999999</v>
      </c>
      <c r="N29">
        <f>(($E29*L29)/$G29)*1000</f>
        <v>3.9641070711809001</v>
      </c>
      <c r="O29">
        <f>(($E29*M29)/$G29)*1000</f>
        <v>4.0729874766883647</v>
      </c>
      <c r="P29" t="s">
        <v>582</v>
      </c>
      <c r="Q29" t="s">
        <v>583</v>
      </c>
      <c r="R29" t="s">
        <v>590</v>
      </c>
    </row>
    <row r="30" spans="1:18" x14ac:dyDescent="0.2">
      <c r="A30" t="s">
        <v>28</v>
      </c>
      <c r="B30" s="1" t="s">
        <v>28</v>
      </c>
      <c r="C30">
        <v>0</v>
      </c>
      <c r="D30">
        <v>37.602000000000004</v>
      </c>
      <c r="E30" s="5">
        <f t="shared" si="0"/>
        <v>3.4816666666666669E-2</v>
      </c>
      <c r="F30" s="1">
        <v>45.382331890000003</v>
      </c>
      <c r="G30">
        <v>3.5004463491699003</v>
      </c>
      <c r="H30">
        <v>0.62082710513203776</v>
      </c>
      <c r="I30">
        <v>0.70394551706638897</v>
      </c>
      <c r="J30" s="5">
        <f t="shared" si="1"/>
        <v>6.1749640534098234</v>
      </c>
      <c r="K30" s="5">
        <f t="shared" si="2"/>
        <v>7.0016889203306532</v>
      </c>
      <c r="L30">
        <v>0.40319786800000001</v>
      </c>
      <c r="M30">
        <v>0.65292921400000004</v>
      </c>
      <c r="N30">
        <f>(($E30*L30)/$G30)*1000</f>
        <v>4.010347358757735</v>
      </c>
      <c r="O30">
        <f>(($E30*M30)/$G30)*1000</f>
        <v>6.4942628834055851</v>
      </c>
      <c r="P30" t="s">
        <v>582</v>
      </c>
      <c r="Q30" t="s">
        <v>583</v>
      </c>
      <c r="R30" t="s">
        <v>591</v>
      </c>
    </row>
    <row r="31" spans="1:18" x14ac:dyDescent="0.2">
      <c r="A31" t="s">
        <v>29</v>
      </c>
      <c r="B31" s="1" t="s">
        <v>29</v>
      </c>
      <c r="C31">
        <v>0</v>
      </c>
      <c r="D31">
        <v>37.594000000000001</v>
      </c>
      <c r="E31" s="5">
        <f t="shared" si="0"/>
        <v>3.4809259259259255E-2</v>
      </c>
      <c r="F31" s="1">
        <v>45.382331890000003</v>
      </c>
      <c r="G31">
        <v>3.786096753385201</v>
      </c>
      <c r="H31">
        <v>0.78933731938216256</v>
      </c>
      <c r="I31">
        <v>1.7749396809625699</v>
      </c>
      <c r="J31" s="5">
        <f t="shared" si="1"/>
        <v>7.2571434865777089</v>
      </c>
      <c r="K31" s="5">
        <f t="shared" si="2"/>
        <v>16.318741846449324</v>
      </c>
      <c r="L31">
        <v>0.61919672599999998</v>
      </c>
      <c r="M31">
        <v>1.8779487859999999</v>
      </c>
      <c r="N31">
        <f>(($E31*L31)/$G31)*1000</f>
        <v>5.6928760070769409</v>
      </c>
      <c r="O31">
        <f>(($E31*M31)/$G31)*1000</f>
        <v>17.265804448615043</v>
      </c>
      <c r="P31" t="s">
        <v>582</v>
      </c>
      <c r="Q31" t="s">
        <v>583</v>
      </c>
      <c r="R31" t="s">
        <v>592</v>
      </c>
    </row>
    <row r="32" spans="1:18" x14ac:dyDescent="0.2">
      <c r="A32" t="s">
        <v>30</v>
      </c>
      <c r="B32" s="1" t="s">
        <v>30</v>
      </c>
      <c r="C32">
        <v>0</v>
      </c>
      <c r="D32">
        <v>37.665999999999997</v>
      </c>
      <c r="E32" s="5">
        <f t="shared" si="0"/>
        <v>3.4875925925925921E-2</v>
      </c>
      <c r="F32" s="1">
        <v>37.551707710000002</v>
      </c>
      <c r="G32">
        <v>4.1496890226705005</v>
      </c>
      <c r="H32">
        <v>0.56761335326357731</v>
      </c>
      <c r="I32">
        <v>4.7737922971676401</v>
      </c>
      <c r="J32" s="5">
        <f t="shared" si="1"/>
        <v>4.7704878979696064</v>
      </c>
      <c r="K32" s="5">
        <f t="shared" si="2"/>
        <v>40.121181522809806</v>
      </c>
      <c r="L32">
        <v>0.59039687799999996</v>
      </c>
      <c r="M32">
        <v>5.1115029879999998</v>
      </c>
      <c r="N32">
        <f>(($E32*L32)/$G32)*1000</f>
        <v>4.9619712878568851</v>
      </c>
      <c r="O32">
        <f>(($E32*M32)/$G32)*1000</f>
        <v>42.959459999466112</v>
      </c>
      <c r="P32" t="s">
        <v>582</v>
      </c>
      <c r="Q32" t="s">
        <v>593</v>
      </c>
      <c r="R32" t="s">
        <v>590</v>
      </c>
    </row>
    <row r="33" spans="1:18" x14ac:dyDescent="0.2">
      <c r="A33" t="s">
        <v>31</v>
      </c>
      <c r="B33" s="1" t="s">
        <v>31</v>
      </c>
      <c r="C33">
        <v>0</v>
      </c>
      <c r="D33">
        <v>37.536000000000001</v>
      </c>
      <c r="E33" s="5">
        <f t="shared" si="0"/>
        <v>3.4755555555555553E-2</v>
      </c>
      <c r="F33" s="1">
        <v>37.551707710000002</v>
      </c>
      <c r="G33">
        <v>4.339531831232101</v>
      </c>
      <c r="H33">
        <v>0.48779272546088703</v>
      </c>
      <c r="I33">
        <v>6.2624135823667801</v>
      </c>
      <c r="J33" s="5">
        <f t="shared" si="1"/>
        <v>3.9067594912740145</v>
      </c>
      <c r="K33" s="5">
        <f t="shared" si="2"/>
        <v>50.156024114706632</v>
      </c>
      <c r="L33">
        <v>0.30239840099999998</v>
      </c>
      <c r="M33">
        <v>6.8526475590000002</v>
      </c>
      <c r="N33">
        <f>(($E33*L33)/$G33)*1000</f>
        <v>2.4219258746357912</v>
      </c>
      <c r="O33">
        <f>(($E33*M33)/$G33)*1000</f>
        <v>54.883241373031929</v>
      </c>
      <c r="P33" t="s">
        <v>582</v>
      </c>
      <c r="Q33" t="s">
        <v>593</v>
      </c>
      <c r="R33" t="s">
        <v>591</v>
      </c>
    </row>
    <row r="34" spans="1:18" x14ac:dyDescent="0.2">
      <c r="A34" t="s">
        <v>32</v>
      </c>
      <c r="B34" s="1" t="s">
        <v>32</v>
      </c>
      <c r="C34">
        <v>0</v>
      </c>
      <c r="D34">
        <v>37.540999999999997</v>
      </c>
      <c r="E34" s="5">
        <f t="shared" si="0"/>
        <v>3.4760185185185179E-2</v>
      </c>
      <c r="F34" s="1">
        <v>37.551707710000002</v>
      </c>
      <c r="G34">
        <v>4.0791224523827996</v>
      </c>
      <c r="H34">
        <v>0.50553064275037374</v>
      </c>
      <c r="I34">
        <v>7.3624205012271897</v>
      </c>
      <c r="J34" s="5">
        <f t="shared" si="1"/>
        <v>4.3078723337966691</v>
      </c>
      <c r="K34" s="5">
        <f t="shared" si="2"/>
        <v>62.73876379571962</v>
      </c>
      <c r="L34">
        <v>0.43199771599999998</v>
      </c>
      <c r="M34">
        <v>7.4496114110000002</v>
      </c>
      <c r="N34">
        <f>(($E34*L34)/$G34)*1000</f>
        <v>3.6812625222773891</v>
      </c>
      <c r="O34">
        <f>(($E34*M34)/$G34)*1000</f>
        <v>63.48175991940726</v>
      </c>
      <c r="P34" t="s">
        <v>582</v>
      </c>
      <c r="Q34" t="s">
        <v>593</v>
      </c>
      <c r="R34" t="s">
        <v>592</v>
      </c>
    </row>
    <row r="35" spans="1:18" x14ac:dyDescent="0.2">
      <c r="A35" t="s">
        <v>33</v>
      </c>
      <c r="B35" s="1" t="s">
        <v>33</v>
      </c>
      <c r="C35">
        <v>0</v>
      </c>
      <c r="D35">
        <v>37.634</v>
      </c>
      <c r="E35" s="5">
        <f t="shared" si="0"/>
        <v>3.4846296296296292E-2</v>
      </c>
      <c r="F35" s="1">
        <v>44.930383259999999</v>
      </c>
      <c r="G35">
        <v>3.9903444289804</v>
      </c>
      <c r="H35">
        <v>0.54100647732934704</v>
      </c>
      <c r="I35">
        <v>0.89046896554205701</v>
      </c>
      <c r="J35" s="5">
        <f t="shared" si="1"/>
        <v>4.7244222504499325</v>
      </c>
      <c r="K35" s="5">
        <f t="shared" si="2"/>
        <v>7.7761571634214901</v>
      </c>
      <c r="L35">
        <v>0.34559817300000001</v>
      </c>
      <c r="M35">
        <v>0.88300903200000003</v>
      </c>
      <c r="N35">
        <f>(($E35*L35)/$G35)*1000</f>
        <v>3.0179891861850652</v>
      </c>
      <c r="O35">
        <f>(($E35*M35)/$G35)*1000</f>
        <v>7.7110121466983053</v>
      </c>
      <c r="P35" t="s">
        <v>582</v>
      </c>
      <c r="Q35" t="s">
        <v>583</v>
      </c>
      <c r="R35" t="s">
        <v>590</v>
      </c>
    </row>
    <row r="36" spans="1:18" x14ac:dyDescent="0.2">
      <c r="A36" t="s">
        <v>34</v>
      </c>
      <c r="B36" s="1" t="s">
        <v>34</v>
      </c>
      <c r="C36">
        <v>0</v>
      </c>
      <c r="D36">
        <v>37.693000000000005</v>
      </c>
      <c r="E36" s="5">
        <f t="shared" si="0"/>
        <v>3.4900925925925926E-2</v>
      </c>
      <c r="F36" s="1">
        <v>44.930383259999999</v>
      </c>
      <c r="G36">
        <v>3.9793305056323991</v>
      </c>
      <c r="H36">
        <v>0.57648231190832078</v>
      </c>
      <c r="I36">
        <v>0.42650342867303598</v>
      </c>
      <c r="J36" s="5">
        <f t="shared" si="1"/>
        <v>5.0560682097254892</v>
      </c>
      <c r="K36" s="5">
        <f t="shared" si="2"/>
        <v>3.7406705852158071</v>
      </c>
      <c r="L36">
        <v>0.38879794400000001</v>
      </c>
      <c r="M36">
        <v>0.30470029999999998</v>
      </c>
      <c r="N36">
        <f>(($E36*L36)/$G36)*1000</f>
        <v>3.4099726636151404</v>
      </c>
      <c r="O36">
        <f>(($E36*M36)/$G36)*1000</f>
        <v>2.6723898869057092</v>
      </c>
      <c r="P36" t="s">
        <v>582</v>
      </c>
      <c r="Q36" t="s">
        <v>583</v>
      </c>
      <c r="R36" t="s">
        <v>591</v>
      </c>
    </row>
    <row r="37" spans="1:18" x14ac:dyDescent="0.2">
      <c r="A37" t="s">
        <v>35</v>
      </c>
      <c r="B37" s="1" t="s">
        <v>35</v>
      </c>
      <c r="C37">
        <v>0</v>
      </c>
      <c r="D37">
        <v>37.801000000000002</v>
      </c>
      <c r="E37" s="5">
        <f t="shared" si="0"/>
        <v>3.5000925925925928E-2</v>
      </c>
      <c r="F37" s="1">
        <v>44.930383259999999</v>
      </c>
      <c r="G37">
        <v>3.218819098452999</v>
      </c>
      <c r="H37">
        <v>0.78046836073741899</v>
      </c>
      <c r="I37">
        <v>1.41264405293682</v>
      </c>
      <c r="J37" s="5">
        <f t="shared" si="1"/>
        <v>8.4866885793079057</v>
      </c>
      <c r="K37" s="5">
        <f t="shared" si="2"/>
        <v>15.360866312836501</v>
      </c>
      <c r="L37">
        <v>0.46079756399999999</v>
      </c>
      <c r="M37">
        <v>1.511064752</v>
      </c>
      <c r="N37">
        <f>(($E37*L37)/$G37)*1000</f>
        <v>5.0106392782876732</v>
      </c>
      <c r="O37">
        <f>(($E37*M37)/$G37)*1000</f>
        <v>16.431077310137912</v>
      </c>
      <c r="P37" t="s">
        <v>582</v>
      </c>
      <c r="Q37" t="s">
        <v>583</v>
      </c>
      <c r="R37" t="s">
        <v>592</v>
      </c>
    </row>
    <row r="38" spans="1:18" x14ac:dyDescent="0.2">
      <c r="A38" t="s">
        <v>36</v>
      </c>
      <c r="B38" s="1" t="s">
        <v>36</v>
      </c>
      <c r="C38">
        <v>0</v>
      </c>
      <c r="D38">
        <v>37.714999999999996</v>
      </c>
      <c r="E38" s="5">
        <f t="shared" si="0"/>
        <v>3.4921296296296291E-2</v>
      </c>
      <c r="F38" s="1">
        <v>54.707840560000001</v>
      </c>
      <c r="G38">
        <v>3.4852316689080003</v>
      </c>
      <c r="H38">
        <v>1.0642750373692083</v>
      </c>
      <c r="I38">
        <v>7.1442480890149396</v>
      </c>
      <c r="J38" s="5">
        <f t="shared" si="1"/>
        <v>10.663814475313433</v>
      </c>
      <c r="K38" s="5">
        <f t="shared" si="2"/>
        <v>71.583879647492367</v>
      </c>
      <c r="L38">
        <v>0.46079756399999999</v>
      </c>
      <c r="M38">
        <v>7.3190255689999999</v>
      </c>
      <c r="N38">
        <f>(($E38*L38)/$G38)*1000</f>
        <v>4.6170957324330235</v>
      </c>
      <c r="O38">
        <f>(($E38*M38)/$G38)*1000</f>
        <v>73.335113638313587</v>
      </c>
      <c r="P38" t="s">
        <v>584</v>
      </c>
      <c r="Q38" t="s">
        <v>594</v>
      </c>
      <c r="R38" t="s">
        <v>590</v>
      </c>
    </row>
    <row r="39" spans="1:18" x14ac:dyDescent="0.2">
      <c r="A39" t="s">
        <v>37</v>
      </c>
      <c r="B39" s="1" t="s">
        <v>37</v>
      </c>
      <c r="C39">
        <v>0</v>
      </c>
      <c r="D39">
        <v>37.742999999999995</v>
      </c>
      <c r="E39" s="5">
        <f t="shared" si="0"/>
        <v>3.4947222222222213E-2</v>
      </c>
      <c r="F39" s="1">
        <v>54.707840560000001</v>
      </c>
      <c r="G39">
        <v>3.1790566710936008</v>
      </c>
      <c r="H39">
        <v>0.97558545092177407</v>
      </c>
      <c r="I39">
        <v>5.0741083745658502</v>
      </c>
      <c r="J39" s="5">
        <f t="shared" si="1"/>
        <v>10.72456551660078</v>
      </c>
      <c r="K39" s="5">
        <f t="shared" si="2"/>
        <v>55.779437516158232</v>
      </c>
      <c r="L39">
        <v>0.64799657399999999</v>
      </c>
      <c r="M39">
        <v>5.4037665410000004</v>
      </c>
      <c r="N39">
        <f>(($E39*L39)/$G39)*1000</f>
        <v>7.1233962189879767</v>
      </c>
      <c r="O39">
        <f>(($E39*M39)/$G39)*1000</f>
        <v>59.403354417199651</v>
      </c>
      <c r="P39" t="s">
        <v>584</v>
      </c>
      <c r="Q39" t="s">
        <v>594</v>
      </c>
      <c r="R39" t="s">
        <v>591</v>
      </c>
    </row>
    <row r="40" spans="1:18" x14ac:dyDescent="0.2">
      <c r="A40" t="s">
        <v>38</v>
      </c>
      <c r="B40" s="1" t="s">
        <v>38</v>
      </c>
      <c r="C40">
        <v>0</v>
      </c>
      <c r="D40">
        <v>37.611999999999995</v>
      </c>
      <c r="E40" s="5">
        <f t="shared" si="0"/>
        <v>3.4825925925925913E-2</v>
      </c>
      <c r="F40" s="1">
        <v>54.707840560000001</v>
      </c>
      <c r="G40">
        <v>3.3108568550640012</v>
      </c>
      <c r="H40">
        <v>0.66517189835575496</v>
      </c>
      <c r="I40">
        <v>10.2917004734655</v>
      </c>
      <c r="J40" s="5">
        <f t="shared" si="1"/>
        <v>6.9967468465794616</v>
      </c>
      <c r="K40" s="5">
        <f t="shared" si="2"/>
        <v>108.25535927127774</v>
      </c>
      <c r="L40">
        <v>0.48959741099999998</v>
      </c>
      <c r="M40">
        <v>9.9618342910000006</v>
      </c>
      <c r="N40">
        <f>(($E40*L40)/$G40)*1000</f>
        <v>5.1499306419520519</v>
      </c>
      <c r="O40">
        <f>(($E40*M40)/$G40)*1000</f>
        <v>104.78559427118704</v>
      </c>
      <c r="P40" t="s">
        <v>584</v>
      </c>
      <c r="Q40" t="s">
        <v>594</v>
      </c>
      <c r="R40" t="s">
        <v>592</v>
      </c>
    </row>
    <row r="41" spans="1:18" x14ac:dyDescent="0.2">
      <c r="A41" t="s">
        <v>39</v>
      </c>
      <c r="B41" s="1" t="s">
        <v>39</v>
      </c>
      <c r="C41">
        <v>0</v>
      </c>
      <c r="D41">
        <v>37.72</v>
      </c>
      <c r="E41" s="5">
        <f t="shared" si="0"/>
        <v>3.4925925925925923E-2</v>
      </c>
      <c r="F41" s="1">
        <v>48.8302975</v>
      </c>
      <c r="G41">
        <v>3.6821717918999992</v>
      </c>
      <c r="H41">
        <v>0.73612356751370212</v>
      </c>
      <c r="I41">
        <v>4.4713450301780702</v>
      </c>
      <c r="J41" s="5">
        <f t="shared" si="1"/>
        <v>6.9822372893812332</v>
      </c>
      <c r="K41" s="5">
        <f t="shared" si="2"/>
        <v>42.411346927589918</v>
      </c>
      <c r="L41">
        <v>0.41759779200000002</v>
      </c>
      <c r="M41">
        <v>4.8130210619999998</v>
      </c>
      <c r="N41">
        <f>(($E41*L41)/$G41)*1000</f>
        <v>3.9609747655734369</v>
      </c>
      <c r="O41">
        <f>(($E41*M41)/$G41)*1000</f>
        <v>45.652192942522703</v>
      </c>
      <c r="P41" t="s">
        <v>584</v>
      </c>
      <c r="Q41" t="s">
        <v>593</v>
      </c>
      <c r="R41" t="s">
        <v>590</v>
      </c>
    </row>
    <row r="42" spans="1:18" x14ac:dyDescent="0.2">
      <c r="A42" t="s">
        <v>40</v>
      </c>
      <c r="B42" s="1" t="s">
        <v>40</v>
      </c>
      <c r="C42">
        <v>0</v>
      </c>
      <c r="D42">
        <v>37.67</v>
      </c>
      <c r="E42" s="5">
        <f t="shared" si="0"/>
        <v>3.4879629629629628E-2</v>
      </c>
      <c r="F42" s="1">
        <v>48.8302975</v>
      </c>
      <c r="G42">
        <v>1.7540974017000002</v>
      </c>
      <c r="H42">
        <v>0.6563029397110115</v>
      </c>
      <c r="I42">
        <v>4.5340000012856398</v>
      </c>
      <c r="J42" s="5">
        <f t="shared" si="1"/>
        <v>13.050360510067236</v>
      </c>
      <c r="K42" s="5">
        <f t="shared" si="2"/>
        <v>90.157046371721648</v>
      </c>
      <c r="L42">
        <v>0.40319786800000001</v>
      </c>
      <c r="M42">
        <v>4.8752047970000003</v>
      </c>
      <c r="N42">
        <f>(($E42*L42)/$G42)*1000</f>
        <v>8.0174523317044013</v>
      </c>
      <c r="O42">
        <f>(($E42*M42)/$G42)*1000</f>
        <v>96.941787567299656</v>
      </c>
      <c r="P42" t="s">
        <v>584</v>
      </c>
      <c r="Q42" t="s">
        <v>593</v>
      </c>
      <c r="R42" t="s">
        <v>591</v>
      </c>
    </row>
    <row r="43" spans="1:18" x14ac:dyDescent="0.2">
      <c r="A43" t="s">
        <v>41</v>
      </c>
      <c r="B43" s="1" t="s">
        <v>41</v>
      </c>
      <c r="C43">
        <v>0</v>
      </c>
      <c r="D43">
        <v>37.713999999999999</v>
      </c>
      <c r="E43" s="5">
        <f t="shared" si="0"/>
        <v>3.4920370370370366E-2</v>
      </c>
      <c r="F43" s="1">
        <v>48.8302975</v>
      </c>
      <c r="G43">
        <v>3.3009575082749998</v>
      </c>
      <c r="H43">
        <v>0.70064773293472837</v>
      </c>
      <c r="I43">
        <v>6.38457246817942</v>
      </c>
      <c r="J43" s="5">
        <f t="shared" si="1"/>
        <v>7.4120549179764668</v>
      </c>
      <c r="K43" s="5">
        <f t="shared" si="2"/>
        <v>67.541504150353063</v>
      </c>
      <c r="L43">
        <v>0.31679832499999999</v>
      </c>
      <c r="M43">
        <v>6.6350044869999998</v>
      </c>
      <c r="N43">
        <f>(($E43*L43)/$G43)*1000</f>
        <v>3.3513654186642552</v>
      </c>
      <c r="O43">
        <f>(($E43*M43)/$G43)*1000</f>
        <v>70.190789646422431</v>
      </c>
      <c r="P43" t="s">
        <v>584</v>
      </c>
      <c r="Q43" t="s">
        <v>593</v>
      </c>
      <c r="R43" t="s">
        <v>592</v>
      </c>
    </row>
    <row r="44" spans="1:18" x14ac:dyDescent="0.2">
      <c r="A44" t="s">
        <v>42</v>
      </c>
      <c r="B44" s="1" t="s">
        <v>42</v>
      </c>
      <c r="C44">
        <v>0</v>
      </c>
      <c r="D44">
        <v>37.594000000000001</v>
      </c>
      <c r="E44" s="5">
        <f t="shared" si="0"/>
        <v>3.4809259259259255E-2</v>
      </c>
      <c r="F44" s="1">
        <v>38.54459018</v>
      </c>
      <c r="G44">
        <v>4.7480449626932</v>
      </c>
      <c r="H44">
        <v>0.89576482311908334</v>
      </c>
      <c r="I44">
        <v>6.6101021534346396</v>
      </c>
      <c r="J44" s="5">
        <f t="shared" si="1"/>
        <v>6.5671050312864248</v>
      </c>
      <c r="K44" s="5">
        <f t="shared" si="2"/>
        <v>48.460526679296734</v>
      </c>
      <c r="L44">
        <v>0.44639763999999998</v>
      </c>
      <c r="M44">
        <v>6.8402108119999996</v>
      </c>
      <c r="N44">
        <f>(($E44*L44)/$G44)*1000</f>
        <v>3.2726672357937261</v>
      </c>
      <c r="O44">
        <f>(($E44*M44)/$G44)*1000</f>
        <v>50.147518276204138</v>
      </c>
      <c r="P44" t="s">
        <v>584</v>
      </c>
      <c r="Q44" t="s">
        <v>594</v>
      </c>
      <c r="R44" t="s">
        <v>590</v>
      </c>
    </row>
    <row r="45" spans="1:18" x14ac:dyDescent="0.2">
      <c r="A45" t="s">
        <v>43</v>
      </c>
      <c r="B45" s="1" t="s">
        <v>43</v>
      </c>
      <c r="C45">
        <v>0</v>
      </c>
      <c r="D45">
        <v>37.756999999999998</v>
      </c>
      <c r="E45" s="5">
        <f t="shared" si="0"/>
        <v>3.4960185185185184E-2</v>
      </c>
      <c r="F45" s="1">
        <v>38.54459018</v>
      </c>
      <c r="G45">
        <v>4.341210149684799</v>
      </c>
      <c r="H45">
        <v>0.59422022919780748</v>
      </c>
      <c r="I45">
        <v>5.2160994945616199</v>
      </c>
      <c r="J45" s="5">
        <f t="shared" si="1"/>
        <v>4.7853129743205054</v>
      </c>
      <c r="K45" s="5">
        <f t="shared" si="2"/>
        <v>42.005753692312112</v>
      </c>
      <c r="L45">
        <v>0.230398782</v>
      </c>
      <c r="M45">
        <v>5.5405707580000003</v>
      </c>
      <c r="N45">
        <f>(($E45*L45)/$G45)*1000</f>
        <v>1.8554236739140451</v>
      </c>
      <c r="O45">
        <f>(($E45*M45)/$G45)*1000</f>
        <v>44.618752157244849</v>
      </c>
      <c r="P45" t="s">
        <v>584</v>
      </c>
      <c r="Q45" t="s">
        <v>594</v>
      </c>
      <c r="R45" t="s">
        <v>591</v>
      </c>
    </row>
    <row r="46" spans="1:18" x14ac:dyDescent="0.2">
      <c r="A46" t="s">
        <v>44</v>
      </c>
      <c r="B46" s="1" t="s">
        <v>44</v>
      </c>
      <c r="C46">
        <v>0</v>
      </c>
      <c r="D46">
        <v>37.644000000000005</v>
      </c>
      <c r="E46" s="5">
        <f t="shared" si="0"/>
        <v>3.4855555555555563E-2</v>
      </c>
      <c r="F46" s="1">
        <v>38.54459018</v>
      </c>
      <c r="G46">
        <v>4.3387519332920004</v>
      </c>
      <c r="H46">
        <v>1.7383158943697059</v>
      </c>
      <c r="I46">
        <v>6.6719632578258796</v>
      </c>
      <c r="J46" s="5">
        <f t="shared" si="1"/>
        <v>13.964837621711249</v>
      </c>
      <c r="K46" s="5">
        <f t="shared" si="2"/>
        <v>53.599511927229685</v>
      </c>
      <c r="L46">
        <v>1.0511944419999999</v>
      </c>
      <c r="M46">
        <v>6.8961761729999997</v>
      </c>
      <c r="N46">
        <f>(($E46*L46)/$G46)*1000</f>
        <v>8.4448170432785936</v>
      </c>
      <c r="O46">
        <f>(($E46*M46)/$G46)*1000</f>
        <v>55.400736298035092</v>
      </c>
      <c r="P46" t="s">
        <v>584</v>
      </c>
      <c r="Q46" t="s">
        <v>594</v>
      </c>
      <c r="R46" t="s">
        <v>592</v>
      </c>
    </row>
    <row r="47" spans="1:18" x14ac:dyDescent="0.2">
      <c r="A47" t="s">
        <v>45</v>
      </c>
      <c r="B47" s="1" t="s">
        <v>45</v>
      </c>
      <c r="C47">
        <v>0</v>
      </c>
      <c r="D47">
        <v>37.700000000000003</v>
      </c>
      <c r="E47" s="5">
        <f t="shared" si="0"/>
        <v>3.4907407407407408E-2</v>
      </c>
      <c r="F47" s="1">
        <v>39.060037850000001</v>
      </c>
      <c r="G47">
        <v>4.3352689073509989</v>
      </c>
      <c r="H47">
        <v>0.41684105630293955</v>
      </c>
      <c r="I47">
        <v>4.8691895891332404</v>
      </c>
      <c r="J47" s="5">
        <f t="shared" si="1"/>
        <v>3.3563870863530432</v>
      </c>
      <c r="K47" s="5">
        <f t="shared" si="2"/>
        <v>39.20651483546353</v>
      </c>
      <c r="L47">
        <v>0.21599885799999999</v>
      </c>
      <c r="M47">
        <v>5.2047785900000001</v>
      </c>
      <c r="N47">
        <f>(($E47*L47)/$G47)*1000</f>
        <v>1.7392139442505588</v>
      </c>
      <c r="O47">
        <f>(($E47*M47)/$G47)*1000</f>
        <v>41.908663704438489</v>
      </c>
      <c r="P47" t="s">
        <v>584</v>
      </c>
      <c r="Q47" t="s">
        <v>593</v>
      </c>
      <c r="R47" t="s">
        <v>590</v>
      </c>
    </row>
    <row r="48" spans="1:18" x14ac:dyDescent="0.2">
      <c r="A48" t="s">
        <v>46</v>
      </c>
      <c r="B48" s="1" t="s">
        <v>46</v>
      </c>
      <c r="C48">
        <v>0</v>
      </c>
      <c r="D48">
        <v>36.173000000000002</v>
      </c>
      <c r="E48" s="5">
        <f t="shared" si="0"/>
        <v>3.349351851851852E-2</v>
      </c>
      <c r="F48" s="1">
        <v>39.060037850000001</v>
      </c>
      <c r="G48">
        <v>4.1420892273355001</v>
      </c>
      <c r="H48">
        <v>0.31041355256601905</v>
      </c>
      <c r="I48">
        <v>6.3234173806132699</v>
      </c>
      <c r="J48" s="5">
        <f t="shared" si="1"/>
        <v>2.5100478286792249</v>
      </c>
      <c r="K48" s="5">
        <f t="shared" si="2"/>
        <v>51.13204605544766</v>
      </c>
      <c r="L48">
        <v>0.12959931499999999</v>
      </c>
      <c r="M48">
        <v>6.5790391259999996</v>
      </c>
      <c r="N48">
        <f>(($E48*L48)/$G48)*1000</f>
        <v>1.0479583656221958</v>
      </c>
      <c r="O48">
        <f>(($E48*M48)/$G48)*1000</f>
        <v>53.199039592512044</v>
      </c>
      <c r="P48" t="s">
        <v>584</v>
      </c>
      <c r="Q48" t="s">
        <v>593</v>
      </c>
      <c r="R48" t="s">
        <v>591</v>
      </c>
    </row>
    <row r="49" spans="1:18" x14ac:dyDescent="0.2">
      <c r="A49" t="s">
        <v>47</v>
      </c>
      <c r="B49" s="1" t="s">
        <v>47</v>
      </c>
      <c r="C49">
        <v>0</v>
      </c>
      <c r="D49">
        <v>37.588999999999999</v>
      </c>
      <c r="E49" s="5">
        <f t="shared" si="0"/>
        <v>3.4804629629629623E-2</v>
      </c>
      <c r="F49" s="1">
        <v>39.060037850000001</v>
      </c>
      <c r="G49">
        <v>4.3267373126500006</v>
      </c>
      <c r="H49">
        <v>0.81594419531639273</v>
      </c>
      <c r="I49">
        <v>7.9517852932608797</v>
      </c>
      <c r="J49" s="5">
        <f t="shared" si="1"/>
        <v>6.5635219945996406</v>
      </c>
      <c r="K49" s="5">
        <f t="shared" si="2"/>
        <v>63.964812750967283</v>
      </c>
      <c r="L49">
        <v>0.99359474599999997</v>
      </c>
      <c r="M49">
        <v>6.9334864139999999</v>
      </c>
      <c r="N49">
        <f>(($E49*L49)/$G49)*1000</f>
        <v>7.9925575873002632</v>
      </c>
      <c r="O49">
        <f>(($E49*M49)/$G49)*1000</f>
        <v>55.773533090581587</v>
      </c>
      <c r="P49" t="s">
        <v>584</v>
      </c>
      <c r="Q49" t="s">
        <v>593</v>
      </c>
      <c r="R49" t="s">
        <v>592</v>
      </c>
    </row>
    <row r="50" spans="1:18" x14ac:dyDescent="0.2">
      <c r="A50" t="s">
        <v>48</v>
      </c>
      <c r="B50" s="1" t="s">
        <v>48</v>
      </c>
      <c r="C50">
        <v>0</v>
      </c>
      <c r="D50">
        <v>37.748999999999995</v>
      </c>
      <c r="E50" s="5">
        <f t="shared" si="0"/>
        <v>3.495277777777777E-2</v>
      </c>
      <c r="F50" s="1">
        <v>51.509530660000003</v>
      </c>
      <c r="G50">
        <v>3.3919083303330004</v>
      </c>
      <c r="H50">
        <v>0.91574505569447617</v>
      </c>
      <c r="I50">
        <v>0.53610730923301297</v>
      </c>
      <c r="J50" s="5">
        <f t="shared" si="1"/>
        <v>9.4365266733624811</v>
      </c>
      <c r="K50" s="5">
        <f t="shared" si="2"/>
        <v>5.5244534402921932</v>
      </c>
      <c r="L50">
        <v>0.91999299999999995</v>
      </c>
      <c r="M50">
        <v>0.42117209900000002</v>
      </c>
      <c r="N50">
        <f>(($E50*L50)/$G50)*1000</f>
        <v>9.480300690483034</v>
      </c>
      <c r="O50">
        <f>(($E50*M50)/$G50)*1000</f>
        <v>4.3400744798730964</v>
      </c>
      <c r="P50" t="s">
        <v>584</v>
      </c>
      <c r="Q50" t="s">
        <v>583</v>
      </c>
      <c r="R50" t="s">
        <v>590</v>
      </c>
    </row>
    <row r="51" spans="1:18" x14ac:dyDescent="0.2">
      <c r="A51" t="s">
        <v>49</v>
      </c>
      <c r="B51" s="1" t="s">
        <v>49</v>
      </c>
      <c r="C51">
        <v>0</v>
      </c>
      <c r="D51">
        <v>37.599999999999994</v>
      </c>
      <c r="E51" s="5">
        <f t="shared" si="0"/>
        <v>3.4814814814814812E-2</v>
      </c>
      <c r="F51" s="1">
        <v>51.509530660000003</v>
      </c>
      <c r="G51">
        <v>3.3933630444131997</v>
      </c>
      <c r="H51">
        <v>0.88994942032280078</v>
      </c>
      <c r="I51">
        <v>0.37459933855021399</v>
      </c>
      <c r="J51" s="5">
        <f t="shared" si="1"/>
        <v>9.1305951817035638</v>
      </c>
      <c r="K51" s="5">
        <f t="shared" si="2"/>
        <v>3.8432688841971672</v>
      </c>
      <c r="L51">
        <v>0.89782399999999996</v>
      </c>
      <c r="M51">
        <v>-5.3312919999999996E-3</v>
      </c>
      <c r="N51">
        <f>(($E51*L51)/$G51)*1000</f>
        <v>9.2113858397080346</v>
      </c>
      <c r="O51">
        <f>(($E51*M51)/$G51)*1000</f>
        <v>-5.4697343394862159E-2</v>
      </c>
      <c r="P51" t="s">
        <v>584</v>
      </c>
      <c r="Q51" t="s">
        <v>583</v>
      </c>
      <c r="R51" t="s">
        <v>591</v>
      </c>
    </row>
    <row r="52" spans="1:18" x14ac:dyDescent="0.2">
      <c r="A52" t="s">
        <v>50</v>
      </c>
      <c r="B52" s="1" t="s">
        <v>50</v>
      </c>
      <c r="C52">
        <v>0</v>
      </c>
      <c r="D52">
        <v>37.545000000000002</v>
      </c>
      <c r="E52" s="5">
        <f t="shared" si="0"/>
        <v>3.4763888888888886E-2</v>
      </c>
      <c r="F52" s="1">
        <v>51.509530660000003</v>
      </c>
      <c r="G52">
        <v>3.3099594371483994</v>
      </c>
      <c r="H52">
        <v>1.0705188679245285</v>
      </c>
      <c r="I52">
        <v>1.6931401129532699</v>
      </c>
      <c r="J52" s="5">
        <f t="shared" si="1"/>
        <v>11.24346073861536</v>
      </c>
      <c r="K52" s="5">
        <f t="shared" si="2"/>
        <v>17.782735975380266</v>
      </c>
      <c r="L52">
        <v>1.2968569999999999</v>
      </c>
      <c r="M52">
        <v>1.8606210430000001</v>
      </c>
      <c r="N52">
        <f>(($E52*L52)/$G52)*1000</f>
        <v>13.62064808009201</v>
      </c>
      <c r="O52">
        <f>(($E52*M52)/$G52)*1000</f>
        <v>19.541757061200077</v>
      </c>
      <c r="P52" t="s">
        <v>584</v>
      </c>
      <c r="Q52" t="s">
        <v>583</v>
      </c>
      <c r="R52" t="s">
        <v>592</v>
      </c>
    </row>
    <row r="53" spans="1:18" x14ac:dyDescent="0.2">
      <c r="A53" t="s">
        <v>51</v>
      </c>
      <c r="B53" s="1" t="s">
        <v>51</v>
      </c>
      <c r="C53">
        <v>0</v>
      </c>
      <c r="D53">
        <v>37.727999999999994</v>
      </c>
      <c r="E53" s="5">
        <f t="shared" si="0"/>
        <v>3.4933333333333323E-2</v>
      </c>
      <c r="F53" s="1">
        <v>44.670190509999998</v>
      </c>
      <c r="G53">
        <v>3.8448684614601003</v>
      </c>
      <c r="H53">
        <v>0.70078142759718109</v>
      </c>
      <c r="I53">
        <v>0.28067532595804401</v>
      </c>
      <c r="J53" s="5">
        <f t="shared" si="1"/>
        <v>6.3670919953305578</v>
      </c>
      <c r="K53" s="5">
        <f t="shared" si="2"/>
        <v>2.5501326816290835</v>
      </c>
      <c r="L53">
        <v>0.73155999999999999</v>
      </c>
      <c r="M53">
        <v>-5.8644215999999999E-2</v>
      </c>
      <c r="N53">
        <f>(($E53*L53)/$G53)*1000</f>
        <v>6.6467369662962206</v>
      </c>
      <c r="O53">
        <f>(($E53*M53)/$G53)*1000</f>
        <v>-0.53282393562614172</v>
      </c>
      <c r="P53" t="s">
        <v>584</v>
      </c>
      <c r="Q53" t="s">
        <v>583</v>
      </c>
      <c r="R53" t="s">
        <v>590</v>
      </c>
    </row>
    <row r="54" spans="1:18" x14ac:dyDescent="0.2">
      <c r="A54" t="s">
        <v>52</v>
      </c>
      <c r="B54" s="1" t="s">
        <v>52</v>
      </c>
      <c r="C54">
        <v>0</v>
      </c>
      <c r="D54">
        <v>37.739000000000004</v>
      </c>
      <c r="E54" s="5">
        <f t="shared" si="0"/>
        <v>3.4943518518518527E-2</v>
      </c>
      <c r="F54" s="1">
        <v>44.670190509999998</v>
      </c>
      <c r="G54">
        <v>4.1691011450715001</v>
      </c>
      <c r="H54">
        <v>0.62339452148215513</v>
      </c>
      <c r="I54">
        <v>0.40174930811695803</v>
      </c>
      <c r="J54" s="5">
        <f t="shared" si="1"/>
        <v>5.225010679221862</v>
      </c>
      <c r="K54" s="5">
        <f t="shared" si="2"/>
        <v>3.3672808357222448</v>
      </c>
      <c r="L54">
        <v>0.55421200000000004</v>
      </c>
      <c r="M54">
        <v>3.7319047000000001E-2</v>
      </c>
      <c r="N54">
        <f>(($E54*L54)/$G54)*1000</f>
        <v>4.6451541018808893</v>
      </c>
      <c r="O54">
        <f>(($E54*M54)/$G54)*1000</f>
        <v>0.31279135827144794</v>
      </c>
      <c r="P54" t="s">
        <v>584</v>
      </c>
      <c r="Q54" t="s">
        <v>583</v>
      </c>
      <c r="R54" t="s">
        <v>591</v>
      </c>
    </row>
    <row r="55" spans="1:18" x14ac:dyDescent="0.2">
      <c r="A55" t="s">
        <v>53</v>
      </c>
      <c r="B55" s="1" t="s">
        <v>53</v>
      </c>
      <c r="C55">
        <v>0</v>
      </c>
      <c r="D55">
        <v>37.733999999999995</v>
      </c>
      <c r="E55" s="5">
        <f t="shared" si="0"/>
        <v>3.493888888888888E-2</v>
      </c>
      <c r="F55" s="1">
        <v>44.670190509999998</v>
      </c>
      <c r="G55">
        <v>4.2946998126137998</v>
      </c>
      <c r="H55">
        <v>1.0275261423050694</v>
      </c>
      <c r="I55">
        <v>1.28125279061359</v>
      </c>
      <c r="J55" s="5">
        <f t="shared" si="1"/>
        <v>8.359285464139564</v>
      </c>
      <c r="K55" s="5">
        <f t="shared" si="2"/>
        <v>10.423440716007168</v>
      </c>
      <c r="L55">
        <v>1.141678</v>
      </c>
      <c r="M55">
        <v>1.27417888</v>
      </c>
      <c r="N55">
        <f>(($E55*L55)/$G55)*1000</f>
        <v>9.2879508532197121</v>
      </c>
      <c r="O55">
        <f>(($E55*M55)/$G55)*1000</f>
        <v>10.36589197273709</v>
      </c>
      <c r="P55" t="s">
        <v>584</v>
      </c>
      <c r="Q55" t="s">
        <v>583</v>
      </c>
      <c r="R55" t="s">
        <v>592</v>
      </c>
    </row>
    <row r="56" spans="1:18" x14ac:dyDescent="0.2">
      <c r="A56" t="s">
        <v>54</v>
      </c>
      <c r="B56" s="1" t="s">
        <v>54</v>
      </c>
      <c r="C56">
        <v>0</v>
      </c>
      <c r="D56">
        <v>37.692000000000007</v>
      </c>
      <c r="E56" s="5">
        <f t="shared" si="0"/>
        <v>3.4900000000000007E-2</v>
      </c>
      <c r="F56" s="1">
        <v>53.545343879999997</v>
      </c>
      <c r="G56">
        <v>3.6099913270851998</v>
      </c>
      <c r="H56">
        <v>1.0619203228006366</v>
      </c>
      <c r="I56">
        <v>5.43697622139715</v>
      </c>
      <c r="J56" s="5">
        <f t="shared" si="1"/>
        <v>10.266234987236452</v>
      </c>
      <c r="K56" s="5">
        <f t="shared" si="2"/>
        <v>52.562583378827675</v>
      </c>
      <c r="L56">
        <v>0.95324500000000001</v>
      </c>
      <c r="M56">
        <v>5.8750842099999998</v>
      </c>
      <c r="N56">
        <f>(($E56*L56)/$G56)*1000</f>
        <v>9.2156039961629634</v>
      </c>
      <c r="O56">
        <f>(($E56*M56)/$G56)*1000</f>
        <v>56.798041976060645</v>
      </c>
      <c r="P56" t="s">
        <v>584</v>
      </c>
      <c r="Q56" t="s">
        <v>594</v>
      </c>
      <c r="R56" t="s">
        <v>590</v>
      </c>
    </row>
    <row r="57" spans="1:18" x14ac:dyDescent="0.2">
      <c r="A57" t="s">
        <v>55</v>
      </c>
      <c r="B57" s="1" t="s">
        <v>55</v>
      </c>
      <c r="C57">
        <v>0</v>
      </c>
      <c r="D57">
        <v>37.763000000000005</v>
      </c>
      <c r="E57" s="5">
        <f t="shared" si="0"/>
        <v>3.4965740740740742E-2</v>
      </c>
      <c r="F57" s="1">
        <v>53.545343879999997</v>
      </c>
      <c r="G57">
        <v>3.4079135729632006</v>
      </c>
      <c r="H57">
        <v>0.95873778131393506</v>
      </c>
      <c r="I57">
        <v>5.0762714171080798</v>
      </c>
      <c r="J57" s="5">
        <f t="shared" si="1"/>
        <v>9.8368036577370184</v>
      </c>
      <c r="K57" s="5">
        <f t="shared" si="2"/>
        <v>52.083360243757674</v>
      </c>
      <c r="L57">
        <v>0.69830800000000004</v>
      </c>
      <c r="M57">
        <v>5.7737896539999998</v>
      </c>
      <c r="N57">
        <f>(($E57*L57)/$G57)*1000</f>
        <v>7.1647522633488006</v>
      </c>
      <c r="O57">
        <f>(($E57*M57)/$G57)*1000</f>
        <v>59.240009410741933</v>
      </c>
      <c r="P57" t="s">
        <v>584</v>
      </c>
      <c r="Q57" t="s">
        <v>594</v>
      </c>
      <c r="R57" t="s">
        <v>591</v>
      </c>
    </row>
    <row r="58" spans="1:18" x14ac:dyDescent="0.2">
      <c r="A58" t="s">
        <v>56</v>
      </c>
      <c r="B58" s="1" t="s">
        <v>56</v>
      </c>
      <c r="C58">
        <v>0</v>
      </c>
      <c r="D58">
        <v>37.670999999999999</v>
      </c>
      <c r="E58" s="5">
        <f t="shared" si="0"/>
        <v>3.4880555555555554E-2</v>
      </c>
      <c r="F58" s="1">
        <v>53.545343879999997</v>
      </c>
      <c r="G58">
        <v>3.2406768109312014</v>
      </c>
      <c r="H58">
        <v>0.7609712434644238</v>
      </c>
      <c r="I58">
        <v>11.1282435551445</v>
      </c>
      <c r="J58" s="5">
        <f t="shared" si="1"/>
        <v>8.1906037789105941</v>
      </c>
      <c r="K58" s="5">
        <f t="shared" si="2"/>
        <v>119.77723796821135</v>
      </c>
      <c r="L58">
        <v>0.67613900000000005</v>
      </c>
      <c r="M58">
        <v>10.390688859999999</v>
      </c>
      <c r="N58">
        <f>(($E58*L58)/$G58)*1000</f>
        <v>7.2775242113701974</v>
      </c>
      <c r="O58">
        <f>(($E58*M58)/$G58)*1000</f>
        <v>111.83867481607271</v>
      </c>
      <c r="P58" t="s">
        <v>584</v>
      </c>
      <c r="Q58" t="s">
        <v>594</v>
      </c>
      <c r="R58" t="s">
        <v>592</v>
      </c>
    </row>
    <row r="59" spans="1:18" x14ac:dyDescent="0.2">
      <c r="A59" t="s">
        <v>57</v>
      </c>
      <c r="B59" s="1" t="s">
        <v>57</v>
      </c>
      <c r="C59">
        <v>0</v>
      </c>
      <c r="D59">
        <v>37.713999999999999</v>
      </c>
      <c r="E59" s="5">
        <f t="shared" si="0"/>
        <v>3.4920370370370366E-2</v>
      </c>
      <c r="F59" s="1">
        <v>45.741969930000003</v>
      </c>
      <c r="G59">
        <v>3.7758163125712993</v>
      </c>
      <c r="H59">
        <v>0.84695669470334156</v>
      </c>
      <c r="I59">
        <v>2.6173099837760798</v>
      </c>
      <c r="J59" s="5">
        <f t="shared" si="1"/>
        <v>7.8330191456173761</v>
      </c>
      <c r="K59" s="5">
        <f t="shared" si="2"/>
        <v>24.206006447725702</v>
      </c>
      <c r="L59">
        <v>0.598549</v>
      </c>
      <c r="M59">
        <v>2.9855237360000002</v>
      </c>
      <c r="N59">
        <f>(($E59*L59)/$G59)*1000</f>
        <v>5.5356381334612719</v>
      </c>
      <c r="O59">
        <f>(($E59*M59)/$G59)*1000</f>
        <v>27.611405317451649</v>
      </c>
      <c r="P59" t="s">
        <v>584</v>
      </c>
      <c r="Q59" t="s">
        <v>593</v>
      </c>
      <c r="R59" t="s">
        <v>590</v>
      </c>
    </row>
    <row r="60" spans="1:18" x14ac:dyDescent="0.2">
      <c r="A60" t="s">
        <v>58</v>
      </c>
      <c r="B60" s="1" t="s">
        <v>58</v>
      </c>
      <c r="C60">
        <v>0</v>
      </c>
      <c r="D60">
        <v>37.798999999999992</v>
      </c>
      <c r="E60" s="5">
        <f t="shared" si="0"/>
        <v>3.4999074074074064E-2</v>
      </c>
      <c r="F60" s="1">
        <v>45.741969930000003</v>
      </c>
      <c r="G60">
        <v>4.1040773944948006</v>
      </c>
      <c r="H60">
        <v>0.69218288247328907</v>
      </c>
      <c r="I60">
        <v>3.5452816426437299</v>
      </c>
      <c r="J60" s="5">
        <f t="shared" si="1"/>
        <v>5.9028516394415771</v>
      </c>
      <c r="K60" s="5">
        <f t="shared" si="2"/>
        <v>30.233731700768022</v>
      </c>
      <c r="L60">
        <v>0.66505499999999995</v>
      </c>
      <c r="M60">
        <v>3.9025060269999998</v>
      </c>
      <c r="N60">
        <f>(($E60*L60)/$G60)*1000</f>
        <v>5.6715083491252161</v>
      </c>
      <c r="O60">
        <f>(($E60*M60)/$G60)*1000</f>
        <v>33.280097908657147</v>
      </c>
      <c r="P60" t="s">
        <v>584</v>
      </c>
      <c r="Q60" t="s">
        <v>593</v>
      </c>
      <c r="R60" t="s">
        <v>591</v>
      </c>
    </row>
    <row r="61" spans="1:18" x14ac:dyDescent="0.2">
      <c r="A61" t="s">
        <v>59</v>
      </c>
      <c r="B61" s="1" t="s">
        <v>59</v>
      </c>
      <c r="C61">
        <v>0</v>
      </c>
      <c r="D61">
        <v>37.712000000000003</v>
      </c>
      <c r="E61" s="5">
        <f t="shared" si="0"/>
        <v>3.4918518518518515E-2</v>
      </c>
      <c r="F61" s="1">
        <v>45.741969930000003</v>
      </c>
      <c r="G61">
        <v>3.8078285503125993</v>
      </c>
      <c r="H61">
        <v>0.88994942032280078</v>
      </c>
      <c r="I61">
        <v>5.4022498697338301</v>
      </c>
      <c r="J61" s="5">
        <f t="shared" si="1"/>
        <v>8.1610069632823699</v>
      </c>
      <c r="K61" s="5">
        <f t="shared" si="2"/>
        <v>49.539667982813704</v>
      </c>
      <c r="L61">
        <v>0.94216100000000003</v>
      </c>
      <c r="M61">
        <v>5.8430964550000004</v>
      </c>
      <c r="N61">
        <f>(($E61*L61)/$G61)*1000</f>
        <v>8.6397971681852983</v>
      </c>
      <c r="O61">
        <f>(($E61*M61)/$G61)*1000</f>
        <v>53.582315766989467</v>
      </c>
      <c r="P61" t="s">
        <v>584</v>
      </c>
      <c r="Q61" t="s">
        <v>593</v>
      </c>
      <c r="R61" t="s">
        <v>592</v>
      </c>
    </row>
    <row r="62" spans="1:18" x14ac:dyDescent="0.2">
      <c r="A62" t="s">
        <v>60</v>
      </c>
      <c r="B62" s="1" t="s">
        <v>60</v>
      </c>
      <c r="C62">
        <v>0</v>
      </c>
      <c r="D62">
        <v>37.843999999999994</v>
      </c>
      <c r="E62" s="5">
        <f t="shared" si="0"/>
        <v>3.5040740740740733E-2</v>
      </c>
      <c r="F62" s="1">
        <v>51.652412390000002</v>
      </c>
      <c r="G62">
        <v>3.5119687639904003</v>
      </c>
      <c r="H62">
        <v>0.89854796544669235</v>
      </c>
      <c r="I62">
        <v>0.82211067378762503</v>
      </c>
      <c r="J62" s="5">
        <f t="shared" si="1"/>
        <v>8.9652808485012123</v>
      </c>
      <c r="K62" s="5">
        <f t="shared" si="2"/>
        <v>8.2026261952444255</v>
      </c>
      <c r="L62">
        <v>0.82023400000000002</v>
      </c>
      <c r="M62">
        <v>0.67174284100000003</v>
      </c>
      <c r="N62">
        <f>(($E62*L62)/$G62)*1000</f>
        <v>8.1839016438414145</v>
      </c>
      <c r="O62">
        <f>(($E62*M62)/$G62)*1000</f>
        <v>6.7023280438248118</v>
      </c>
      <c r="P62" t="s">
        <v>584</v>
      </c>
      <c r="Q62" t="s">
        <v>583</v>
      </c>
      <c r="R62" t="s">
        <v>590</v>
      </c>
    </row>
    <row r="63" spans="1:18" x14ac:dyDescent="0.2">
      <c r="A63" t="s">
        <v>61</v>
      </c>
      <c r="B63" s="1" t="s">
        <v>61</v>
      </c>
      <c r="C63">
        <v>0</v>
      </c>
      <c r="D63">
        <v>37.787999999999997</v>
      </c>
      <c r="E63" s="5">
        <f t="shared" si="0"/>
        <v>3.4988888888888882E-2</v>
      </c>
      <c r="F63" s="1">
        <v>51.652412390000002</v>
      </c>
      <c r="G63">
        <v>3.3620912423993992</v>
      </c>
      <c r="H63">
        <v>0.80396396908388268</v>
      </c>
      <c r="I63">
        <v>0.66307886759604695</v>
      </c>
      <c r="J63" s="5">
        <f t="shared" si="1"/>
        <v>8.36675865015218</v>
      </c>
      <c r="K63" s="5">
        <f t="shared" si="2"/>
        <v>6.9005839372554005</v>
      </c>
      <c r="L63">
        <v>0.82023400000000002</v>
      </c>
      <c r="M63">
        <v>0.43716597600000001</v>
      </c>
      <c r="N63">
        <f>(($E63*L63)/$G63)*1000</f>
        <v>8.536078951982109</v>
      </c>
      <c r="O63">
        <f>(($E63*M63)/$G63)*1000</f>
        <v>4.5495349939850271</v>
      </c>
      <c r="P63" t="s">
        <v>584</v>
      </c>
      <c r="Q63" t="s">
        <v>583</v>
      </c>
      <c r="R63" t="s">
        <v>591</v>
      </c>
    </row>
    <row r="64" spans="1:18" x14ac:dyDescent="0.2">
      <c r="A64" t="s">
        <v>62</v>
      </c>
      <c r="B64" s="1" t="s">
        <v>62</v>
      </c>
      <c r="C64">
        <v>0</v>
      </c>
      <c r="D64">
        <v>37.754999999999995</v>
      </c>
      <c r="E64" s="5">
        <f t="shared" si="0"/>
        <v>3.4958333333333327E-2</v>
      </c>
      <c r="F64" s="1">
        <v>51.652412390000002</v>
      </c>
      <c r="G64">
        <v>3.3799798498150988</v>
      </c>
      <c r="H64">
        <v>1.1822999545351218</v>
      </c>
      <c r="I64">
        <v>3.9990675507587201</v>
      </c>
      <c r="J64" s="5">
        <f t="shared" si="1"/>
        <v>12.228249204765126</v>
      </c>
      <c r="K64" s="5">
        <f t="shared" si="2"/>
        <v>41.361411213616563</v>
      </c>
      <c r="L64">
        <v>1.0862560000000001</v>
      </c>
      <c r="M64">
        <v>4.4836168970000001</v>
      </c>
      <c r="N64">
        <f>(($E64*L64)/$G64)*1000</f>
        <v>11.23488926580751</v>
      </c>
      <c r="O64">
        <f>(($E64*M64)/$G64)*1000</f>
        <v>46.37299066527455</v>
      </c>
      <c r="P64" t="s">
        <v>584</v>
      </c>
      <c r="Q64" t="s">
        <v>583</v>
      </c>
      <c r="R64" t="s">
        <v>592</v>
      </c>
    </row>
    <row r="65" spans="1:18" x14ac:dyDescent="0.2">
      <c r="A65" t="s">
        <v>63</v>
      </c>
      <c r="B65" s="1" t="s">
        <v>63</v>
      </c>
      <c r="C65">
        <v>0</v>
      </c>
      <c r="D65">
        <v>37.784000000000006</v>
      </c>
      <c r="E65" s="5">
        <f t="shared" si="0"/>
        <v>3.4985185185185189E-2</v>
      </c>
      <c r="F65" s="1">
        <v>52.291096680000003</v>
      </c>
      <c r="G65">
        <v>3.4746394287956002</v>
      </c>
      <c r="H65">
        <v>0.7351756080927484</v>
      </c>
      <c r="I65">
        <v>5.5708223626487703</v>
      </c>
      <c r="J65" s="5">
        <f t="shared" si="1"/>
        <v>7.4022802422613507</v>
      </c>
      <c r="K65" s="5">
        <f t="shared" si="2"/>
        <v>56.091072465206608</v>
      </c>
      <c r="L65">
        <v>0.56529700000000005</v>
      </c>
      <c r="M65">
        <v>5.9977039339999996</v>
      </c>
      <c r="N65">
        <f>(($E65*L65)/$G65)*1000</f>
        <v>5.6918194347679005</v>
      </c>
      <c r="O65">
        <f>(($E65*M65)/$G65)*1000</f>
        <v>60.389225160446784</v>
      </c>
      <c r="P65" t="s">
        <v>584</v>
      </c>
      <c r="Q65" t="s">
        <v>594</v>
      </c>
      <c r="R65" t="s">
        <v>590</v>
      </c>
    </row>
    <row r="66" spans="1:18" x14ac:dyDescent="0.2">
      <c r="A66" t="s">
        <v>64</v>
      </c>
      <c r="B66" s="1" t="s">
        <v>64</v>
      </c>
      <c r="C66">
        <v>0</v>
      </c>
      <c r="D66">
        <v>37.753</v>
      </c>
      <c r="E66" s="5">
        <f t="shared" si="0"/>
        <v>3.4956481481481484E-2</v>
      </c>
      <c r="F66" s="1">
        <v>52.291096680000003</v>
      </c>
      <c r="G66">
        <v>3.5485882289416</v>
      </c>
      <c r="H66">
        <v>0.49441634462377815</v>
      </c>
      <c r="I66">
        <v>4.7408030528831704</v>
      </c>
      <c r="J66" s="5">
        <f t="shared" si="1"/>
        <v>4.8704032927871443</v>
      </c>
      <c r="K66" s="5">
        <f t="shared" si="2"/>
        <v>46.700767582405447</v>
      </c>
      <c r="L66">
        <v>0.232769</v>
      </c>
      <c r="M66">
        <v>5.219335246</v>
      </c>
      <c r="N66">
        <f>(($E66*L66)/$G66)*1000</f>
        <v>2.2929640502104234</v>
      </c>
      <c r="O66">
        <f>(($E66*M66)/$G66)*1000</f>
        <v>51.414699058182904</v>
      </c>
      <c r="P66" t="s">
        <v>584</v>
      </c>
      <c r="Q66" t="s">
        <v>594</v>
      </c>
      <c r="R66" t="s">
        <v>591</v>
      </c>
    </row>
    <row r="67" spans="1:18" x14ac:dyDescent="0.2">
      <c r="A67" t="s">
        <v>65</v>
      </c>
      <c r="B67" s="1" t="s">
        <v>65</v>
      </c>
      <c r="C67">
        <v>0</v>
      </c>
      <c r="D67">
        <v>37.849999999999994</v>
      </c>
      <c r="E67" s="5">
        <f t="shared" ref="E67:E130" si="3">D67/1.08/1000</f>
        <v>3.5046296296296291E-2</v>
      </c>
      <c r="F67" s="1">
        <v>52.291096680000003</v>
      </c>
      <c r="G67">
        <v>3.8233915120647994</v>
      </c>
      <c r="H67">
        <v>1.3972635826324167</v>
      </c>
      <c r="I67">
        <v>9.6358489572521595</v>
      </c>
      <c r="J67" s="5">
        <f t="shared" ref="J67:J130" si="4">H67*E67/G67*1000</f>
        <v>12.807716229540613</v>
      </c>
      <c r="K67" s="5">
        <f t="shared" ref="K67:K130" si="5">E67*I67/G67*1000</f>
        <v>88.324937835059302</v>
      </c>
      <c r="L67">
        <v>1.17493</v>
      </c>
      <c r="M67">
        <v>9.319099091</v>
      </c>
      <c r="N67">
        <f>(($E67*L67)/$G67)*1000</f>
        <v>10.769743244308778</v>
      </c>
      <c r="O67">
        <f>(($E67*M67)/$G67)*1000</f>
        <v>85.421518284784057</v>
      </c>
      <c r="P67" t="s">
        <v>584</v>
      </c>
      <c r="Q67" t="s">
        <v>594</v>
      </c>
      <c r="R67" t="s">
        <v>592</v>
      </c>
    </row>
    <row r="68" spans="1:18" x14ac:dyDescent="0.2">
      <c r="A68" t="s">
        <v>66</v>
      </c>
      <c r="B68" s="1" t="s">
        <v>66</v>
      </c>
      <c r="C68">
        <v>0</v>
      </c>
      <c r="D68">
        <v>37.843000000000004</v>
      </c>
      <c r="E68" s="5">
        <f t="shared" si="3"/>
        <v>3.5039814814814815E-2</v>
      </c>
      <c r="F68" s="1">
        <v>53.499319229999998</v>
      </c>
      <c r="G68">
        <v>3.2899231644775</v>
      </c>
      <c r="H68">
        <v>0.85555523982723347</v>
      </c>
      <c r="I68">
        <v>0.31736981431102101</v>
      </c>
      <c r="J68" s="5">
        <f t="shared" si="4"/>
        <v>9.1122180271805444</v>
      </c>
      <c r="K68" s="5">
        <f t="shared" si="5"/>
        <v>3.3801942979530017</v>
      </c>
      <c r="L68">
        <v>0.56529700000000005</v>
      </c>
      <c r="M68">
        <v>-9.5963262999999993E-2</v>
      </c>
      <c r="N68">
        <f>(($E68*L68)/$G68)*1000</f>
        <v>6.0207795760227816</v>
      </c>
      <c r="O68">
        <f>(($E68*M68)/$G68)*1000</f>
        <v>-1.0220709713989331</v>
      </c>
      <c r="P68" t="s">
        <v>584</v>
      </c>
      <c r="Q68" t="s">
        <v>583</v>
      </c>
      <c r="R68" t="s">
        <v>590</v>
      </c>
    </row>
    <row r="69" spans="1:18" x14ac:dyDescent="0.2">
      <c r="A69" t="s">
        <v>67</v>
      </c>
      <c r="B69" s="1" t="s">
        <v>67</v>
      </c>
      <c r="C69">
        <v>0</v>
      </c>
      <c r="D69">
        <v>37.734999999999999</v>
      </c>
      <c r="E69" s="5">
        <f t="shared" si="3"/>
        <v>3.4939814814814812E-2</v>
      </c>
      <c r="F69" s="1">
        <v>53.499319229999998</v>
      </c>
      <c r="G69">
        <v>3.0420745359734007</v>
      </c>
      <c r="H69">
        <v>0.90714651057058426</v>
      </c>
      <c r="I69">
        <v>0.31402303029606199</v>
      </c>
      <c r="J69" s="5">
        <f t="shared" si="4"/>
        <v>10.419051444806151</v>
      </c>
      <c r="K69" s="5">
        <f t="shared" si="5"/>
        <v>3.6067185061987983</v>
      </c>
      <c r="L69">
        <v>0.55421200000000004</v>
      </c>
      <c r="M69">
        <v>-0.10129455499999999</v>
      </c>
      <c r="N69">
        <f>(($E69*L69)/$G69)*1000</f>
        <v>6.3654142655489041</v>
      </c>
      <c r="O69">
        <f>(($E69*M69)/$G69)*1000</f>
        <v>-1.1634208667791892</v>
      </c>
      <c r="P69" t="s">
        <v>584</v>
      </c>
      <c r="Q69" t="s">
        <v>583</v>
      </c>
      <c r="R69" t="s">
        <v>591</v>
      </c>
    </row>
    <row r="70" spans="1:18" x14ac:dyDescent="0.2">
      <c r="A70" t="s">
        <v>68</v>
      </c>
      <c r="B70" s="1" t="s">
        <v>68</v>
      </c>
      <c r="C70">
        <v>0</v>
      </c>
      <c r="D70">
        <v>37.896000000000001</v>
      </c>
      <c r="E70" s="5">
        <f t="shared" si="3"/>
        <v>3.5088888888888892E-2</v>
      </c>
      <c r="F70" s="1">
        <v>53.499319229999998</v>
      </c>
      <c r="G70">
        <v>2.872347051162901</v>
      </c>
      <c r="H70">
        <v>1.0877159581723121</v>
      </c>
      <c r="I70">
        <v>1.38807019662696</v>
      </c>
      <c r="J70" s="5">
        <f t="shared" si="4"/>
        <v>13.287650732709112</v>
      </c>
      <c r="K70" s="5">
        <f t="shared" si="5"/>
        <v>16.956809198840531</v>
      </c>
      <c r="L70">
        <v>0.742645</v>
      </c>
      <c r="M70">
        <v>1.178215617</v>
      </c>
      <c r="N70">
        <f>(($E70*L70)/$G70)*1000</f>
        <v>9.0722281899531563</v>
      </c>
      <c r="O70">
        <f>(($E70*M70)/$G70)*1000</f>
        <v>14.393203932417846</v>
      </c>
      <c r="P70" t="s">
        <v>584</v>
      </c>
      <c r="Q70" t="s">
        <v>583</v>
      </c>
      <c r="R70" t="s">
        <v>592</v>
      </c>
    </row>
    <row r="71" spans="1:18" x14ac:dyDescent="0.2">
      <c r="A71" t="s">
        <v>69</v>
      </c>
      <c r="B71" s="1" t="s">
        <v>69</v>
      </c>
      <c r="C71">
        <v>0</v>
      </c>
      <c r="D71">
        <v>37.718999999999994</v>
      </c>
      <c r="E71" s="5">
        <f t="shared" si="3"/>
        <v>3.4924999999999991E-2</v>
      </c>
      <c r="F71" s="1">
        <v>52.080029039999999</v>
      </c>
      <c r="G71">
        <v>3.3783579526800005</v>
      </c>
      <c r="H71">
        <v>0.85555523982723347</v>
      </c>
      <c r="I71">
        <v>3.1086036201675098</v>
      </c>
      <c r="J71" s="5">
        <f t="shared" si="4"/>
        <v>8.8446124328721751</v>
      </c>
      <c r="K71" s="5">
        <f t="shared" si="5"/>
        <v>32.136316800955001</v>
      </c>
      <c r="L71">
        <v>0.52095999999999998</v>
      </c>
      <c r="M71">
        <v>3.539978144</v>
      </c>
      <c r="N71">
        <f>(($E71*L71)/$G71)*1000</f>
        <v>5.3856128494514763</v>
      </c>
      <c r="O71">
        <f>(($E71*M71)/$G71)*1000</f>
        <v>36.595807315540135</v>
      </c>
      <c r="P71" t="s">
        <v>584</v>
      </c>
      <c r="Q71" t="s">
        <v>593</v>
      </c>
      <c r="R71" t="s">
        <v>590</v>
      </c>
    </row>
    <row r="72" spans="1:18" x14ac:dyDescent="0.2">
      <c r="A72" t="s">
        <v>70</v>
      </c>
      <c r="B72" s="1" t="s">
        <v>70</v>
      </c>
      <c r="C72">
        <v>0</v>
      </c>
      <c r="D72">
        <v>37.782000000000004</v>
      </c>
      <c r="E72" s="5">
        <f t="shared" si="3"/>
        <v>3.4983333333333332E-2</v>
      </c>
      <c r="F72" s="1">
        <v>52.080029039999999</v>
      </c>
      <c r="G72">
        <v>2.7793583156799997</v>
      </c>
      <c r="H72">
        <v>0.80396396908388268</v>
      </c>
      <c r="I72">
        <v>2.1759802885294199</v>
      </c>
      <c r="J72" s="5">
        <f t="shared" si="4"/>
        <v>10.119364372624981</v>
      </c>
      <c r="K72" s="5">
        <f t="shared" si="5"/>
        <v>27.388711750814043</v>
      </c>
      <c r="L72">
        <v>0.52095999999999998</v>
      </c>
      <c r="M72">
        <v>2.4630570820000002</v>
      </c>
      <c r="N72">
        <f>(($E72*L72)/$G72)*1000</f>
        <v>6.5572392125606207</v>
      </c>
      <c r="O72">
        <f>(($E72*M72)/$G72)*1000</f>
        <v>31.002100892324819</v>
      </c>
      <c r="P72" t="s">
        <v>584</v>
      </c>
      <c r="Q72" t="s">
        <v>593</v>
      </c>
      <c r="R72" t="s">
        <v>591</v>
      </c>
    </row>
    <row r="73" spans="1:18" x14ac:dyDescent="0.2">
      <c r="A73" t="s">
        <v>71</v>
      </c>
      <c r="B73" s="1" t="s">
        <v>71</v>
      </c>
      <c r="C73">
        <v>0</v>
      </c>
      <c r="D73">
        <v>37.759</v>
      </c>
      <c r="E73" s="5">
        <f t="shared" si="3"/>
        <v>3.4962037037037035E-2</v>
      </c>
      <c r="F73" s="1">
        <v>52.080029039999999</v>
      </c>
      <c r="G73">
        <v>2.5699480425847998</v>
      </c>
      <c r="H73">
        <v>0.75237269834053189</v>
      </c>
      <c r="I73">
        <v>4.9411404592254504</v>
      </c>
      <c r="J73" s="5">
        <f t="shared" si="4"/>
        <v>10.235413988595921</v>
      </c>
      <c r="K73" s="5">
        <f t="shared" si="5"/>
        <v>67.220166664105676</v>
      </c>
      <c r="L73">
        <v>0.310359</v>
      </c>
      <c r="M73">
        <v>5.4112617719999996</v>
      </c>
      <c r="N73">
        <f>(($E73*L73)/$G73)*1000</f>
        <v>4.2221798546029312</v>
      </c>
      <c r="O73">
        <f>(($E73*M73)/$G73)*1000</f>
        <v>73.615781858175083</v>
      </c>
      <c r="P73" t="s">
        <v>584</v>
      </c>
      <c r="Q73" t="s">
        <v>593</v>
      </c>
      <c r="R73" t="s">
        <v>592</v>
      </c>
    </row>
    <row r="74" spans="1:18" x14ac:dyDescent="0.2">
      <c r="A74" t="s">
        <v>72</v>
      </c>
      <c r="B74" s="1" t="s">
        <v>72</v>
      </c>
      <c r="C74">
        <v>4</v>
      </c>
      <c r="D74">
        <v>37.744</v>
      </c>
      <c r="E74" s="5">
        <f t="shared" si="3"/>
        <v>3.4948148148148145E-2</v>
      </c>
      <c r="F74" s="1">
        <v>51.889859870000002</v>
      </c>
      <c r="G74">
        <v>3.0665403318862001</v>
      </c>
      <c r="H74">
        <v>0.47763546798029577</v>
      </c>
      <c r="I74">
        <v>0.59497612867637995</v>
      </c>
      <c r="J74" s="5">
        <f t="shared" si="4"/>
        <v>5.4434226487143782</v>
      </c>
      <c r="K74" s="5">
        <f t="shared" si="5"/>
        <v>6.7807077811378429</v>
      </c>
      <c r="L74">
        <v>0.91191473700000003</v>
      </c>
      <c r="M74">
        <v>0.73652380699999997</v>
      </c>
      <c r="N74">
        <f>(($E74*L74)/$G74)*1000</f>
        <v>10.392731833907686</v>
      </c>
      <c r="O74">
        <f>(($E74*M74)/$G74)*1000</f>
        <v>8.3938707259204861</v>
      </c>
      <c r="P74" t="s">
        <v>582</v>
      </c>
      <c r="Q74" t="s">
        <v>583</v>
      </c>
      <c r="R74" t="s">
        <v>590</v>
      </c>
    </row>
    <row r="75" spans="1:18" x14ac:dyDescent="0.2">
      <c r="A75" t="s">
        <v>73</v>
      </c>
      <c r="B75" s="1" t="s">
        <v>73</v>
      </c>
      <c r="C75">
        <v>4</v>
      </c>
      <c r="D75">
        <v>37.680999999999997</v>
      </c>
      <c r="E75" s="5">
        <f t="shared" si="3"/>
        <v>3.4889814814814811E-2</v>
      </c>
      <c r="F75" s="1">
        <v>51.889859870000002</v>
      </c>
      <c r="G75">
        <v>3.1603551051397005</v>
      </c>
      <c r="H75">
        <v>0.50322308233638313</v>
      </c>
      <c r="I75">
        <v>0.25211624972229302</v>
      </c>
      <c r="J75" s="5">
        <f t="shared" si="4"/>
        <v>5.5555023309573963</v>
      </c>
      <c r="K75" s="5">
        <f t="shared" si="5"/>
        <v>2.7833230671803184</v>
      </c>
      <c r="L75">
        <v>0.88967291400000004</v>
      </c>
      <c r="M75">
        <v>5.0360601999999997E-2</v>
      </c>
      <c r="N75">
        <f>(($E75*L75)/$G75)*1000</f>
        <v>9.8218466541102671</v>
      </c>
      <c r="O75">
        <f>(($E75*M75)/$G75)*1000</f>
        <v>0.55597299015071366</v>
      </c>
      <c r="P75" t="s">
        <v>582</v>
      </c>
      <c r="Q75" t="s">
        <v>583</v>
      </c>
      <c r="R75" t="s">
        <v>591</v>
      </c>
    </row>
    <row r="76" spans="1:18" x14ac:dyDescent="0.2">
      <c r="A76" t="s">
        <v>74</v>
      </c>
      <c r="B76" s="1" t="s">
        <v>74</v>
      </c>
      <c r="C76">
        <v>4</v>
      </c>
      <c r="D76">
        <v>35.987000000000002</v>
      </c>
      <c r="E76" s="5">
        <f t="shared" si="3"/>
        <v>3.3321296296296293E-2</v>
      </c>
      <c r="F76" s="1">
        <v>51.889859870000002</v>
      </c>
      <c r="G76">
        <v>3.3527956656596989</v>
      </c>
      <c r="H76">
        <v>0.75909922589725531</v>
      </c>
      <c r="I76">
        <v>3.2920005824955898</v>
      </c>
      <c r="J76" s="5">
        <f t="shared" si="4"/>
        <v>7.544202733104731</v>
      </c>
      <c r="K76" s="5">
        <f t="shared" si="5"/>
        <v>32.717092765428667</v>
      </c>
      <c r="L76">
        <v>1.2900257260000001</v>
      </c>
      <c r="M76">
        <v>4.0729137010000001</v>
      </c>
      <c r="N76">
        <f>(($E76*L76)/$G76)*1000</f>
        <v>12.820742369169373</v>
      </c>
      <c r="O76">
        <f>(($E76*M76)/$G76)*1000</f>
        <v>40.478089855070962</v>
      </c>
      <c r="P76" t="s">
        <v>582</v>
      </c>
      <c r="Q76" t="s">
        <v>583</v>
      </c>
      <c r="R76" t="s">
        <v>592</v>
      </c>
    </row>
    <row r="77" spans="1:18" x14ac:dyDescent="0.2">
      <c r="A77" t="s">
        <v>75</v>
      </c>
      <c r="B77" s="1" t="s">
        <v>75</v>
      </c>
      <c r="C77">
        <v>4</v>
      </c>
      <c r="D77">
        <v>37.046999999999997</v>
      </c>
      <c r="E77" s="5">
        <f t="shared" si="3"/>
        <v>3.4302777777777772E-2</v>
      </c>
      <c r="F77" s="1">
        <v>41.892550759999999</v>
      </c>
      <c r="G77">
        <v>3.3196785750812006</v>
      </c>
      <c r="H77">
        <v>0.59704433497536968</v>
      </c>
      <c r="I77">
        <v>0.28134647513140099</v>
      </c>
      <c r="J77" s="5">
        <f t="shared" si="4"/>
        <v>6.1693560635280074</v>
      </c>
      <c r="K77" s="5">
        <f t="shared" si="5"/>
        <v>2.907198813595218</v>
      </c>
      <c r="L77">
        <v>0.72285924300000004</v>
      </c>
      <c r="M77">
        <v>0.157376882</v>
      </c>
      <c r="N77">
        <f>(($E77*L77)/$G77)*1000</f>
        <v>7.4694219384282237</v>
      </c>
      <c r="O77">
        <f>(($E77*M77)/$G77)*1000</f>
        <v>1.6262008771356744</v>
      </c>
      <c r="P77" t="s">
        <v>582</v>
      </c>
      <c r="Q77" t="s">
        <v>593</v>
      </c>
      <c r="R77" t="s">
        <v>590</v>
      </c>
    </row>
    <row r="78" spans="1:18" x14ac:dyDescent="0.2">
      <c r="A78" t="s">
        <v>76</v>
      </c>
      <c r="B78" s="1" t="s">
        <v>76</v>
      </c>
      <c r="C78">
        <v>4</v>
      </c>
      <c r="D78">
        <v>36.155000000000001</v>
      </c>
      <c r="E78" s="5">
        <f t="shared" si="3"/>
        <v>3.3476851851851848E-2</v>
      </c>
      <c r="F78" s="1">
        <v>41.892550759999999</v>
      </c>
      <c r="G78">
        <v>3.4027722274944008</v>
      </c>
      <c r="H78">
        <v>0.46910626319493326</v>
      </c>
      <c r="I78">
        <v>0.243133232122031</v>
      </c>
      <c r="J78" s="5">
        <f t="shared" si="4"/>
        <v>4.6151196218373514</v>
      </c>
      <c r="K78" s="5">
        <f t="shared" si="5"/>
        <v>2.3919717947164689</v>
      </c>
      <c r="L78">
        <v>0.54492465999999995</v>
      </c>
      <c r="M78">
        <v>3.7770452000000003E-2</v>
      </c>
      <c r="N78">
        <f>(($E78*L78)/$G78)*1000</f>
        <v>5.3610294470615596</v>
      </c>
      <c r="O78">
        <f>(($E78*M78)/$G78)*1000</f>
        <v>0.37158991006357689</v>
      </c>
      <c r="P78" t="s">
        <v>582</v>
      </c>
      <c r="Q78" t="s">
        <v>593</v>
      </c>
      <c r="R78" t="s">
        <v>591</v>
      </c>
    </row>
    <row r="79" spans="1:18" x14ac:dyDescent="0.2">
      <c r="A79" t="s">
        <v>77</v>
      </c>
      <c r="B79" s="1" t="s">
        <v>77</v>
      </c>
      <c r="C79">
        <v>4</v>
      </c>
      <c r="D79">
        <v>37.927</v>
      </c>
      <c r="E79" s="5">
        <f t="shared" si="3"/>
        <v>3.5117592592592589E-2</v>
      </c>
      <c r="F79" s="1">
        <v>41.892550759999999</v>
      </c>
      <c r="G79">
        <v>3.5503651485640004</v>
      </c>
      <c r="H79">
        <v>0.54586910626319507</v>
      </c>
      <c r="I79">
        <v>3.1785700695774901</v>
      </c>
      <c r="J79" s="5">
        <f t="shared" si="4"/>
        <v>5.399334457298556</v>
      </c>
      <c r="K79" s="5">
        <f t="shared" si="5"/>
        <v>31.440069981415547</v>
      </c>
      <c r="L79">
        <v>1.1343329660000001</v>
      </c>
      <c r="M79">
        <v>3.827405766</v>
      </c>
      <c r="N79">
        <f>(($E79*L79)/$G79)*1000</f>
        <v>11.219984789577792</v>
      </c>
      <c r="O79">
        <f>(($E79*M79)/$G79)*1000</f>
        <v>37.857873979889547</v>
      </c>
      <c r="P79" t="s">
        <v>582</v>
      </c>
      <c r="Q79" t="s">
        <v>593</v>
      </c>
      <c r="R79" t="s">
        <v>592</v>
      </c>
    </row>
    <row r="80" spans="1:18" x14ac:dyDescent="0.2">
      <c r="A80" t="s">
        <v>78</v>
      </c>
      <c r="B80" s="1" t="s">
        <v>78</v>
      </c>
      <c r="C80">
        <v>4</v>
      </c>
      <c r="D80">
        <v>37.807000000000002</v>
      </c>
      <c r="E80" s="5">
        <f t="shared" si="3"/>
        <v>3.5006481481481479E-2</v>
      </c>
      <c r="F80" s="1">
        <v>37.494085550000001</v>
      </c>
      <c r="G80">
        <v>3.8466139752530011</v>
      </c>
      <c r="H80">
        <v>5.7486840253342741</v>
      </c>
      <c r="I80">
        <v>0.43285357167997601</v>
      </c>
      <c r="J80" s="5">
        <f t="shared" si="4"/>
        <v>52.316453423823631</v>
      </c>
      <c r="K80" s="5">
        <f t="shared" si="5"/>
        <v>3.9392256770999667</v>
      </c>
      <c r="L80">
        <v>0.94527747200000001</v>
      </c>
      <c r="M80">
        <v>0.302163613</v>
      </c>
      <c r="N80">
        <f>(($E80*L80)/$G80)*1000</f>
        <v>8.6025888044180885</v>
      </c>
      <c r="O80">
        <f>(($E80*M80)/$G80)*1000</f>
        <v>2.7498691032978728</v>
      </c>
      <c r="P80" t="s">
        <v>582</v>
      </c>
      <c r="Q80" t="s">
        <v>583</v>
      </c>
      <c r="R80" t="s">
        <v>590</v>
      </c>
    </row>
    <row r="81" spans="1:18" x14ac:dyDescent="0.2">
      <c r="A81" t="s">
        <v>79</v>
      </c>
      <c r="B81" s="1" t="s">
        <v>79</v>
      </c>
      <c r="C81">
        <v>4</v>
      </c>
      <c r="D81">
        <v>37.863</v>
      </c>
      <c r="E81" s="5">
        <f t="shared" si="3"/>
        <v>3.505833333333333E-2</v>
      </c>
      <c r="F81" s="1">
        <v>37.494085550000001</v>
      </c>
      <c r="G81">
        <v>4.1397667140235006</v>
      </c>
      <c r="H81">
        <v>0.486164672765658</v>
      </c>
      <c r="I81">
        <v>0.166984642814237</v>
      </c>
      <c r="J81" s="5">
        <f t="shared" si="4"/>
        <v>4.1171699591120001</v>
      </c>
      <c r="K81" s="5">
        <f t="shared" si="5"/>
        <v>1.4141384463762061</v>
      </c>
      <c r="L81">
        <v>0.68949650900000004</v>
      </c>
      <c r="M81">
        <v>-6.9245827999999995E-2</v>
      </c>
      <c r="N81">
        <f>(($E81*L81)/$G81)*1000</f>
        <v>5.8391209250527938</v>
      </c>
      <c r="O81">
        <f>(($E81*M81)/$G81)*1000</f>
        <v>-0.58642031971101183</v>
      </c>
      <c r="P81" t="s">
        <v>582</v>
      </c>
      <c r="Q81" t="s">
        <v>583</v>
      </c>
      <c r="R81" t="s">
        <v>591</v>
      </c>
    </row>
    <row r="82" spans="1:18" x14ac:dyDescent="0.2">
      <c r="A82" t="s">
        <v>80</v>
      </c>
      <c r="B82" s="1" t="s">
        <v>80</v>
      </c>
      <c r="C82">
        <v>4</v>
      </c>
      <c r="D82">
        <v>38.117000000000004</v>
      </c>
      <c r="E82" s="5">
        <f t="shared" si="3"/>
        <v>3.5293518518518516E-2</v>
      </c>
      <c r="F82" s="1">
        <v>37.494085550000001</v>
      </c>
      <c r="G82">
        <v>3.8428636203859985</v>
      </c>
      <c r="H82">
        <v>0.62263194933145694</v>
      </c>
      <c r="I82">
        <v>2.99257499916189</v>
      </c>
      <c r="J82" s="5">
        <f t="shared" si="4"/>
        <v>5.718358600439684</v>
      </c>
      <c r="K82" s="5">
        <f t="shared" si="5"/>
        <v>27.48432200161368</v>
      </c>
      <c r="L82">
        <v>0.66725468600000004</v>
      </c>
      <c r="M82">
        <v>3.6763239589999999</v>
      </c>
      <c r="N82">
        <f>(($E82*L82)/$G82)*1000</f>
        <v>6.1281814665449392</v>
      </c>
      <c r="O82">
        <f>(($E82*M82)/$G82)*1000</f>
        <v>33.763989707760423</v>
      </c>
      <c r="P82" t="s">
        <v>582</v>
      </c>
      <c r="Q82" t="s">
        <v>583</v>
      </c>
      <c r="R82" t="s">
        <v>592</v>
      </c>
    </row>
    <row r="83" spans="1:18" x14ac:dyDescent="0.2">
      <c r="A83" t="s">
        <v>81</v>
      </c>
      <c r="B83" s="1" t="s">
        <v>81</v>
      </c>
      <c r="C83">
        <v>4</v>
      </c>
      <c r="D83">
        <v>38.218000000000004</v>
      </c>
      <c r="E83" s="5">
        <f t="shared" si="3"/>
        <v>3.5387037037037036E-2</v>
      </c>
      <c r="F83" s="1">
        <v>44.572228760000002</v>
      </c>
      <c r="G83">
        <v>3.285204001394801</v>
      </c>
      <c r="H83">
        <v>0.52028149190710782</v>
      </c>
      <c r="I83">
        <v>0.62483554813806497</v>
      </c>
      <c r="J83" s="5">
        <f t="shared" si="4"/>
        <v>5.6042852790830784</v>
      </c>
      <c r="K83" s="5">
        <f t="shared" si="5"/>
        <v>6.7305040035965282</v>
      </c>
      <c r="L83">
        <v>0.58940830600000005</v>
      </c>
      <c r="M83">
        <v>0.56655677500000001</v>
      </c>
      <c r="N83">
        <f>(($E83*L83)/$G83)*1000</f>
        <v>6.3488944812875596</v>
      </c>
      <c r="O83">
        <f>(($E83*M83)/$G83)*1000</f>
        <v>6.1027460005519121</v>
      </c>
      <c r="P83" t="s">
        <v>582</v>
      </c>
      <c r="Q83" t="s">
        <v>593</v>
      </c>
      <c r="R83" t="s">
        <v>590</v>
      </c>
    </row>
    <row r="84" spans="1:18" x14ac:dyDescent="0.2">
      <c r="A84" t="s">
        <v>82</v>
      </c>
      <c r="B84" s="1" t="s">
        <v>82</v>
      </c>
      <c r="C84">
        <v>4</v>
      </c>
      <c r="D84">
        <v>38.216000000000001</v>
      </c>
      <c r="E84" s="5">
        <f t="shared" si="3"/>
        <v>3.5385185185185186E-2</v>
      </c>
      <c r="F84" s="1">
        <v>44.572228760000002</v>
      </c>
      <c r="G84">
        <v>4.0811467964011996</v>
      </c>
      <c r="H84">
        <v>0.53733990147783262</v>
      </c>
      <c r="I84">
        <v>0.32416501394480601</v>
      </c>
      <c r="J84" s="5">
        <f t="shared" si="4"/>
        <v>4.6589531986325303</v>
      </c>
      <c r="K84" s="5">
        <f t="shared" si="5"/>
        <v>2.8106411313383863</v>
      </c>
      <c r="L84">
        <v>0.65613377399999995</v>
      </c>
      <c r="M84">
        <v>0.15108180700000001</v>
      </c>
      <c r="N84">
        <f>(($E84*L84)/$G84)*1000</f>
        <v>5.6889438820769245</v>
      </c>
      <c r="O84">
        <f>(($E84*M84)/$G84)*1000</f>
        <v>1.3099400696690502</v>
      </c>
      <c r="P84" t="s">
        <v>582</v>
      </c>
      <c r="Q84" t="s">
        <v>593</v>
      </c>
      <c r="R84" t="s">
        <v>591</v>
      </c>
    </row>
    <row r="85" spans="1:18" x14ac:dyDescent="0.2">
      <c r="A85" t="s">
        <v>83</v>
      </c>
      <c r="B85" s="1" t="s">
        <v>83</v>
      </c>
      <c r="C85">
        <v>4</v>
      </c>
      <c r="D85">
        <v>38.201000000000001</v>
      </c>
      <c r="E85" s="5">
        <f t="shared" si="3"/>
        <v>3.5371296296296297E-2</v>
      </c>
      <c r="F85" s="1">
        <v>44.572228760000002</v>
      </c>
      <c r="G85">
        <v>3.0562873061735996</v>
      </c>
      <c r="H85">
        <v>0.6482195636875443</v>
      </c>
      <c r="I85">
        <v>3.1260136233421298</v>
      </c>
      <c r="J85" s="5">
        <f t="shared" si="4"/>
        <v>7.502032353415693</v>
      </c>
      <c r="K85" s="5">
        <f t="shared" si="5"/>
        <v>36.17825911658997</v>
      </c>
      <c r="L85">
        <v>0.93415656000000002</v>
      </c>
      <c r="M85">
        <v>3.7644550130000001</v>
      </c>
      <c r="N85">
        <f>(($E85*L85)/$G85)*1000</f>
        <v>10.811263850798477</v>
      </c>
      <c r="O85">
        <f>(($E85*M85)/$G85)*1000</f>
        <v>43.567125835956233</v>
      </c>
      <c r="P85" t="s">
        <v>582</v>
      </c>
      <c r="Q85" t="s">
        <v>593</v>
      </c>
      <c r="R85" t="s">
        <v>592</v>
      </c>
    </row>
    <row r="86" spans="1:18" x14ac:dyDescent="0.2">
      <c r="A86" t="s">
        <v>84</v>
      </c>
      <c r="B86" s="1" t="s">
        <v>84</v>
      </c>
      <c r="C86">
        <v>4</v>
      </c>
      <c r="D86">
        <v>38.194999999999993</v>
      </c>
      <c r="E86" s="5">
        <f t="shared" si="3"/>
        <v>3.5365740740740732E-2</v>
      </c>
      <c r="F86" s="1">
        <v>39.156034009999999</v>
      </c>
      <c r="G86">
        <v>3.8057900726745002</v>
      </c>
      <c r="H86">
        <v>1.6034904996481356</v>
      </c>
      <c r="I86">
        <v>15.367673334036899</v>
      </c>
      <c r="J86" s="5">
        <f t="shared" si="4"/>
        <v>14.900619374138278</v>
      </c>
      <c r="K86" s="5">
        <f t="shared" si="5"/>
        <v>142.80586699255576</v>
      </c>
      <c r="L86">
        <v>0.81182653400000004</v>
      </c>
      <c r="M86">
        <v>15.68732758</v>
      </c>
      <c r="N86">
        <f>(($E86*L86)/$G86)*1000</f>
        <v>7.5439911765079932</v>
      </c>
      <c r="O86">
        <f>(($E86*M86)/$G86)*1000</f>
        <v>145.77629073467864</v>
      </c>
      <c r="P86" t="s">
        <v>582</v>
      </c>
      <c r="Q86" t="s">
        <v>594</v>
      </c>
      <c r="R86" t="s">
        <v>590</v>
      </c>
    </row>
    <row r="87" spans="1:18" x14ac:dyDescent="0.2">
      <c r="A87" t="s">
        <v>85</v>
      </c>
      <c r="B87" s="1" t="s">
        <v>85</v>
      </c>
      <c r="C87">
        <v>4</v>
      </c>
      <c r="D87">
        <v>38.244</v>
      </c>
      <c r="E87" s="5">
        <f t="shared" si="3"/>
        <v>3.5411111111111108E-2</v>
      </c>
      <c r="F87" s="1">
        <v>39.156034009999999</v>
      </c>
      <c r="G87">
        <v>3.8362120556694994</v>
      </c>
      <c r="H87">
        <v>1.1343842364532024</v>
      </c>
      <c r="I87">
        <v>13.012855225373199</v>
      </c>
      <c r="J87" s="5">
        <f t="shared" si="4"/>
        <v>10.47121630838179</v>
      </c>
      <c r="K87" s="5">
        <f t="shared" si="5"/>
        <v>120.11840210383625</v>
      </c>
      <c r="L87">
        <v>0.81182653400000004</v>
      </c>
      <c r="M87">
        <v>13.704378869999999</v>
      </c>
      <c r="N87">
        <f>(($E87*L87)/$G87)*1000</f>
        <v>7.4937670757632695</v>
      </c>
      <c r="O87">
        <f>(($E87*M87)/$G87)*1000</f>
        <v>126.50168338768761</v>
      </c>
      <c r="P87" t="s">
        <v>582</v>
      </c>
      <c r="Q87" t="s">
        <v>594</v>
      </c>
      <c r="R87" t="s">
        <v>591</v>
      </c>
    </row>
    <row r="88" spans="1:18" x14ac:dyDescent="0.2">
      <c r="A88" t="s">
        <v>86</v>
      </c>
      <c r="B88" s="1" t="s">
        <v>86</v>
      </c>
      <c r="C88">
        <v>4</v>
      </c>
      <c r="D88">
        <v>38.149000000000001</v>
      </c>
      <c r="E88" s="5">
        <f t="shared" si="3"/>
        <v>3.5323148148148152E-2</v>
      </c>
      <c r="F88" s="1">
        <v>39.156034009999999</v>
      </c>
      <c r="G88">
        <v>3.6768008647756991</v>
      </c>
      <c r="H88">
        <v>2.4478817733990157</v>
      </c>
      <c r="I88">
        <v>18.096787821962099</v>
      </c>
      <c r="J88" s="5">
        <f t="shared" si="4"/>
        <v>23.516881580204892</v>
      </c>
      <c r="K88" s="5">
        <f t="shared" si="5"/>
        <v>173.85644225792649</v>
      </c>
      <c r="L88">
        <v>1.078728409</v>
      </c>
      <c r="M88">
        <v>18.10463648</v>
      </c>
      <c r="N88">
        <f>(($E88*L88)/$G88)*1000</f>
        <v>10.363379689056853</v>
      </c>
      <c r="O88">
        <f>(($E88*M88)/$G88)*1000</f>
        <v>173.93184457663594</v>
      </c>
      <c r="P88" t="s">
        <v>582</v>
      </c>
      <c r="Q88" t="s">
        <v>594</v>
      </c>
      <c r="R88" t="s">
        <v>592</v>
      </c>
    </row>
    <row r="89" spans="1:18" x14ac:dyDescent="0.2">
      <c r="A89" t="s">
        <v>87</v>
      </c>
      <c r="B89" s="1" t="s">
        <v>87</v>
      </c>
      <c r="C89">
        <v>4</v>
      </c>
      <c r="D89">
        <v>38.172000000000004</v>
      </c>
      <c r="E89" s="5">
        <f t="shared" si="3"/>
        <v>3.5344444444444449E-2</v>
      </c>
      <c r="F89" s="1">
        <v>37.884361939999998</v>
      </c>
      <c r="G89">
        <v>4.1418707458407997</v>
      </c>
      <c r="H89">
        <v>0.46910626319493326</v>
      </c>
      <c r="I89">
        <v>5.5917774665600302</v>
      </c>
      <c r="J89" s="5">
        <f t="shared" si="4"/>
        <v>4.0030945617228459</v>
      </c>
      <c r="K89" s="5">
        <f t="shared" si="5"/>
        <v>47.717150085137852</v>
      </c>
      <c r="L89">
        <v>0.55604557099999996</v>
      </c>
      <c r="M89">
        <v>6.4146817030000003</v>
      </c>
      <c r="N89">
        <f>(($E89*L89)/$G89)*1000</f>
        <v>4.7449867460311834</v>
      </c>
      <c r="O89">
        <f>(($E89*M89)/$G89)*1000</f>
        <v>54.739361750520537</v>
      </c>
      <c r="P89" t="s">
        <v>582</v>
      </c>
      <c r="Q89" t="s">
        <v>594</v>
      </c>
      <c r="R89" t="s">
        <v>590</v>
      </c>
    </row>
    <row r="90" spans="1:18" x14ac:dyDescent="0.2">
      <c r="A90" t="s">
        <v>88</v>
      </c>
      <c r="B90" s="1" t="s">
        <v>88</v>
      </c>
      <c r="C90">
        <v>4</v>
      </c>
      <c r="D90">
        <v>38.201999999999998</v>
      </c>
      <c r="E90" s="5">
        <f t="shared" si="3"/>
        <v>3.5372222222222222E-2</v>
      </c>
      <c r="F90" s="1">
        <v>37.884361939999998</v>
      </c>
      <c r="G90">
        <v>4.1126763959526</v>
      </c>
      <c r="H90">
        <v>0.42646023926812104</v>
      </c>
      <c r="I90">
        <v>3.2682102717538899</v>
      </c>
      <c r="J90" s="5">
        <f t="shared" si="4"/>
        <v>3.6678904197712852</v>
      </c>
      <c r="K90" s="5">
        <f t="shared" si="5"/>
        <v>28.109155418888989</v>
      </c>
      <c r="L90">
        <v>0.222418229</v>
      </c>
      <c r="M90">
        <v>3.9344220449999998</v>
      </c>
      <c r="N90">
        <f>(($E90*L90)/$G90)*1000</f>
        <v>1.9129701111917452</v>
      </c>
      <c r="O90">
        <f>(($E90*M90)/$G90)*1000</f>
        <v>33.839095881385262</v>
      </c>
      <c r="P90" t="s">
        <v>582</v>
      </c>
      <c r="Q90" t="s">
        <v>594</v>
      </c>
      <c r="R90" t="s">
        <v>591</v>
      </c>
    </row>
    <row r="91" spans="1:18" x14ac:dyDescent="0.2">
      <c r="A91" t="s">
        <v>89</v>
      </c>
      <c r="B91" s="1" t="s">
        <v>89</v>
      </c>
      <c r="C91">
        <v>4</v>
      </c>
      <c r="D91">
        <v>38.290000000000006</v>
      </c>
      <c r="E91" s="5">
        <f t="shared" si="3"/>
        <v>3.5453703703703709E-2</v>
      </c>
      <c r="F91" s="1">
        <v>37.884361939999998</v>
      </c>
      <c r="G91">
        <v>3.8940293499813992</v>
      </c>
      <c r="H91">
        <v>0.4094018296973963</v>
      </c>
      <c r="I91">
        <v>6.3682470072374002</v>
      </c>
      <c r="J91" s="5">
        <f t="shared" si="4"/>
        <v>3.7274529443171729</v>
      </c>
      <c r="K91" s="5">
        <f t="shared" si="5"/>
        <v>57.980544627294904</v>
      </c>
      <c r="L91">
        <v>1.1676956999999999</v>
      </c>
      <c r="M91">
        <v>7.3967134449999996</v>
      </c>
      <c r="N91">
        <f>(($E91*L91)/$G91)*1000</f>
        <v>10.631439479028746</v>
      </c>
      <c r="O91">
        <f>(($E91*M91)/$G91)*1000</f>
        <v>67.344352928794478</v>
      </c>
      <c r="P91" t="s">
        <v>582</v>
      </c>
      <c r="Q91" t="s">
        <v>594</v>
      </c>
      <c r="R91" t="s">
        <v>592</v>
      </c>
    </row>
    <row r="92" spans="1:18" x14ac:dyDescent="0.2">
      <c r="A92" t="s">
        <v>90</v>
      </c>
      <c r="B92" s="1" t="s">
        <v>90</v>
      </c>
      <c r="C92">
        <v>4</v>
      </c>
      <c r="D92">
        <v>38.027999999999999</v>
      </c>
      <c r="E92" s="5">
        <f t="shared" si="3"/>
        <v>3.521111111111111E-2</v>
      </c>
      <c r="F92" s="1">
        <v>40.527714320000001</v>
      </c>
      <c r="G92">
        <v>4.0203265119680003</v>
      </c>
      <c r="H92">
        <v>0.46057705840957069</v>
      </c>
      <c r="I92">
        <v>1.12415280480028</v>
      </c>
      <c r="J92" s="5">
        <f t="shared" si="4"/>
        <v>4.0338589242965419</v>
      </c>
      <c r="K92" s="5">
        <f t="shared" si="5"/>
        <v>9.8456354721083699</v>
      </c>
      <c r="L92">
        <v>0.55604557099999996</v>
      </c>
      <c r="M92">
        <v>1.240129829</v>
      </c>
      <c r="N92">
        <f>(($E92*L92)/$G92)*1000</f>
        <v>4.8699980772800622</v>
      </c>
      <c r="O92">
        <f>(($E92*M92)/$G92)*1000</f>
        <v>10.861393737830262</v>
      </c>
      <c r="P92" t="s">
        <v>582</v>
      </c>
      <c r="Q92" t="s">
        <v>593</v>
      </c>
      <c r="R92" t="s">
        <v>590</v>
      </c>
    </row>
    <row r="93" spans="1:18" x14ac:dyDescent="0.2">
      <c r="A93" t="s">
        <v>91</v>
      </c>
      <c r="B93" s="1" t="s">
        <v>91</v>
      </c>
      <c r="C93">
        <v>4</v>
      </c>
      <c r="D93">
        <v>38.233000000000004</v>
      </c>
      <c r="E93" s="5">
        <f t="shared" si="3"/>
        <v>3.5400925925925926E-2</v>
      </c>
      <c r="F93" s="1">
        <v>40.527714320000001</v>
      </c>
      <c r="G93">
        <v>4.0381681976719994</v>
      </c>
      <c r="H93">
        <v>0.41793103448275865</v>
      </c>
      <c r="I93">
        <v>0.360312478336343</v>
      </c>
      <c r="J93" s="5">
        <f t="shared" si="4"/>
        <v>3.6638259898136787</v>
      </c>
      <c r="K93" s="5">
        <f t="shared" si="5"/>
        <v>3.1587082883583562</v>
      </c>
      <c r="L93">
        <v>0.54492465999999995</v>
      </c>
      <c r="M93">
        <v>0.20144240899999999</v>
      </c>
      <c r="N93">
        <f>(($E93*L93)/$G93)*1000</f>
        <v>4.7771258104086698</v>
      </c>
      <c r="O93">
        <f>(($E93*M93)/$G93)*1000</f>
        <v>1.7659610621123289</v>
      </c>
      <c r="P93" t="s">
        <v>582</v>
      </c>
      <c r="Q93" t="s">
        <v>593</v>
      </c>
      <c r="R93" t="s">
        <v>591</v>
      </c>
    </row>
    <row r="94" spans="1:18" x14ac:dyDescent="0.2">
      <c r="A94" t="s">
        <v>92</v>
      </c>
      <c r="B94" s="1" t="s">
        <v>92</v>
      </c>
      <c r="C94">
        <v>4</v>
      </c>
      <c r="D94">
        <v>38.045000000000002</v>
      </c>
      <c r="E94" s="5">
        <f t="shared" si="3"/>
        <v>3.5226851851851849E-2</v>
      </c>
      <c r="F94" s="1">
        <v>40.527714320000001</v>
      </c>
      <c r="G94">
        <v>4.1856594661584001</v>
      </c>
      <c r="H94">
        <v>0.46910626319493326</v>
      </c>
      <c r="I94">
        <v>3.7543492752729302</v>
      </c>
      <c r="J94" s="5">
        <f t="shared" si="4"/>
        <v>3.9480366164403988</v>
      </c>
      <c r="K94" s="5">
        <f t="shared" si="5"/>
        <v>31.596910066248068</v>
      </c>
      <c r="L94">
        <v>0.73398015400000005</v>
      </c>
      <c r="M94">
        <v>4.507273895</v>
      </c>
      <c r="N94">
        <f>(($E94*L94)/$G94)*1000</f>
        <v>6.1772369100269593</v>
      </c>
      <c r="O94">
        <f>(($E94*M94)/$G94)*1000</f>
        <v>37.933585146765395</v>
      </c>
      <c r="P94" t="s">
        <v>582</v>
      </c>
      <c r="Q94" t="s">
        <v>593</v>
      </c>
      <c r="R94" t="s">
        <v>592</v>
      </c>
    </row>
    <row r="95" spans="1:18" x14ac:dyDescent="0.2">
      <c r="A95" t="s">
        <v>93</v>
      </c>
      <c r="B95" s="1" t="s">
        <v>93</v>
      </c>
      <c r="C95">
        <v>4</v>
      </c>
      <c r="D95">
        <v>38.102000000000004</v>
      </c>
      <c r="E95" s="5">
        <f t="shared" si="3"/>
        <v>3.5279629629629633E-2</v>
      </c>
      <c r="F95" s="1">
        <v>44.897611150000003</v>
      </c>
      <c r="G95">
        <v>3.6340025446574988</v>
      </c>
      <c r="H95">
        <v>0.52028149190710782</v>
      </c>
      <c r="I95">
        <v>0.91704908201296997</v>
      </c>
      <c r="J95" s="5">
        <f t="shared" si="4"/>
        <v>5.0509976567349613</v>
      </c>
      <c r="K95" s="5">
        <f t="shared" si="5"/>
        <v>8.9028974438042621</v>
      </c>
      <c r="L95">
        <v>0.51156192599999994</v>
      </c>
      <c r="M95">
        <v>0.96314651699999998</v>
      </c>
      <c r="N95">
        <f>(($E95*L95)/$G95)*1000</f>
        <v>4.9663463522976095</v>
      </c>
      <c r="O95">
        <f>(($E95*M95)/$G95)*1000</f>
        <v>9.3504206398485916</v>
      </c>
      <c r="P95" t="s">
        <v>582</v>
      </c>
      <c r="Q95" t="s">
        <v>594</v>
      </c>
      <c r="R95" t="s">
        <v>590</v>
      </c>
    </row>
    <row r="96" spans="1:18" x14ac:dyDescent="0.2">
      <c r="A96" t="s">
        <v>94</v>
      </c>
      <c r="B96" s="1" t="s">
        <v>94</v>
      </c>
      <c r="C96">
        <v>4</v>
      </c>
      <c r="D96">
        <v>38.119999999999997</v>
      </c>
      <c r="E96" s="5">
        <f t="shared" si="3"/>
        <v>3.5296296296296291E-2</v>
      </c>
      <c r="F96" s="1">
        <v>44.897611150000003</v>
      </c>
      <c r="G96">
        <v>3.7541257523504989</v>
      </c>
      <c r="H96">
        <v>0.81027445460942982</v>
      </c>
      <c r="I96">
        <v>0.328678959618947</v>
      </c>
      <c r="J96" s="5">
        <f t="shared" si="4"/>
        <v>7.6182017113592266</v>
      </c>
      <c r="K96" s="5">
        <f t="shared" si="5"/>
        <v>3.090240101255306</v>
      </c>
      <c r="L96">
        <v>0.51156192599999994</v>
      </c>
      <c r="M96">
        <v>0.157376882</v>
      </c>
      <c r="N96">
        <f>(($E96*L96)/$G96)*1000</f>
        <v>4.809706042131058</v>
      </c>
      <c r="O96">
        <f>(($E96*M96)/$G96)*1000</f>
        <v>1.4796576949457074</v>
      </c>
      <c r="P96" t="s">
        <v>582</v>
      </c>
      <c r="Q96" t="s">
        <v>594</v>
      </c>
      <c r="R96" t="s">
        <v>591</v>
      </c>
    </row>
    <row r="97" spans="1:18" x14ac:dyDescent="0.2">
      <c r="A97" t="s">
        <v>95</v>
      </c>
      <c r="B97" s="1" t="s">
        <v>95</v>
      </c>
      <c r="C97">
        <v>4</v>
      </c>
      <c r="D97">
        <v>38.198999999999998</v>
      </c>
      <c r="E97" s="5">
        <f t="shared" si="3"/>
        <v>3.5369444444444439E-2</v>
      </c>
      <c r="F97" s="1">
        <v>44.897611150000003</v>
      </c>
      <c r="G97">
        <v>3.4830219992084994</v>
      </c>
      <c r="H97">
        <v>0.47763546798029577</v>
      </c>
      <c r="I97">
        <v>3.65197076384064</v>
      </c>
      <c r="J97" s="5">
        <f t="shared" si="4"/>
        <v>4.8502998698441484</v>
      </c>
      <c r="K97" s="5">
        <f t="shared" si="5"/>
        <v>37.085087913240201</v>
      </c>
      <c r="L97">
        <v>0.30026460900000002</v>
      </c>
      <c r="M97">
        <v>4.3876674649999998</v>
      </c>
      <c r="N97">
        <f>(($E97*L97)/$G97)*1000</f>
        <v>3.049131590059357</v>
      </c>
      <c r="O97">
        <f>(($E97*M97)/$G97)*1000</f>
        <v>44.555951894441073</v>
      </c>
      <c r="P97" t="s">
        <v>582</v>
      </c>
      <c r="Q97" t="s">
        <v>594</v>
      </c>
      <c r="R97" t="s">
        <v>592</v>
      </c>
    </row>
    <row r="98" spans="1:18" x14ac:dyDescent="0.2">
      <c r="A98" t="s">
        <v>96</v>
      </c>
      <c r="B98" s="1" t="s">
        <v>96</v>
      </c>
      <c r="C98">
        <v>4</v>
      </c>
      <c r="D98">
        <v>38.126999999999995</v>
      </c>
      <c r="E98" s="5">
        <f t="shared" si="3"/>
        <v>3.5302777777777773E-2</v>
      </c>
      <c r="F98" s="1">
        <v>46.163418819999997</v>
      </c>
      <c r="G98">
        <v>3.6840372501474015</v>
      </c>
      <c r="H98">
        <v>0.50567302733367725</v>
      </c>
      <c r="I98">
        <v>0.74380757731784597</v>
      </c>
      <c r="J98" s="5">
        <f t="shared" si="4"/>
        <v>4.8456791557855974</v>
      </c>
      <c r="K98" s="5">
        <f t="shared" si="5"/>
        <v>7.1276352079307976</v>
      </c>
      <c r="L98">
        <v>0.11005504000000001</v>
      </c>
      <c r="M98">
        <v>0.65592372499999996</v>
      </c>
      <c r="N98">
        <f>(($E98*L98)/$G98)*1000</f>
        <v>1.0546170835512025</v>
      </c>
      <c r="O98">
        <f>(($E98*M98)/$G98)*1000</f>
        <v>6.2854764842349873</v>
      </c>
      <c r="P98" t="s">
        <v>582</v>
      </c>
      <c r="Q98" t="s">
        <v>594</v>
      </c>
      <c r="R98" t="s">
        <v>590</v>
      </c>
    </row>
    <row r="99" spans="1:18" x14ac:dyDescent="0.2">
      <c r="A99" t="s">
        <v>97</v>
      </c>
      <c r="B99" s="1" t="s">
        <v>97</v>
      </c>
      <c r="C99">
        <v>4</v>
      </c>
      <c r="D99">
        <v>38.231999999999999</v>
      </c>
      <c r="E99" s="5">
        <f t="shared" si="3"/>
        <v>3.5400000000000001E-2</v>
      </c>
      <c r="F99" s="1">
        <v>46.163418819999997</v>
      </c>
      <c r="G99">
        <v>3.526296067290001</v>
      </c>
      <c r="H99">
        <v>0.69700876740587914</v>
      </c>
      <c r="I99">
        <v>0.22356882169645001</v>
      </c>
      <c r="J99" s="5">
        <f t="shared" si="4"/>
        <v>6.9971749096865992</v>
      </c>
      <c r="K99" s="5">
        <f t="shared" si="5"/>
        <v>2.2443765744651696</v>
      </c>
      <c r="L99">
        <v>0.13206604799999999</v>
      </c>
      <c r="M99">
        <v>-2.1505696000000001E-2</v>
      </c>
      <c r="N99">
        <f>(($E99*L99)/$G99)*1000</f>
        <v>1.3257928460876223</v>
      </c>
      <c r="O99">
        <f>(($E99*M99)/$G99)*1000</f>
        <v>-0.21589271685433639</v>
      </c>
      <c r="P99" t="s">
        <v>582</v>
      </c>
      <c r="Q99" t="s">
        <v>594</v>
      </c>
      <c r="R99" t="s">
        <v>591</v>
      </c>
    </row>
    <row r="100" spans="1:18" x14ac:dyDescent="0.2">
      <c r="A100" t="s">
        <v>98</v>
      </c>
      <c r="B100" s="1" t="s">
        <v>98</v>
      </c>
      <c r="C100">
        <v>4</v>
      </c>
      <c r="D100">
        <v>38.129000000000005</v>
      </c>
      <c r="E100" s="5">
        <f t="shared" si="3"/>
        <v>3.530462962962963E-2</v>
      </c>
      <c r="F100" s="1">
        <v>46.163418819999997</v>
      </c>
      <c r="G100">
        <v>3.4676141938038012</v>
      </c>
      <c r="H100">
        <v>0.4715059308922126</v>
      </c>
      <c r="I100">
        <v>3.8416251388245599</v>
      </c>
      <c r="J100" s="5">
        <f t="shared" si="4"/>
        <v>4.8005173955246434</v>
      </c>
      <c r="K100" s="5">
        <f t="shared" si="5"/>
        <v>39.112526688933443</v>
      </c>
      <c r="L100">
        <v>0.124729045</v>
      </c>
      <c r="M100">
        <v>4.2312456660000004</v>
      </c>
      <c r="N100">
        <f>(($E100*L100)/$G100)*1000</f>
        <v>1.2698969642156102</v>
      </c>
      <c r="O100">
        <f>(($E100*M100)/$G100)*1000</f>
        <v>43.07934872830829</v>
      </c>
      <c r="P100" t="s">
        <v>582</v>
      </c>
      <c r="Q100" t="s">
        <v>594</v>
      </c>
      <c r="R100" t="s">
        <v>592</v>
      </c>
    </row>
    <row r="101" spans="1:18" x14ac:dyDescent="0.2">
      <c r="A101" t="s">
        <v>99</v>
      </c>
      <c r="B101" s="1" t="s">
        <v>99</v>
      </c>
      <c r="C101">
        <v>4</v>
      </c>
      <c r="D101">
        <v>37.963999999999999</v>
      </c>
      <c r="E101" s="5">
        <f t="shared" si="3"/>
        <v>3.5151851851851844E-2</v>
      </c>
      <c r="F101" s="1">
        <v>45.382331890000003</v>
      </c>
      <c r="G101">
        <v>3.8325217712787003</v>
      </c>
      <c r="H101">
        <v>0.36900464156781854</v>
      </c>
      <c r="I101">
        <v>0.42746906262016199</v>
      </c>
      <c r="J101" s="5">
        <f t="shared" si="4"/>
        <v>3.3845069296788046</v>
      </c>
      <c r="K101" s="5">
        <f t="shared" si="5"/>
        <v>3.9207420224152982</v>
      </c>
      <c r="L101">
        <v>0.14674005300000001</v>
      </c>
      <c r="M101">
        <v>0.24731550299999999</v>
      </c>
      <c r="N101">
        <f>(($E101*L101)/$G101)*1000</f>
        <v>1.3458983175111587</v>
      </c>
      <c r="O101">
        <f>(($E101*M101)/$G101)*1000</f>
        <v>2.2683753520391998</v>
      </c>
      <c r="P101" t="s">
        <v>582</v>
      </c>
      <c r="Q101" t="s">
        <v>583</v>
      </c>
      <c r="R101" t="s">
        <v>590</v>
      </c>
    </row>
    <row r="102" spans="1:18" x14ac:dyDescent="0.2">
      <c r="A102" t="s">
        <v>100</v>
      </c>
      <c r="B102" s="1" t="s">
        <v>100</v>
      </c>
      <c r="C102">
        <v>4</v>
      </c>
      <c r="D102">
        <v>38.186999999999998</v>
      </c>
      <c r="E102" s="5">
        <f t="shared" si="3"/>
        <v>3.5358333333333325E-2</v>
      </c>
      <c r="F102" s="1">
        <v>45.382331890000003</v>
      </c>
      <c r="G102">
        <v>3.6752228871218993</v>
      </c>
      <c r="H102">
        <v>0.32117070654976781</v>
      </c>
      <c r="I102">
        <v>0.15902762814402099</v>
      </c>
      <c r="J102" s="5">
        <f t="shared" si="4"/>
        <v>3.0898971974953895</v>
      </c>
      <c r="K102" s="5">
        <f t="shared" si="5"/>
        <v>1.5299621432018944</v>
      </c>
      <c r="L102">
        <v>0.11005504000000001</v>
      </c>
      <c r="M102">
        <v>-0.107528479</v>
      </c>
      <c r="N102">
        <f>(($E102*L102)/$G102)*1000</f>
        <v>1.0588100120318675</v>
      </c>
      <c r="O102">
        <f>(($E102*M102)/$G102)*1000</f>
        <v>-1.0345026465281226</v>
      </c>
      <c r="P102" t="s">
        <v>582</v>
      </c>
      <c r="Q102" t="s">
        <v>583</v>
      </c>
      <c r="R102" t="s">
        <v>591</v>
      </c>
    </row>
    <row r="103" spans="1:18" x14ac:dyDescent="0.2">
      <c r="A103" t="s">
        <v>101</v>
      </c>
      <c r="B103" s="1" t="s">
        <v>101</v>
      </c>
      <c r="C103">
        <v>4</v>
      </c>
      <c r="D103">
        <v>37.828000000000003</v>
      </c>
      <c r="E103" s="5">
        <f t="shared" si="3"/>
        <v>3.5025925925925926E-2</v>
      </c>
      <c r="F103" s="1">
        <v>45.382331890000003</v>
      </c>
      <c r="G103">
        <v>3.8609229586958991</v>
      </c>
      <c r="H103">
        <v>0.34850438370293968</v>
      </c>
      <c r="I103">
        <v>4.04168062959143</v>
      </c>
      <c r="J103" s="5">
        <f t="shared" si="4"/>
        <v>3.1615986278479578</v>
      </c>
      <c r="K103" s="5">
        <f t="shared" si="5"/>
        <v>36.66574232709759</v>
      </c>
      <c r="L103">
        <v>0.14674005300000001</v>
      </c>
      <c r="M103">
        <v>4.4409262009999999</v>
      </c>
      <c r="N103">
        <f>(($E103*L103)/$G103)*1000</f>
        <v>1.3312118065366627</v>
      </c>
      <c r="O103">
        <f>(($E103*M103)/$G103)*1000</f>
        <v>40.287660184566022</v>
      </c>
      <c r="P103" t="s">
        <v>582</v>
      </c>
      <c r="Q103" t="s">
        <v>583</v>
      </c>
      <c r="R103" t="s">
        <v>592</v>
      </c>
    </row>
    <row r="104" spans="1:18" x14ac:dyDescent="0.2">
      <c r="A104" t="s">
        <v>102</v>
      </c>
      <c r="B104" s="1" t="s">
        <v>102</v>
      </c>
      <c r="C104">
        <v>4</v>
      </c>
      <c r="D104">
        <v>37.945000000000007</v>
      </c>
      <c r="E104" s="5">
        <f t="shared" si="3"/>
        <v>3.5134259259259268E-2</v>
      </c>
      <c r="F104" s="1">
        <v>37.551707710000002</v>
      </c>
      <c r="G104">
        <v>3.884283780437999</v>
      </c>
      <c r="H104">
        <v>0.32800412583806088</v>
      </c>
      <c r="I104">
        <v>3.9644952270396301</v>
      </c>
      <c r="J104" s="5">
        <f t="shared" si="4"/>
        <v>2.9668743703380098</v>
      </c>
      <c r="K104" s="5">
        <f t="shared" si="5"/>
        <v>35.859790636409095</v>
      </c>
      <c r="L104">
        <v>8.0707029E-2</v>
      </c>
      <c r="M104">
        <v>4.3602798419999997</v>
      </c>
      <c r="N104">
        <f>(($E104*L104)/$G104)*1000</f>
        <v>0.73001403636137285</v>
      </c>
      <c r="O104">
        <f>(($E104*M104)/$G104)*1000</f>
        <v>39.439755453314348</v>
      </c>
      <c r="P104" t="s">
        <v>582</v>
      </c>
      <c r="Q104" t="s">
        <v>593</v>
      </c>
      <c r="R104" t="s">
        <v>590</v>
      </c>
    </row>
    <row r="105" spans="1:18" x14ac:dyDescent="0.2">
      <c r="A105" t="s">
        <v>103</v>
      </c>
      <c r="B105" s="1" t="s">
        <v>103</v>
      </c>
      <c r="C105">
        <v>4</v>
      </c>
      <c r="D105">
        <v>37.704000000000008</v>
      </c>
      <c r="E105" s="5">
        <f t="shared" si="3"/>
        <v>3.4911111111111122E-2</v>
      </c>
      <c r="F105" s="1">
        <v>37.551707710000002</v>
      </c>
      <c r="G105">
        <v>4.0610124476186984</v>
      </c>
      <c r="H105">
        <v>0.24600309437854545</v>
      </c>
      <c r="I105">
        <v>2.85253316778623</v>
      </c>
      <c r="J105" s="5">
        <f t="shared" si="4"/>
        <v>2.1148030133624784</v>
      </c>
      <c r="K105" s="5">
        <f t="shared" si="5"/>
        <v>24.52223519460269</v>
      </c>
      <c r="L105">
        <v>3.6685013000000002E-2</v>
      </c>
      <c r="M105">
        <v>3.1613372960000001</v>
      </c>
      <c r="N105">
        <f>(($E105*L105)/$G105)*1000</f>
        <v>0.31536829336894623</v>
      </c>
      <c r="O105">
        <f>(($E105*M105)/$G105)*1000</f>
        <v>27.176916846209629</v>
      </c>
      <c r="P105" t="s">
        <v>582</v>
      </c>
      <c r="Q105" t="s">
        <v>593</v>
      </c>
      <c r="R105" t="s">
        <v>591</v>
      </c>
    </row>
    <row r="106" spans="1:18" x14ac:dyDescent="0.2">
      <c r="A106" t="s">
        <v>104</v>
      </c>
      <c r="B106" s="1" t="s">
        <v>104</v>
      </c>
      <c r="C106">
        <v>4</v>
      </c>
      <c r="D106">
        <v>37.65</v>
      </c>
      <c r="E106" s="5">
        <f t="shared" si="3"/>
        <v>3.4861111111111107E-2</v>
      </c>
      <c r="F106" s="1">
        <v>37.551707710000002</v>
      </c>
      <c r="G106">
        <v>3.834325146606</v>
      </c>
      <c r="H106">
        <v>0.28017019082001021</v>
      </c>
      <c r="I106">
        <v>9.0654555883276196</v>
      </c>
      <c r="J106" s="5">
        <f t="shared" si="4"/>
        <v>2.5472654975134272</v>
      </c>
      <c r="K106" s="5">
        <f t="shared" si="5"/>
        <v>82.421767183013088</v>
      </c>
      <c r="L106">
        <v>5.8696021000000001E-2</v>
      </c>
      <c r="M106">
        <v>9.1452971769999998</v>
      </c>
      <c r="N106">
        <f>(($E106*L106)/$G106)*1000</f>
        <v>0.53365544955735889</v>
      </c>
      <c r="O106">
        <f>(($E106*M106)/$G106)*1000</f>
        <v>83.147674973190774</v>
      </c>
      <c r="P106" t="s">
        <v>582</v>
      </c>
      <c r="Q106" t="s">
        <v>593</v>
      </c>
      <c r="R106" t="s">
        <v>592</v>
      </c>
    </row>
    <row r="107" spans="1:18" x14ac:dyDescent="0.2">
      <c r="A107" t="s">
        <v>105</v>
      </c>
      <c r="B107" s="1" t="s">
        <v>105</v>
      </c>
      <c r="C107">
        <v>4</v>
      </c>
      <c r="D107">
        <v>37.623000000000005</v>
      </c>
      <c r="E107" s="5">
        <f t="shared" si="3"/>
        <v>3.4836111111111116E-2</v>
      </c>
      <c r="F107" s="1">
        <v>44.930383259999999</v>
      </c>
      <c r="G107">
        <v>4.0288931606983995</v>
      </c>
      <c r="H107">
        <v>0.83367715317173807</v>
      </c>
      <c r="I107">
        <v>0.62218707135479501</v>
      </c>
      <c r="J107" s="5">
        <f t="shared" si="4"/>
        <v>7.2084487675148701</v>
      </c>
      <c r="K107" s="5">
        <f t="shared" si="5"/>
        <v>5.3797847411409681</v>
      </c>
      <c r="L107">
        <v>0.14674005300000001</v>
      </c>
      <c r="M107">
        <v>0.50000742899999995</v>
      </c>
      <c r="N107">
        <f>(($E107*L107)/$G107)*1000</f>
        <v>1.2687982993999787</v>
      </c>
      <c r="O107">
        <f>(($E107*M107)/$G107)*1000</f>
        <v>4.3233497782814325</v>
      </c>
      <c r="P107" t="s">
        <v>582</v>
      </c>
      <c r="Q107" t="s">
        <v>583</v>
      </c>
      <c r="R107" t="s">
        <v>590</v>
      </c>
    </row>
    <row r="108" spans="1:18" x14ac:dyDescent="0.2">
      <c r="A108" t="s">
        <v>106</v>
      </c>
      <c r="B108" s="1" t="s">
        <v>106</v>
      </c>
      <c r="C108">
        <v>4</v>
      </c>
      <c r="D108">
        <v>37.814</v>
      </c>
      <c r="E108" s="5">
        <f t="shared" si="3"/>
        <v>3.5012962962962961E-2</v>
      </c>
      <c r="F108" s="1">
        <v>44.930383259999999</v>
      </c>
      <c r="G108">
        <v>3.1334611925060005</v>
      </c>
      <c r="H108">
        <v>0.36217122227952547</v>
      </c>
      <c r="I108">
        <v>0.27219963435177702</v>
      </c>
      <c r="J108" s="5">
        <f t="shared" si="4"/>
        <v>4.0468628181039028</v>
      </c>
      <c r="K108" s="5">
        <f t="shared" si="5"/>
        <v>3.0415298389155261</v>
      </c>
      <c r="L108">
        <v>0.161414058</v>
      </c>
      <c r="M108">
        <v>4.3011392000000002E-2</v>
      </c>
      <c r="N108">
        <f>(($E108*L108)/$G108)*1000</f>
        <v>1.803623561055075</v>
      </c>
      <c r="O108">
        <f>(($E108*M108)/$G108)*1000</f>
        <v>0.48060473149727623</v>
      </c>
      <c r="P108" t="s">
        <v>582</v>
      </c>
      <c r="Q108" t="s">
        <v>583</v>
      </c>
      <c r="R108" t="s">
        <v>591</v>
      </c>
    </row>
    <row r="109" spans="1:18" x14ac:dyDescent="0.2">
      <c r="A109" t="s">
        <v>107</v>
      </c>
      <c r="B109" s="1" t="s">
        <v>107</v>
      </c>
      <c r="C109">
        <v>4</v>
      </c>
      <c r="D109">
        <v>36.085999999999999</v>
      </c>
      <c r="E109" s="5">
        <f t="shared" si="3"/>
        <v>3.3412962962962957E-2</v>
      </c>
      <c r="F109" s="1">
        <v>44.930383259999999</v>
      </c>
      <c r="G109">
        <v>3.6670857787166011</v>
      </c>
      <c r="H109">
        <v>0.36900464156781854</v>
      </c>
      <c r="I109">
        <v>4.3691487386149301</v>
      </c>
      <c r="J109" s="5">
        <f t="shared" si="4"/>
        <v>3.3622170753207765</v>
      </c>
      <c r="K109" s="5">
        <f t="shared" si="5"/>
        <v>39.809869141950891</v>
      </c>
      <c r="L109">
        <v>0.13940305</v>
      </c>
      <c r="M109">
        <v>4.7796409110000004</v>
      </c>
      <c r="N109">
        <f>(($E109*L109)/$G109)*1000</f>
        <v>1.2701827084623651</v>
      </c>
      <c r="O109">
        <f>(($E109*M109)/$G109)*1000</f>
        <v>43.550103371565442</v>
      </c>
      <c r="P109" t="s">
        <v>582</v>
      </c>
      <c r="Q109" t="s">
        <v>583</v>
      </c>
      <c r="R109" t="s">
        <v>592</v>
      </c>
    </row>
    <row r="110" spans="1:18" x14ac:dyDescent="0.2">
      <c r="A110" t="s">
        <v>108</v>
      </c>
      <c r="B110" s="1" t="s">
        <v>108</v>
      </c>
      <c r="C110">
        <v>4</v>
      </c>
      <c r="D110">
        <v>37.709999999999994</v>
      </c>
      <c r="E110" s="5">
        <f t="shared" si="3"/>
        <v>3.4916666666666658E-2</v>
      </c>
      <c r="F110" s="1">
        <v>54.707840560000001</v>
      </c>
      <c r="G110">
        <v>3.2021556724080003</v>
      </c>
      <c r="H110">
        <v>0.34167096441464667</v>
      </c>
      <c r="I110">
        <v>6.2452495939800796</v>
      </c>
      <c r="J110" s="5">
        <f t="shared" si="4"/>
        <v>3.725618737696613</v>
      </c>
      <c r="K110" s="5">
        <f t="shared" si="5"/>
        <v>68.09890605947821</v>
      </c>
      <c r="L110">
        <v>0.124729045</v>
      </c>
      <c r="M110">
        <v>6.623754334</v>
      </c>
      <c r="N110">
        <f>(($E110*L110)/$G110)*1000</f>
        <v>1.360059576566945</v>
      </c>
      <c r="O110">
        <f>(($E110*M110)/$G110)*1000</f>
        <v>72.226164441357724</v>
      </c>
      <c r="P110" t="s">
        <v>584</v>
      </c>
      <c r="Q110" t="s">
        <v>594</v>
      </c>
      <c r="R110" t="s">
        <v>590</v>
      </c>
    </row>
    <row r="111" spans="1:18" x14ac:dyDescent="0.2">
      <c r="A111" t="s">
        <v>109</v>
      </c>
      <c r="B111" s="1" t="s">
        <v>109</v>
      </c>
      <c r="C111">
        <v>4</v>
      </c>
      <c r="D111">
        <v>38.08</v>
      </c>
      <c r="E111" s="5">
        <f t="shared" si="3"/>
        <v>3.5259259259259254E-2</v>
      </c>
      <c r="F111" s="1">
        <v>54.707840560000001</v>
      </c>
      <c r="G111">
        <v>3.3217269733295991</v>
      </c>
      <c r="H111">
        <v>0.91567818463125339</v>
      </c>
      <c r="I111">
        <v>4.0107703211167998</v>
      </c>
      <c r="J111" s="5">
        <f t="shared" si="4"/>
        <v>9.7196833963745597</v>
      </c>
      <c r="K111" s="5">
        <f t="shared" si="5"/>
        <v>42.573273395750462</v>
      </c>
      <c r="L111">
        <v>0.102718037</v>
      </c>
      <c r="M111">
        <v>4.2957627540000001</v>
      </c>
      <c r="N111">
        <f>(($E111*L111)/$G111)*1000</f>
        <v>1.0903249804287314</v>
      </c>
      <c r="O111">
        <f>(($E111*M111)/$G111)*1000</f>
        <v>45.598393208015885</v>
      </c>
      <c r="P111" t="s">
        <v>584</v>
      </c>
      <c r="Q111" t="s">
        <v>594</v>
      </c>
      <c r="R111" t="s">
        <v>591</v>
      </c>
    </row>
    <row r="112" spans="1:18" x14ac:dyDescent="0.2">
      <c r="A112" t="s">
        <v>110</v>
      </c>
      <c r="B112" s="1" t="s">
        <v>110</v>
      </c>
      <c r="C112">
        <v>4</v>
      </c>
      <c r="D112">
        <v>37.939</v>
      </c>
      <c r="E112" s="5">
        <f t="shared" si="3"/>
        <v>3.5128703703703697E-2</v>
      </c>
      <c r="F112" s="1">
        <v>54.707840560000001</v>
      </c>
      <c r="G112">
        <v>3.3135743846304004</v>
      </c>
      <c r="H112">
        <v>0.38950489943269734</v>
      </c>
      <c r="I112">
        <v>6.9388031229593601</v>
      </c>
      <c r="J112" s="5">
        <f t="shared" si="4"/>
        <v>4.129317955491838</v>
      </c>
      <c r="K112" s="5">
        <f t="shared" si="5"/>
        <v>73.561396447106318</v>
      </c>
      <c r="L112">
        <v>0.15407705599999999</v>
      </c>
      <c r="M112">
        <v>7.268925211</v>
      </c>
      <c r="N112">
        <f>(($E112*L112)/$G112)*1000</f>
        <v>1.6334406956029994</v>
      </c>
      <c r="O112">
        <f>(($E112*M112)/$G112)*1000</f>
        <v>77.061170307810258</v>
      </c>
      <c r="P112" t="s">
        <v>584</v>
      </c>
      <c r="Q112" t="s">
        <v>594</v>
      </c>
      <c r="R112" t="s">
        <v>592</v>
      </c>
    </row>
    <row r="113" spans="1:18" x14ac:dyDescent="0.2">
      <c r="A113" t="s">
        <v>111</v>
      </c>
      <c r="B113" s="1" t="s">
        <v>111</v>
      </c>
      <c r="C113">
        <v>4</v>
      </c>
      <c r="D113">
        <v>37.987000000000002</v>
      </c>
      <c r="E113" s="5">
        <f t="shared" si="3"/>
        <v>3.5173148148148148E-2</v>
      </c>
      <c r="F113" s="1">
        <v>48.8302975</v>
      </c>
      <c r="G113">
        <v>2.9739831093000002</v>
      </c>
      <c r="J113" s="5">
        <f t="shared" si="4"/>
        <v>0</v>
      </c>
      <c r="K113" s="5">
        <f t="shared" si="5"/>
        <v>0</v>
      </c>
      <c r="L113">
        <v>-0.48424217400000003</v>
      </c>
      <c r="M113">
        <v>-0.25269192699999998</v>
      </c>
      <c r="N113">
        <f>(($E113*L113)/$G113)*1000</f>
        <v>-5.7271077540491842</v>
      </c>
      <c r="O113">
        <f>(($E113*M113)/$G113)*1000</f>
        <v>-2.9885746682347629</v>
      </c>
      <c r="P113" t="s">
        <v>584</v>
      </c>
      <c r="Q113" t="s">
        <v>593</v>
      </c>
      <c r="R113" t="s">
        <v>590</v>
      </c>
    </row>
    <row r="114" spans="1:18" x14ac:dyDescent="0.2">
      <c r="A114" t="s">
        <v>112</v>
      </c>
      <c r="B114" s="1" t="s">
        <v>112</v>
      </c>
      <c r="C114">
        <v>4</v>
      </c>
      <c r="D114">
        <v>37.912999999999997</v>
      </c>
      <c r="E114" s="5">
        <f t="shared" si="3"/>
        <v>3.5104629629629625E-2</v>
      </c>
      <c r="F114" s="1">
        <v>48.8302975</v>
      </c>
      <c r="G114">
        <v>3.4073904894749987</v>
      </c>
      <c r="H114">
        <v>0.40317173800928313</v>
      </c>
      <c r="I114">
        <v>1.8571530734667301</v>
      </c>
      <c r="J114" s="5">
        <f t="shared" si="4"/>
        <v>4.1536755425207046</v>
      </c>
      <c r="K114" s="5">
        <f t="shared" si="5"/>
        <v>19.133313604929064</v>
      </c>
      <c r="L114">
        <v>6.6033023999999996E-2</v>
      </c>
      <c r="M114">
        <v>2.0215354140000001</v>
      </c>
      <c r="N114">
        <f>(($E114*L114)/$G114)*1000</f>
        <v>0.68030501875398641</v>
      </c>
      <c r="O114">
        <f>(($E114*M114)/$G114)*1000</f>
        <v>20.826862142995569</v>
      </c>
      <c r="P114" t="s">
        <v>584</v>
      </c>
      <c r="Q114" t="s">
        <v>593</v>
      </c>
      <c r="R114" t="s">
        <v>591</v>
      </c>
    </row>
    <row r="115" spans="1:18" x14ac:dyDescent="0.2">
      <c r="A115" t="s">
        <v>113</v>
      </c>
      <c r="B115" s="1" t="s">
        <v>113</v>
      </c>
      <c r="C115">
        <v>4</v>
      </c>
      <c r="D115">
        <v>36.069000000000003</v>
      </c>
      <c r="E115" s="5">
        <f t="shared" si="3"/>
        <v>3.3397222222222224E-2</v>
      </c>
      <c r="F115" s="1">
        <v>48.8302975</v>
      </c>
      <c r="G115">
        <v>3.4411624931249993</v>
      </c>
      <c r="H115">
        <v>0.42367199587416166</v>
      </c>
      <c r="I115">
        <v>6.5405381838607903</v>
      </c>
      <c r="J115" s="5">
        <f t="shared" si="4"/>
        <v>4.1118278557930967</v>
      </c>
      <c r="K115" s="5">
        <f t="shared" si="5"/>
        <v>63.477330005698732</v>
      </c>
      <c r="L115">
        <v>0.183425066</v>
      </c>
      <c r="M115">
        <v>6.790423477</v>
      </c>
      <c r="N115">
        <f>(($E115*L115)/$G115)*1000</f>
        <v>1.780179721988286</v>
      </c>
      <c r="O115">
        <f>(($E115*M115)/$G115)*1000</f>
        <v>65.902520528293493</v>
      </c>
      <c r="P115" t="s">
        <v>584</v>
      </c>
      <c r="Q115" t="s">
        <v>593</v>
      </c>
      <c r="R115" t="s">
        <v>592</v>
      </c>
    </row>
    <row r="116" spans="1:18" x14ac:dyDescent="0.2">
      <c r="A116" t="s">
        <v>114</v>
      </c>
      <c r="B116" s="1" t="s">
        <v>114</v>
      </c>
      <c r="C116">
        <v>4</v>
      </c>
      <c r="D116">
        <v>37.088999999999999</v>
      </c>
      <c r="E116" s="5">
        <f t="shared" si="3"/>
        <v>3.4341666666666659E-2</v>
      </c>
      <c r="F116" s="1">
        <v>38.54459018</v>
      </c>
      <c r="G116">
        <v>4.0960030645029999</v>
      </c>
      <c r="H116">
        <v>0.41000515729757614</v>
      </c>
      <c r="I116">
        <v>6.3366095207456796</v>
      </c>
      <c r="J116" s="5">
        <f t="shared" si="4"/>
        <v>3.4375610129666883</v>
      </c>
      <c r="K116" s="5">
        <f t="shared" si="5"/>
        <v>53.127336218113591</v>
      </c>
      <c r="L116">
        <v>5.8696021000000001E-2</v>
      </c>
      <c r="M116">
        <v>6.7097771169999998</v>
      </c>
      <c r="N116">
        <f>(($E116*L116)/$G116)*1000</f>
        <v>0.49211857415596177</v>
      </c>
      <c r="O116">
        <f>(($E116*M116)/$G116)*1000</f>
        <v>56.256044131549224</v>
      </c>
      <c r="P116" t="s">
        <v>584</v>
      </c>
      <c r="Q116" t="s">
        <v>594</v>
      </c>
      <c r="R116" t="s">
        <v>590</v>
      </c>
    </row>
    <row r="117" spans="1:18" x14ac:dyDescent="0.2">
      <c r="A117" t="s">
        <v>115</v>
      </c>
      <c r="B117" s="1" t="s">
        <v>115</v>
      </c>
      <c r="C117">
        <v>4</v>
      </c>
      <c r="D117">
        <v>40.874000000000002</v>
      </c>
      <c r="E117" s="5">
        <f t="shared" si="3"/>
        <v>3.7846296296296295E-2</v>
      </c>
      <c r="F117" s="1">
        <v>38.54459018</v>
      </c>
      <c r="G117">
        <v>3.3204357925745991</v>
      </c>
      <c r="H117">
        <v>0.46467251160391959</v>
      </c>
      <c r="I117">
        <v>0.20740139223819901</v>
      </c>
      <c r="J117" s="5">
        <f t="shared" si="4"/>
        <v>5.296332967568147</v>
      </c>
      <c r="K117" s="5">
        <f t="shared" si="5"/>
        <v>2.3639591406840603</v>
      </c>
      <c r="L117">
        <v>0.29348010600000002</v>
      </c>
      <c r="M117">
        <v>-4.3011392000000002E-2</v>
      </c>
      <c r="N117">
        <f>(($E117*L117)/$G117)*1000</f>
        <v>3.3450835199352542</v>
      </c>
      <c r="O117">
        <f>(($E117*M117)/$G117)*1000</f>
        <v>-0.49024344617306032</v>
      </c>
      <c r="P117" t="s">
        <v>584</v>
      </c>
      <c r="Q117" t="s">
        <v>594</v>
      </c>
      <c r="R117" t="s">
        <v>591</v>
      </c>
    </row>
    <row r="118" spans="1:18" x14ac:dyDescent="0.2">
      <c r="A118" t="s">
        <v>116</v>
      </c>
      <c r="B118" s="1" t="s">
        <v>116</v>
      </c>
      <c r="C118">
        <v>4</v>
      </c>
      <c r="D118">
        <v>37.711999999999996</v>
      </c>
      <c r="E118" s="5">
        <f t="shared" si="3"/>
        <v>3.4918518518518508E-2</v>
      </c>
      <c r="F118" s="1">
        <v>38.54459018</v>
      </c>
      <c r="G118">
        <v>4.3055660119892005</v>
      </c>
      <c r="H118">
        <v>1.4418514698298088</v>
      </c>
      <c r="I118">
        <v>10.460049797537801</v>
      </c>
      <c r="J118" s="5">
        <f t="shared" si="4"/>
        <v>11.693542059280729</v>
      </c>
      <c r="K118" s="5">
        <f t="shared" si="5"/>
        <v>84.831922572521819</v>
      </c>
      <c r="L118">
        <v>1.0345173729999999</v>
      </c>
      <c r="M118">
        <v>10.2259584</v>
      </c>
      <c r="N118">
        <f>(($E118*L118)/$G118)*1000</f>
        <v>8.3900267575133913</v>
      </c>
      <c r="O118">
        <f>(($E118*M118)/$G118)*1000</f>
        <v>82.933420778056714</v>
      </c>
      <c r="P118" t="s">
        <v>584</v>
      </c>
      <c r="Q118" t="s">
        <v>594</v>
      </c>
      <c r="R118" t="s">
        <v>592</v>
      </c>
    </row>
    <row r="119" spans="1:18" x14ac:dyDescent="0.2">
      <c r="A119" t="s">
        <v>117</v>
      </c>
      <c r="B119" s="1" t="s">
        <v>117</v>
      </c>
      <c r="C119">
        <v>4</v>
      </c>
      <c r="D119">
        <v>38.010999999999996</v>
      </c>
      <c r="E119" s="5">
        <f t="shared" si="3"/>
        <v>3.5195370370370363E-2</v>
      </c>
      <c r="F119" s="1">
        <v>39.060037850000001</v>
      </c>
      <c r="G119">
        <v>4.1841378012189985</v>
      </c>
      <c r="H119">
        <v>0.28700361010830322</v>
      </c>
      <c r="I119">
        <v>5.7824092459662904</v>
      </c>
      <c r="J119" s="5">
        <f t="shared" si="4"/>
        <v>2.4141648376045932</v>
      </c>
      <c r="K119" s="5">
        <f t="shared" si="5"/>
        <v>48.639419807241111</v>
      </c>
      <c r="L119">
        <v>-5.1359018999999999E-2</v>
      </c>
      <c r="M119">
        <v>6.1452526000000001</v>
      </c>
      <c r="N119">
        <f>(($E119*L119)/$G119)*1000</f>
        <v>-0.43201246742812005</v>
      </c>
      <c r="O119">
        <f>(($E119*M119)/$G119)*1000</f>
        <v>51.691519627644567</v>
      </c>
      <c r="P119" t="s">
        <v>584</v>
      </c>
      <c r="Q119" t="s">
        <v>593</v>
      </c>
      <c r="R119" t="s">
        <v>590</v>
      </c>
    </row>
    <row r="120" spans="1:18" x14ac:dyDescent="0.2">
      <c r="A120" t="s">
        <v>118</v>
      </c>
      <c r="B120" s="1" t="s">
        <v>118</v>
      </c>
      <c r="C120">
        <v>4</v>
      </c>
      <c r="D120">
        <v>38.027000000000001</v>
      </c>
      <c r="E120" s="5">
        <f t="shared" si="3"/>
        <v>3.5210185185185185E-2</v>
      </c>
      <c r="F120" s="1">
        <v>39.060037850000001</v>
      </c>
      <c r="G120">
        <v>4.1877941989479996</v>
      </c>
      <c r="H120">
        <v>0.21866941722537372</v>
      </c>
      <c r="I120">
        <v>3.0813556298890799</v>
      </c>
      <c r="J120" s="5">
        <f t="shared" si="4"/>
        <v>1.8385312909540938</v>
      </c>
      <c r="K120" s="5">
        <f t="shared" si="5"/>
        <v>25.907458006666637</v>
      </c>
      <c r="L120">
        <v>-2.2011007999999999E-2</v>
      </c>
      <c r="M120">
        <v>3.4140292219999999</v>
      </c>
      <c r="N120">
        <f>(($E120*L120)/$G120)*1000</f>
        <v>-0.18506441123283479</v>
      </c>
      <c r="O120">
        <f>(($E120*M120)/$G120)*1000</f>
        <v>28.704514936395601</v>
      </c>
      <c r="P120" t="s">
        <v>584</v>
      </c>
      <c r="Q120" t="s">
        <v>593</v>
      </c>
      <c r="R120" t="s">
        <v>591</v>
      </c>
    </row>
    <row r="121" spans="1:18" x14ac:dyDescent="0.2">
      <c r="A121" t="s">
        <v>119</v>
      </c>
      <c r="B121" s="1" t="s">
        <v>119</v>
      </c>
      <c r="C121">
        <v>4</v>
      </c>
      <c r="D121">
        <v>38.110999999999997</v>
      </c>
      <c r="E121" s="5">
        <f t="shared" si="3"/>
        <v>3.5287962962962958E-2</v>
      </c>
      <c r="F121" s="1">
        <v>39.060037850000001</v>
      </c>
      <c r="G121">
        <v>4.3706140853979996</v>
      </c>
      <c r="H121">
        <v>0.36900464156781854</v>
      </c>
      <c r="I121">
        <v>11.1013251994074</v>
      </c>
      <c r="J121" s="5">
        <f t="shared" si="4"/>
        <v>2.9793118015865354</v>
      </c>
      <c r="K121" s="5">
        <f t="shared" si="5"/>
        <v>89.631146750130554</v>
      </c>
      <c r="L121">
        <v>5.8696021000000001E-2</v>
      </c>
      <c r="M121">
        <v>10.629190189999999</v>
      </c>
      <c r="N121">
        <f>(($E121*L121)/$G121)*1000</f>
        <v>0.47390663523491605</v>
      </c>
      <c r="O121">
        <f>(($E121*M121)/$G121)*1000</f>
        <v>85.819169211059091</v>
      </c>
      <c r="P121" t="s">
        <v>584</v>
      </c>
      <c r="Q121" t="s">
        <v>593</v>
      </c>
      <c r="R121" t="s">
        <v>592</v>
      </c>
    </row>
    <row r="122" spans="1:18" x14ac:dyDescent="0.2">
      <c r="A122" t="s">
        <v>120</v>
      </c>
      <c r="B122" s="1" t="s">
        <v>120</v>
      </c>
      <c r="C122">
        <v>4</v>
      </c>
      <c r="D122">
        <v>37.917000000000002</v>
      </c>
      <c r="E122" s="5">
        <f t="shared" si="3"/>
        <v>3.5108333333333332E-2</v>
      </c>
      <c r="F122" s="1">
        <v>51.509530660000003</v>
      </c>
      <c r="G122">
        <v>3.4699779859704001</v>
      </c>
      <c r="H122">
        <v>0.36900464156781854</v>
      </c>
      <c r="I122">
        <v>0.46558146719549598</v>
      </c>
      <c r="J122" s="5">
        <f t="shared" si="4"/>
        <v>3.7334928377325651</v>
      </c>
      <c r="K122" s="5">
        <f t="shared" si="5"/>
        <v>4.7106320011856422</v>
      </c>
      <c r="L122">
        <v>8.6596596999999997E-2</v>
      </c>
      <c r="M122">
        <v>0.35922008799999999</v>
      </c>
      <c r="N122">
        <f>(($E122*L122)/$G122)*1000</f>
        <v>0.87616181004621141</v>
      </c>
      <c r="O122">
        <f>(($E122*M122)/$G122)*1000</f>
        <v>3.6344952736080307</v>
      </c>
      <c r="P122" t="s">
        <v>584</v>
      </c>
      <c r="Q122" t="s">
        <v>583</v>
      </c>
      <c r="R122" t="s">
        <v>590</v>
      </c>
    </row>
    <row r="123" spans="1:18" x14ac:dyDescent="0.2">
      <c r="A123" t="s">
        <v>121</v>
      </c>
      <c r="B123" s="1" t="s">
        <v>121</v>
      </c>
      <c r="C123">
        <v>4</v>
      </c>
      <c r="D123">
        <v>37.948999999999998</v>
      </c>
      <c r="E123" s="5">
        <f t="shared" si="3"/>
        <v>3.5137962962962961E-2</v>
      </c>
      <c r="F123" s="1">
        <v>51.509530660000003</v>
      </c>
      <c r="G123">
        <v>3.4985873628809987</v>
      </c>
      <c r="H123">
        <v>0.36523208945520746</v>
      </c>
      <c r="I123">
        <v>0.20519710618509099</v>
      </c>
      <c r="J123" s="5">
        <f t="shared" si="4"/>
        <v>3.6681981328585662</v>
      </c>
      <c r="K123" s="5">
        <f t="shared" si="5"/>
        <v>2.0608913168032137</v>
      </c>
      <c r="L123">
        <v>7.8724179000000005E-2</v>
      </c>
      <c r="M123">
        <v>7.2814882999999997E-2</v>
      </c>
      <c r="N123">
        <f>(($E123*L123)/$G123)*1000</f>
        <v>0.79066405925440852</v>
      </c>
      <c r="O123">
        <f>(($E123*M123)/$G123)*1000</f>
        <v>0.7313142124596157</v>
      </c>
      <c r="P123" t="s">
        <v>584</v>
      </c>
      <c r="Q123" t="s">
        <v>583</v>
      </c>
      <c r="R123" t="s">
        <v>591</v>
      </c>
    </row>
    <row r="124" spans="1:18" x14ac:dyDescent="0.2">
      <c r="A124" t="s">
        <v>122</v>
      </c>
      <c r="B124" s="1" t="s">
        <v>122</v>
      </c>
      <c r="C124">
        <v>4</v>
      </c>
      <c r="D124">
        <v>37.782000000000004</v>
      </c>
      <c r="E124" s="5">
        <f t="shared" si="3"/>
        <v>3.4983333333333332E-2</v>
      </c>
      <c r="F124" s="1">
        <v>51.509530660000003</v>
      </c>
      <c r="G124">
        <v>3.5611400683295997</v>
      </c>
      <c r="H124">
        <v>0.34455857495774289</v>
      </c>
      <c r="I124">
        <v>4.5021985461851104</v>
      </c>
      <c r="J124" s="5">
        <f t="shared" si="4"/>
        <v>3.3848170106544102</v>
      </c>
      <c r="K124" s="5">
        <f t="shared" si="5"/>
        <v>44.227946514870119</v>
      </c>
      <c r="L124">
        <v>0.14957593999999999</v>
      </c>
      <c r="M124">
        <v>4.849471189</v>
      </c>
      <c r="N124">
        <f>(($E124*L124)/$G124)*1000</f>
        <v>1.4693791502902378</v>
      </c>
      <c r="O124">
        <f>(($E124*M124)/$G124)*1000</f>
        <v>47.639425532273492</v>
      </c>
      <c r="P124" t="s">
        <v>584</v>
      </c>
      <c r="Q124" t="s">
        <v>583</v>
      </c>
      <c r="R124" t="s">
        <v>592</v>
      </c>
    </row>
    <row r="125" spans="1:18" x14ac:dyDescent="0.2">
      <c r="A125" t="s">
        <v>123</v>
      </c>
      <c r="B125" s="1" t="s">
        <v>123</v>
      </c>
      <c r="C125">
        <v>4</v>
      </c>
      <c r="D125">
        <v>38.106999999999999</v>
      </c>
      <c r="E125" s="5">
        <f t="shared" si="3"/>
        <v>3.5284259259259258E-2</v>
      </c>
      <c r="F125" s="1">
        <v>44.670190509999998</v>
      </c>
      <c r="G125">
        <v>4.205065521239999</v>
      </c>
      <c r="H125">
        <v>0.3514497464568978</v>
      </c>
      <c r="I125">
        <v>0.30264909884986002</v>
      </c>
      <c r="J125" s="5">
        <f t="shared" si="4"/>
        <v>2.9489775861873815</v>
      </c>
      <c r="K125" s="5">
        <f t="shared" si="5"/>
        <v>2.5394965225775294</v>
      </c>
      <c r="L125">
        <v>4.7234508000000001E-2</v>
      </c>
      <c r="M125">
        <v>0.15048409099999999</v>
      </c>
      <c r="N125">
        <f>(($E125*L125)/$G125)*1000</f>
        <v>0.39633975210072225</v>
      </c>
      <c r="O125">
        <f>(($E125*M125)/$G125)*1000</f>
        <v>1.2626960636923013</v>
      </c>
      <c r="P125" t="s">
        <v>584</v>
      </c>
      <c r="Q125" t="s">
        <v>583</v>
      </c>
      <c r="R125" t="s">
        <v>590</v>
      </c>
    </row>
    <row r="126" spans="1:18" x14ac:dyDescent="0.2">
      <c r="A126" t="s">
        <v>124</v>
      </c>
      <c r="B126" s="1" t="s">
        <v>124</v>
      </c>
      <c r="C126">
        <v>4</v>
      </c>
      <c r="D126">
        <v>38.269999999999996</v>
      </c>
      <c r="E126" s="5">
        <f t="shared" si="3"/>
        <v>3.5435185185185174E-2</v>
      </c>
      <c r="F126" s="1">
        <v>44.670190509999998</v>
      </c>
      <c r="G126">
        <v>4.1696544431664</v>
      </c>
      <c r="H126">
        <v>0.34455857495774289</v>
      </c>
      <c r="I126">
        <v>0.18282219184430201</v>
      </c>
      <c r="J126" s="5">
        <f t="shared" si="4"/>
        <v>2.9281795595270808</v>
      </c>
      <c r="K126" s="5">
        <f t="shared" si="5"/>
        <v>1.5536870770146358</v>
      </c>
      <c r="L126">
        <v>0.102341433</v>
      </c>
      <c r="M126">
        <v>-4.854326E-3</v>
      </c>
      <c r="N126">
        <f>(($E126*L126)/$G126)*1000</f>
        <v>0.86973337476817314</v>
      </c>
      <c r="O126">
        <f>(($E126*M126)/$G126)*1000</f>
        <v>-4.1253764095768392E-2</v>
      </c>
      <c r="P126" t="s">
        <v>584</v>
      </c>
      <c r="Q126" t="s">
        <v>583</v>
      </c>
      <c r="R126" t="s">
        <v>591</v>
      </c>
    </row>
    <row r="127" spans="1:18" x14ac:dyDescent="0.2">
      <c r="A127" t="s">
        <v>125</v>
      </c>
      <c r="B127" s="1" t="s">
        <v>125</v>
      </c>
      <c r="C127">
        <v>4</v>
      </c>
      <c r="D127">
        <v>38.209000000000003</v>
      </c>
      <c r="E127" s="5">
        <f t="shared" si="3"/>
        <v>3.5378703703703704E-2</v>
      </c>
      <c r="F127" s="1">
        <v>44.670190509999998</v>
      </c>
      <c r="G127">
        <v>4.1264971917642006</v>
      </c>
      <c r="H127">
        <v>0.39968794695098164</v>
      </c>
      <c r="I127">
        <v>3.4314438661983702</v>
      </c>
      <c r="J127" s="5">
        <f t="shared" si="4"/>
        <v>3.4267420507015935</v>
      </c>
      <c r="K127" s="5">
        <f t="shared" si="5"/>
        <v>29.419633693297513</v>
      </c>
      <c r="L127">
        <v>7.8724180000000008E-3</v>
      </c>
      <c r="M127">
        <v>3.7621022740000001</v>
      </c>
      <c r="N127">
        <f>(($E127*L127)/$G127)*1000</f>
        <v>6.7494519179505344E-2</v>
      </c>
      <c r="O127">
        <f>(($E127*M127)/$G127)*1000</f>
        <v>32.254547978493221</v>
      </c>
      <c r="P127" t="s">
        <v>584</v>
      </c>
      <c r="Q127" t="s">
        <v>583</v>
      </c>
      <c r="R127" t="s">
        <v>592</v>
      </c>
    </row>
    <row r="128" spans="1:18" x14ac:dyDescent="0.2">
      <c r="A128" t="s">
        <v>126</v>
      </c>
      <c r="B128" s="1" t="s">
        <v>126</v>
      </c>
      <c r="C128">
        <v>4</v>
      </c>
      <c r="D128">
        <v>38.302</v>
      </c>
      <c r="E128" s="5">
        <f t="shared" si="3"/>
        <v>3.5464814814814817E-2</v>
      </c>
      <c r="F128" s="1">
        <v>53.545343879999997</v>
      </c>
      <c r="G128">
        <v>3.5937321974431997</v>
      </c>
      <c r="H128">
        <v>0.45481731894422017</v>
      </c>
      <c r="I128">
        <v>6.7789473852771804</v>
      </c>
      <c r="J128" s="5">
        <f t="shared" si="4"/>
        <v>4.4883733969946924</v>
      </c>
      <c r="K128" s="5">
        <f t="shared" si="5"/>
        <v>66.898171719437954</v>
      </c>
      <c r="L128">
        <v>0.26766220899999998</v>
      </c>
      <c r="M128">
        <v>6.985374416</v>
      </c>
      <c r="N128">
        <f>(($E128*L128)/$G128)*1000</f>
        <v>2.6414296206775973</v>
      </c>
      <c r="O128">
        <f>(($E128*M128)/$G128)*1000</f>
        <v>68.93530081396689</v>
      </c>
      <c r="P128" t="s">
        <v>584</v>
      </c>
      <c r="Q128" t="s">
        <v>594</v>
      </c>
      <c r="R128" t="s">
        <v>590</v>
      </c>
    </row>
    <row r="129" spans="1:18" x14ac:dyDescent="0.2">
      <c r="A129" t="s">
        <v>127</v>
      </c>
      <c r="B129" s="1" t="s">
        <v>127</v>
      </c>
      <c r="C129">
        <v>4</v>
      </c>
      <c r="D129">
        <v>38.257000000000005</v>
      </c>
      <c r="E129" s="5">
        <f t="shared" si="3"/>
        <v>3.5423148148148148E-2</v>
      </c>
      <c r="F129" s="1">
        <v>53.545343879999997</v>
      </c>
      <c r="G129">
        <v>3.5370575169768008</v>
      </c>
      <c r="H129">
        <v>0.45481731894422017</v>
      </c>
      <c r="I129">
        <v>3.57607603992856</v>
      </c>
      <c r="J129" s="5">
        <f t="shared" si="4"/>
        <v>4.5549333568867514</v>
      </c>
      <c r="K129" s="5">
        <f t="shared" si="5"/>
        <v>35.81391332864299</v>
      </c>
      <c r="L129">
        <v>0.31489671699999999</v>
      </c>
      <c r="M129">
        <v>3.9125863650000001</v>
      </c>
      <c r="N129">
        <f>(($E129*L129)/$G129)*1000</f>
        <v>3.1536476305849237</v>
      </c>
      <c r="O129">
        <f>(($E129*M129)/$G129)*1000</f>
        <v>39.184018293341339</v>
      </c>
      <c r="P129" t="s">
        <v>584</v>
      </c>
      <c r="Q129" t="s">
        <v>594</v>
      </c>
      <c r="R129" t="s">
        <v>591</v>
      </c>
    </row>
    <row r="130" spans="1:18" x14ac:dyDescent="0.2">
      <c r="A130" t="s">
        <v>128</v>
      </c>
      <c r="B130" s="1" t="s">
        <v>128</v>
      </c>
      <c r="C130">
        <v>4</v>
      </c>
      <c r="D130">
        <v>38.197000000000003</v>
      </c>
      <c r="E130" s="5">
        <f t="shared" si="3"/>
        <v>3.5367592592592596E-2</v>
      </c>
      <c r="F130" s="1">
        <v>53.545343879999997</v>
      </c>
      <c r="G130">
        <v>3.1031710288159999</v>
      </c>
      <c r="H130">
        <v>0.3514497464568978</v>
      </c>
      <c r="I130">
        <v>9.54291212704657</v>
      </c>
      <c r="J130" s="5">
        <f t="shared" si="4"/>
        <v>4.0055579708734603</v>
      </c>
      <c r="K130" s="5">
        <f t="shared" si="5"/>
        <v>108.76288323208199</v>
      </c>
      <c r="L130">
        <v>8.6596596999999997E-2</v>
      </c>
      <c r="M130">
        <v>9.3300136400000007</v>
      </c>
      <c r="N130">
        <f>(($E130*L130)/$G130)*1000</f>
        <v>0.98696241172678445</v>
      </c>
      <c r="O130">
        <f>(($E130*M130)/$G130)*1000</f>
        <v>106.33642755705742</v>
      </c>
      <c r="P130" t="s">
        <v>584</v>
      </c>
      <c r="Q130" t="s">
        <v>594</v>
      </c>
      <c r="R130" t="s">
        <v>592</v>
      </c>
    </row>
    <row r="131" spans="1:18" x14ac:dyDescent="0.2">
      <c r="A131" t="s">
        <v>129</v>
      </c>
      <c r="B131" s="1" t="s">
        <v>129</v>
      </c>
      <c r="C131">
        <v>4</v>
      </c>
      <c r="D131">
        <v>37.742999999999995</v>
      </c>
      <c r="E131" s="5">
        <f t="shared" ref="E131:E194" si="6">D131/1.08/1000</f>
        <v>3.4947222222222213E-2</v>
      </c>
      <c r="F131" s="1">
        <v>45.741969930000003</v>
      </c>
      <c r="G131">
        <v>3.7801569549769001</v>
      </c>
      <c r="H131">
        <v>0.42725263294760091</v>
      </c>
      <c r="I131">
        <v>3.3202543688305499</v>
      </c>
      <c r="J131" s="5">
        <f t="shared" ref="J131:J194" si="7">H131*E131/G131*1000</f>
        <v>3.9499134259467779</v>
      </c>
      <c r="K131" s="5">
        <f t="shared" ref="K131:K194" si="8">E131*I131/G131*1000</f>
        <v>30.695462819091979</v>
      </c>
      <c r="L131">
        <v>3.1489672000000003E-2</v>
      </c>
      <c r="M131">
        <v>3.6455984620000002</v>
      </c>
      <c r="N131">
        <f>(($E131*L131)/$G131)*1000</f>
        <v>0.29111927843102309</v>
      </c>
      <c r="O131">
        <f>(($E131*M131)/$G131)*1000</f>
        <v>33.703240659562532</v>
      </c>
      <c r="P131" t="s">
        <v>584</v>
      </c>
      <c r="Q131" t="s">
        <v>593</v>
      </c>
      <c r="R131" t="s">
        <v>590</v>
      </c>
    </row>
    <row r="132" spans="1:18" x14ac:dyDescent="0.2">
      <c r="A132" t="s">
        <v>130</v>
      </c>
      <c r="B132" s="1" t="s">
        <v>130</v>
      </c>
      <c r="C132">
        <v>4</v>
      </c>
      <c r="D132">
        <v>38.329000000000001</v>
      </c>
      <c r="E132" s="5">
        <f t="shared" si="6"/>
        <v>3.5489814814814814E-2</v>
      </c>
      <c r="F132" s="1">
        <v>45.741969930000003</v>
      </c>
      <c r="G132">
        <v>3.9076633256414008</v>
      </c>
      <c r="H132">
        <v>0.31010271746196866</v>
      </c>
      <c r="I132">
        <v>1.61761119225865</v>
      </c>
      <c r="J132" s="5">
        <f t="shared" si="7"/>
        <v>2.8163859317357325</v>
      </c>
      <c r="K132" s="5">
        <f t="shared" si="8"/>
        <v>14.69131725830251</v>
      </c>
      <c r="L132">
        <v>3.1489672000000003E-2</v>
      </c>
      <c r="M132">
        <v>1.762120162</v>
      </c>
      <c r="N132">
        <f>(($E132*L132)/$G132)*1000</f>
        <v>0.28599255737463603</v>
      </c>
      <c r="O132">
        <f>(($E132*M132)/$G132)*1000</f>
        <v>16.003763123724749</v>
      </c>
      <c r="P132" t="s">
        <v>584</v>
      </c>
      <c r="Q132" t="s">
        <v>593</v>
      </c>
      <c r="R132" t="s">
        <v>591</v>
      </c>
    </row>
    <row r="133" spans="1:18" x14ac:dyDescent="0.2">
      <c r="A133" t="s">
        <v>131</v>
      </c>
      <c r="B133" s="1" t="s">
        <v>131</v>
      </c>
      <c r="C133">
        <v>4</v>
      </c>
      <c r="D133">
        <v>38.209999999999994</v>
      </c>
      <c r="E133" s="5">
        <f t="shared" si="6"/>
        <v>3.5379629629629622E-2</v>
      </c>
      <c r="F133" s="1">
        <v>45.741969930000003</v>
      </c>
      <c r="G133">
        <v>3.8197653169279993</v>
      </c>
      <c r="H133">
        <v>0.52372903393576919</v>
      </c>
      <c r="I133">
        <v>7.6301267096938199</v>
      </c>
      <c r="J133" s="5">
        <f t="shared" si="7"/>
        <v>4.8509103857284188</v>
      </c>
      <c r="K133" s="5">
        <f t="shared" si="8"/>
        <v>70.672157742197825</v>
      </c>
      <c r="L133">
        <v>7.0851760999999999E-2</v>
      </c>
      <c r="M133">
        <v>7.7329405449999999</v>
      </c>
      <c r="N133">
        <f>(($E133*L133)/$G133)*1000</f>
        <v>0.65624687770164569</v>
      </c>
      <c r="O133">
        <f>(($E133*M133)/$G133)*1000</f>
        <v>71.624445412284288</v>
      </c>
      <c r="P133" t="s">
        <v>584</v>
      </c>
      <c r="Q133" t="s">
        <v>593</v>
      </c>
      <c r="R133" t="s">
        <v>592</v>
      </c>
    </row>
    <row r="134" spans="1:18" x14ac:dyDescent="0.2">
      <c r="A134" t="s">
        <v>132</v>
      </c>
      <c r="B134" s="1" t="s">
        <v>132</v>
      </c>
      <c r="C134">
        <v>4</v>
      </c>
      <c r="D134">
        <v>38.283000000000001</v>
      </c>
      <c r="E134" s="5">
        <f t="shared" si="6"/>
        <v>3.544722222222222E-2</v>
      </c>
      <c r="F134" s="1">
        <v>51.652412390000002</v>
      </c>
      <c r="G134">
        <v>3.7024582591737998</v>
      </c>
      <c r="H134">
        <v>0.50994669093745926</v>
      </c>
      <c r="I134">
        <v>0.56901009485053</v>
      </c>
      <c r="J134" s="5">
        <f t="shared" si="7"/>
        <v>4.8822140345157266</v>
      </c>
      <c r="K134" s="5">
        <f t="shared" si="8"/>
        <v>5.4476852585382982</v>
      </c>
      <c r="L134">
        <v>0.25978979099999999</v>
      </c>
      <c r="M134">
        <v>0.49028687700000001</v>
      </c>
      <c r="N134">
        <f>(($E134*L134)/$G134)*1000</f>
        <v>2.4872195195784883</v>
      </c>
      <c r="O134">
        <f>(($E134*M134)/$G134)*1000</f>
        <v>4.6939915767035574</v>
      </c>
      <c r="P134" t="s">
        <v>584</v>
      </c>
      <c r="Q134" t="s">
        <v>583</v>
      </c>
      <c r="R134" t="s">
        <v>590</v>
      </c>
    </row>
    <row r="135" spans="1:18" x14ac:dyDescent="0.2">
      <c r="A135" t="s">
        <v>133</v>
      </c>
      <c r="B135" s="1" t="s">
        <v>133</v>
      </c>
      <c r="C135">
        <v>4</v>
      </c>
      <c r="D135">
        <v>38.340000000000003</v>
      </c>
      <c r="E135" s="5">
        <f t="shared" si="6"/>
        <v>3.5499999999999997E-2</v>
      </c>
      <c r="F135" s="1">
        <v>51.652412390000002</v>
      </c>
      <c r="G135">
        <v>3.7184129630850995</v>
      </c>
      <c r="H135">
        <v>0.48927317643999468</v>
      </c>
      <c r="I135">
        <v>0.24632882058650399</v>
      </c>
      <c r="J135" s="5">
        <f t="shared" si="7"/>
        <v>4.6711319953039592</v>
      </c>
      <c r="K135" s="5">
        <f t="shared" si="8"/>
        <v>2.3517218817905565</v>
      </c>
      <c r="L135">
        <v>0.15744835800000001</v>
      </c>
      <c r="M135">
        <v>7.7669208000000003E-2</v>
      </c>
      <c r="N135">
        <f>(($E135*L135)/$G135)*1000</f>
        <v>1.5031726611566465</v>
      </c>
      <c r="O135">
        <f>(($E135*M135)/$G135)*1000</f>
        <v>0.74151443408059614</v>
      </c>
      <c r="P135" t="s">
        <v>584</v>
      </c>
      <c r="Q135" t="s">
        <v>583</v>
      </c>
      <c r="R135" t="s">
        <v>591</v>
      </c>
    </row>
    <row r="136" spans="1:18" x14ac:dyDescent="0.2">
      <c r="A136" t="s">
        <v>134</v>
      </c>
      <c r="B136" s="1" t="s">
        <v>134</v>
      </c>
      <c r="C136">
        <v>4</v>
      </c>
      <c r="D136">
        <v>38.188000000000002</v>
      </c>
      <c r="E136" s="5">
        <f t="shared" si="6"/>
        <v>3.5359259259259264E-2</v>
      </c>
      <c r="F136" s="1">
        <v>51.652412390000002</v>
      </c>
      <c r="G136">
        <v>3.746938039774999</v>
      </c>
      <c r="H136">
        <v>0.42036146144844627</v>
      </c>
      <c r="I136">
        <v>3.7880567199972601</v>
      </c>
      <c r="J136" s="5">
        <f t="shared" si="7"/>
        <v>3.9668843573536332</v>
      </c>
      <c r="K136" s="5">
        <f t="shared" si="8"/>
        <v>35.747289714778837</v>
      </c>
      <c r="L136">
        <v>0.36213122399999997</v>
      </c>
      <c r="M136">
        <v>4.1310310130000003</v>
      </c>
      <c r="N136">
        <f>(($E136*L136)/$G136)*1000</f>
        <v>3.4173748536439112</v>
      </c>
      <c r="O136">
        <f>(($E136*M136)/$G136)*1000</f>
        <v>38.983883652764874</v>
      </c>
      <c r="P136" t="s">
        <v>584</v>
      </c>
      <c r="Q136" t="s">
        <v>583</v>
      </c>
      <c r="R136" t="s">
        <v>592</v>
      </c>
    </row>
    <row r="137" spans="1:18" x14ac:dyDescent="0.2">
      <c r="A137" t="s">
        <v>135</v>
      </c>
      <c r="B137" s="1" t="s">
        <v>135</v>
      </c>
      <c r="C137">
        <v>4</v>
      </c>
      <c r="D137">
        <v>38.154000000000003</v>
      </c>
      <c r="E137" s="5">
        <f t="shared" si="6"/>
        <v>3.5327777777777777E-2</v>
      </c>
      <c r="F137" s="1">
        <v>52.291096680000003</v>
      </c>
      <c r="G137">
        <v>3.7255882602587995</v>
      </c>
      <c r="H137">
        <v>0.26186451696788454</v>
      </c>
      <c r="I137">
        <v>4.8890378613876502</v>
      </c>
      <c r="J137" s="5">
        <f t="shared" si="7"/>
        <v>2.4831223466126966</v>
      </c>
      <c r="K137" s="5">
        <f t="shared" si="8"/>
        <v>46.360153363336728</v>
      </c>
      <c r="L137">
        <v>7.0851760999999999E-2</v>
      </c>
      <c r="M137">
        <v>5.2281085789999997</v>
      </c>
      <c r="N137">
        <f>(($E137*L137)/$G137)*1000</f>
        <v>0.67184967659264305</v>
      </c>
      <c r="O137">
        <f>(($E137*M137)/$G137)*1000</f>
        <v>49.575381167905938</v>
      </c>
      <c r="P137" t="s">
        <v>584</v>
      </c>
      <c r="Q137" t="s">
        <v>594</v>
      </c>
      <c r="R137" t="s">
        <v>590</v>
      </c>
    </row>
    <row r="138" spans="1:18" x14ac:dyDescent="0.2">
      <c r="A138" t="s">
        <v>136</v>
      </c>
      <c r="B138" s="1" t="s">
        <v>136</v>
      </c>
      <c r="C138">
        <v>4</v>
      </c>
      <c r="D138">
        <v>38.260000000000005</v>
      </c>
      <c r="E138" s="5">
        <f t="shared" si="6"/>
        <v>3.542592592592593E-2</v>
      </c>
      <c r="F138" s="1">
        <v>52.291096680000003</v>
      </c>
      <c r="G138">
        <v>3.8214831559319995</v>
      </c>
      <c r="H138">
        <v>0.32388506046027826</v>
      </c>
      <c r="I138">
        <v>2.2893773704866098</v>
      </c>
      <c r="J138" s="5">
        <f t="shared" si="7"/>
        <v>3.0024803701068645</v>
      </c>
      <c r="K138" s="5">
        <f t="shared" si="8"/>
        <v>21.222993752426969</v>
      </c>
      <c r="L138">
        <v>-7.8724180000000008E-3</v>
      </c>
      <c r="M138">
        <v>2.5291035929999999</v>
      </c>
      <c r="N138">
        <f>(($E138*L138)/$G138)*1000</f>
        <v>-7.2978915658182375E-2</v>
      </c>
      <c r="O138">
        <f>(($E138*M138)/$G138)*1000</f>
        <v>23.445304581686717</v>
      </c>
      <c r="P138" t="s">
        <v>584</v>
      </c>
      <c r="Q138" t="s">
        <v>594</v>
      </c>
      <c r="R138" t="s">
        <v>591</v>
      </c>
    </row>
    <row r="139" spans="1:18" x14ac:dyDescent="0.2">
      <c r="A139" t="s">
        <v>137</v>
      </c>
      <c r="B139" s="1" t="s">
        <v>137</v>
      </c>
      <c r="C139">
        <v>4</v>
      </c>
      <c r="D139">
        <v>37.159999999999997</v>
      </c>
      <c r="E139" s="5">
        <f t="shared" si="6"/>
        <v>3.4407407407407407E-2</v>
      </c>
      <c r="F139" s="1">
        <v>52.291096680000003</v>
      </c>
      <c r="G139">
        <v>3.8544022992227998</v>
      </c>
      <c r="H139">
        <v>0.26875568846703946</v>
      </c>
      <c r="I139">
        <v>12.3084906819336</v>
      </c>
      <c r="J139" s="5">
        <f t="shared" si="7"/>
        <v>2.3991233265941885</v>
      </c>
      <c r="K139" s="5">
        <f t="shared" si="8"/>
        <v>109.875207771893</v>
      </c>
      <c r="L139">
        <v>0.11808626899999999</v>
      </c>
      <c r="M139">
        <v>11.470771190000001</v>
      </c>
      <c r="N139">
        <f>(($E139*L139)/$G139)*1000</f>
        <v>1.0541303297590325</v>
      </c>
      <c r="O139">
        <f>(($E139*M139)/$G139)*1000</f>
        <v>102.39706885061389</v>
      </c>
      <c r="P139" t="s">
        <v>584</v>
      </c>
      <c r="Q139" t="s">
        <v>594</v>
      </c>
      <c r="R139" t="s">
        <v>592</v>
      </c>
    </row>
    <row r="140" spans="1:18" x14ac:dyDescent="0.2">
      <c r="A140" t="s">
        <v>138</v>
      </c>
      <c r="B140" s="1" t="s">
        <v>138</v>
      </c>
      <c r="C140">
        <v>4</v>
      </c>
      <c r="D140">
        <v>38.326999999999998</v>
      </c>
      <c r="E140" s="5">
        <f t="shared" si="6"/>
        <v>3.5487962962962957E-2</v>
      </c>
      <c r="F140" s="1">
        <v>53.499319229999998</v>
      </c>
      <c r="G140">
        <v>3.3271237090934997</v>
      </c>
      <c r="H140">
        <v>0.47549083344168475</v>
      </c>
      <c r="I140">
        <v>0.24258363595589599</v>
      </c>
      <c r="J140" s="5">
        <f t="shared" si="7"/>
        <v>5.0717083468484567</v>
      </c>
      <c r="K140" s="5">
        <f t="shared" si="8"/>
        <v>2.5874598725303359</v>
      </c>
      <c r="L140">
        <v>0.15744835800000001</v>
      </c>
      <c r="M140">
        <v>7.2814882999999997E-2</v>
      </c>
      <c r="N140">
        <f>(($E140*L140)/$G140)*1000</f>
        <v>1.6793849540405865</v>
      </c>
      <c r="O140">
        <f>(($E140*M140)/$G140)*1000</f>
        <v>0.77666239580869856</v>
      </c>
      <c r="P140" t="s">
        <v>584</v>
      </c>
      <c r="Q140" t="s">
        <v>583</v>
      </c>
      <c r="R140" t="s">
        <v>590</v>
      </c>
    </row>
    <row r="141" spans="1:18" x14ac:dyDescent="0.2">
      <c r="A141" t="s">
        <v>139</v>
      </c>
      <c r="B141" s="1" t="s">
        <v>139</v>
      </c>
      <c r="C141">
        <v>4</v>
      </c>
      <c r="D141">
        <v>38.328999999999994</v>
      </c>
      <c r="E141" s="5">
        <f t="shared" si="6"/>
        <v>3.5489814814814807E-2</v>
      </c>
      <c r="F141" s="1">
        <v>53.499319229999998</v>
      </c>
      <c r="G141">
        <v>3.4122199549026</v>
      </c>
      <c r="H141">
        <v>0.47549083344168475</v>
      </c>
      <c r="I141">
        <v>0.216400595595962</v>
      </c>
      <c r="J141" s="5">
        <f t="shared" si="7"/>
        <v>4.9454847131825748</v>
      </c>
      <c r="K141" s="5">
        <f t="shared" si="8"/>
        <v>2.2507391566249551</v>
      </c>
      <c r="L141">
        <v>0.40936573199999998</v>
      </c>
      <c r="M141">
        <v>3.8834604000000002E-2</v>
      </c>
      <c r="N141">
        <f>(($E141*L141)/$G141)*1000</f>
        <v>4.2577308064027806</v>
      </c>
      <c r="O141">
        <f>(($E141*M141)/$G141)*1000</f>
        <v>0.40391092092010444</v>
      </c>
      <c r="P141" t="s">
        <v>584</v>
      </c>
      <c r="Q141" t="s">
        <v>583</v>
      </c>
      <c r="R141" t="s">
        <v>591</v>
      </c>
    </row>
    <row r="142" spans="1:18" x14ac:dyDescent="0.2">
      <c r="A142" t="s">
        <v>140</v>
      </c>
      <c r="B142" s="1" t="s">
        <v>140</v>
      </c>
      <c r="C142">
        <v>4</v>
      </c>
      <c r="D142">
        <v>38.224999999999994</v>
      </c>
      <c r="E142" s="5">
        <f t="shared" si="6"/>
        <v>3.5393518518518512E-2</v>
      </c>
      <c r="F142" s="1">
        <v>53.499319229999998</v>
      </c>
      <c r="G142">
        <v>3.3931546757869007</v>
      </c>
      <c r="H142">
        <v>0.52372903393576886</v>
      </c>
      <c r="I142">
        <v>2.1811109129530499</v>
      </c>
      <c r="J142" s="5">
        <f t="shared" si="7"/>
        <v>5.4629437890250756</v>
      </c>
      <c r="K142" s="5">
        <f t="shared" si="8"/>
        <v>22.750860737182258</v>
      </c>
      <c r="L142">
        <v>0.25978979099999999</v>
      </c>
      <c r="M142">
        <v>2.4077454550000001</v>
      </c>
      <c r="N142">
        <f>(($E142*L142)/$G142)*1000</f>
        <v>2.709830720153712</v>
      </c>
      <c r="O142">
        <f>(($E142*M142)/$G142)*1000</f>
        <v>25.114853725216165</v>
      </c>
      <c r="P142" t="s">
        <v>584</v>
      </c>
      <c r="Q142" t="s">
        <v>583</v>
      </c>
      <c r="R142" t="s">
        <v>592</v>
      </c>
    </row>
    <row r="143" spans="1:18" x14ac:dyDescent="0.2">
      <c r="A143" t="s">
        <v>141</v>
      </c>
      <c r="B143" s="1" t="s">
        <v>141</v>
      </c>
      <c r="C143">
        <v>4</v>
      </c>
      <c r="D143">
        <v>38.224999999999994</v>
      </c>
      <c r="E143" s="5">
        <f t="shared" si="6"/>
        <v>3.5393518518518512E-2</v>
      </c>
      <c r="F143" s="1">
        <v>52.080029039999999</v>
      </c>
      <c r="G143">
        <v>3.3596691640056005</v>
      </c>
      <c r="H143">
        <v>0.51683786243661389</v>
      </c>
      <c r="I143">
        <v>3.8212476308054901</v>
      </c>
      <c r="J143" s="5">
        <f t="shared" si="7"/>
        <v>5.4447951754309463</v>
      </c>
      <c r="K143" s="5">
        <f t="shared" si="8"/>
        <v>40.256165765890174</v>
      </c>
      <c r="L143">
        <v>0.15744835800000001</v>
      </c>
      <c r="M143">
        <v>4.165011292</v>
      </c>
      <c r="N143">
        <f>(($E143*L143)/$G143)*1000</f>
        <v>1.6586905146158146</v>
      </c>
      <c r="O143">
        <f>(($E143*M143)/$G143)*1000</f>
        <v>43.877654940727666</v>
      </c>
      <c r="P143" t="s">
        <v>584</v>
      </c>
      <c r="Q143" t="s">
        <v>593</v>
      </c>
      <c r="R143" t="s">
        <v>590</v>
      </c>
    </row>
    <row r="144" spans="1:18" x14ac:dyDescent="0.2">
      <c r="A144" t="s">
        <v>142</v>
      </c>
      <c r="B144" s="1" t="s">
        <v>142</v>
      </c>
      <c r="C144">
        <v>4</v>
      </c>
      <c r="D144">
        <v>38.06</v>
      </c>
      <c r="E144" s="5">
        <f t="shared" si="6"/>
        <v>3.5240740740740739E-2</v>
      </c>
      <c r="F144" s="1">
        <v>52.080029039999999</v>
      </c>
      <c r="G144">
        <v>3.4004011393216</v>
      </c>
      <c r="H144">
        <v>0.44792614744506581</v>
      </c>
      <c r="I144">
        <v>1.7596650664567599</v>
      </c>
      <c r="J144" s="5">
        <f t="shared" si="7"/>
        <v>4.6421726691515062</v>
      </c>
      <c r="K144" s="5">
        <f t="shared" si="8"/>
        <v>18.236642636201662</v>
      </c>
      <c r="L144">
        <v>0.37787606000000001</v>
      </c>
      <c r="M144">
        <v>1.9271672289999999</v>
      </c>
      <c r="N144">
        <f>(($E144*L144)/$G144)*1000</f>
        <v>3.9161945067602635</v>
      </c>
      <c r="O144">
        <f>(($E144*M144)/$G144)*1000</f>
        <v>19.972584968251759</v>
      </c>
      <c r="P144" t="s">
        <v>584</v>
      </c>
      <c r="Q144" t="s">
        <v>593</v>
      </c>
      <c r="R144" t="s">
        <v>591</v>
      </c>
    </row>
    <row r="145" spans="1:18" x14ac:dyDescent="0.2">
      <c r="A145" t="s">
        <v>143</v>
      </c>
      <c r="B145" s="1" t="s">
        <v>143</v>
      </c>
      <c r="C145">
        <v>4</v>
      </c>
      <c r="D145">
        <v>38.281000000000006</v>
      </c>
      <c r="E145" s="5">
        <f t="shared" si="6"/>
        <v>3.5445370370370377E-2</v>
      </c>
      <c r="F145" s="1">
        <v>52.080029039999999</v>
      </c>
      <c r="G145">
        <v>3.4027971378695998</v>
      </c>
      <c r="H145">
        <v>0.31010271746196866</v>
      </c>
      <c r="I145">
        <v>6.2625929725578997</v>
      </c>
      <c r="J145" s="5">
        <f t="shared" si="7"/>
        <v>3.2301971666108233</v>
      </c>
      <c r="K145" s="5">
        <f t="shared" si="8"/>
        <v>65.234546285697533</v>
      </c>
      <c r="L145">
        <v>0.22830012</v>
      </c>
      <c r="M145">
        <v>6.5193591660000001</v>
      </c>
      <c r="N145">
        <f>(($E145*L145)/$G145)*1000</f>
        <v>2.3780971892042611</v>
      </c>
      <c r="O145">
        <f>(($E145*M145)/$G145)*1000</f>
        <v>67.909161449751494</v>
      </c>
      <c r="P145" t="s">
        <v>584</v>
      </c>
      <c r="Q145" t="s">
        <v>593</v>
      </c>
      <c r="R145" t="s">
        <v>592</v>
      </c>
    </row>
    <row r="146" spans="1:18" x14ac:dyDescent="0.2">
      <c r="A146" t="s">
        <v>144</v>
      </c>
      <c r="B146" s="1" t="s">
        <v>144</v>
      </c>
      <c r="C146">
        <v>15</v>
      </c>
      <c r="D146">
        <v>37.984999999999999</v>
      </c>
      <c r="E146" s="5">
        <f t="shared" si="6"/>
        <v>3.5171296296296291E-2</v>
      </c>
      <c r="F146" s="1">
        <v>51.889859870000002</v>
      </c>
      <c r="G146">
        <v>3.1449598602980995</v>
      </c>
      <c r="H146">
        <v>4.2642540999999999E-2</v>
      </c>
      <c r="I146">
        <v>0.51803629739782098</v>
      </c>
      <c r="J146" s="5">
        <f t="shared" si="7"/>
        <v>0.47688794482604385</v>
      </c>
      <c r="K146" s="5">
        <f t="shared" si="8"/>
        <v>5.7933992538423098</v>
      </c>
      <c r="L146">
        <v>4.2642540999999999E-2</v>
      </c>
      <c r="M146">
        <v>0.37068606900000001</v>
      </c>
      <c r="N146">
        <f>(($E146*L146)/$G146)*1000</f>
        <v>0.47688794482604385</v>
      </c>
      <c r="O146">
        <f>(($E146*M146)/$G146)*1000</f>
        <v>4.1455249493939652</v>
      </c>
      <c r="P146" t="s">
        <v>582</v>
      </c>
      <c r="Q146" t="s">
        <v>583</v>
      </c>
      <c r="R146" t="s">
        <v>590</v>
      </c>
    </row>
    <row r="147" spans="1:18" x14ac:dyDescent="0.2">
      <c r="A147" t="s">
        <v>145</v>
      </c>
      <c r="B147" s="1" t="s">
        <v>145</v>
      </c>
      <c r="C147">
        <v>15</v>
      </c>
      <c r="D147">
        <v>38.242000000000004</v>
      </c>
      <c r="E147" s="5">
        <f t="shared" si="6"/>
        <v>3.5409259259259258E-2</v>
      </c>
      <c r="F147" s="1">
        <v>51.889859870000002</v>
      </c>
      <c r="G147">
        <v>3.1743070457774003</v>
      </c>
      <c r="H147">
        <v>-0.110870607</v>
      </c>
      <c r="I147">
        <v>0.31044717585054199</v>
      </c>
      <c r="J147" s="5">
        <f t="shared" si="7"/>
        <v>-1.2367568766596708</v>
      </c>
      <c r="K147" s="5">
        <f t="shared" si="8"/>
        <v>3.463024961816362</v>
      </c>
      <c r="L147">
        <v>-0.110870607</v>
      </c>
      <c r="M147">
        <v>1.3729114000000001E-2</v>
      </c>
      <c r="N147">
        <f>(($E147*L147)/$G147)*1000</f>
        <v>-1.2367568766596708</v>
      </c>
      <c r="O147">
        <f>(($E147*M147)/$G147)*1000</f>
        <v>0.15314767916752328</v>
      </c>
      <c r="P147" t="s">
        <v>582</v>
      </c>
      <c r="Q147" t="s">
        <v>583</v>
      </c>
      <c r="R147" t="s">
        <v>591</v>
      </c>
    </row>
    <row r="148" spans="1:18" x14ac:dyDescent="0.2">
      <c r="A148" t="s">
        <v>146</v>
      </c>
      <c r="B148" s="1" t="s">
        <v>146</v>
      </c>
      <c r="C148">
        <v>15</v>
      </c>
      <c r="D148">
        <v>38.355000000000004</v>
      </c>
      <c r="E148" s="5">
        <f t="shared" si="6"/>
        <v>3.5513888888888893E-2</v>
      </c>
      <c r="F148" s="1">
        <v>51.889859870000002</v>
      </c>
      <c r="G148">
        <v>3.4624867851561003</v>
      </c>
      <c r="H148">
        <v>-3.4114033000000002E-2</v>
      </c>
      <c r="I148">
        <v>2.48479962490359</v>
      </c>
      <c r="J148" s="5">
        <f t="shared" si="7"/>
        <v>-0.34989937945980343</v>
      </c>
      <c r="K148" s="5">
        <f t="shared" si="8"/>
        <v>25.485988327317333</v>
      </c>
      <c r="L148">
        <v>-3.4114033000000002E-2</v>
      </c>
      <c r="M148">
        <v>3.0707450920000001</v>
      </c>
      <c r="N148">
        <f>(($E148*L148)/$G148)*1000</f>
        <v>-0.34989937945980343</v>
      </c>
      <c r="O148">
        <f>(($E148*M148)/$G148)*1000</f>
        <v>31.495889160042637</v>
      </c>
      <c r="P148" t="s">
        <v>582</v>
      </c>
      <c r="Q148" t="s">
        <v>583</v>
      </c>
      <c r="R148" t="s">
        <v>592</v>
      </c>
    </row>
    <row r="149" spans="1:18" x14ac:dyDescent="0.2">
      <c r="A149" t="s">
        <v>147</v>
      </c>
      <c r="B149" s="1" t="s">
        <v>147</v>
      </c>
      <c r="C149">
        <v>15</v>
      </c>
      <c r="D149">
        <v>38.349999999999994</v>
      </c>
      <c r="E149" s="5">
        <f t="shared" si="6"/>
        <v>3.5509259259259254E-2</v>
      </c>
      <c r="F149" s="1">
        <v>41.892550759999999</v>
      </c>
      <c r="G149">
        <v>3.5073656361263996</v>
      </c>
      <c r="H149">
        <v>-5.9699558E-2</v>
      </c>
      <c r="I149">
        <v>0.35726573196050898</v>
      </c>
      <c r="J149" s="5">
        <f t="shared" si="7"/>
        <v>-0.60441006231287253</v>
      </c>
      <c r="K149" s="5">
        <f t="shared" si="8"/>
        <v>3.6170285099347841</v>
      </c>
      <c r="L149">
        <v>-5.9699558E-2</v>
      </c>
      <c r="M149">
        <v>9.6103796000000005E-2</v>
      </c>
      <c r="N149">
        <f>(($E149*L149)/$G149)*1000</f>
        <v>-0.60441006231287253</v>
      </c>
      <c r="O149">
        <f>(($E149*M149)/$G149)*1000</f>
        <v>0.97297372501256352</v>
      </c>
      <c r="P149" t="s">
        <v>582</v>
      </c>
      <c r="Q149" t="s">
        <v>593</v>
      </c>
      <c r="R149" t="s">
        <v>590</v>
      </c>
    </row>
    <row r="150" spans="1:18" x14ac:dyDescent="0.2">
      <c r="A150" t="s">
        <v>148</v>
      </c>
      <c r="B150" s="1" t="s">
        <v>148</v>
      </c>
      <c r="C150">
        <v>15</v>
      </c>
      <c r="D150">
        <v>38.295000000000002</v>
      </c>
      <c r="E150" s="5">
        <f t="shared" si="6"/>
        <v>3.5458333333333335E-2</v>
      </c>
      <c r="F150" s="1">
        <v>41.892550759999999</v>
      </c>
      <c r="G150">
        <v>3.8449699162107995</v>
      </c>
      <c r="H150">
        <v>-1.7057016000000001E-2</v>
      </c>
      <c r="I150">
        <v>0.30399616303111199</v>
      </c>
      <c r="J150" s="5">
        <f t="shared" si="7"/>
        <v>-0.15729989367408129</v>
      </c>
      <c r="K150" s="5">
        <f t="shared" si="8"/>
        <v>2.8034542573051819</v>
      </c>
      <c r="L150">
        <v>-1.7057016000000001E-2</v>
      </c>
      <c r="M150">
        <v>0.10983290900000001</v>
      </c>
      <c r="N150">
        <f>(($E150*L150)/$G150)*1000</f>
        <v>-0.15729989367408129</v>
      </c>
      <c r="O150">
        <f>(($E150*M150)/$G150)*1000</f>
        <v>1.0128796799871118</v>
      </c>
      <c r="P150" t="s">
        <v>582</v>
      </c>
      <c r="Q150" t="s">
        <v>593</v>
      </c>
      <c r="R150" t="s">
        <v>591</v>
      </c>
    </row>
    <row r="151" spans="1:18" x14ac:dyDescent="0.2">
      <c r="A151" t="s">
        <v>149</v>
      </c>
      <c r="B151" s="1" t="s">
        <v>149</v>
      </c>
      <c r="C151">
        <v>15</v>
      </c>
      <c r="D151">
        <v>38.439000000000007</v>
      </c>
      <c r="E151" s="5">
        <f t="shared" si="6"/>
        <v>3.5591666666666667E-2</v>
      </c>
      <c r="F151" s="1">
        <v>41.892550759999999</v>
      </c>
      <c r="G151">
        <v>3.7479304759799996</v>
      </c>
      <c r="H151">
        <v>0</v>
      </c>
      <c r="I151">
        <v>1.9729756660392599</v>
      </c>
      <c r="J151" s="5">
        <f t="shared" si="7"/>
        <v>0</v>
      </c>
      <c r="K151" s="5">
        <f t="shared" si="8"/>
        <v>18.736071199066906</v>
      </c>
      <c r="L151">
        <v>0</v>
      </c>
      <c r="M151">
        <v>2.452934977</v>
      </c>
      <c r="N151">
        <f>(($E151*L151)/$G151)*1000</f>
        <v>0</v>
      </c>
      <c r="O151">
        <f>(($E151*M151)/$G151)*1000</f>
        <v>23.293933709793169</v>
      </c>
      <c r="P151" t="s">
        <v>582</v>
      </c>
      <c r="Q151" t="s">
        <v>593</v>
      </c>
      <c r="R151" t="s">
        <v>592</v>
      </c>
    </row>
    <row r="152" spans="1:18" x14ac:dyDescent="0.2">
      <c r="A152" t="s">
        <v>150</v>
      </c>
      <c r="B152" s="1" t="s">
        <v>150</v>
      </c>
      <c r="C152">
        <v>15</v>
      </c>
      <c r="D152">
        <v>38.393000000000001</v>
      </c>
      <c r="E152" s="5">
        <f t="shared" si="6"/>
        <v>3.5549074074074073E-2</v>
      </c>
      <c r="F152" s="1">
        <v>37.494085550000001</v>
      </c>
      <c r="G152">
        <v>4.3454111725639999</v>
      </c>
      <c r="H152">
        <v>3.4114033000000002E-2</v>
      </c>
      <c r="I152">
        <v>0.65186855351835504</v>
      </c>
      <c r="J152" s="5">
        <f t="shared" si="7"/>
        <v>0.27908113592087153</v>
      </c>
      <c r="K152" s="5">
        <f t="shared" si="8"/>
        <v>5.3328264174159044</v>
      </c>
      <c r="L152">
        <v>3.4114033000000002E-2</v>
      </c>
      <c r="M152">
        <v>0.59035188800000005</v>
      </c>
      <c r="N152">
        <f>(($E152*L152)/$G152)*1000</f>
        <v>0.27908113592087153</v>
      </c>
      <c r="O152">
        <f>(($E152*M152)/$G152)*1000</f>
        <v>4.829568978140788</v>
      </c>
      <c r="P152" t="s">
        <v>582</v>
      </c>
      <c r="Q152" t="s">
        <v>583</v>
      </c>
      <c r="R152" t="s">
        <v>590</v>
      </c>
    </row>
    <row r="153" spans="1:18" x14ac:dyDescent="0.2">
      <c r="A153" t="s">
        <v>151</v>
      </c>
      <c r="B153" s="1" t="s">
        <v>151</v>
      </c>
      <c r="C153">
        <v>15</v>
      </c>
      <c r="D153">
        <v>38.331000000000003</v>
      </c>
      <c r="E153" s="5">
        <f t="shared" si="6"/>
        <v>3.5491666666666664E-2</v>
      </c>
      <c r="F153" s="1">
        <v>37.494085550000001</v>
      </c>
      <c r="G153">
        <v>4.2510272417444988</v>
      </c>
      <c r="H153">
        <v>8.5285080000000006E-3</v>
      </c>
      <c r="I153">
        <v>0.31044717585054199</v>
      </c>
      <c r="J153" s="5">
        <f t="shared" si="7"/>
        <v>7.1204192748429526E-2</v>
      </c>
      <c r="K153" s="5">
        <f t="shared" si="8"/>
        <v>2.5919118030337294</v>
      </c>
      <c r="L153">
        <v>8.5285080000000006E-3</v>
      </c>
      <c r="M153">
        <v>1.3729114000000001E-2</v>
      </c>
      <c r="N153">
        <f>(($E153*L153)/$G153)*1000</f>
        <v>7.1204192748429526E-2</v>
      </c>
      <c r="O153">
        <f>(($E153*M153)/$G153)*1000</f>
        <v>0.11462385677789858</v>
      </c>
      <c r="P153" t="s">
        <v>582</v>
      </c>
      <c r="Q153" t="s">
        <v>583</v>
      </c>
      <c r="R153" t="s">
        <v>591</v>
      </c>
    </row>
    <row r="154" spans="1:18" x14ac:dyDescent="0.2">
      <c r="A154" t="s">
        <v>152</v>
      </c>
      <c r="B154" s="1" t="s">
        <v>152</v>
      </c>
      <c r="C154">
        <v>15</v>
      </c>
      <c r="D154">
        <v>38.462000000000003</v>
      </c>
      <c r="E154" s="5">
        <f t="shared" si="6"/>
        <v>3.5612962962962957E-2</v>
      </c>
      <c r="F154" s="1">
        <v>37.494085550000001</v>
      </c>
      <c r="G154">
        <v>3.8928683519459999</v>
      </c>
      <c r="H154">
        <v>-5.1171049000000003E-2</v>
      </c>
      <c r="I154">
        <v>3.9918088904828899</v>
      </c>
      <c r="J154" s="5">
        <f t="shared" si="7"/>
        <v>-0.46812594417738013</v>
      </c>
      <c r="K154" s="5">
        <f t="shared" si="8"/>
        <v>36.51809650869113</v>
      </c>
      <c r="L154">
        <v>-5.1171049000000003E-2</v>
      </c>
      <c r="M154">
        <v>4.6816277629999998</v>
      </c>
      <c r="N154">
        <f>(($E154*L154)/$G154)*1000</f>
        <v>-0.46812594417738013</v>
      </c>
      <c r="O154">
        <f>(($E154*M154)/$G154)*1000</f>
        <v>42.828737336250633</v>
      </c>
      <c r="P154" t="s">
        <v>582</v>
      </c>
      <c r="Q154" t="s">
        <v>583</v>
      </c>
      <c r="R154" t="s">
        <v>592</v>
      </c>
    </row>
    <row r="155" spans="1:18" x14ac:dyDescent="0.2">
      <c r="A155" t="s">
        <v>153</v>
      </c>
      <c r="B155" s="1" t="s">
        <v>153</v>
      </c>
      <c r="C155">
        <v>15</v>
      </c>
      <c r="D155">
        <v>38.442999999999998</v>
      </c>
      <c r="E155" s="5">
        <f t="shared" si="6"/>
        <v>3.5595370370370367E-2</v>
      </c>
      <c r="F155" s="1">
        <v>44.572228760000002</v>
      </c>
      <c r="G155">
        <v>3.3395232172100004</v>
      </c>
      <c r="H155">
        <v>-4.2642540999999999E-2</v>
      </c>
      <c r="I155">
        <v>0.53726474067423602</v>
      </c>
      <c r="J155" s="5">
        <f t="shared" si="7"/>
        <v>-0.45451908601995333</v>
      </c>
      <c r="K155" s="5">
        <f t="shared" si="8"/>
        <v>5.7266071194491204</v>
      </c>
      <c r="L155">
        <v>-4.2642540999999999E-2</v>
      </c>
      <c r="M155">
        <v>0.402720668</v>
      </c>
      <c r="N155">
        <f>(($E155*L155)/$G155)*1000</f>
        <v>-0.45451908601995333</v>
      </c>
      <c r="O155">
        <f>(($E155*M155)/$G155)*1000</f>
        <v>4.2925263281262973</v>
      </c>
      <c r="P155" t="s">
        <v>582</v>
      </c>
      <c r="Q155" t="s">
        <v>593</v>
      </c>
      <c r="R155" t="s">
        <v>590</v>
      </c>
    </row>
    <row r="156" spans="1:18" x14ac:dyDescent="0.2">
      <c r="A156" t="s">
        <v>154</v>
      </c>
      <c r="B156" s="1" t="s">
        <v>154</v>
      </c>
      <c r="C156">
        <v>15</v>
      </c>
      <c r="D156">
        <v>38.491</v>
      </c>
      <c r="E156" s="5">
        <f t="shared" si="6"/>
        <v>3.5639814814814812E-2</v>
      </c>
      <c r="F156" s="1">
        <v>44.572228760000002</v>
      </c>
      <c r="G156">
        <v>3.8350474920956001</v>
      </c>
      <c r="H156">
        <v>8.5285080000000006E-3</v>
      </c>
      <c r="I156">
        <v>0.34941736320111599</v>
      </c>
      <c r="J156" s="5">
        <f t="shared" si="7"/>
        <v>7.9257022603539035E-2</v>
      </c>
      <c r="K156" s="5">
        <f t="shared" si="8"/>
        <v>3.2472010172588051</v>
      </c>
      <c r="L156">
        <v>8.5285080000000006E-3</v>
      </c>
      <c r="M156">
        <v>8.2374682000000005E-2</v>
      </c>
      <c r="N156">
        <f>(($E156*L156)/$G156)*1000</f>
        <v>7.9257022603539035E-2</v>
      </c>
      <c r="O156">
        <f>(($E156*M156)/$G156)*1000</f>
        <v>0.76552335217758372</v>
      </c>
      <c r="P156" t="s">
        <v>582</v>
      </c>
      <c r="Q156" t="s">
        <v>593</v>
      </c>
      <c r="R156" t="s">
        <v>591</v>
      </c>
    </row>
    <row r="157" spans="1:18" x14ac:dyDescent="0.2">
      <c r="A157" t="s">
        <v>155</v>
      </c>
      <c r="B157" s="1" t="s">
        <v>155</v>
      </c>
      <c r="C157">
        <v>15</v>
      </c>
      <c r="D157">
        <v>38.426999999999992</v>
      </c>
      <c r="E157" s="5">
        <f t="shared" si="6"/>
        <v>3.5580555555555546E-2</v>
      </c>
      <c r="F157" s="1">
        <v>44.572228760000002</v>
      </c>
      <c r="G157">
        <v>3.6532444024284008</v>
      </c>
      <c r="H157">
        <v>8.5285080000000006E-3</v>
      </c>
      <c r="I157">
        <v>2.5241714064759999</v>
      </c>
      <c r="J157" s="5">
        <f t="shared" si="7"/>
        <v>8.306289403968975E-2</v>
      </c>
      <c r="K157" s="5">
        <f t="shared" si="8"/>
        <v>24.584016579937614</v>
      </c>
      <c r="L157">
        <v>8.5285080000000006E-3</v>
      </c>
      <c r="M157">
        <v>3.116508804</v>
      </c>
      <c r="N157">
        <f>(($E157*L157)/$G157)*1000</f>
        <v>8.306289403968975E-2</v>
      </c>
      <c r="O157">
        <f>(($E157*M157)/$G157)*1000</f>
        <v>30.353051267632296</v>
      </c>
      <c r="P157" t="s">
        <v>582</v>
      </c>
      <c r="Q157" t="s">
        <v>593</v>
      </c>
      <c r="R157" t="s">
        <v>592</v>
      </c>
    </row>
    <row r="158" spans="1:18" x14ac:dyDescent="0.2">
      <c r="A158" t="s">
        <v>156</v>
      </c>
      <c r="B158" s="1" t="s">
        <v>156</v>
      </c>
      <c r="C158">
        <v>15</v>
      </c>
      <c r="D158">
        <v>38.438000000000002</v>
      </c>
      <c r="E158" s="5">
        <f t="shared" si="6"/>
        <v>3.5590740740740742E-2</v>
      </c>
      <c r="F158" s="1">
        <v>39.156034009999999</v>
      </c>
      <c r="G158">
        <v>3.9086163751975991</v>
      </c>
      <c r="H158">
        <v>0.596995575</v>
      </c>
      <c r="I158">
        <v>21.3305951879546</v>
      </c>
      <c r="J158" s="5">
        <f t="shared" si="7"/>
        <v>5.4360706433156372</v>
      </c>
      <c r="K158" s="5">
        <f t="shared" si="8"/>
        <v>194.23028772983753</v>
      </c>
      <c r="L158">
        <v>0.596995575</v>
      </c>
      <c r="M158">
        <v>16.008146549999999</v>
      </c>
      <c r="N158">
        <f>(($E158*L158)/$G158)*1000</f>
        <v>5.4360706433156372</v>
      </c>
      <c r="O158">
        <f>(($E158*M158)/$G158)*1000</f>
        <v>145.76559552279679</v>
      </c>
      <c r="P158" t="s">
        <v>582</v>
      </c>
      <c r="Q158" t="s">
        <v>594</v>
      </c>
      <c r="R158" t="s">
        <v>590</v>
      </c>
    </row>
    <row r="159" spans="1:18" x14ac:dyDescent="0.2">
      <c r="A159" t="s">
        <v>157</v>
      </c>
      <c r="B159" s="1" t="s">
        <v>157</v>
      </c>
      <c r="C159">
        <v>15</v>
      </c>
      <c r="D159">
        <v>38.480000000000004</v>
      </c>
      <c r="E159" s="5">
        <f t="shared" si="6"/>
        <v>3.5629629629629636E-2</v>
      </c>
      <c r="F159" s="1">
        <v>39.156034009999999</v>
      </c>
      <c r="G159">
        <v>4.0132679967003995</v>
      </c>
      <c r="H159">
        <v>0.30702629599999998</v>
      </c>
      <c r="I159">
        <v>9.0497034931042393</v>
      </c>
      <c r="J159" s="5">
        <f t="shared" si="7"/>
        <v>2.7257669365791122</v>
      </c>
      <c r="K159" s="5">
        <f t="shared" si="8"/>
        <v>80.342898600932983</v>
      </c>
      <c r="L159">
        <v>0.30702629599999998</v>
      </c>
      <c r="M159">
        <v>9.0062985710000003</v>
      </c>
      <c r="N159">
        <f>(($E159*L159)/$G159)*1000</f>
        <v>2.7257669365791122</v>
      </c>
      <c r="O159">
        <f>(($E159*M159)/$G159)*1000</f>
        <v>79.957551472371293</v>
      </c>
      <c r="P159" t="s">
        <v>582</v>
      </c>
      <c r="Q159" t="s">
        <v>594</v>
      </c>
      <c r="R159" t="s">
        <v>591</v>
      </c>
    </row>
    <row r="160" spans="1:18" x14ac:dyDescent="0.2">
      <c r="A160" t="s">
        <v>158</v>
      </c>
      <c r="B160" s="1" t="s">
        <v>158</v>
      </c>
      <c r="C160">
        <v>15</v>
      </c>
      <c r="D160">
        <v>38.353999999999999</v>
      </c>
      <c r="E160" s="5">
        <f t="shared" si="6"/>
        <v>3.5512962962962961E-2</v>
      </c>
      <c r="F160" s="1">
        <v>39.156034009999999</v>
      </c>
      <c r="G160">
        <v>4.0388224624161992</v>
      </c>
      <c r="H160">
        <v>0.94666441199999996</v>
      </c>
      <c r="I160">
        <v>12.4981955410849</v>
      </c>
      <c r="J160" s="5">
        <f t="shared" si="7"/>
        <v>8.3239257270048075</v>
      </c>
      <c r="K160" s="5">
        <f t="shared" si="8"/>
        <v>109.89538646095569</v>
      </c>
      <c r="L160">
        <v>0.94666441199999996</v>
      </c>
      <c r="M160">
        <v>11.19380402</v>
      </c>
      <c r="N160">
        <f>(($E160*L160)/$G160)*1000</f>
        <v>8.3239257270048075</v>
      </c>
      <c r="O160">
        <f>(($E160*M160)/$G160)*1000</f>
        <v>98.426001953824212</v>
      </c>
      <c r="P160" t="s">
        <v>582</v>
      </c>
      <c r="Q160" t="s">
        <v>594</v>
      </c>
      <c r="R160" t="s">
        <v>592</v>
      </c>
    </row>
    <row r="161" spans="1:18" x14ac:dyDescent="0.2">
      <c r="A161" t="s">
        <v>159</v>
      </c>
      <c r="B161" s="1" t="s">
        <v>159</v>
      </c>
      <c r="C161">
        <v>15</v>
      </c>
      <c r="D161">
        <v>38.478999999999999</v>
      </c>
      <c r="E161" s="5">
        <f t="shared" si="6"/>
        <v>3.5628703703703697E-2</v>
      </c>
      <c r="F161" s="1">
        <v>37.884361939999998</v>
      </c>
      <c r="G161">
        <v>4.0604992599822003</v>
      </c>
      <c r="H161">
        <v>-6.8228066000000004E-2</v>
      </c>
      <c r="I161">
        <v>2.71191421549553</v>
      </c>
      <c r="J161" s="5">
        <f t="shared" si="7"/>
        <v>-0.59866469420348978</v>
      </c>
      <c r="K161" s="5">
        <f t="shared" si="8"/>
        <v>23.795593070536814</v>
      </c>
      <c r="L161">
        <v>-6.8228066000000004E-2</v>
      </c>
      <c r="M161">
        <v>3.478042131</v>
      </c>
      <c r="N161">
        <f>(($E161*L161)/$G161)*1000</f>
        <v>-0.59866469420348978</v>
      </c>
      <c r="O161">
        <f>(($E161*M161)/$G161)*1000</f>
        <v>30.517954719425415</v>
      </c>
      <c r="P161" t="s">
        <v>582</v>
      </c>
      <c r="Q161" t="s">
        <v>594</v>
      </c>
      <c r="R161" t="s">
        <v>590</v>
      </c>
    </row>
    <row r="162" spans="1:18" x14ac:dyDescent="0.2">
      <c r="A162" t="s">
        <v>160</v>
      </c>
      <c r="B162" s="1" t="s">
        <v>160</v>
      </c>
      <c r="C162">
        <v>15</v>
      </c>
      <c r="D162">
        <v>38.403999999999996</v>
      </c>
      <c r="E162" s="5">
        <f t="shared" si="6"/>
        <v>3.5559259259259256E-2</v>
      </c>
      <c r="F162" s="1">
        <v>37.884361939999998</v>
      </c>
      <c r="G162">
        <v>4.063605041885201</v>
      </c>
      <c r="H162">
        <v>-5.1171049000000003E-2</v>
      </c>
      <c r="I162">
        <v>2.79111221414328</v>
      </c>
      <c r="J162" s="5">
        <f t="shared" si="7"/>
        <v>-0.44778086925374577</v>
      </c>
      <c r="K162" s="5">
        <f t="shared" si="8"/>
        <v>24.424096786325894</v>
      </c>
      <c r="L162">
        <v>-5.1171049000000003E-2</v>
      </c>
      <c r="M162">
        <v>3.4460075319999999</v>
      </c>
      <c r="N162">
        <f>(($E162*L162)/$G162)*1000</f>
        <v>-0.44778086925374577</v>
      </c>
      <c r="O162">
        <f>(($E162*M162)/$G162)*1000</f>
        <v>30.154868393139935</v>
      </c>
      <c r="P162" t="s">
        <v>582</v>
      </c>
      <c r="Q162" t="s">
        <v>594</v>
      </c>
      <c r="R162" t="s">
        <v>591</v>
      </c>
    </row>
    <row r="163" spans="1:18" x14ac:dyDescent="0.2">
      <c r="A163" t="s">
        <v>161</v>
      </c>
      <c r="B163" s="1" t="s">
        <v>161</v>
      </c>
      <c r="C163">
        <v>15</v>
      </c>
      <c r="D163">
        <v>38.515999999999998</v>
      </c>
      <c r="E163" s="5">
        <f t="shared" si="6"/>
        <v>3.5662962962962959E-2</v>
      </c>
      <c r="F163" s="1">
        <v>37.884361939999998</v>
      </c>
      <c r="G163">
        <v>2.3989059418771999</v>
      </c>
      <c r="H163">
        <v>6.8228066000000004E-2</v>
      </c>
      <c r="I163">
        <v>5.8554240061943696</v>
      </c>
      <c r="J163" s="5">
        <f t="shared" si="7"/>
        <v>1.0143019567030398</v>
      </c>
      <c r="K163" s="5">
        <f t="shared" si="8"/>
        <v>87.048752441684343</v>
      </c>
      <c r="L163">
        <v>6.8228066000000004E-2</v>
      </c>
      <c r="M163">
        <v>6.3840378590000002</v>
      </c>
      <c r="N163">
        <f>(($E163*L163)/$G163)*1000</f>
        <v>1.0143019567030398</v>
      </c>
      <c r="O163">
        <f>(($E163*M163)/$G163)*1000</f>
        <v>94.907308262995244</v>
      </c>
      <c r="P163" t="s">
        <v>582</v>
      </c>
      <c r="Q163" t="s">
        <v>594</v>
      </c>
      <c r="R163" t="s">
        <v>592</v>
      </c>
    </row>
    <row r="164" spans="1:18" x14ac:dyDescent="0.2">
      <c r="A164" t="s">
        <v>162</v>
      </c>
      <c r="B164" s="1" t="s">
        <v>162</v>
      </c>
      <c r="C164">
        <v>15</v>
      </c>
      <c r="D164">
        <v>37.497</v>
      </c>
      <c r="E164" s="5">
        <f t="shared" si="6"/>
        <v>3.4719444444444442E-2</v>
      </c>
      <c r="F164" s="1">
        <v>40.527714320000001</v>
      </c>
      <c r="G164">
        <v>4.2243164518503997</v>
      </c>
      <c r="H164">
        <v>-5.9699558E-2</v>
      </c>
      <c r="I164">
        <v>1.25616933501584</v>
      </c>
      <c r="J164" s="5">
        <f t="shared" si="7"/>
        <v>-0.49066766445277965</v>
      </c>
      <c r="K164" s="5">
        <f t="shared" si="8"/>
        <v>10.324392582092877</v>
      </c>
      <c r="L164">
        <v>-5.9699558E-2</v>
      </c>
      <c r="M164">
        <v>1.5010497620000001</v>
      </c>
      <c r="N164">
        <f>(($E164*L164)/$G164)*1000</f>
        <v>-0.49066766445277965</v>
      </c>
      <c r="O164">
        <f>(($E164*M164)/$G164)*1000</f>
        <v>12.337052494558515</v>
      </c>
      <c r="P164" t="s">
        <v>582</v>
      </c>
      <c r="Q164" t="s">
        <v>593</v>
      </c>
      <c r="R164" t="s">
        <v>590</v>
      </c>
    </row>
    <row r="165" spans="1:18" x14ac:dyDescent="0.2">
      <c r="A165" t="s">
        <v>163</v>
      </c>
      <c r="B165" s="1" t="s">
        <v>163</v>
      </c>
      <c r="C165">
        <v>15</v>
      </c>
      <c r="D165">
        <v>38.436999999999998</v>
      </c>
      <c r="E165" s="5">
        <f t="shared" si="6"/>
        <v>3.558981481481481E-2</v>
      </c>
      <c r="F165" s="1">
        <v>40.527714320000001</v>
      </c>
      <c r="G165">
        <v>3.908518614889601</v>
      </c>
      <c r="H165">
        <v>-4.2642540999999999E-2</v>
      </c>
      <c r="I165">
        <v>0.346805264821265</v>
      </c>
      <c r="J165" s="5">
        <f t="shared" si="7"/>
        <v>-0.38829036956397223</v>
      </c>
      <c r="K165" s="5">
        <f t="shared" si="8"/>
        <v>3.1579061961664112</v>
      </c>
      <c r="L165">
        <v>-4.2642540999999999E-2</v>
      </c>
      <c r="M165">
        <v>7.7798310999999995E-2</v>
      </c>
      <c r="N165">
        <f>(($E165*L165)/$G165)*1000</f>
        <v>-0.38829036956397223</v>
      </c>
      <c r="O165">
        <f>(($E165*M165)/$G165)*1000</f>
        <v>0.70840841613174133</v>
      </c>
      <c r="P165" t="s">
        <v>582</v>
      </c>
      <c r="Q165" t="s">
        <v>593</v>
      </c>
      <c r="R165" t="s">
        <v>591</v>
      </c>
    </row>
    <row r="166" spans="1:18" x14ac:dyDescent="0.2">
      <c r="A166" t="s">
        <v>164</v>
      </c>
      <c r="B166" s="1" t="s">
        <v>164</v>
      </c>
      <c r="C166">
        <v>15</v>
      </c>
      <c r="D166">
        <v>38.474999999999994</v>
      </c>
      <c r="E166" s="5">
        <f t="shared" si="6"/>
        <v>3.562499999999999E-2</v>
      </c>
      <c r="F166" s="1">
        <v>40.527714320000001</v>
      </c>
      <c r="G166">
        <v>4.3349349032152009</v>
      </c>
      <c r="H166">
        <v>-4.2642540999999999E-2</v>
      </c>
      <c r="I166">
        <v>2.2756692069263398</v>
      </c>
      <c r="J166" s="5">
        <f t="shared" si="7"/>
        <v>-0.35044136925753139</v>
      </c>
      <c r="K166" s="5">
        <f t="shared" si="8"/>
        <v>18.701714629352583</v>
      </c>
      <c r="L166">
        <v>-4.2642540999999999E-2</v>
      </c>
      <c r="M166">
        <v>2.823621046</v>
      </c>
      <c r="N166">
        <f>(($E166*L166)/$G166)*1000</f>
        <v>-0.35044136925753139</v>
      </c>
      <c r="O166">
        <f>(($E166*M166)/$G166)*1000</f>
        <v>23.20484667235527</v>
      </c>
      <c r="P166" t="s">
        <v>582</v>
      </c>
      <c r="Q166" t="s">
        <v>593</v>
      </c>
      <c r="R166" t="s">
        <v>592</v>
      </c>
    </row>
    <row r="167" spans="1:18" x14ac:dyDescent="0.2">
      <c r="A167" t="s">
        <v>165</v>
      </c>
      <c r="B167" s="1" t="s">
        <v>165</v>
      </c>
      <c r="C167">
        <v>15</v>
      </c>
      <c r="D167">
        <v>38.445</v>
      </c>
      <c r="E167" s="5">
        <f t="shared" si="6"/>
        <v>3.5597222222222225E-2</v>
      </c>
      <c r="F167" s="1">
        <v>44.897611150000003</v>
      </c>
      <c r="G167">
        <v>3.7315337729219999</v>
      </c>
      <c r="H167">
        <v>6.8228066000000004E-2</v>
      </c>
      <c r="I167">
        <v>0.87624184695801499</v>
      </c>
      <c r="J167" s="5">
        <f t="shared" si="7"/>
        <v>0.65086631261884942</v>
      </c>
      <c r="K167" s="5">
        <f t="shared" si="8"/>
        <v>8.3589691651510876</v>
      </c>
      <c r="L167">
        <v>6.8228066000000004E-2</v>
      </c>
      <c r="M167">
        <v>0.94273247199999999</v>
      </c>
      <c r="N167">
        <f>(($E167*L167)/$G167)*1000</f>
        <v>0.65086631261884942</v>
      </c>
      <c r="O167">
        <f>(($E167*M167)/$G167)*1000</f>
        <v>8.9932610406499354</v>
      </c>
      <c r="P167" t="s">
        <v>582</v>
      </c>
      <c r="Q167" t="s">
        <v>594</v>
      </c>
      <c r="R167" t="s">
        <v>590</v>
      </c>
    </row>
    <row r="168" spans="1:18" x14ac:dyDescent="0.2">
      <c r="A168" t="s">
        <v>166</v>
      </c>
      <c r="B168" s="1" t="s">
        <v>166</v>
      </c>
      <c r="C168">
        <v>15</v>
      </c>
      <c r="D168">
        <v>38.450999999999993</v>
      </c>
      <c r="E168" s="5">
        <f t="shared" si="6"/>
        <v>3.5602777777777768E-2</v>
      </c>
      <c r="F168" s="1">
        <v>44.897611150000003</v>
      </c>
      <c r="G168">
        <v>3.6472271179815006</v>
      </c>
      <c r="H168">
        <v>0.10234209900000001</v>
      </c>
      <c r="I168">
        <v>0.378283255197713</v>
      </c>
      <c r="J168" s="5">
        <f t="shared" si="7"/>
        <v>0.99902278913325793</v>
      </c>
      <c r="K168" s="5">
        <f t="shared" si="8"/>
        <v>3.6926503988356463</v>
      </c>
      <c r="L168">
        <v>0.10234209900000001</v>
      </c>
      <c r="M168">
        <v>0.13271476600000001</v>
      </c>
      <c r="N168">
        <f>(($E168*L168)/$G168)*1000</f>
        <v>0.99902278913325793</v>
      </c>
      <c r="O168">
        <f>(($E168*M168)/$G168)*1000</f>
        <v>1.2955086614794529</v>
      </c>
      <c r="P168" t="s">
        <v>582</v>
      </c>
      <c r="Q168" t="s">
        <v>594</v>
      </c>
      <c r="R168" t="s">
        <v>591</v>
      </c>
    </row>
    <row r="169" spans="1:18" x14ac:dyDescent="0.2">
      <c r="A169" t="s">
        <v>167</v>
      </c>
      <c r="B169" s="1" t="s">
        <v>167</v>
      </c>
      <c r="C169">
        <v>15</v>
      </c>
      <c r="D169">
        <v>38.224000000000004</v>
      </c>
      <c r="E169" s="5">
        <f t="shared" si="6"/>
        <v>3.5392592592592594E-2</v>
      </c>
      <c r="F169" s="1">
        <v>44.897611150000003</v>
      </c>
      <c r="G169">
        <v>4.0373520310394992</v>
      </c>
      <c r="H169">
        <v>5.9699558E-2</v>
      </c>
      <c r="I169">
        <v>3.2586584196575199</v>
      </c>
      <c r="J169" s="5">
        <f t="shared" si="7"/>
        <v>0.52334354745574085</v>
      </c>
      <c r="K169" s="5">
        <f t="shared" si="8"/>
        <v>28.566339758999302</v>
      </c>
      <c r="L169">
        <v>5.9699558E-2</v>
      </c>
      <c r="M169">
        <v>3.9311028819999998</v>
      </c>
      <c r="N169">
        <f>(($E169*L169)/$G169)*1000</f>
        <v>0.52334354745574085</v>
      </c>
      <c r="O169">
        <f>(($E169*M169)/$G169)*1000</f>
        <v>34.461181901537131</v>
      </c>
      <c r="P169" t="s">
        <v>582</v>
      </c>
      <c r="Q169" t="s">
        <v>594</v>
      </c>
      <c r="R169" t="s">
        <v>592</v>
      </c>
    </row>
    <row r="170" spans="1:18" x14ac:dyDescent="0.2">
      <c r="A170" t="s">
        <v>168</v>
      </c>
      <c r="B170" s="1" t="s">
        <v>168</v>
      </c>
      <c r="C170">
        <v>15</v>
      </c>
      <c r="D170">
        <v>38.403999999999996</v>
      </c>
      <c r="E170" s="5">
        <f t="shared" si="6"/>
        <v>3.5559259259259256E-2</v>
      </c>
      <c r="F170" s="1">
        <v>46.163418819999997</v>
      </c>
      <c r="G170">
        <v>3.4019335647642008</v>
      </c>
      <c r="H170">
        <v>7.0357775999999997E-2</v>
      </c>
      <c r="I170">
        <v>0.60970838100999103</v>
      </c>
      <c r="J170" s="5">
        <f t="shared" si="7"/>
        <v>0.73542600114305912</v>
      </c>
      <c r="K170" s="5">
        <f t="shared" si="8"/>
        <v>6.3730751880159824</v>
      </c>
      <c r="L170">
        <v>7.0357775999999997E-2</v>
      </c>
      <c r="M170">
        <v>0.47947151199999999</v>
      </c>
      <c r="N170">
        <f>(($E170*L170)/$G170)*1000</f>
        <v>0.73542600114305912</v>
      </c>
      <c r="O170">
        <f>(($E170*M170)/$G170)*1000</f>
        <v>5.0117533097148543</v>
      </c>
      <c r="P170" t="s">
        <v>582</v>
      </c>
      <c r="Q170" t="s">
        <v>594</v>
      </c>
      <c r="R170" t="s">
        <v>590</v>
      </c>
    </row>
    <row r="171" spans="1:18" x14ac:dyDescent="0.2">
      <c r="A171" t="s">
        <v>169</v>
      </c>
      <c r="B171" s="1" t="s">
        <v>169</v>
      </c>
      <c r="C171">
        <v>15</v>
      </c>
      <c r="D171">
        <v>38.349000000000004</v>
      </c>
      <c r="E171" s="5">
        <f t="shared" si="6"/>
        <v>3.5508333333333336E-2</v>
      </c>
      <c r="F171" s="1">
        <v>46.163418819999997</v>
      </c>
      <c r="G171">
        <v>3.738950562951</v>
      </c>
      <c r="H171">
        <v>0.158304996</v>
      </c>
      <c r="I171">
        <v>0.21269203488987301</v>
      </c>
      <c r="J171" s="5">
        <f t="shared" si="7"/>
        <v>1.5034022171888415</v>
      </c>
      <c r="K171" s="5">
        <f t="shared" si="8"/>
        <v>2.0199089410408848</v>
      </c>
      <c r="L171">
        <v>0.158304996</v>
      </c>
      <c r="M171">
        <v>1.6922524000000001E-2</v>
      </c>
      <c r="N171">
        <f>(($E171*L171)/$G171)*1000</f>
        <v>1.5034022171888415</v>
      </c>
      <c r="O171">
        <f>(($E171*M171)/$G171)*1000</f>
        <v>0.16071103720587179</v>
      </c>
      <c r="P171" t="s">
        <v>582</v>
      </c>
      <c r="Q171" t="s">
        <v>594</v>
      </c>
      <c r="R171" t="s">
        <v>591</v>
      </c>
    </row>
    <row r="172" spans="1:18" x14ac:dyDescent="0.2">
      <c r="A172" t="s">
        <v>170</v>
      </c>
      <c r="B172" s="1" t="s">
        <v>170</v>
      </c>
      <c r="C172">
        <v>15</v>
      </c>
      <c r="D172">
        <v>38.531000000000006</v>
      </c>
      <c r="E172" s="5">
        <f t="shared" si="6"/>
        <v>3.5676851851851855E-2</v>
      </c>
      <c r="F172" s="1">
        <v>46.163418819999997</v>
      </c>
      <c r="G172">
        <v>3.6065125732481995</v>
      </c>
      <c r="H172">
        <v>4.3973610000000003E-2</v>
      </c>
      <c r="I172">
        <v>2.9157380930197299</v>
      </c>
      <c r="J172" s="5">
        <f t="shared" si="7"/>
        <v>0.4350019409326884</v>
      </c>
      <c r="K172" s="5">
        <f t="shared" si="8"/>
        <v>28.843475205127756</v>
      </c>
      <c r="L172">
        <v>4.3973610000000003E-2</v>
      </c>
      <c r="M172">
        <v>3.03477263</v>
      </c>
      <c r="N172">
        <f>(($E172*L172)/$G172)*1000</f>
        <v>0.4350019409326884</v>
      </c>
      <c r="O172">
        <f>(($E172*M172)/$G172)*1000</f>
        <v>30.021005424376106</v>
      </c>
      <c r="P172" t="s">
        <v>582</v>
      </c>
      <c r="Q172" t="s">
        <v>594</v>
      </c>
      <c r="R172" t="s">
        <v>592</v>
      </c>
    </row>
    <row r="173" spans="1:18" x14ac:dyDescent="0.2">
      <c r="A173" t="s">
        <v>171</v>
      </c>
      <c r="B173" s="1" t="s">
        <v>171</v>
      </c>
      <c r="C173">
        <v>15</v>
      </c>
      <c r="D173">
        <v>38.406999999999996</v>
      </c>
      <c r="E173" s="5">
        <f t="shared" si="6"/>
        <v>3.5562037037037031E-2</v>
      </c>
      <c r="F173" s="1">
        <v>45.382331890000003</v>
      </c>
      <c r="G173">
        <v>3.9570500545695002</v>
      </c>
      <c r="H173">
        <v>7.0357775999999997E-2</v>
      </c>
      <c r="I173">
        <v>0.362048014781023</v>
      </c>
      <c r="J173" s="5">
        <f t="shared" si="7"/>
        <v>0.63230583425808151</v>
      </c>
      <c r="K173" s="5">
        <f t="shared" si="8"/>
        <v>3.2537280886706395</v>
      </c>
      <c r="L173">
        <v>7.0357775999999997E-2</v>
      </c>
      <c r="M173">
        <v>0.191788605</v>
      </c>
      <c r="N173">
        <f>(($E173*L173)/$G173)*1000</f>
        <v>0.63230583425808151</v>
      </c>
      <c r="O173">
        <f>(($E173*M173)/$G173)*1000</f>
        <v>1.723605559756731</v>
      </c>
      <c r="P173" t="s">
        <v>582</v>
      </c>
      <c r="Q173" t="s">
        <v>583</v>
      </c>
      <c r="R173" t="s">
        <v>590</v>
      </c>
    </row>
    <row r="174" spans="1:18" x14ac:dyDescent="0.2">
      <c r="A174" t="s">
        <v>172</v>
      </c>
      <c r="B174" s="1" t="s">
        <v>172</v>
      </c>
      <c r="C174">
        <v>15</v>
      </c>
      <c r="D174">
        <v>38.541000000000004</v>
      </c>
      <c r="E174" s="5">
        <f t="shared" si="6"/>
        <v>3.5686111111111113E-2</v>
      </c>
      <c r="F174" s="1">
        <v>45.382331890000003</v>
      </c>
      <c r="G174">
        <v>3.8445376582628996</v>
      </c>
      <c r="H174">
        <v>0.123126108</v>
      </c>
      <c r="I174">
        <v>0.207888988162825</v>
      </c>
      <c r="J174" s="5">
        <f t="shared" si="7"/>
        <v>1.1428921658038813</v>
      </c>
      <c r="K174" s="5">
        <f t="shared" si="8"/>
        <v>1.9296857489249029</v>
      </c>
      <c r="L174">
        <v>0.123126108</v>
      </c>
      <c r="M174">
        <v>1.1281683000000001E-2</v>
      </c>
      <c r="N174">
        <f>(($E174*L174)/$G174)*1000</f>
        <v>1.1428921658038813</v>
      </c>
      <c r="O174">
        <f>(($E174*M174)/$G174)*1000</f>
        <v>0.10471984640156765</v>
      </c>
      <c r="P174" t="s">
        <v>582</v>
      </c>
      <c r="Q174" t="s">
        <v>583</v>
      </c>
      <c r="R174" t="s">
        <v>591</v>
      </c>
    </row>
    <row r="175" spans="1:18" x14ac:dyDescent="0.2">
      <c r="A175" t="s">
        <v>173</v>
      </c>
      <c r="B175" s="1" t="s">
        <v>173</v>
      </c>
      <c r="C175">
        <v>15</v>
      </c>
      <c r="D175">
        <v>38.457999999999998</v>
      </c>
      <c r="E175" s="5">
        <f t="shared" si="6"/>
        <v>3.5609259259259257E-2</v>
      </c>
      <c r="F175" s="1">
        <v>45.382331890000003</v>
      </c>
      <c r="G175">
        <v>3.9428494608608995</v>
      </c>
      <c r="H175">
        <v>4.3973610000000003E-2</v>
      </c>
      <c r="I175">
        <v>3.33207267612379</v>
      </c>
      <c r="J175" s="5">
        <f t="shared" si="7"/>
        <v>0.39714112714657307</v>
      </c>
      <c r="K175" s="5">
        <f t="shared" si="8"/>
        <v>30.093119448917204</v>
      </c>
      <c r="L175">
        <v>4.3973610000000003E-2</v>
      </c>
      <c r="M175">
        <v>3.4747582530000001</v>
      </c>
      <c r="N175">
        <f>(($E175*L175)/$G175)*1000</f>
        <v>0.39714112714657307</v>
      </c>
      <c r="O175">
        <f>(($E175*M175)/$G175)*1000</f>
        <v>31.381763042840397</v>
      </c>
      <c r="P175" t="s">
        <v>582</v>
      </c>
      <c r="Q175" t="s">
        <v>583</v>
      </c>
      <c r="R175" t="s">
        <v>592</v>
      </c>
    </row>
    <row r="176" spans="1:18" x14ac:dyDescent="0.2">
      <c r="A176" t="s">
        <v>174</v>
      </c>
      <c r="B176" s="1" t="s">
        <v>174</v>
      </c>
      <c r="C176">
        <v>15</v>
      </c>
      <c r="D176">
        <v>38.393000000000001</v>
      </c>
      <c r="E176" s="5">
        <f t="shared" si="6"/>
        <v>3.5549074074074073E-2</v>
      </c>
      <c r="F176" s="1">
        <v>37.551707710000002</v>
      </c>
      <c r="G176">
        <v>4.1134690131423008</v>
      </c>
      <c r="H176">
        <v>8.7947219999999996E-3</v>
      </c>
      <c r="I176">
        <v>5.0766874067657604</v>
      </c>
      <c r="J176" s="5">
        <f t="shared" si="7"/>
        <v>7.6005002794480345E-2</v>
      </c>
      <c r="K176" s="5">
        <f t="shared" si="8"/>
        <v>43.873318626550656</v>
      </c>
      <c r="L176">
        <v>8.7947219999999996E-3</v>
      </c>
      <c r="M176">
        <v>5.3193133640000001</v>
      </c>
      <c r="N176">
        <f>(($E176*L176)/$G176)*1000</f>
        <v>7.6005002794480345E-2</v>
      </c>
      <c r="O176">
        <f>(($E176*M176)/$G176)*1000</f>
        <v>45.97012015792388</v>
      </c>
      <c r="P176" t="s">
        <v>582</v>
      </c>
      <c r="Q176" t="s">
        <v>593</v>
      </c>
      <c r="R176" t="s">
        <v>590</v>
      </c>
    </row>
    <row r="177" spans="1:18" x14ac:dyDescent="0.2">
      <c r="A177" t="s">
        <v>175</v>
      </c>
      <c r="B177" s="1" t="s">
        <v>175</v>
      </c>
      <c r="C177">
        <v>15</v>
      </c>
      <c r="D177">
        <v>38.351999999999997</v>
      </c>
      <c r="E177" s="5">
        <f t="shared" si="6"/>
        <v>3.5511111111111104E-2</v>
      </c>
      <c r="F177" s="1">
        <v>37.551707710000002</v>
      </c>
      <c r="G177">
        <v>4.2183821441895004</v>
      </c>
      <c r="H177">
        <v>5.2768332000000001E-2</v>
      </c>
      <c r="I177">
        <v>3.3589538705779001</v>
      </c>
      <c r="J177" s="5">
        <f t="shared" si="7"/>
        <v>0.44421345358222269</v>
      </c>
      <c r="K177" s="5">
        <f t="shared" si="8"/>
        <v>28.276286983503351</v>
      </c>
      <c r="L177">
        <v>5.2768332000000001E-2</v>
      </c>
      <c r="M177">
        <v>3.5029624589999999</v>
      </c>
      <c r="N177">
        <f>(($E177*L177)/$G177)*1000</f>
        <v>0.44421345358222269</v>
      </c>
      <c r="O177">
        <f>(($E177*M177)/$G177)*1000</f>
        <v>29.488577574922498</v>
      </c>
      <c r="P177" t="s">
        <v>582</v>
      </c>
      <c r="Q177" t="s">
        <v>593</v>
      </c>
      <c r="R177" t="s">
        <v>591</v>
      </c>
    </row>
    <row r="178" spans="1:18" x14ac:dyDescent="0.2">
      <c r="A178" t="s">
        <v>176</v>
      </c>
      <c r="B178" s="1" t="s">
        <v>176</v>
      </c>
      <c r="C178">
        <v>15</v>
      </c>
      <c r="D178">
        <v>38.432000000000002</v>
      </c>
      <c r="E178" s="5">
        <f t="shared" si="6"/>
        <v>3.5585185185185185E-2</v>
      </c>
      <c r="F178" s="1">
        <v>37.551707710000002</v>
      </c>
      <c r="G178">
        <v>3.8742920536716001</v>
      </c>
      <c r="H178">
        <v>2.6384166000000001E-2</v>
      </c>
      <c r="I178">
        <v>6.1645497943599903</v>
      </c>
      <c r="J178" s="5">
        <f t="shared" si="7"/>
        <v>0.24233728899629575</v>
      </c>
      <c r="K178" s="5">
        <f t="shared" si="8"/>
        <v>56.621091796036772</v>
      </c>
      <c r="L178">
        <v>2.6384166000000001E-2</v>
      </c>
      <c r="M178">
        <v>6.3233831189999998</v>
      </c>
      <c r="N178">
        <f>(($E178*L178)/$G178)*1000</f>
        <v>0.24233728899629575</v>
      </c>
      <c r="O178">
        <f>(($E178*M178)/$G178)*1000</f>
        <v>58.079968203027555</v>
      </c>
      <c r="P178" t="s">
        <v>582</v>
      </c>
      <c r="Q178" t="s">
        <v>593</v>
      </c>
      <c r="R178" t="s">
        <v>592</v>
      </c>
    </row>
    <row r="179" spans="1:18" x14ac:dyDescent="0.2">
      <c r="A179" t="s">
        <v>177</v>
      </c>
      <c r="B179" s="1" t="s">
        <v>177</v>
      </c>
      <c r="C179">
        <v>15</v>
      </c>
      <c r="D179">
        <v>38.323999999999998</v>
      </c>
      <c r="E179" s="5">
        <f t="shared" si="6"/>
        <v>3.5485185185185182E-2</v>
      </c>
      <c r="F179" s="1">
        <v>44.930383259999999</v>
      </c>
      <c r="G179">
        <v>3.4985727514921985</v>
      </c>
      <c r="H179">
        <v>0.14071555199999999</v>
      </c>
      <c r="I179">
        <v>0.76633883358108601</v>
      </c>
      <c r="J179" s="5">
        <f t="shared" si="7"/>
        <v>1.4272441294884672</v>
      </c>
      <c r="K179" s="5">
        <f t="shared" si="8"/>
        <v>7.7727911796675082</v>
      </c>
      <c r="L179">
        <v>0.14071555199999999</v>
      </c>
      <c r="M179">
        <v>0.659978434</v>
      </c>
      <c r="N179">
        <f>(($E179*L179)/$G179)*1000</f>
        <v>1.4272441294884672</v>
      </c>
      <c r="O179">
        <f>(($E179*M179)/$G179)*1000</f>
        <v>6.6940031299134004</v>
      </c>
      <c r="P179" t="s">
        <v>582</v>
      </c>
      <c r="Q179" t="s">
        <v>583</v>
      </c>
      <c r="R179" t="s">
        <v>590</v>
      </c>
    </row>
    <row r="180" spans="1:18" x14ac:dyDescent="0.2">
      <c r="A180" t="s">
        <v>178</v>
      </c>
      <c r="B180" s="1" t="s">
        <v>178</v>
      </c>
      <c r="C180">
        <v>15</v>
      </c>
      <c r="D180">
        <v>38.356000000000002</v>
      </c>
      <c r="E180" s="5">
        <f t="shared" si="6"/>
        <v>3.5514814814814812E-2</v>
      </c>
      <c r="F180" s="1">
        <v>44.930383259999999</v>
      </c>
      <c r="G180">
        <v>3.5663083800824</v>
      </c>
      <c r="H180">
        <v>0.404557212</v>
      </c>
      <c r="I180">
        <v>0.23191352686566</v>
      </c>
      <c r="J180" s="5">
        <f t="shared" si="7"/>
        <v>4.0287526862289482</v>
      </c>
      <c r="K180" s="5">
        <f t="shared" si="8"/>
        <v>2.3094934823034547</v>
      </c>
      <c r="L180">
        <v>0.404557212</v>
      </c>
      <c r="M180">
        <v>3.9485889000000003E-2</v>
      </c>
      <c r="N180">
        <f>(($E180*L180)/$G180)*1000</f>
        <v>4.0287526862289482</v>
      </c>
      <c r="O180">
        <f>(($E180*M180)/$G180)*1000</f>
        <v>0.39321726731913526</v>
      </c>
      <c r="P180" t="s">
        <v>582</v>
      </c>
      <c r="Q180" t="s">
        <v>583</v>
      </c>
      <c r="R180" t="s">
        <v>591</v>
      </c>
    </row>
    <row r="181" spans="1:18" x14ac:dyDescent="0.2">
      <c r="A181" t="s">
        <v>179</v>
      </c>
      <c r="B181" s="1" t="s">
        <v>179</v>
      </c>
      <c r="C181">
        <v>15</v>
      </c>
      <c r="D181">
        <v>38.305</v>
      </c>
      <c r="E181" s="5">
        <f t="shared" si="6"/>
        <v>3.5467592592592585E-2</v>
      </c>
      <c r="F181" s="1">
        <v>44.930383259999999</v>
      </c>
      <c r="G181">
        <v>3.7959486818882011</v>
      </c>
      <c r="H181">
        <v>0.360583602</v>
      </c>
      <c r="I181">
        <v>4.6038622027824099</v>
      </c>
      <c r="J181" s="5">
        <f t="shared" si="7"/>
        <v>3.3691267619940435</v>
      </c>
      <c r="K181" s="5">
        <f t="shared" si="8"/>
        <v>43.016363666828823</v>
      </c>
      <c r="L181">
        <v>0.360583602</v>
      </c>
      <c r="M181">
        <v>4.8398418520000002</v>
      </c>
      <c r="N181">
        <f>(($E181*L181)/$G181)*1000</f>
        <v>3.3691267619940435</v>
      </c>
      <c r="O181">
        <f>(($E181*M181)/$G181)*1000</f>
        <v>45.221248600739251</v>
      </c>
      <c r="P181" t="s">
        <v>582</v>
      </c>
      <c r="Q181" t="s">
        <v>583</v>
      </c>
      <c r="R181" t="s">
        <v>592</v>
      </c>
    </row>
    <row r="182" spans="1:18" x14ac:dyDescent="0.2">
      <c r="A182" t="s">
        <v>180</v>
      </c>
      <c r="B182" s="1" t="s">
        <v>180</v>
      </c>
      <c r="C182">
        <v>15</v>
      </c>
      <c r="D182">
        <v>38.317999999999998</v>
      </c>
      <c r="E182" s="5">
        <f t="shared" si="6"/>
        <v>3.5479629629629625E-2</v>
      </c>
      <c r="F182" s="1">
        <v>54.707840560000001</v>
      </c>
      <c r="G182">
        <v>3.2741702059176006</v>
      </c>
      <c r="H182">
        <v>0.36937832399999998</v>
      </c>
      <c r="I182">
        <v>3.6046417760635001</v>
      </c>
      <c r="J182" s="5">
        <f t="shared" si="7"/>
        <v>4.0026648904956623</v>
      </c>
      <c r="K182" s="5">
        <f t="shared" si="8"/>
        <v>39.060692364458554</v>
      </c>
      <c r="L182">
        <v>0.36937832399999998</v>
      </c>
      <c r="M182">
        <v>3.8583354619999999</v>
      </c>
      <c r="N182">
        <f>(($E182*L182)/$G182)*1000</f>
        <v>4.0026648904956623</v>
      </c>
      <c r="O182">
        <f>(($E182*M182)/$G182)*1000</f>
        <v>41.809773032328124</v>
      </c>
      <c r="P182" t="s">
        <v>584</v>
      </c>
      <c r="Q182" t="s">
        <v>594</v>
      </c>
      <c r="R182" t="s">
        <v>590</v>
      </c>
    </row>
    <row r="183" spans="1:18" x14ac:dyDescent="0.2">
      <c r="A183" t="s">
        <v>181</v>
      </c>
      <c r="B183" s="1" t="s">
        <v>181</v>
      </c>
      <c r="C183">
        <v>15</v>
      </c>
      <c r="D183">
        <v>38.262999999999998</v>
      </c>
      <c r="E183" s="5">
        <f t="shared" si="6"/>
        <v>3.5428703703703698E-2</v>
      </c>
      <c r="F183" s="1">
        <v>54.707840560000001</v>
      </c>
      <c r="G183">
        <v>3.3063276391200005</v>
      </c>
      <c r="H183">
        <v>0.27263638200000001</v>
      </c>
      <c r="I183">
        <v>2.6360743356385501</v>
      </c>
      <c r="J183" s="5">
        <f t="shared" si="7"/>
        <v>2.921414527236212</v>
      </c>
      <c r="K183" s="5">
        <f t="shared" si="8"/>
        <v>28.246655132802513</v>
      </c>
      <c r="L183">
        <v>0.27263638200000001</v>
      </c>
      <c r="M183">
        <v>2.792216453</v>
      </c>
      <c r="N183">
        <f>(($E183*L183)/$G183)*1000</f>
        <v>2.921414527236212</v>
      </c>
      <c r="O183">
        <f>(($E183*M183)/$G183)*1000</f>
        <v>29.919784179729056</v>
      </c>
      <c r="P183" t="s">
        <v>584</v>
      </c>
      <c r="Q183" t="s">
        <v>594</v>
      </c>
      <c r="R183" t="s">
        <v>591</v>
      </c>
    </row>
    <row r="184" spans="1:18" x14ac:dyDescent="0.2">
      <c r="A184" t="s">
        <v>182</v>
      </c>
      <c r="B184" s="1" t="s">
        <v>182</v>
      </c>
      <c r="C184">
        <v>15</v>
      </c>
      <c r="D184">
        <v>38.439</v>
      </c>
      <c r="E184" s="5">
        <f t="shared" si="6"/>
        <v>3.559166666666666E-2</v>
      </c>
      <c r="F184" s="1">
        <v>54.707840560000001</v>
      </c>
      <c r="G184">
        <v>2.8583881822583992</v>
      </c>
      <c r="H184">
        <v>8.7947220000000007E-2</v>
      </c>
      <c r="I184">
        <v>4.8563448995207104</v>
      </c>
      <c r="J184" s="5">
        <f t="shared" si="7"/>
        <v>1.0950885390335097</v>
      </c>
      <c r="K184" s="5">
        <f t="shared" si="8"/>
        <v>60.469536627297266</v>
      </c>
      <c r="L184">
        <v>8.7947220000000007E-2</v>
      </c>
      <c r="M184">
        <v>5.0993205530000001</v>
      </c>
      <c r="N184">
        <f>(($E184*L184)/$G184)*1000</f>
        <v>1.0950885390335097</v>
      </c>
      <c r="O184">
        <f>(($E184*M184)/$G184)*1000</f>
        <v>63.494985906869111</v>
      </c>
      <c r="P184" t="s">
        <v>584</v>
      </c>
      <c r="Q184" t="s">
        <v>594</v>
      </c>
      <c r="R184" t="s">
        <v>592</v>
      </c>
    </row>
    <row r="185" spans="1:18" x14ac:dyDescent="0.2">
      <c r="A185" t="s">
        <v>183</v>
      </c>
      <c r="B185" s="1" t="s">
        <v>183</v>
      </c>
      <c r="C185">
        <v>15</v>
      </c>
      <c r="D185">
        <v>38.483999999999995</v>
      </c>
      <c r="E185" s="5">
        <f t="shared" si="6"/>
        <v>3.5633333333333322E-2</v>
      </c>
      <c r="F185" s="1">
        <v>48.8302975</v>
      </c>
      <c r="G185">
        <v>3.1285156108500001</v>
      </c>
      <c r="H185">
        <v>2.6384166000000001E-2</v>
      </c>
      <c r="I185">
        <v>3.1125243494741599</v>
      </c>
      <c r="J185" s="5">
        <f t="shared" si="7"/>
        <v>0.30051177578895466</v>
      </c>
      <c r="K185" s="5">
        <f t="shared" si="8"/>
        <v>35.451195214843658</v>
      </c>
      <c r="L185">
        <v>2.6384166000000001E-2</v>
      </c>
      <c r="M185">
        <v>3.2434837590000001</v>
      </c>
      <c r="N185">
        <f>(($E185*L185)/$G185)*1000</f>
        <v>0.30051177578895466</v>
      </c>
      <c r="O185">
        <f>(($E185*M185)/$G185)*1000</f>
        <v>36.942803655788246</v>
      </c>
      <c r="P185" t="s">
        <v>584</v>
      </c>
      <c r="Q185" t="s">
        <v>593</v>
      </c>
      <c r="R185" t="s">
        <v>590</v>
      </c>
    </row>
    <row r="186" spans="1:18" x14ac:dyDescent="0.2">
      <c r="A186" t="s">
        <v>184</v>
      </c>
      <c r="B186" s="1" t="s">
        <v>184</v>
      </c>
      <c r="C186">
        <v>15</v>
      </c>
      <c r="D186">
        <v>38.423999999999999</v>
      </c>
      <c r="E186" s="5">
        <f t="shared" si="6"/>
        <v>3.5577777777777778E-2</v>
      </c>
      <c r="F186" s="1">
        <v>48.8302975</v>
      </c>
      <c r="G186">
        <v>3.615651178649999</v>
      </c>
      <c r="H186">
        <v>-8.7947219999999996E-3</v>
      </c>
      <c r="I186">
        <v>2.3850494999799401</v>
      </c>
      <c r="J186" s="5">
        <f t="shared" si="7"/>
        <v>-8.6539505464728411E-2</v>
      </c>
      <c r="K186" s="5">
        <f t="shared" si="8"/>
        <v>23.468735479889169</v>
      </c>
      <c r="L186">
        <v>-8.7947219999999996E-3</v>
      </c>
      <c r="M186">
        <v>2.5383785940000001</v>
      </c>
      <c r="N186">
        <f>(($E186*L186)/$G186)*1000</f>
        <v>-8.6539505464728411E-2</v>
      </c>
      <c r="O186">
        <f>(($E186*M186)/$G186)*1000</f>
        <v>24.977484019052866</v>
      </c>
      <c r="P186" t="s">
        <v>584</v>
      </c>
      <c r="Q186" t="s">
        <v>593</v>
      </c>
      <c r="R186" t="s">
        <v>591</v>
      </c>
    </row>
    <row r="187" spans="1:18" x14ac:dyDescent="0.2">
      <c r="A187" t="s">
        <v>185</v>
      </c>
      <c r="B187" s="1" t="s">
        <v>185</v>
      </c>
      <c r="C187">
        <v>15</v>
      </c>
      <c r="D187">
        <v>38.367999999999995</v>
      </c>
      <c r="E187" s="5">
        <f t="shared" si="6"/>
        <v>3.5525925925925919E-2</v>
      </c>
      <c r="F187" s="1">
        <v>48.8302975</v>
      </c>
      <c r="G187">
        <v>3.3966448519499983</v>
      </c>
      <c r="H187">
        <v>-8.7947219999999996E-3</v>
      </c>
      <c r="I187">
        <v>9.2185479956117895</v>
      </c>
      <c r="J187" s="5">
        <f t="shared" si="7"/>
        <v>-9.1985078196132358E-2</v>
      </c>
      <c r="K187" s="5">
        <f t="shared" si="8"/>
        <v>96.417926368923276</v>
      </c>
      <c r="L187">
        <v>-8.7947219999999996E-3</v>
      </c>
      <c r="M187">
        <v>9.301747336</v>
      </c>
      <c r="N187">
        <f>(($E187*L187)/$G187)*1000</f>
        <v>-9.1985078196132358E-2</v>
      </c>
      <c r="O187">
        <f>(($E187*M187)/$G187)*1000</f>
        <v>97.288118494550019</v>
      </c>
      <c r="P187" t="s">
        <v>584</v>
      </c>
      <c r="Q187" t="s">
        <v>593</v>
      </c>
      <c r="R187" t="s">
        <v>592</v>
      </c>
    </row>
    <row r="188" spans="1:18" x14ac:dyDescent="0.2">
      <c r="A188" t="s">
        <v>186</v>
      </c>
      <c r="B188" s="1" t="s">
        <v>186</v>
      </c>
      <c r="C188">
        <v>15</v>
      </c>
      <c r="D188">
        <v>38.385000000000005</v>
      </c>
      <c r="E188" s="5">
        <f t="shared" si="6"/>
        <v>3.5541666666666673E-2</v>
      </c>
      <c r="F188" s="1">
        <v>38.54459018</v>
      </c>
      <c r="G188">
        <v>3.8139227334292003</v>
      </c>
      <c r="H188">
        <v>0.11433138599999999</v>
      </c>
      <c r="I188">
        <v>6.6883349162097598</v>
      </c>
      <c r="J188" s="5">
        <f t="shared" si="7"/>
        <v>1.0654458138684872</v>
      </c>
      <c r="K188" s="5">
        <f t="shared" si="8"/>
        <v>62.328103310372974</v>
      </c>
      <c r="L188">
        <v>0.11433138599999999</v>
      </c>
      <c r="M188">
        <v>6.8254179959999997</v>
      </c>
      <c r="N188">
        <f>(($E188*L188)/$G188)*1000</f>
        <v>1.0654458138684872</v>
      </c>
      <c r="O188">
        <f>(($E188*M188)/$G188)*1000</f>
        <v>63.605570492610312</v>
      </c>
      <c r="P188" t="s">
        <v>584</v>
      </c>
      <c r="Q188" t="s">
        <v>594</v>
      </c>
      <c r="R188" t="s">
        <v>590</v>
      </c>
    </row>
    <row r="189" spans="1:18" x14ac:dyDescent="0.2">
      <c r="A189" t="s">
        <v>187</v>
      </c>
      <c r="B189" s="1" t="s">
        <v>187</v>
      </c>
      <c r="C189">
        <v>15</v>
      </c>
      <c r="D189">
        <v>38.417000000000002</v>
      </c>
      <c r="E189" s="5">
        <f t="shared" si="6"/>
        <v>3.5571296296296295E-2</v>
      </c>
      <c r="F189" s="1">
        <v>38.54459018</v>
      </c>
      <c r="G189">
        <v>3.6768771695305991</v>
      </c>
      <c r="H189">
        <v>0.158304996</v>
      </c>
      <c r="I189">
        <v>1.9124720174573699</v>
      </c>
      <c r="J189" s="5">
        <f t="shared" si="7"/>
        <v>1.5314936176176057</v>
      </c>
      <c r="K189" s="5">
        <f t="shared" si="8"/>
        <v>18.501871467203905</v>
      </c>
      <c r="L189">
        <v>0.158304996</v>
      </c>
      <c r="M189">
        <v>2.0137803509999999</v>
      </c>
      <c r="N189">
        <f>(($E189*L189)/$G189)*1000</f>
        <v>1.5314936176176057</v>
      </c>
      <c r="O189">
        <f>(($E189*M189)/$G189)*1000</f>
        <v>19.481960978920977</v>
      </c>
      <c r="P189" t="s">
        <v>584</v>
      </c>
      <c r="Q189" t="s">
        <v>594</v>
      </c>
      <c r="R189" t="s">
        <v>591</v>
      </c>
    </row>
    <row r="190" spans="1:18" x14ac:dyDescent="0.2">
      <c r="A190" t="s">
        <v>188</v>
      </c>
      <c r="B190" s="1" t="s">
        <v>188</v>
      </c>
      <c r="C190">
        <v>15</v>
      </c>
      <c r="D190">
        <v>38.260000000000005</v>
      </c>
      <c r="E190" s="5">
        <f t="shared" si="6"/>
        <v>3.542592592592593E-2</v>
      </c>
      <c r="F190" s="1">
        <v>38.54459018</v>
      </c>
      <c r="G190">
        <v>4.1205852284309996</v>
      </c>
      <c r="H190">
        <v>1.028982474</v>
      </c>
      <c r="I190">
        <v>6.6409516233141304</v>
      </c>
      <c r="J190" s="5">
        <f t="shared" si="7"/>
        <v>8.8464756538672837</v>
      </c>
      <c r="K190" s="5">
        <f t="shared" si="8"/>
        <v>57.0942832736322</v>
      </c>
      <c r="L190">
        <v>1.028982474</v>
      </c>
      <c r="M190">
        <v>6.7802912659999999</v>
      </c>
      <c r="N190">
        <f>(($E190*L190)/$G190)*1000</f>
        <v>8.8464756538672837</v>
      </c>
      <c r="O190">
        <f>(($E190*M190)/$G190)*1000</f>
        <v>58.292228610686713</v>
      </c>
      <c r="P190" t="s">
        <v>584</v>
      </c>
      <c r="Q190" t="s">
        <v>594</v>
      </c>
      <c r="R190" t="s">
        <v>592</v>
      </c>
    </row>
    <row r="191" spans="1:18" x14ac:dyDescent="0.2">
      <c r="A191" t="s">
        <v>189</v>
      </c>
      <c r="B191" s="1" t="s">
        <v>189</v>
      </c>
      <c r="C191">
        <v>15</v>
      </c>
      <c r="D191">
        <v>38.28</v>
      </c>
      <c r="E191" s="5">
        <f t="shared" si="6"/>
        <v>3.5444444444444445E-2</v>
      </c>
      <c r="F191" s="1">
        <v>39.060037850000001</v>
      </c>
      <c r="G191">
        <v>4.2365461686679993</v>
      </c>
      <c r="H191">
        <v>0</v>
      </c>
      <c r="I191">
        <v>4.3421698084695004</v>
      </c>
      <c r="J191" s="5">
        <f t="shared" si="7"/>
        <v>0</v>
      </c>
      <c r="K191" s="5">
        <f t="shared" si="8"/>
        <v>36.328129192329861</v>
      </c>
      <c r="L191">
        <v>0</v>
      </c>
      <c r="M191">
        <v>4.5183138969999996</v>
      </c>
      <c r="N191">
        <f>(($E191*L191)/$G191)*1000</f>
        <v>0</v>
      </c>
      <c r="O191">
        <f>(($E191*M191)/$G191)*1000</f>
        <v>37.801812969532634</v>
      </c>
      <c r="P191" t="s">
        <v>584</v>
      </c>
      <c r="Q191" t="s">
        <v>593</v>
      </c>
      <c r="R191" t="s">
        <v>590</v>
      </c>
    </row>
    <row r="192" spans="1:18" x14ac:dyDescent="0.2">
      <c r="A192" t="s">
        <v>190</v>
      </c>
      <c r="B192" s="1" t="s">
        <v>190</v>
      </c>
      <c r="C192">
        <v>15</v>
      </c>
      <c r="D192">
        <v>38.400999999999996</v>
      </c>
      <c r="E192" s="5">
        <f t="shared" si="6"/>
        <v>3.5556481481481474E-2</v>
      </c>
      <c r="F192" s="1">
        <v>39.060037850000001</v>
      </c>
      <c r="G192">
        <v>3.9921769204464987</v>
      </c>
      <c r="H192">
        <v>9.6741941999999997E-2</v>
      </c>
      <c r="I192">
        <v>3.3535757706735598</v>
      </c>
      <c r="J192" s="5">
        <f t="shared" si="7"/>
        <v>0.86163592890588514</v>
      </c>
      <c r="K192" s="5">
        <f t="shared" si="8"/>
        <v>29.868755108519348</v>
      </c>
      <c r="L192">
        <v>9.6741941999999997E-2</v>
      </c>
      <c r="M192">
        <v>3.5650117140000002</v>
      </c>
      <c r="N192">
        <f>(($E192*L192)/$G192)*1000</f>
        <v>0.86163592890588514</v>
      </c>
      <c r="O192">
        <f>(($E192*M192)/$G192)*1000</f>
        <v>31.751917692046661</v>
      </c>
      <c r="P192" t="s">
        <v>584</v>
      </c>
      <c r="Q192" t="s">
        <v>593</v>
      </c>
      <c r="R192" t="s">
        <v>591</v>
      </c>
    </row>
    <row r="193" spans="1:18" x14ac:dyDescent="0.2">
      <c r="A193" t="s">
        <v>191</v>
      </c>
      <c r="B193" s="1" t="s">
        <v>191</v>
      </c>
      <c r="C193">
        <v>15</v>
      </c>
      <c r="D193">
        <v>38.411000000000001</v>
      </c>
      <c r="E193" s="5">
        <f t="shared" si="6"/>
        <v>3.5565740740740738E-2</v>
      </c>
      <c r="F193" s="1">
        <v>39.060037850000001</v>
      </c>
      <c r="G193">
        <v>4.283469939523501</v>
      </c>
      <c r="H193">
        <v>-4.3973610000000003E-2</v>
      </c>
      <c r="I193">
        <v>12.779408487903201</v>
      </c>
      <c r="J193" s="5">
        <f t="shared" si="7"/>
        <v>-0.36511380604398985</v>
      </c>
      <c r="K193" s="5">
        <f t="shared" si="8"/>
        <v>106.10769668465259</v>
      </c>
      <c r="L193">
        <v>-4.3973610000000003E-2</v>
      </c>
      <c r="M193">
        <v>12.2180623</v>
      </c>
      <c r="N193">
        <f>(($E193*L193)/$G193)*1000</f>
        <v>-0.36511380604398985</v>
      </c>
      <c r="O193">
        <f>(($E193*M193)/$G193)*1000</f>
        <v>101.44682751394721</v>
      </c>
      <c r="P193" t="s">
        <v>584</v>
      </c>
      <c r="Q193" t="s">
        <v>593</v>
      </c>
      <c r="R193" t="s">
        <v>592</v>
      </c>
    </row>
    <row r="194" spans="1:18" x14ac:dyDescent="0.2">
      <c r="A194" t="s">
        <v>192</v>
      </c>
      <c r="B194" s="1" t="s">
        <v>192</v>
      </c>
      <c r="C194">
        <v>15</v>
      </c>
      <c r="D194">
        <v>38.414000000000001</v>
      </c>
      <c r="E194" s="5">
        <f t="shared" si="6"/>
        <v>3.5568518518518513E-2</v>
      </c>
      <c r="F194" s="1">
        <v>51.509530660000003</v>
      </c>
      <c r="G194">
        <v>3.4442780372202004</v>
      </c>
      <c r="H194">
        <v>-6.8720015999999995E-2</v>
      </c>
      <c r="I194">
        <v>0.77079694969202595</v>
      </c>
      <c r="J194" s="5">
        <f t="shared" si="7"/>
        <v>-0.70966081578640583</v>
      </c>
      <c r="K194" s="5">
        <f t="shared" si="8"/>
        <v>7.9598990798272862</v>
      </c>
      <c r="L194">
        <v>-6.8720015999999995E-2</v>
      </c>
      <c r="M194">
        <v>0.74884361499999996</v>
      </c>
      <c r="N194">
        <f>(($E194*L194)/$G194)*1000</f>
        <v>-0.70966081578640583</v>
      </c>
      <c r="O194">
        <f>(($E194*M194)/$G194)*1000</f>
        <v>7.7331904392650506</v>
      </c>
      <c r="P194" t="s">
        <v>584</v>
      </c>
      <c r="Q194" t="s">
        <v>583</v>
      </c>
      <c r="R194" t="s">
        <v>590</v>
      </c>
    </row>
    <row r="195" spans="1:18" x14ac:dyDescent="0.2">
      <c r="A195" t="s">
        <v>193</v>
      </c>
      <c r="B195" s="1" t="s">
        <v>193</v>
      </c>
      <c r="C195">
        <v>15</v>
      </c>
      <c r="D195">
        <v>38.372999999999998</v>
      </c>
      <c r="E195" s="5">
        <f t="shared" ref="E195:E258" si="9">D195/1.08/1000</f>
        <v>3.5530555555555551E-2</v>
      </c>
      <c r="F195" s="1">
        <v>51.509530660000003</v>
      </c>
      <c r="G195">
        <v>3.3647536675025997</v>
      </c>
      <c r="H195">
        <v>-7.7310017999999994E-2</v>
      </c>
      <c r="I195">
        <v>0.22355721935384801</v>
      </c>
      <c r="J195" s="5">
        <f t="shared" ref="J195:J258" si="10">H195*E195/G195*1000</f>
        <v>-0.81636522639970555</v>
      </c>
      <c r="K195" s="5">
        <f t="shared" ref="K195:K258" si="11">E195*I195/G195*1000</f>
        <v>2.360681638841331</v>
      </c>
      <c r="L195">
        <v>-7.7310017999999994E-2</v>
      </c>
      <c r="M195">
        <v>9.1585189999999997E-2</v>
      </c>
      <c r="N195">
        <f>(($E195*L195)/$G195)*1000</f>
        <v>-0.81636522639970555</v>
      </c>
      <c r="O195">
        <f>(($E195*M195)/$G195)*1000</f>
        <v>0.96710576848151875</v>
      </c>
      <c r="P195" t="s">
        <v>584</v>
      </c>
      <c r="Q195" t="s">
        <v>583</v>
      </c>
      <c r="R195" t="s">
        <v>591</v>
      </c>
    </row>
    <row r="196" spans="1:18" x14ac:dyDescent="0.2">
      <c r="A196" t="s">
        <v>194</v>
      </c>
      <c r="B196" s="1" t="s">
        <v>194</v>
      </c>
      <c r="C196">
        <v>15</v>
      </c>
      <c r="D196">
        <v>38.784999999999997</v>
      </c>
      <c r="E196" s="5">
        <f t="shared" si="9"/>
        <v>3.5912037037037034E-2</v>
      </c>
      <c r="F196" s="1">
        <v>51.509530660000003</v>
      </c>
      <c r="G196">
        <v>3.5364099289662003</v>
      </c>
      <c r="H196">
        <v>-0.11167002600000001</v>
      </c>
      <c r="I196">
        <v>3.7706335077101598</v>
      </c>
      <c r="J196" s="5">
        <f t="shared" si="10"/>
        <v>-1.134002615701065</v>
      </c>
      <c r="K196" s="5">
        <f t="shared" si="11"/>
        <v>38.290563849187272</v>
      </c>
      <c r="L196">
        <v>-0.11167002600000001</v>
      </c>
      <c r="M196">
        <v>4.0405231029999999</v>
      </c>
      <c r="N196">
        <f>(($E196*L196)/$G196)*1000</f>
        <v>-1.134002615701065</v>
      </c>
      <c r="O196">
        <f>(($E196*M196)/$G196)*1000</f>
        <v>41.031276983875543</v>
      </c>
      <c r="P196" t="s">
        <v>584</v>
      </c>
      <c r="Q196" t="s">
        <v>583</v>
      </c>
      <c r="R196" t="s">
        <v>592</v>
      </c>
    </row>
    <row r="197" spans="1:18" x14ac:dyDescent="0.2">
      <c r="A197" t="s">
        <v>195</v>
      </c>
      <c r="B197" s="1" t="s">
        <v>195</v>
      </c>
      <c r="C197">
        <v>15</v>
      </c>
      <c r="D197">
        <v>38.765000000000001</v>
      </c>
      <c r="E197" s="5">
        <f t="shared" si="9"/>
        <v>3.5893518518518519E-2</v>
      </c>
      <c r="F197" s="1">
        <v>44.670190509999998</v>
      </c>
      <c r="G197">
        <v>3.8006046138681002</v>
      </c>
      <c r="H197">
        <v>-8.5900019999999994E-2</v>
      </c>
      <c r="I197">
        <v>0.227972775233964</v>
      </c>
      <c r="J197" s="5">
        <f t="shared" si="10"/>
        <v>-0.811253543018015</v>
      </c>
      <c r="K197" s="5">
        <f t="shared" si="11"/>
        <v>2.1530113918506988</v>
      </c>
      <c r="L197">
        <v>-8.5900019999999994E-2</v>
      </c>
      <c r="M197">
        <v>9.6972554000000002E-2</v>
      </c>
      <c r="N197">
        <f>(($E197*L197)/$G197)*1000</f>
        <v>-0.811253543018015</v>
      </c>
      <c r="O197">
        <f>(($E197*M197)/$G197)*1000</f>
        <v>0.91582432702583516</v>
      </c>
      <c r="P197" t="s">
        <v>584</v>
      </c>
      <c r="Q197" t="s">
        <v>583</v>
      </c>
      <c r="R197" t="s">
        <v>590</v>
      </c>
    </row>
    <row r="198" spans="1:18" x14ac:dyDescent="0.2">
      <c r="A198" t="s">
        <v>196</v>
      </c>
      <c r="B198" s="1" t="s">
        <v>196</v>
      </c>
      <c r="C198">
        <v>15</v>
      </c>
      <c r="D198">
        <v>38.835000000000008</v>
      </c>
      <c r="E198" s="5">
        <f t="shared" si="9"/>
        <v>3.5958333333333335E-2</v>
      </c>
      <c r="F198" s="1">
        <v>44.670190509999998</v>
      </c>
      <c r="G198">
        <v>3.7314423520056001</v>
      </c>
      <c r="H198">
        <v>-6.8720015999999995E-2</v>
      </c>
      <c r="I198">
        <v>0.18827443453575399</v>
      </c>
      <c r="J198" s="5">
        <f t="shared" si="10"/>
        <v>-0.66222575853860899</v>
      </c>
      <c r="K198" s="5">
        <f t="shared" si="11"/>
        <v>1.8143211757090887</v>
      </c>
      <c r="L198">
        <v>-6.8720015999999995E-2</v>
      </c>
      <c r="M198">
        <v>4.8486277000000001E-2</v>
      </c>
      <c r="N198">
        <f>(($E198*L198)/$G198)*1000</f>
        <v>-0.66222575853860899</v>
      </c>
      <c r="O198">
        <f>(($E198*M198)/$G198)*1000</f>
        <v>0.46724176497627878</v>
      </c>
      <c r="P198" t="s">
        <v>584</v>
      </c>
      <c r="Q198" t="s">
        <v>583</v>
      </c>
      <c r="R198" t="s">
        <v>591</v>
      </c>
    </row>
    <row r="199" spans="1:18" x14ac:dyDescent="0.2">
      <c r="A199" t="s">
        <v>197</v>
      </c>
      <c r="B199" s="1" t="s">
        <v>197</v>
      </c>
      <c r="C199">
        <v>15</v>
      </c>
      <c r="D199">
        <v>38.947000000000003</v>
      </c>
      <c r="E199" s="5">
        <f t="shared" si="9"/>
        <v>3.6062037037037038E-2</v>
      </c>
      <c r="F199" s="1">
        <v>44.670190509999998</v>
      </c>
      <c r="G199">
        <v>4.0612080165659998</v>
      </c>
      <c r="H199">
        <v>-9.4490022000000007E-2</v>
      </c>
      <c r="I199">
        <v>4.2651219561540197</v>
      </c>
      <c r="J199" s="5">
        <f t="shared" si="10"/>
        <v>-0.83903672481068736</v>
      </c>
      <c r="K199" s="5">
        <f t="shared" si="11"/>
        <v>37.872717999892316</v>
      </c>
      <c r="L199">
        <v>-9.4490022000000007E-2</v>
      </c>
      <c r="M199">
        <v>4.5415479679999997</v>
      </c>
      <c r="N199">
        <f>(($E199*L199)/$G199)*1000</f>
        <v>-0.83903672481068736</v>
      </c>
      <c r="O199">
        <f>(($E199*M199)/$G199)*1000</f>
        <v>40.327279558061193</v>
      </c>
      <c r="P199" t="s">
        <v>584</v>
      </c>
      <c r="Q199" t="s">
        <v>583</v>
      </c>
      <c r="R199" t="s">
        <v>592</v>
      </c>
    </row>
    <row r="200" spans="1:18" x14ac:dyDescent="0.2">
      <c r="A200" t="s">
        <v>198</v>
      </c>
      <c r="B200" s="1" t="s">
        <v>198</v>
      </c>
      <c r="C200">
        <v>15</v>
      </c>
      <c r="D200">
        <v>38.879000000000005</v>
      </c>
      <c r="E200" s="5">
        <f t="shared" si="9"/>
        <v>3.5999074074074072E-2</v>
      </c>
      <c r="F200" s="1">
        <v>53.545343879999997</v>
      </c>
      <c r="G200">
        <v>3.5286956788751995</v>
      </c>
      <c r="H200">
        <v>0</v>
      </c>
      <c r="I200">
        <v>4.0965129591109903</v>
      </c>
      <c r="J200" s="5">
        <f t="shared" si="10"/>
        <v>0</v>
      </c>
      <c r="K200" s="5">
        <f t="shared" si="11"/>
        <v>41.791836667379712</v>
      </c>
      <c r="L200">
        <v>0</v>
      </c>
      <c r="M200">
        <v>3.7873169880000002</v>
      </c>
      <c r="N200">
        <f>(($E200*L200)/$G200)*1000</f>
        <v>0</v>
      </c>
      <c r="O200">
        <f>(($E200*M200)/$G200)*1000</f>
        <v>38.637478887516465</v>
      </c>
      <c r="P200" t="s">
        <v>584</v>
      </c>
      <c r="Q200" t="s">
        <v>594</v>
      </c>
      <c r="R200" t="s">
        <v>590</v>
      </c>
    </row>
    <row r="201" spans="1:18" x14ac:dyDescent="0.2">
      <c r="A201" t="s">
        <v>199</v>
      </c>
      <c r="B201" s="1" t="s">
        <v>199</v>
      </c>
      <c r="C201">
        <v>15</v>
      </c>
      <c r="D201">
        <v>38.753</v>
      </c>
      <c r="E201" s="5">
        <f t="shared" si="9"/>
        <v>3.5882407407407405E-2</v>
      </c>
      <c r="F201" s="1">
        <v>53.545343879999997</v>
      </c>
      <c r="G201">
        <v>3.1979385273008005</v>
      </c>
      <c r="H201">
        <v>-0.10308002400000001</v>
      </c>
      <c r="I201">
        <v>3.1678808134320202</v>
      </c>
      <c r="J201" s="5">
        <f t="shared" si="10"/>
        <v>-1.1566074160453759</v>
      </c>
      <c r="K201" s="5">
        <f t="shared" si="11"/>
        <v>35.545145410165325</v>
      </c>
      <c r="L201">
        <v>-0.10308002400000001</v>
      </c>
      <c r="M201">
        <v>3.415588863</v>
      </c>
      <c r="N201">
        <f>(($E201*L201)/$G201)*1000</f>
        <v>-1.1566074160453759</v>
      </c>
      <c r="O201">
        <f>(($E201*M201)/$G201)*1000</f>
        <v>38.324548790440645</v>
      </c>
      <c r="P201" t="s">
        <v>584</v>
      </c>
      <c r="Q201" t="s">
        <v>594</v>
      </c>
      <c r="R201" t="s">
        <v>591</v>
      </c>
    </row>
    <row r="202" spans="1:18" x14ac:dyDescent="0.2">
      <c r="A202" t="s">
        <v>200</v>
      </c>
      <c r="B202" s="1" t="s">
        <v>200</v>
      </c>
      <c r="C202">
        <v>15</v>
      </c>
      <c r="D202">
        <v>38.792000000000002</v>
      </c>
      <c r="E202" s="5">
        <f t="shared" si="9"/>
        <v>3.5918518518518516E-2</v>
      </c>
      <c r="F202" s="1">
        <v>53.545343879999997</v>
      </c>
      <c r="G202">
        <v>3.2968869448364009</v>
      </c>
      <c r="H202">
        <v>-0.146030034</v>
      </c>
      <c r="I202">
        <v>7.0417303977216203</v>
      </c>
      <c r="J202" s="5">
        <f t="shared" si="10"/>
        <v>-1.5909500593291246</v>
      </c>
      <c r="K202" s="5">
        <f t="shared" si="11"/>
        <v>76.717378522523063</v>
      </c>
      <c r="L202">
        <v>-0.146030034</v>
      </c>
      <c r="M202">
        <v>7.1867437589999996</v>
      </c>
      <c r="N202">
        <f>(($E202*L202)/$G202)*1000</f>
        <v>-1.5909500593291246</v>
      </c>
      <c r="O202">
        <f>(($E202*M202)/$G202)*1000</f>
        <v>78.297252260889479</v>
      </c>
      <c r="P202" t="s">
        <v>584</v>
      </c>
      <c r="Q202" t="s">
        <v>594</v>
      </c>
      <c r="R202" t="s">
        <v>592</v>
      </c>
    </row>
    <row r="203" spans="1:18" x14ac:dyDescent="0.2">
      <c r="A203" t="s">
        <v>201</v>
      </c>
      <c r="B203" s="1" t="s">
        <v>201</v>
      </c>
      <c r="C203">
        <v>15</v>
      </c>
      <c r="D203">
        <v>38.897000000000006</v>
      </c>
      <c r="E203" s="5">
        <f t="shared" si="9"/>
        <v>3.6015740740740744E-2</v>
      </c>
      <c r="F203" s="1">
        <v>45.741969930000003</v>
      </c>
      <c r="G203">
        <v>3.8040304882076992</v>
      </c>
      <c r="H203">
        <v>-7.7310017999999994E-2</v>
      </c>
      <c r="I203">
        <v>3.21922889209115</v>
      </c>
      <c r="J203" s="5">
        <f t="shared" si="10"/>
        <v>-0.73195458700486993</v>
      </c>
      <c r="K203" s="5">
        <f t="shared" si="11"/>
        <v>30.478965276980311</v>
      </c>
      <c r="L203">
        <v>-7.7310017999999994E-2</v>
      </c>
      <c r="M203">
        <v>3.469462504</v>
      </c>
      <c r="N203">
        <f>(($E203*L203)/$G203)*1000</f>
        <v>-0.73195458700486993</v>
      </c>
      <c r="O203">
        <f>(($E203*M203)/$G203)*1000</f>
        <v>32.848123179122815</v>
      </c>
      <c r="P203" t="s">
        <v>584</v>
      </c>
      <c r="Q203" t="s">
        <v>593</v>
      </c>
      <c r="R203" t="s">
        <v>590</v>
      </c>
    </row>
    <row r="204" spans="1:18" x14ac:dyDescent="0.2">
      <c r="A204" t="s">
        <v>202</v>
      </c>
      <c r="B204" s="1" t="s">
        <v>202</v>
      </c>
      <c r="C204">
        <v>15</v>
      </c>
      <c r="D204">
        <v>38.953000000000003</v>
      </c>
      <c r="E204" s="5">
        <f t="shared" si="9"/>
        <v>3.6067592592592589E-2</v>
      </c>
      <c r="F204" s="1">
        <v>45.741969930000003</v>
      </c>
      <c r="G204">
        <v>3.9120039680470002</v>
      </c>
      <c r="H204">
        <v>-6.0130014000000002E-2</v>
      </c>
      <c r="I204">
        <v>1.70517580547516</v>
      </c>
      <c r="J204" s="5">
        <f t="shared" si="10"/>
        <v>-0.55438206741431217</v>
      </c>
      <c r="K204" s="5">
        <f t="shared" si="11"/>
        <v>15.721248432508002</v>
      </c>
      <c r="L204">
        <v>-6.0130014000000002E-2</v>
      </c>
      <c r="M204">
        <v>1.8263164430000001</v>
      </c>
      <c r="N204">
        <f>(($E204*L204)/$G204)*1000</f>
        <v>-0.55438206741431217</v>
      </c>
      <c r="O204">
        <f>(($E204*M204)/$G204)*1000</f>
        <v>16.838131543144041</v>
      </c>
      <c r="P204" t="s">
        <v>584</v>
      </c>
      <c r="Q204" t="s">
        <v>593</v>
      </c>
      <c r="R204" t="s">
        <v>591</v>
      </c>
    </row>
    <row r="205" spans="1:18" x14ac:dyDescent="0.2">
      <c r="A205" t="s">
        <v>203</v>
      </c>
      <c r="B205" s="1" t="s">
        <v>203</v>
      </c>
      <c r="C205">
        <v>15</v>
      </c>
      <c r="D205">
        <v>38.873000000000005</v>
      </c>
      <c r="E205" s="5">
        <f t="shared" si="9"/>
        <v>3.5993518518518522E-2</v>
      </c>
      <c r="F205" s="1">
        <v>45.741969930000003</v>
      </c>
      <c r="G205">
        <v>3.997189075256899</v>
      </c>
      <c r="H205">
        <v>-8.5900019999999994E-2</v>
      </c>
      <c r="I205">
        <v>4.4592240527951299</v>
      </c>
      <c r="J205" s="5">
        <f t="shared" si="10"/>
        <v>-0.77350455592656653</v>
      </c>
      <c r="K205" s="5">
        <f t="shared" si="11"/>
        <v>40.154008354530788</v>
      </c>
      <c r="L205">
        <v>-8.5900019999999994E-2</v>
      </c>
      <c r="M205">
        <v>4.7354930770000001</v>
      </c>
      <c r="N205">
        <f>(($E205*L205)/$G205)*1000</f>
        <v>-0.77350455592656653</v>
      </c>
      <c r="O205">
        <f>(($E205*M205)/$G205)*1000</f>
        <v>42.641730113895392</v>
      </c>
      <c r="P205" t="s">
        <v>584</v>
      </c>
      <c r="Q205" t="s">
        <v>593</v>
      </c>
      <c r="R205" t="s">
        <v>592</v>
      </c>
    </row>
    <row r="206" spans="1:18" x14ac:dyDescent="0.2">
      <c r="A206" t="s">
        <v>204</v>
      </c>
      <c r="B206" s="1" t="s">
        <v>204</v>
      </c>
      <c r="C206">
        <v>15</v>
      </c>
      <c r="D206">
        <v>38.885999999999996</v>
      </c>
      <c r="E206" s="5">
        <f t="shared" si="9"/>
        <v>3.6005555555555548E-2</v>
      </c>
      <c r="F206" s="1">
        <v>51.652412390000002</v>
      </c>
      <c r="G206">
        <v>3.5056835776010997</v>
      </c>
      <c r="H206">
        <v>6.8720015999999995E-2</v>
      </c>
      <c r="I206">
        <v>0.48157245079882</v>
      </c>
      <c r="J206" s="5">
        <f t="shared" si="10"/>
        <v>0.70579739987822954</v>
      </c>
      <c r="K206" s="5">
        <f t="shared" si="11"/>
        <v>4.9460492504366389</v>
      </c>
      <c r="L206">
        <v>6.8720015999999995E-2</v>
      </c>
      <c r="M206">
        <v>0.40405231000000003</v>
      </c>
      <c r="N206">
        <f>(($E206*L206)/$G206)*1000</f>
        <v>0.70579739987822954</v>
      </c>
      <c r="O206">
        <f>(($E206*M206)/$G206)*1000</f>
        <v>4.1498690834529555</v>
      </c>
      <c r="P206" t="s">
        <v>584</v>
      </c>
      <c r="Q206" t="s">
        <v>583</v>
      </c>
      <c r="R206" t="s">
        <v>590</v>
      </c>
    </row>
    <row r="207" spans="1:18" x14ac:dyDescent="0.2">
      <c r="A207" t="s">
        <v>205</v>
      </c>
      <c r="B207" s="1" t="s">
        <v>205</v>
      </c>
      <c r="C207">
        <v>15</v>
      </c>
      <c r="D207">
        <v>38.703000000000003</v>
      </c>
      <c r="E207" s="5">
        <f t="shared" si="9"/>
        <v>3.583611111111111E-2</v>
      </c>
      <c r="F207" s="1">
        <v>51.652412390000002</v>
      </c>
      <c r="G207">
        <v>3.4723237421502002</v>
      </c>
      <c r="H207">
        <v>-0.146030034</v>
      </c>
      <c r="I207">
        <v>0.179465311170905</v>
      </c>
      <c r="J207" s="5">
        <f t="shared" si="10"/>
        <v>-1.5071027106311121</v>
      </c>
      <c r="K207" s="5">
        <f t="shared" si="11"/>
        <v>1.8521714302273387</v>
      </c>
      <c r="L207">
        <v>-0.146030034</v>
      </c>
      <c r="M207">
        <v>3.7711548999999997E-2</v>
      </c>
      <c r="N207">
        <f>(($E207*L207)/$G207)*1000</f>
        <v>-1.5071027106311121</v>
      </c>
      <c r="O207">
        <f>(($E207*M207)/$G207)*1000</f>
        <v>0.38920197553332075</v>
      </c>
      <c r="P207" t="s">
        <v>584</v>
      </c>
      <c r="Q207" t="s">
        <v>583</v>
      </c>
      <c r="R207" t="s">
        <v>591</v>
      </c>
    </row>
    <row r="208" spans="1:18" x14ac:dyDescent="0.2">
      <c r="A208" t="s">
        <v>206</v>
      </c>
      <c r="B208" s="1" t="s">
        <v>206</v>
      </c>
      <c r="C208">
        <v>15</v>
      </c>
      <c r="D208">
        <v>38.817999999999998</v>
      </c>
      <c r="E208" s="5">
        <f t="shared" si="9"/>
        <v>3.5942592592592588E-2</v>
      </c>
      <c r="F208" s="1">
        <v>51.652412390000002</v>
      </c>
      <c r="G208">
        <v>3.4172074922748004</v>
      </c>
      <c r="H208">
        <v>-6.8720015999999995E-2</v>
      </c>
      <c r="I208">
        <v>1.8879410261749701</v>
      </c>
      <c r="J208" s="5">
        <f t="shared" si="10"/>
        <v>-0.72280525652254335</v>
      </c>
      <c r="K208" s="5">
        <f t="shared" si="11"/>
        <v>19.857587019825971</v>
      </c>
      <c r="L208">
        <v>-6.8720015999999995E-2</v>
      </c>
      <c r="M208">
        <v>2.0310362799999999</v>
      </c>
      <c r="N208">
        <f>(($E208*L208)/$G208)*1000</f>
        <v>-0.72280525652254335</v>
      </c>
      <c r="O208">
        <f>(($E208*M208)/$G208)*1000</f>
        <v>21.362679824928911</v>
      </c>
      <c r="P208" t="s">
        <v>584</v>
      </c>
      <c r="Q208" t="s">
        <v>583</v>
      </c>
      <c r="R208" t="s">
        <v>592</v>
      </c>
    </row>
    <row r="209" spans="1:18" x14ac:dyDescent="0.2">
      <c r="A209" t="s">
        <v>207</v>
      </c>
      <c r="B209" s="1" t="s">
        <v>207</v>
      </c>
      <c r="C209">
        <v>15</v>
      </c>
      <c r="D209">
        <v>38.887</v>
      </c>
      <c r="E209" s="5">
        <f t="shared" si="9"/>
        <v>3.600648148148148E-2</v>
      </c>
      <c r="F209" s="1">
        <v>52.291096680000003</v>
      </c>
      <c r="G209">
        <v>3.6688146653079996</v>
      </c>
      <c r="H209">
        <v>-0.18898004400000001</v>
      </c>
      <c r="I209">
        <v>5.0616067827908404</v>
      </c>
      <c r="J209" s="5">
        <f t="shared" si="10"/>
        <v>-1.8546879783812444</v>
      </c>
      <c r="K209" s="5">
        <f t="shared" si="11"/>
        <v>49.675622106084063</v>
      </c>
      <c r="L209">
        <v>-0.18898004400000001</v>
      </c>
      <c r="M209">
        <v>5.3281031319999999</v>
      </c>
      <c r="N209">
        <f>(($E209*L209)/$G209)*1000</f>
        <v>-1.8546879783812444</v>
      </c>
      <c r="O209">
        <f>(($E209*M209)/$G209)*1000</f>
        <v>52.291070619582754</v>
      </c>
      <c r="P209" t="s">
        <v>584</v>
      </c>
      <c r="Q209" t="s">
        <v>594</v>
      </c>
      <c r="R209" t="s">
        <v>590</v>
      </c>
    </row>
    <row r="210" spans="1:18" x14ac:dyDescent="0.2">
      <c r="A210" t="s">
        <v>208</v>
      </c>
      <c r="B210" s="1" t="s">
        <v>208</v>
      </c>
      <c r="C210">
        <v>15</v>
      </c>
      <c r="D210">
        <v>38.927</v>
      </c>
      <c r="E210" s="5">
        <f t="shared" si="9"/>
        <v>3.6043518518518516E-2</v>
      </c>
      <c r="F210" s="1">
        <v>52.291096680000003</v>
      </c>
      <c r="G210">
        <v>3.4708227165299999</v>
      </c>
      <c r="H210">
        <v>-0.17180003999999999</v>
      </c>
      <c r="I210">
        <v>2.6257003907737899</v>
      </c>
      <c r="J210" s="5">
        <f t="shared" si="10"/>
        <v>-1.7840951350615313</v>
      </c>
      <c r="K210" s="5">
        <f t="shared" si="11"/>
        <v>27.26716066718425</v>
      </c>
      <c r="L210">
        <v>-0.17180003999999999</v>
      </c>
      <c r="M210">
        <v>2.8391408999999999</v>
      </c>
      <c r="N210">
        <f>(($E210*L210)/$G210)*1000</f>
        <v>-1.7840951350615313</v>
      </c>
      <c r="O210">
        <f>(($E210*M210)/$G210)*1000</f>
        <v>29.48368037309082</v>
      </c>
      <c r="P210" t="s">
        <v>584</v>
      </c>
      <c r="Q210" t="s">
        <v>594</v>
      </c>
      <c r="R210" t="s">
        <v>591</v>
      </c>
    </row>
    <row r="211" spans="1:18" x14ac:dyDescent="0.2">
      <c r="A211" t="s">
        <v>209</v>
      </c>
      <c r="B211" s="1" t="s">
        <v>209</v>
      </c>
      <c r="C211">
        <v>15</v>
      </c>
      <c r="D211">
        <v>38.944000000000003</v>
      </c>
      <c r="E211" s="5">
        <f t="shared" si="9"/>
        <v>3.6059259259259256E-2</v>
      </c>
      <c r="F211" s="1">
        <v>52.291096680000003</v>
      </c>
      <c r="G211">
        <v>3.6950545621339992</v>
      </c>
      <c r="H211">
        <v>-0.11167002600000001</v>
      </c>
      <c r="I211">
        <v>11.841983138446301</v>
      </c>
      <c r="J211" s="5">
        <f t="shared" si="10"/>
        <v>-1.0897642649954988</v>
      </c>
      <c r="K211" s="5">
        <f t="shared" si="11"/>
        <v>115.56341941711395</v>
      </c>
      <c r="L211">
        <v>-0.11167002600000001</v>
      </c>
      <c r="M211">
        <v>11.24342895</v>
      </c>
      <c r="N211">
        <f>(($E211*L211)/$G211)*1000</f>
        <v>-1.0897642649954988</v>
      </c>
      <c r="O211">
        <f>(($E211*M211)/$G211)*1000</f>
        <v>109.72225515310492</v>
      </c>
      <c r="P211" t="s">
        <v>584</v>
      </c>
      <c r="Q211" t="s">
        <v>594</v>
      </c>
      <c r="R211" t="s">
        <v>592</v>
      </c>
    </row>
    <row r="212" spans="1:18" x14ac:dyDescent="0.2">
      <c r="A212" t="s">
        <v>210</v>
      </c>
      <c r="B212" s="1" t="s">
        <v>210</v>
      </c>
      <c r="C212">
        <v>15</v>
      </c>
      <c r="D212">
        <v>38.905000000000001</v>
      </c>
      <c r="E212" s="5">
        <f t="shared" si="9"/>
        <v>3.6023148148148144E-2</v>
      </c>
      <c r="F212" s="1">
        <v>53.499319229999998</v>
      </c>
      <c r="G212">
        <v>3.0318443862040008</v>
      </c>
      <c r="H212">
        <v>-0.22334005200000001</v>
      </c>
      <c r="I212">
        <v>0.21472957944552001</v>
      </c>
      <c r="J212" s="5">
        <f t="shared" si="10"/>
        <v>-2.6536361223619105</v>
      </c>
      <c r="K212" s="5">
        <f t="shared" si="11"/>
        <v>2.5513299717339257</v>
      </c>
      <c r="L212">
        <v>-0.22334005200000001</v>
      </c>
      <c r="M212">
        <v>8.0810462E-2</v>
      </c>
      <c r="N212">
        <f>(($E212*L212)/$G212)*1000</f>
        <v>-2.6536361223619105</v>
      </c>
      <c r="O212">
        <f>(($E212*M212)/$G212)*1000</f>
        <v>0.96015720918679859</v>
      </c>
      <c r="P212" t="s">
        <v>584</v>
      </c>
      <c r="Q212" t="s">
        <v>583</v>
      </c>
      <c r="R212" t="s">
        <v>590</v>
      </c>
    </row>
    <row r="213" spans="1:18" x14ac:dyDescent="0.2">
      <c r="A213" t="s">
        <v>211</v>
      </c>
      <c r="B213" s="1" t="s">
        <v>211</v>
      </c>
      <c r="C213">
        <v>15</v>
      </c>
      <c r="D213">
        <v>38.983999999999995</v>
      </c>
      <c r="E213" s="5">
        <f t="shared" si="9"/>
        <v>3.6096296296296286E-2</v>
      </c>
      <c r="F213" s="1">
        <v>53.499319229999998</v>
      </c>
      <c r="G213">
        <v>3.2917831917082996</v>
      </c>
      <c r="H213">
        <v>-8.5900019999999994E-3</v>
      </c>
      <c r="I213">
        <v>0.2191428207577</v>
      </c>
      <c r="J213" s="5">
        <f t="shared" si="10"/>
        <v>-9.4194313331087132E-2</v>
      </c>
      <c r="K213" s="5">
        <f t="shared" si="11"/>
        <v>2.4030270915779837</v>
      </c>
      <c r="L213">
        <v>-8.5900019999999994E-3</v>
      </c>
      <c r="M213">
        <v>8.6197826000000005E-2</v>
      </c>
      <c r="N213">
        <f>(($E213*L213)/$G213)*1000</f>
        <v>-9.4194313331087132E-2</v>
      </c>
      <c r="O213">
        <f>(($E213*M213)/$G213)*1000</f>
        <v>0.94520874741385763</v>
      </c>
      <c r="P213" t="s">
        <v>584</v>
      </c>
      <c r="Q213" t="s">
        <v>583</v>
      </c>
      <c r="R213" t="s">
        <v>591</v>
      </c>
    </row>
    <row r="214" spans="1:18" x14ac:dyDescent="0.2">
      <c r="A214" t="s">
        <v>212</v>
      </c>
      <c r="B214" s="1" t="s">
        <v>212</v>
      </c>
      <c r="C214">
        <v>15</v>
      </c>
      <c r="D214">
        <v>39</v>
      </c>
      <c r="E214" s="5">
        <f t="shared" si="9"/>
        <v>3.6111111111111108E-2</v>
      </c>
      <c r="F214" s="1">
        <v>53.499319229999998</v>
      </c>
      <c r="G214">
        <v>3.2564426743230994</v>
      </c>
      <c r="H214">
        <v>-0.12885003</v>
      </c>
      <c r="I214">
        <v>2.1114190080683599</v>
      </c>
      <c r="J214" s="5">
        <f t="shared" si="10"/>
        <v>-1.428834533673214</v>
      </c>
      <c r="K214" s="5">
        <f t="shared" si="11"/>
        <v>23.413796595795247</v>
      </c>
      <c r="L214">
        <v>-0.12885003</v>
      </c>
      <c r="M214">
        <v>2.2788550299999999</v>
      </c>
      <c r="N214">
        <f>(($E214*L214)/$G214)*1000</f>
        <v>-1.428834533673214</v>
      </c>
      <c r="O214">
        <f>(($E214*M214)/$G214)*1000</f>
        <v>25.27051615043402</v>
      </c>
      <c r="P214" t="s">
        <v>584</v>
      </c>
      <c r="Q214" t="s">
        <v>583</v>
      </c>
      <c r="R214" t="s">
        <v>592</v>
      </c>
    </row>
    <row r="215" spans="1:18" x14ac:dyDescent="0.2">
      <c r="A215" t="s">
        <v>213</v>
      </c>
      <c r="B215" s="1" t="s">
        <v>213</v>
      </c>
      <c r="C215">
        <v>15</v>
      </c>
      <c r="D215">
        <v>39.052999999999997</v>
      </c>
      <c r="E215" s="5">
        <f t="shared" si="9"/>
        <v>3.6160185185185177E-2</v>
      </c>
      <c r="F215" s="1">
        <v>52.080029039999999</v>
      </c>
      <c r="G215">
        <v>3.2676628197624007</v>
      </c>
      <c r="H215">
        <v>-3.4360007999999997E-2</v>
      </c>
      <c r="I215">
        <v>2.3669950514970202</v>
      </c>
      <c r="J215" s="5">
        <f t="shared" si="10"/>
        <v>-0.38023025041940728</v>
      </c>
      <c r="K215" s="5">
        <f t="shared" si="11"/>
        <v>26.193332701558447</v>
      </c>
      <c r="L215">
        <v>-3.4360007999999997E-2</v>
      </c>
      <c r="M215">
        <v>2.5589979650000001</v>
      </c>
      <c r="N215">
        <f>(($E215*L215)/$G215)*1000</f>
        <v>-0.38023025041940728</v>
      </c>
      <c r="O215">
        <f>(($E215*M215)/$G215)*1000</f>
        <v>28.318050364094901</v>
      </c>
      <c r="P215" t="s">
        <v>584</v>
      </c>
      <c r="Q215" t="s">
        <v>593</v>
      </c>
      <c r="R215" t="s">
        <v>590</v>
      </c>
    </row>
    <row r="216" spans="1:18" x14ac:dyDescent="0.2">
      <c r="A216" t="s">
        <v>214</v>
      </c>
      <c r="B216" s="1" t="s">
        <v>214</v>
      </c>
      <c r="C216">
        <v>15</v>
      </c>
      <c r="D216">
        <v>39.010999999999996</v>
      </c>
      <c r="E216" s="5">
        <f t="shared" si="9"/>
        <v>3.612129629629629E-2</v>
      </c>
      <c r="F216" s="1">
        <v>52.080029039999999</v>
      </c>
      <c r="G216">
        <v>3.2968940020479995</v>
      </c>
      <c r="H216">
        <v>-6.0130014000000002E-2</v>
      </c>
      <c r="I216">
        <v>1.2789767647336501</v>
      </c>
      <c r="J216" s="5">
        <f t="shared" si="10"/>
        <v>-0.65879401965766393</v>
      </c>
      <c r="K216" s="5">
        <f t="shared" si="11"/>
        <v>14.012673336274887</v>
      </c>
      <c r="L216">
        <v>-6.0130014000000002E-2</v>
      </c>
      <c r="M216">
        <v>1.389939947</v>
      </c>
      <c r="N216">
        <f>(($E216*L216)/$G216)*1000</f>
        <v>-0.65879401965766393</v>
      </c>
      <c r="O216">
        <f>(($E216*M216)/$G216)*1000</f>
        <v>15.228403651575572</v>
      </c>
      <c r="P216" t="s">
        <v>584</v>
      </c>
      <c r="Q216" t="s">
        <v>593</v>
      </c>
      <c r="R216" t="s">
        <v>591</v>
      </c>
    </row>
    <row r="217" spans="1:18" x14ac:dyDescent="0.2">
      <c r="A217" t="s">
        <v>215</v>
      </c>
      <c r="B217" s="1" t="s">
        <v>215</v>
      </c>
      <c r="C217">
        <v>15</v>
      </c>
      <c r="D217">
        <v>39.009</v>
      </c>
      <c r="E217" s="5">
        <f t="shared" si="9"/>
        <v>3.611944444444444E-2</v>
      </c>
      <c r="F217" s="1">
        <v>52.080029039999999</v>
      </c>
      <c r="G217">
        <v>3.2048876578048002</v>
      </c>
      <c r="H217">
        <v>-0.10308002400000001</v>
      </c>
      <c r="I217">
        <v>3.9767810112333599</v>
      </c>
      <c r="J217" s="5">
        <f t="shared" si="10"/>
        <v>-1.1617234666971805</v>
      </c>
      <c r="K217" s="5">
        <f t="shared" si="11"/>
        <v>44.818769373448518</v>
      </c>
      <c r="L217">
        <v>-0.10308002400000001</v>
      </c>
      <c r="M217">
        <v>4.2506303040000004</v>
      </c>
      <c r="N217">
        <f>(($E217*L217)/$G217)*1000</f>
        <v>-1.1617234666971805</v>
      </c>
      <c r="O217">
        <f>(($E217*M217)/$G217)*1000</f>
        <v>47.905081710215455</v>
      </c>
      <c r="P217" t="s">
        <v>584</v>
      </c>
      <c r="Q217" t="s">
        <v>593</v>
      </c>
      <c r="R217" t="s">
        <v>592</v>
      </c>
    </row>
    <row r="218" spans="1:18" x14ac:dyDescent="0.2">
      <c r="A218" t="s">
        <v>216</v>
      </c>
      <c r="B218" s="1" t="s">
        <v>216</v>
      </c>
      <c r="C218">
        <v>30</v>
      </c>
      <c r="D218">
        <v>38.123999999999995</v>
      </c>
      <c r="E218" s="5">
        <f t="shared" si="9"/>
        <v>3.5299999999999991E-2</v>
      </c>
      <c r="F218" s="1">
        <v>51.889859870000002</v>
      </c>
      <c r="G218">
        <v>3.6140337265656002</v>
      </c>
      <c r="H218">
        <v>0.20106868999999999</v>
      </c>
      <c r="I218">
        <v>2.2579093116383802</v>
      </c>
      <c r="J218" s="5">
        <f t="shared" si="10"/>
        <v>1.963934288943378</v>
      </c>
      <c r="K218" s="5">
        <f t="shared" si="11"/>
        <v>22.054082704030915</v>
      </c>
      <c r="L218">
        <v>0.20106868999999999</v>
      </c>
      <c r="M218">
        <v>2.3846818070000002</v>
      </c>
      <c r="N218">
        <f>(($E218*L218)/$G218)*1000</f>
        <v>1.963934288943378</v>
      </c>
      <c r="O218">
        <f>(($E218*M218)/$G218)*1000</f>
        <v>23.292330441834356</v>
      </c>
      <c r="P218" t="s">
        <v>582</v>
      </c>
      <c r="Q218" t="s">
        <v>583</v>
      </c>
      <c r="R218" t="s">
        <v>590</v>
      </c>
    </row>
    <row r="219" spans="1:18" x14ac:dyDescent="0.2">
      <c r="A219" t="s">
        <v>217</v>
      </c>
      <c r="B219" s="1" t="s">
        <v>217</v>
      </c>
      <c r="C219">
        <v>30</v>
      </c>
      <c r="D219">
        <v>38.225999999999999</v>
      </c>
      <c r="E219" s="5">
        <f t="shared" si="9"/>
        <v>3.5394444444444437E-2</v>
      </c>
      <c r="F219" s="1">
        <v>51.889859870000002</v>
      </c>
      <c r="G219">
        <v>3.4586379739457001</v>
      </c>
      <c r="H219">
        <v>0.12566793100000001</v>
      </c>
      <c r="I219">
        <v>2.4943447661398301</v>
      </c>
      <c r="J219" s="5">
        <f t="shared" si="10"/>
        <v>1.2860399485967158</v>
      </c>
      <c r="K219" s="5">
        <f t="shared" si="11"/>
        <v>25.526218099579868</v>
      </c>
      <c r="L219">
        <v>0.12566793100000001</v>
      </c>
      <c r="M219">
        <v>2.6352299889999999</v>
      </c>
      <c r="N219">
        <f>(($E219*L219)/$G219)*1000</f>
        <v>1.2860399485967158</v>
      </c>
      <c r="O219">
        <f>(($E219*M219)/$G219)*1000</f>
        <v>26.967986284377382</v>
      </c>
      <c r="P219" t="s">
        <v>582</v>
      </c>
      <c r="Q219" t="s">
        <v>583</v>
      </c>
      <c r="R219" t="s">
        <v>591</v>
      </c>
    </row>
    <row r="220" spans="1:18" x14ac:dyDescent="0.2">
      <c r="A220" t="s">
        <v>218</v>
      </c>
      <c r="B220" s="1" t="s">
        <v>218</v>
      </c>
      <c r="C220">
        <v>30</v>
      </c>
      <c r="D220">
        <v>38.201000000000008</v>
      </c>
      <c r="E220" s="5">
        <f t="shared" si="9"/>
        <v>3.5371296296296303E-2</v>
      </c>
      <c r="F220" s="1">
        <v>51.889859870000002</v>
      </c>
      <c r="G220">
        <v>3.3561633754687996</v>
      </c>
      <c r="H220">
        <v>0.17593510300000001</v>
      </c>
      <c r="I220">
        <v>7.3290902449511899</v>
      </c>
      <c r="J220" s="5">
        <f t="shared" si="10"/>
        <v>1.8542162466280869</v>
      </c>
      <c r="K220" s="5">
        <f t="shared" si="11"/>
        <v>77.24278994619921</v>
      </c>
      <c r="L220">
        <v>0.17593510300000001</v>
      </c>
      <c r="M220">
        <v>7.3911713790000002</v>
      </c>
      <c r="N220">
        <f>(($E220*L220)/$G220)*1000</f>
        <v>1.8542162466280869</v>
      </c>
      <c r="O220">
        <f>(($E220*M220)/$G220)*1000</f>
        <v>77.897075790237949</v>
      </c>
      <c r="P220" t="s">
        <v>582</v>
      </c>
      <c r="Q220" t="s">
        <v>583</v>
      </c>
      <c r="R220" t="s">
        <v>592</v>
      </c>
    </row>
    <row r="221" spans="1:18" x14ac:dyDescent="0.2">
      <c r="A221" t="s">
        <v>219</v>
      </c>
      <c r="B221" s="1" t="s">
        <v>219</v>
      </c>
      <c r="C221">
        <v>30</v>
      </c>
      <c r="D221">
        <v>38.392000000000003</v>
      </c>
      <c r="E221" s="5">
        <f t="shared" si="9"/>
        <v>3.5548148148148148E-2</v>
      </c>
      <c r="F221" s="1">
        <v>41.892550759999999</v>
      </c>
      <c r="G221">
        <v>3.837997022301999</v>
      </c>
      <c r="H221">
        <v>0.34349234499999998</v>
      </c>
      <c r="I221">
        <v>1.41206790442994</v>
      </c>
      <c r="J221" s="5">
        <f t="shared" si="10"/>
        <v>3.1814815636545353</v>
      </c>
      <c r="K221" s="5">
        <f t="shared" si="11"/>
        <v>13.07880093971861</v>
      </c>
      <c r="L221">
        <v>0.34349234499999998</v>
      </c>
      <c r="M221">
        <v>1.4719705709999999</v>
      </c>
      <c r="N221">
        <f>(($E221*L221)/$G221)*1000</f>
        <v>3.1814815636545353</v>
      </c>
      <c r="O221">
        <f>(($E221*M221)/$G221)*1000</f>
        <v>13.633629110070967</v>
      </c>
      <c r="P221" t="s">
        <v>582</v>
      </c>
      <c r="Q221" t="s">
        <v>593</v>
      </c>
      <c r="R221" t="s">
        <v>590</v>
      </c>
    </row>
    <row r="222" spans="1:18" x14ac:dyDescent="0.2">
      <c r="A222" t="s">
        <v>220</v>
      </c>
      <c r="B222" s="1" t="s">
        <v>220</v>
      </c>
      <c r="C222">
        <v>30</v>
      </c>
      <c r="D222">
        <v>38.224000000000004</v>
      </c>
      <c r="E222" s="5">
        <f t="shared" si="9"/>
        <v>3.5392592592592594E-2</v>
      </c>
      <c r="F222" s="1">
        <v>41.892550759999999</v>
      </c>
      <c r="G222">
        <v>3.9454958033959993</v>
      </c>
      <c r="H222">
        <v>0.184312965</v>
      </c>
      <c r="I222">
        <v>0.78960948445106205</v>
      </c>
      <c r="J222" s="5">
        <f t="shared" si="10"/>
        <v>1.6533571456755771</v>
      </c>
      <c r="K222" s="5">
        <f t="shared" si="11"/>
        <v>7.0830963161510212</v>
      </c>
      <c r="L222">
        <v>0.184312965</v>
      </c>
      <c r="M222">
        <v>0.78296306999999998</v>
      </c>
      <c r="N222">
        <f>(($E222*L222)/$G222)*1000</f>
        <v>1.6533571456755771</v>
      </c>
      <c r="O222">
        <f>(($E222*M222)/$G222)*1000</f>
        <v>7.0234754597137927</v>
      </c>
      <c r="P222" t="s">
        <v>582</v>
      </c>
      <c r="Q222" t="s">
        <v>593</v>
      </c>
      <c r="R222" t="s">
        <v>591</v>
      </c>
    </row>
    <row r="223" spans="1:18" x14ac:dyDescent="0.2">
      <c r="A223" t="s">
        <v>221</v>
      </c>
      <c r="B223" s="1" t="s">
        <v>221</v>
      </c>
      <c r="C223">
        <v>30</v>
      </c>
      <c r="D223">
        <v>38.453000000000003</v>
      </c>
      <c r="E223" s="5">
        <f t="shared" si="9"/>
        <v>3.5604629629629625E-2</v>
      </c>
      <c r="F223" s="1">
        <v>41.892550759999999</v>
      </c>
      <c r="G223">
        <v>4.0274273068243991</v>
      </c>
      <c r="H223">
        <v>0.167557241</v>
      </c>
      <c r="I223">
        <v>3.6643520259246398</v>
      </c>
      <c r="J223" s="5">
        <f t="shared" si="10"/>
        <v>1.4812963842844871</v>
      </c>
      <c r="K223" s="5">
        <f t="shared" si="11"/>
        <v>32.394848317821754</v>
      </c>
      <c r="L223">
        <v>0.167557241</v>
      </c>
      <c r="M223">
        <v>3.8477042290000001</v>
      </c>
      <c r="N223">
        <f>(($E223*L223)/$G223)*1000</f>
        <v>1.4812963842844871</v>
      </c>
      <c r="O223">
        <f>(($E223*M223)/$G223)*1000</f>
        <v>34.015780686039285</v>
      </c>
      <c r="P223" t="s">
        <v>582</v>
      </c>
      <c r="Q223" t="s">
        <v>593</v>
      </c>
      <c r="R223" t="s">
        <v>592</v>
      </c>
    </row>
    <row r="224" spans="1:18" x14ac:dyDescent="0.2">
      <c r="A224" t="s">
        <v>222</v>
      </c>
      <c r="B224" s="1" t="s">
        <v>222</v>
      </c>
      <c r="C224">
        <v>30</v>
      </c>
      <c r="D224">
        <v>38.307000000000002</v>
      </c>
      <c r="E224" s="5">
        <f t="shared" si="9"/>
        <v>3.5469444444444442E-2</v>
      </c>
      <c r="F224" s="1">
        <v>37.494085550000001</v>
      </c>
      <c r="G224">
        <v>3.9134953037144995</v>
      </c>
      <c r="H224">
        <v>0.150801517</v>
      </c>
      <c r="I224">
        <v>2.8438520154570401</v>
      </c>
      <c r="J224" s="5">
        <f t="shared" si="10"/>
        <v>1.3667695025192899</v>
      </c>
      <c r="K224" s="5">
        <f t="shared" si="11"/>
        <v>25.774874694428298</v>
      </c>
      <c r="L224">
        <v>0.150801517</v>
      </c>
      <c r="M224">
        <v>3.0021041130000001</v>
      </c>
      <c r="N224">
        <f>(($E224*L224)/$G224)*1000</f>
        <v>1.3667695025192899</v>
      </c>
      <c r="O224">
        <f>(($E224*M224)/$G224)*1000</f>
        <v>27.209171543255263</v>
      </c>
      <c r="P224" t="s">
        <v>582</v>
      </c>
      <c r="Q224" t="s">
        <v>583</v>
      </c>
      <c r="R224" t="s">
        <v>590</v>
      </c>
    </row>
    <row r="225" spans="1:18" x14ac:dyDescent="0.2">
      <c r="A225" t="s">
        <v>223</v>
      </c>
      <c r="B225" s="1" t="s">
        <v>223</v>
      </c>
      <c r="C225">
        <v>30</v>
      </c>
      <c r="D225">
        <v>38.337999999999994</v>
      </c>
      <c r="E225" s="5">
        <f t="shared" si="9"/>
        <v>3.549814814814814E-2</v>
      </c>
      <c r="F225" s="1">
        <v>37.494085550000001</v>
      </c>
      <c r="G225">
        <v>4.0066291162450005</v>
      </c>
      <c r="H225">
        <v>0.17593510300000001</v>
      </c>
      <c r="I225">
        <v>1.8112321105239799</v>
      </c>
      <c r="J225" s="5">
        <f t="shared" si="10"/>
        <v>1.5587592885579693</v>
      </c>
      <c r="K225" s="5">
        <f t="shared" si="11"/>
        <v>16.047251673327001</v>
      </c>
      <c r="L225">
        <v>0.17593510300000001</v>
      </c>
      <c r="M225">
        <v>1.9059558160000001</v>
      </c>
      <c r="N225">
        <f>(($E225*L225)/$G225)*1000</f>
        <v>1.5587592885579693</v>
      </c>
      <c r="O225">
        <f>(($E225*M225)/$G225)*1000</f>
        <v>16.886489853995105</v>
      </c>
      <c r="P225" t="s">
        <v>582</v>
      </c>
      <c r="Q225" t="s">
        <v>583</v>
      </c>
      <c r="R225" t="s">
        <v>591</v>
      </c>
    </row>
    <row r="226" spans="1:18" x14ac:dyDescent="0.2">
      <c r="A226" t="s">
        <v>224</v>
      </c>
      <c r="B226" s="1" t="s">
        <v>224</v>
      </c>
      <c r="C226">
        <v>30</v>
      </c>
      <c r="D226">
        <v>38.591000000000001</v>
      </c>
      <c r="E226" s="5">
        <f t="shared" si="9"/>
        <v>3.5732407407407407E-2</v>
      </c>
      <c r="F226" s="1">
        <v>37.494085550000001</v>
      </c>
      <c r="G226">
        <v>3.9516239115289995</v>
      </c>
      <c r="H226">
        <v>9.2156482999999997E-2</v>
      </c>
      <c r="I226">
        <v>6.5878654731670103</v>
      </c>
      <c r="J226" s="5">
        <f t="shared" si="10"/>
        <v>0.83332145708058203</v>
      </c>
      <c r="K226" s="5">
        <f t="shared" si="11"/>
        <v>59.570520449987129</v>
      </c>
      <c r="L226">
        <v>9.2156482999999997E-2</v>
      </c>
      <c r="M226">
        <v>6.7021638780000004</v>
      </c>
      <c r="N226">
        <f>(($E226*L226)/$G226)*1000</f>
        <v>0.83332145708058203</v>
      </c>
      <c r="O226">
        <f>(($E226*M226)/$G226)*1000</f>
        <v>60.604059384599182</v>
      </c>
      <c r="P226" t="s">
        <v>582</v>
      </c>
      <c r="Q226" t="s">
        <v>583</v>
      </c>
      <c r="R226" t="s">
        <v>592</v>
      </c>
    </row>
    <row r="227" spans="1:18" x14ac:dyDescent="0.2">
      <c r="A227" t="s">
        <v>225</v>
      </c>
      <c r="B227" s="1" t="s">
        <v>225</v>
      </c>
      <c r="C227">
        <v>30</v>
      </c>
      <c r="D227">
        <v>38.546999999999997</v>
      </c>
      <c r="E227" s="5">
        <f t="shared" si="9"/>
        <v>3.5691666666666663E-2</v>
      </c>
      <c r="F227" s="1">
        <v>44.572228760000002</v>
      </c>
      <c r="G227">
        <v>3.4625728693628002</v>
      </c>
      <c r="H227">
        <v>0.17593510300000001</v>
      </c>
      <c r="I227">
        <v>1.7326133596744899</v>
      </c>
      <c r="J227" s="5">
        <f t="shared" si="10"/>
        <v>1.8135118849923975</v>
      </c>
      <c r="K227" s="5">
        <f t="shared" si="11"/>
        <v>17.859511071342567</v>
      </c>
      <c r="L227">
        <v>0.17593510300000001</v>
      </c>
      <c r="M227">
        <v>1.820948397</v>
      </c>
      <c r="N227">
        <f>(($E227*L227)/$G227)*1000</f>
        <v>1.8135118849923975</v>
      </c>
      <c r="O227">
        <f>(($E227*M227)/$G227)*1000</f>
        <v>18.770055001004287</v>
      </c>
      <c r="P227" t="s">
        <v>582</v>
      </c>
      <c r="Q227" t="s">
        <v>593</v>
      </c>
      <c r="R227" t="s">
        <v>590</v>
      </c>
    </row>
    <row r="228" spans="1:18" x14ac:dyDescent="0.2">
      <c r="A228" t="s">
        <v>226</v>
      </c>
      <c r="B228" s="1" t="s">
        <v>226</v>
      </c>
      <c r="C228">
        <v>30</v>
      </c>
      <c r="D228">
        <v>38.563000000000002</v>
      </c>
      <c r="E228" s="5">
        <f t="shared" si="9"/>
        <v>3.5706481481481485E-2</v>
      </c>
      <c r="F228" s="1">
        <v>44.572228760000002</v>
      </c>
      <c r="G228">
        <v>3.7485801689612002</v>
      </c>
      <c r="H228">
        <v>0.22620227600000001</v>
      </c>
      <c r="I228">
        <v>1.1598052585712799</v>
      </c>
      <c r="J228" s="5">
        <f t="shared" si="10"/>
        <v>2.1546524323904799</v>
      </c>
      <c r="K228" s="5">
        <f t="shared" si="11"/>
        <v>11.047533498203517</v>
      </c>
      <c r="L228">
        <v>0.22620227600000001</v>
      </c>
      <c r="M228">
        <v>1.1945779409999999</v>
      </c>
      <c r="N228">
        <f>(($E228*L228)/$G228)*1000</f>
        <v>2.1546524323904799</v>
      </c>
      <c r="O228">
        <f>(($E228*M228)/$G228)*1000</f>
        <v>11.378754943454505</v>
      </c>
      <c r="P228" t="s">
        <v>582</v>
      </c>
      <c r="Q228" t="s">
        <v>593</v>
      </c>
      <c r="R228" t="s">
        <v>591</v>
      </c>
    </row>
    <row r="229" spans="1:18" x14ac:dyDescent="0.2">
      <c r="A229" t="s">
        <v>227</v>
      </c>
      <c r="B229" s="1" t="s">
        <v>227</v>
      </c>
      <c r="C229">
        <v>30</v>
      </c>
      <c r="D229">
        <v>38.551000000000002</v>
      </c>
      <c r="E229" s="5">
        <f t="shared" si="9"/>
        <v>3.569537037037037E-2</v>
      </c>
      <c r="F229" s="1">
        <v>44.572228760000002</v>
      </c>
      <c r="G229">
        <v>3.7568943346472001</v>
      </c>
      <c r="H229">
        <v>0.20106868999999999</v>
      </c>
      <c r="I229">
        <v>7.6167287798763699</v>
      </c>
      <c r="J229" s="5">
        <f t="shared" si="10"/>
        <v>1.910413421331739</v>
      </c>
      <c r="K229" s="5">
        <f t="shared" si="11"/>
        <v>72.368805345673366</v>
      </c>
      <c r="L229">
        <v>0.20106868999999999</v>
      </c>
      <c r="M229">
        <v>7.6551417859999997</v>
      </c>
      <c r="N229">
        <f>(($E229*L229)/$G229)*1000</f>
        <v>1.910413421331739</v>
      </c>
      <c r="O229">
        <f>(($E229*M229)/$G229)*1000</f>
        <v>72.733778740846319</v>
      </c>
      <c r="P229" t="s">
        <v>582</v>
      </c>
      <c r="Q229" t="s">
        <v>593</v>
      </c>
      <c r="R229" t="s">
        <v>592</v>
      </c>
    </row>
    <row r="230" spans="1:18" x14ac:dyDescent="0.2">
      <c r="A230" t="s">
        <v>228</v>
      </c>
      <c r="B230" s="1" t="s">
        <v>228</v>
      </c>
      <c r="C230">
        <v>30</v>
      </c>
      <c r="D230">
        <v>38.752000000000002</v>
      </c>
      <c r="E230" s="5">
        <f t="shared" si="9"/>
        <v>3.5881481481481479E-2</v>
      </c>
      <c r="F230" s="1">
        <v>39.156034009999999</v>
      </c>
      <c r="G230">
        <v>3.758940218862199</v>
      </c>
      <c r="H230">
        <v>0.134045793</v>
      </c>
      <c r="I230">
        <v>19.877249554576299</v>
      </c>
      <c r="J230" s="5">
        <f t="shared" si="10"/>
        <v>1.2795525757671868</v>
      </c>
      <c r="K230" s="5">
        <f t="shared" si="11"/>
        <v>189.74102280647682</v>
      </c>
      <c r="L230">
        <v>0.134045793</v>
      </c>
      <c r="M230">
        <v>17.56074314</v>
      </c>
      <c r="N230">
        <f>(($E230*L230)/$G230)*1000</f>
        <v>1.2795525757671868</v>
      </c>
      <c r="O230">
        <f>(($E230*M230)/$G230)*1000</f>
        <v>167.62849183318238</v>
      </c>
      <c r="P230" t="s">
        <v>582</v>
      </c>
      <c r="Q230" t="s">
        <v>594</v>
      </c>
      <c r="R230" t="s">
        <v>590</v>
      </c>
    </row>
    <row r="231" spans="1:18" x14ac:dyDescent="0.2">
      <c r="A231" t="s">
        <v>229</v>
      </c>
      <c r="B231" s="1" t="s">
        <v>229</v>
      </c>
      <c r="C231">
        <v>30</v>
      </c>
      <c r="D231">
        <v>38.721000000000004</v>
      </c>
      <c r="E231" s="5">
        <f t="shared" si="9"/>
        <v>3.5852777777777782E-2</v>
      </c>
      <c r="F231" s="1">
        <v>39.156034009999999</v>
      </c>
      <c r="G231">
        <v>3.7394701497453999</v>
      </c>
      <c r="H231">
        <v>8.3778620999999998E-2</v>
      </c>
      <c r="I231">
        <v>18.000528040389</v>
      </c>
      <c r="J231" s="5">
        <f t="shared" si="10"/>
        <v>0.80324114405517366</v>
      </c>
      <c r="K231" s="5">
        <f t="shared" si="11"/>
        <v>172.58298792909582</v>
      </c>
      <c r="L231">
        <v>8.3778620999999998E-2</v>
      </c>
      <c r="M231">
        <v>16.182728130000001</v>
      </c>
      <c r="N231">
        <f>(($E231*L231)/$G231)*1000</f>
        <v>0.80324114405517366</v>
      </c>
      <c r="O231">
        <f>(($E231*M231)/$G231)*1000</f>
        <v>155.15453586989744</v>
      </c>
      <c r="P231" t="s">
        <v>582</v>
      </c>
      <c r="Q231" t="s">
        <v>594</v>
      </c>
      <c r="R231" t="s">
        <v>591</v>
      </c>
    </row>
    <row r="232" spans="1:18" x14ac:dyDescent="0.2">
      <c r="A232" t="s">
        <v>230</v>
      </c>
      <c r="B232" s="1" t="s">
        <v>230</v>
      </c>
      <c r="C232">
        <v>30</v>
      </c>
      <c r="D232">
        <v>38.847999999999999</v>
      </c>
      <c r="E232" s="5">
        <f t="shared" si="9"/>
        <v>3.5970370370370368E-2</v>
      </c>
      <c r="F232" s="1">
        <v>39.156034009999999</v>
      </c>
      <c r="G232">
        <v>4.0096173587409991</v>
      </c>
      <c r="H232">
        <v>0.12566793100000001</v>
      </c>
      <c r="I232">
        <v>19.735194228744401</v>
      </c>
      <c r="J232" s="5">
        <f t="shared" si="10"/>
        <v>1.1273699251859552</v>
      </c>
      <c r="K232" s="5">
        <f t="shared" si="11"/>
        <v>177.04488539076743</v>
      </c>
      <c r="L232">
        <v>0.12566793100000001</v>
      </c>
      <c r="M232">
        <v>17.457839419999999</v>
      </c>
      <c r="N232">
        <f>(($E232*L232)/$G232)*1000</f>
        <v>1.1273699251859552</v>
      </c>
      <c r="O232">
        <f>(($E232*M232)/$G232)*1000</f>
        <v>156.6146825544046</v>
      </c>
      <c r="P232" t="s">
        <v>582</v>
      </c>
      <c r="Q232" t="s">
        <v>594</v>
      </c>
      <c r="R232" t="s">
        <v>592</v>
      </c>
    </row>
    <row r="233" spans="1:18" x14ac:dyDescent="0.2">
      <c r="A233" t="s">
        <v>231</v>
      </c>
      <c r="B233" s="1" t="s">
        <v>231</v>
      </c>
      <c r="C233">
        <v>30</v>
      </c>
      <c r="D233">
        <v>38.800000000000004</v>
      </c>
      <c r="E233" s="5">
        <f t="shared" si="9"/>
        <v>3.5925925925925931E-2</v>
      </c>
      <c r="F233" s="1">
        <v>37.884361939999998</v>
      </c>
      <c r="G233">
        <v>3.6871842752415991</v>
      </c>
      <c r="H233">
        <v>0.12566793100000001</v>
      </c>
      <c r="I233">
        <v>7.4214980920692701</v>
      </c>
      <c r="J233" s="5">
        <f t="shared" si="10"/>
        <v>1.2244402349743011</v>
      </c>
      <c r="K233" s="5">
        <f t="shared" si="11"/>
        <v>72.311056571104217</v>
      </c>
      <c r="L233">
        <v>0.12566793100000001</v>
      </c>
      <c r="M233">
        <v>7.4761787980000003</v>
      </c>
      <c r="N233">
        <f>(($E233*L233)/$G233)*1000</f>
        <v>1.2244402349743011</v>
      </c>
      <c r="O233">
        <f>(($E233*M233)/$G233)*1000</f>
        <v>72.843835744642007</v>
      </c>
      <c r="P233" t="s">
        <v>582</v>
      </c>
      <c r="Q233" t="s">
        <v>594</v>
      </c>
      <c r="R233" t="s">
        <v>590</v>
      </c>
    </row>
    <row r="234" spans="1:18" x14ac:dyDescent="0.2">
      <c r="A234" t="s">
        <v>232</v>
      </c>
      <c r="B234" s="1" t="s">
        <v>232</v>
      </c>
      <c r="C234">
        <v>30</v>
      </c>
      <c r="D234">
        <v>39.042999999999999</v>
      </c>
      <c r="E234" s="5">
        <f t="shared" si="9"/>
        <v>3.6150925925925927E-2</v>
      </c>
      <c r="F234" s="1">
        <v>37.884361939999998</v>
      </c>
      <c r="G234">
        <v>3.8337771810632004</v>
      </c>
      <c r="H234">
        <v>8.3778619999999998E-3</v>
      </c>
      <c r="I234">
        <v>6.38811258291891</v>
      </c>
      <c r="J234" s="5">
        <f t="shared" si="10"/>
        <v>7.8999757752128169E-2</v>
      </c>
      <c r="K234" s="5">
        <f t="shared" si="11"/>
        <v>60.23724746766127</v>
      </c>
      <c r="L234">
        <v>8.3778619999999998E-3</v>
      </c>
      <c r="M234">
        <v>6.514252741</v>
      </c>
      <c r="N234">
        <f>(($E234*L234)/$G234)*1000</f>
        <v>7.8999757752128169E-2</v>
      </c>
      <c r="O234">
        <f>(($E234*M234)/$G234)*1000</f>
        <v>61.426696748542398</v>
      </c>
      <c r="P234" t="s">
        <v>582</v>
      </c>
      <c r="Q234" t="s">
        <v>594</v>
      </c>
      <c r="R234" t="s">
        <v>591</v>
      </c>
    </row>
    <row r="235" spans="1:18" x14ac:dyDescent="0.2">
      <c r="A235" t="s">
        <v>233</v>
      </c>
      <c r="B235" s="1" t="s">
        <v>233</v>
      </c>
      <c r="C235">
        <v>30</v>
      </c>
      <c r="D235">
        <v>39.073</v>
      </c>
      <c r="E235" s="5">
        <f t="shared" si="9"/>
        <v>3.6178703703703706E-2</v>
      </c>
      <c r="F235" s="1">
        <v>37.884361939999998</v>
      </c>
      <c r="G235">
        <v>4.0400010994224012</v>
      </c>
      <c r="H235">
        <v>0.117290069</v>
      </c>
      <c r="I235">
        <v>12.8663632753688</v>
      </c>
      <c r="J235" s="5">
        <f t="shared" si="10"/>
        <v>1.0503469056839223</v>
      </c>
      <c r="K235" s="5">
        <f t="shared" si="11"/>
        <v>115.219855942696</v>
      </c>
      <c r="L235">
        <v>0.117290069</v>
      </c>
      <c r="M235">
        <v>12.18290537</v>
      </c>
      <c r="N235">
        <f>(($E235*L235)/$G235)*1000</f>
        <v>1.0503469056839223</v>
      </c>
      <c r="O235">
        <f>(($E235*M235)/$G235)*1000</f>
        <v>109.09940685276212</v>
      </c>
      <c r="P235" t="s">
        <v>582</v>
      </c>
      <c r="Q235" t="s">
        <v>594</v>
      </c>
      <c r="R235" t="s">
        <v>592</v>
      </c>
    </row>
    <row r="236" spans="1:18" x14ac:dyDescent="0.2">
      <c r="A236" t="s">
        <v>234</v>
      </c>
      <c r="B236" s="1" t="s">
        <v>234</v>
      </c>
      <c r="C236">
        <v>30</v>
      </c>
      <c r="D236">
        <v>39.016000000000005</v>
      </c>
      <c r="E236" s="5">
        <f t="shared" si="9"/>
        <v>3.6125925925925929E-2</v>
      </c>
      <c r="F236" s="1">
        <v>40.527714320000001</v>
      </c>
      <c r="G236">
        <v>4.2278847889911999</v>
      </c>
      <c r="H236">
        <v>-4.1889309999999999E-2</v>
      </c>
      <c r="I236">
        <v>2.5070625400850899</v>
      </c>
      <c r="J236" s="5">
        <f t="shared" si="10"/>
        <v>-0.35793078233553965</v>
      </c>
      <c r="K236" s="5">
        <f t="shared" si="11"/>
        <v>21.422049117943974</v>
      </c>
      <c r="L236">
        <v>-4.1889309999999999E-2</v>
      </c>
      <c r="M236">
        <v>2.6486522130000001</v>
      </c>
      <c r="N236">
        <f>(($E236*L236)/$G236)*1000</f>
        <v>-0.35793078233553965</v>
      </c>
      <c r="O236">
        <f>(($E236*M236)/$G236)*1000</f>
        <v>22.631887675730361</v>
      </c>
      <c r="P236" t="s">
        <v>582</v>
      </c>
      <c r="Q236" t="s">
        <v>593</v>
      </c>
      <c r="R236" t="s">
        <v>590</v>
      </c>
    </row>
    <row r="237" spans="1:18" x14ac:dyDescent="0.2">
      <c r="A237" t="s">
        <v>235</v>
      </c>
      <c r="B237" s="1" t="s">
        <v>235</v>
      </c>
      <c r="C237">
        <v>30</v>
      </c>
      <c r="D237">
        <v>39.125999999999998</v>
      </c>
      <c r="E237" s="5">
        <f t="shared" si="9"/>
        <v>3.6227777777777775E-2</v>
      </c>
      <c r="F237" s="1">
        <v>40.527714320000001</v>
      </c>
      <c r="G237">
        <v>3.8888927606152013</v>
      </c>
      <c r="H237">
        <v>8.3778620999999998E-2</v>
      </c>
      <c r="I237">
        <v>0.47961264413259003</v>
      </c>
      <c r="J237" s="5">
        <f t="shared" si="10"/>
        <v>0.78045691947456231</v>
      </c>
      <c r="K237" s="5">
        <f t="shared" si="11"/>
        <v>4.467929912343279</v>
      </c>
      <c r="L237">
        <v>8.3778620999999998E-2</v>
      </c>
      <c r="M237">
        <v>0.43398524399999999</v>
      </c>
      <c r="N237">
        <f>(($E237*L237)/$G237)*1000</f>
        <v>0.78045691947456231</v>
      </c>
      <c r="O237">
        <f>(($E237*M237)/$G237)*1000</f>
        <v>4.0428785122836564</v>
      </c>
      <c r="P237" t="s">
        <v>582</v>
      </c>
      <c r="Q237" t="s">
        <v>593</v>
      </c>
      <c r="R237" t="s">
        <v>591</v>
      </c>
    </row>
    <row r="238" spans="1:18" x14ac:dyDescent="0.2">
      <c r="A238" t="s">
        <v>236</v>
      </c>
      <c r="B238" s="1" t="s">
        <v>236</v>
      </c>
      <c r="C238">
        <v>30</v>
      </c>
      <c r="D238">
        <v>39.136000000000003</v>
      </c>
      <c r="E238" s="5">
        <f t="shared" si="9"/>
        <v>3.6237037037037033E-2</v>
      </c>
      <c r="F238" s="1">
        <v>40.527714320000001</v>
      </c>
      <c r="G238">
        <v>4.2379950775567989</v>
      </c>
      <c r="H238">
        <v>-2.5133585999999999E-2</v>
      </c>
      <c r="I238">
        <v>8.5818346572228101</v>
      </c>
      <c r="J238" s="5">
        <f t="shared" si="10"/>
        <v>-0.21490508367475777</v>
      </c>
      <c r="K238" s="5">
        <f t="shared" si="11"/>
        <v>73.379098991023568</v>
      </c>
      <c r="L238">
        <v>-2.5133585999999999E-2</v>
      </c>
      <c r="M238">
        <v>8.5275863489999999</v>
      </c>
      <c r="N238">
        <f>(($E238*L238)/$G238)*1000</f>
        <v>-0.21490508367475777</v>
      </c>
      <c r="O238">
        <f>(($E238*M238)/$G238)*1000</f>
        <v>72.915248061918703</v>
      </c>
      <c r="P238" t="s">
        <v>582</v>
      </c>
      <c r="Q238" t="s">
        <v>593</v>
      </c>
      <c r="R238" t="s">
        <v>592</v>
      </c>
    </row>
    <row r="239" spans="1:18" x14ac:dyDescent="0.2">
      <c r="A239" t="s">
        <v>237</v>
      </c>
      <c r="B239" s="1" t="s">
        <v>237</v>
      </c>
      <c r="C239">
        <v>30</v>
      </c>
      <c r="D239">
        <v>39.231000000000002</v>
      </c>
      <c r="E239" s="5">
        <f t="shared" si="9"/>
        <v>3.6324999999999996E-2</v>
      </c>
      <c r="F239" s="1">
        <v>44.897611150000003</v>
      </c>
      <c r="G239">
        <v>3.600390087459</v>
      </c>
      <c r="H239">
        <v>9.2156482999999997E-2</v>
      </c>
      <c r="I239">
        <v>3.0588898451223998</v>
      </c>
      <c r="J239" s="5">
        <f t="shared" si="10"/>
        <v>0.92978376333037294</v>
      </c>
      <c r="K239" s="5">
        <f t="shared" si="11"/>
        <v>30.861704127868755</v>
      </c>
      <c r="L239">
        <v>9.2156482999999997E-2</v>
      </c>
      <c r="M239">
        <v>3.2258078480000001</v>
      </c>
      <c r="N239">
        <f>(($E239*L239)/$G239)*1000</f>
        <v>0.92978376333037294</v>
      </c>
      <c r="O239">
        <f>(($E239*M239)/$G239)*1000</f>
        <v>32.545770661561505</v>
      </c>
      <c r="P239" t="s">
        <v>582</v>
      </c>
      <c r="Q239" t="s">
        <v>594</v>
      </c>
      <c r="R239" t="s">
        <v>590</v>
      </c>
    </row>
    <row r="240" spans="1:18" x14ac:dyDescent="0.2">
      <c r="A240" t="s">
        <v>238</v>
      </c>
      <c r="B240" s="1" t="s">
        <v>238</v>
      </c>
      <c r="C240">
        <v>30</v>
      </c>
      <c r="D240">
        <v>39.492999999999995</v>
      </c>
      <c r="E240" s="5">
        <f t="shared" si="9"/>
        <v>3.6567592592592582E-2</v>
      </c>
      <c r="F240" s="1">
        <v>44.897611150000003</v>
      </c>
      <c r="G240">
        <v>3.8582692672769991</v>
      </c>
      <c r="H240">
        <v>0.12566793100000001</v>
      </c>
      <c r="I240">
        <v>1.32637315571554</v>
      </c>
      <c r="J240" s="5">
        <f t="shared" si="10"/>
        <v>1.1910453585333232</v>
      </c>
      <c r="K240" s="5">
        <f t="shared" si="11"/>
        <v>12.57099228281391</v>
      </c>
      <c r="L240">
        <v>0.12566793100000001</v>
      </c>
      <c r="M240">
        <v>1.440652048</v>
      </c>
      <c r="N240">
        <f>(($E240*L240)/$G240)*1000</f>
        <v>1.1910453585333232</v>
      </c>
      <c r="O240">
        <f>(($E240*M240)/$G240)*1000</f>
        <v>13.654095530799552</v>
      </c>
      <c r="P240" t="s">
        <v>582</v>
      </c>
      <c r="Q240" t="s">
        <v>594</v>
      </c>
      <c r="R240" t="s">
        <v>591</v>
      </c>
    </row>
    <row r="241" spans="1:18" x14ac:dyDescent="0.2">
      <c r="A241" t="s">
        <v>239</v>
      </c>
      <c r="B241" s="1" t="s">
        <v>239</v>
      </c>
      <c r="C241">
        <v>30</v>
      </c>
      <c r="D241">
        <v>39.436999999999998</v>
      </c>
      <c r="E241" s="5">
        <f t="shared" si="9"/>
        <v>3.6515740740740738E-2</v>
      </c>
      <c r="F241" s="1">
        <v>44.897611150000003</v>
      </c>
      <c r="G241">
        <v>3.9095144889075009</v>
      </c>
      <c r="H241">
        <v>0.31835875899999999</v>
      </c>
      <c r="I241">
        <v>7.7784962307543797</v>
      </c>
      <c r="J241" s="5">
        <f t="shared" si="10"/>
        <v>2.9735420956162137</v>
      </c>
      <c r="K241" s="5">
        <f t="shared" si="11"/>
        <v>72.652896547885447</v>
      </c>
      <c r="L241">
        <v>0.31835875899999999</v>
      </c>
      <c r="M241">
        <v>7.8027862499999996</v>
      </c>
      <c r="N241">
        <f>(($E241*L241)/$G241)*1000</f>
        <v>2.9735420956162137</v>
      </c>
      <c r="O241">
        <f>(($E241*M241)/$G241)*1000</f>
        <v>72.879770766634934</v>
      </c>
      <c r="P241" t="s">
        <v>582</v>
      </c>
      <c r="Q241" t="s">
        <v>594</v>
      </c>
      <c r="R241" t="s">
        <v>592</v>
      </c>
    </row>
    <row r="242" spans="1:18" x14ac:dyDescent="0.2">
      <c r="A242" t="s">
        <v>240</v>
      </c>
      <c r="B242" s="1" t="s">
        <v>240</v>
      </c>
      <c r="C242">
        <v>30</v>
      </c>
      <c r="D242">
        <v>39.527000000000001</v>
      </c>
      <c r="E242" s="5">
        <f t="shared" si="9"/>
        <v>3.6599074074074076E-2</v>
      </c>
      <c r="F242" s="1">
        <v>46.163418819999997</v>
      </c>
      <c r="G242">
        <v>3.7147241014200016</v>
      </c>
      <c r="H242">
        <v>1.0959695389999999</v>
      </c>
      <c r="I242">
        <v>2.4155687535391199</v>
      </c>
      <c r="J242" s="5">
        <f t="shared" si="10"/>
        <v>10.797967559813307</v>
      </c>
      <c r="K242" s="5">
        <f t="shared" si="11"/>
        <v>23.799231740522018</v>
      </c>
      <c r="L242">
        <v>1.0959695389999999</v>
      </c>
      <c r="M242">
        <v>2.5002509420000001</v>
      </c>
      <c r="N242">
        <f>(($E242*L242)/$G242)*1000</f>
        <v>10.797967559813307</v>
      </c>
      <c r="O242">
        <f>(($E242*M242)/$G242)*1000</f>
        <v>24.633557414143301</v>
      </c>
      <c r="P242" t="s">
        <v>582</v>
      </c>
      <c r="Q242" t="s">
        <v>594</v>
      </c>
      <c r="R242" t="s">
        <v>590</v>
      </c>
    </row>
    <row r="243" spans="1:18" x14ac:dyDescent="0.2">
      <c r="A243" t="s">
        <v>241</v>
      </c>
      <c r="B243" s="1" t="s">
        <v>241</v>
      </c>
      <c r="C243">
        <v>30</v>
      </c>
      <c r="D243">
        <v>39.852999999999994</v>
      </c>
      <c r="E243" s="5">
        <f t="shared" si="9"/>
        <v>3.690092592592592E-2</v>
      </c>
      <c r="F243" s="1">
        <v>46.163418819999997</v>
      </c>
      <c r="G243">
        <v>3.2969522314632007</v>
      </c>
      <c r="H243">
        <v>0</v>
      </c>
      <c r="I243">
        <v>0.98881895515259599</v>
      </c>
      <c r="J243" s="5">
        <f t="shared" si="10"/>
        <v>0</v>
      </c>
      <c r="K243" s="5">
        <f t="shared" si="11"/>
        <v>11.067292595271766</v>
      </c>
      <c r="L243">
        <v>0</v>
      </c>
      <c r="M243">
        <v>0.96321142800000004</v>
      </c>
      <c r="N243">
        <f>(($E243*L243)/$G243)*1000</f>
        <v>0</v>
      </c>
      <c r="O243">
        <f>(($E243*M243)/$G243)*1000</f>
        <v>10.780681993642057</v>
      </c>
      <c r="P243" t="s">
        <v>582</v>
      </c>
      <c r="Q243" t="s">
        <v>594</v>
      </c>
      <c r="R243" t="s">
        <v>591</v>
      </c>
    </row>
    <row r="244" spans="1:18" x14ac:dyDescent="0.2">
      <c r="A244" t="s">
        <v>242</v>
      </c>
      <c r="B244" s="1" t="s">
        <v>242</v>
      </c>
      <c r="C244">
        <v>30</v>
      </c>
      <c r="D244">
        <v>39.747</v>
      </c>
      <c r="E244" s="5">
        <f t="shared" si="9"/>
        <v>3.6802777777777775E-2</v>
      </c>
      <c r="F244" s="1">
        <v>46.163418819999997</v>
      </c>
      <c r="G244">
        <v>3.5257577014782004</v>
      </c>
      <c r="H244">
        <v>-5.6203566000000003E-2</v>
      </c>
      <c r="I244">
        <v>5.2386405117395398</v>
      </c>
      <c r="J244" s="5">
        <f t="shared" si="10"/>
        <v>-0.58666746978938877</v>
      </c>
      <c r="K244" s="5">
        <f t="shared" si="11"/>
        <v>54.68229496609564</v>
      </c>
      <c r="L244">
        <v>-5.6203566000000003E-2</v>
      </c>
      <c r="M244">
        <v>5.4411198780000003</v>
      </c>
      <c r="N244">
        <f>(($E244*L244)/$G244)*1000</f>
        <v>-0.58666746978938877</v>
      </c>
      <c r="O244">
        <f>(($E244*M244)/$G244)*1000</f>
        <v>56.795827361683905</v>
      </c>
      <c r="P244" t="s">
        <v>582</v>
      </c>
      <c r="Q244" t="s">
        <v>594</v>
      </c>
      <c r="R244" t="s">
        <v>592</v>
      </c>
    </row>
    <row r="245" spans="1:18" x14ac:dyDescent="0.2">
      <c r="A245" t="s">
        <v>243</v>
      </c>
      <c r="B245" s="1" t="s">
        <v>243</v>
      </c>
      <c r="C245">
        <v>30</v>
      </c>
      <c r="D245">
        <v>39.92</v>
      </c>
      <c r="E245" s="5">
        <f t="shared" si="9"/>
        <v>3.6962962962962961E-2</v>
      </c>
      <c r="F245" s="1">
        <v>45.382331890000003</v>
      </c>
      <c r="G245">
        <v>3.9701582949158998</v>
      </c>
      <c r="H245">
        <v>-3.7469044E-2</v>
      </c>
      <c r="I245">
        <v>1.8478328324975799</v>
      </c>
      <c r="J245" s="5">
        <f t="shared" si="10"/>
        <v>-0.34884424820118348</v>
      </c>
      <c r="K245" s="5">
        <f t="shared" si="11"/>
        <v>17.203691005676092</v>
      </c>
      <c r="L245">
        <v>-3.7469044E-2</v>
      </c>
      <c r="M245">
        <v>1.8956820670000001</v>
      </c>
      <c r="N245">
        <f>(($E245*L245)/$G245)*1000</f>
        <v>-0.34884424820118348</v>
      </c>
      <c r="O245">
        <f>(($E245*M245)/$G245)*1000</f>
        <v>17.64917689095779</v>
      </c>
      <c r="P245" t="s">
        <v>582</v>
      </c>
      <c r="Q245" t="s">
        <v>583</v>
      </c>
      <c r="R245" t="s">
        <v>590</v>
      </c>
    </row>
    <row r="246" spans="1:18" x14ac:dyDescent="0.2">
      <c r="A246" t="s">
        <v>244</v>
      </c>
      <c r="B246" s="1" t="s">
        <v>244</v>
      </c>
      <c r="C246">
        <v>30</v>
      </c>
      <c r="D246">
        <v>39.936</v>
      </c>
      <c r="E246" s="5">
        <f t="shared" si="9"/>
        <v>3.6977777777777776E-2</v>
      </c>
      <c r="F246" s="1">
        <v>45.382331890000003</v>
      </c>
      <c r="G246">
        <v>3.9111712133570986</v>
      </c>
      <c r="H246">
        <v>1.8734522E-2</v>
      </c>
      <c r="I246">
        <v>1.16650518127193</v>
      </c>
      <c r="J246" s="5">
        <f t="shared" si="10"/>
        <v>0.17712366794964907</v>
      </c>
      <c r="K246" s="5">
        <f t="shared" si="11"/>
        <v>11.028606782129511</v>
      </c>
      <c r="L246">
        <v>1.8734522E-2</v>
      </c>
      <c r="M246">
        <v>1.1579031</v>
      </c>
      <c r="N246">
        <f>(($E246*L246)/$G246)*1000</f>
        <v>0.17712366794964907</v>
      </c>
      <c r="O246">
        <f>(($E246*M246)/$G246)*1000</f>
        <v>10.947279263504525</v>
      </c>
      <c r="P246" t="s">
        <v>582</v>
      </c>
      <c r="Q246" t="s">
        <v>583</v>
      </c>
      <c r="R246" t="s">
        <v>591</v>
      </c>
    </row>
    <row r="247" spans="1:18" x14ac:dyDescent="0.2">
      <c r="A247" t="s">
        <v>245</v>
      </c>
      <c r="B247" s="1" t="s">
        <v>245</v>
      </c>
      <c r="C247">
        <v>30</v>
      </c>
      <c r="D247">
        <v>39.905999999999999</v>
      </c>
      <c r="E247" s="5">
        <f t="shared" si="9"/>
        <v>3.6949999999999997E-2</v>
      </c>
      <c r="F247" s="1">
        <v>45.382331890000003</v>
      </c>
      <c r="G247">
        <v>4.0001980123764005</v>
      </c>
      <c r="H247">
        <v>9.3672610000000003E-2</v>
      </c>
      <c r="I247">
        <v>6.5793168972149001</v>
      </c>
      <c r="J247" s="5">
        <f t="shared" si="10"/>
        <v>0.86525790193165986</v>
      </c>
      <c r="K247" s="5">
        <f t="shared" si="11"/>
        <v>60.773431365130975</v>
      </c>
      <c r="L247">
        <v>9.3672610000000003E-2</v>
      </c>
      <c r="M247">
        <v>6.6861218840000003</v>
      </c>
      <c r="N247">
        <f>(($E247*L247)/$G247)*1000</f>
        <v>0.86525790193165986</v>
      </c>
      <c r="O247">
        <f>(($E247*M247)/$G247)*1000</f>
        <v>61.759993592675556</v>
      </c>
      <c r="P247" t="s">
        <v>582</v>
      </c>
      <c r="Q247" t="s">
        <v>583</v>
      </c>
      <c r="R247" t="s">
        <v>592</v>
      </c>
    </row>
    <row r="248" spans="1:18" x14ac:dyDescent="0.2">
      <c r="A248" t="s">
        <v>246</v>
      </c>
      <c r="B248" s="1" t="s">
        <v>246</v>
      </c>
      <c r="C248">
        <v>30</v>
      </c>
      <c r="D248">
        <v>40.141000000000005</v>
      </c>
      <c r="E248" s="5">
        <f t="shared" si="9"/>
        <v>3.7167592592592599E-2</v>
      </c>
      <c r="F248" s="1">
        <v>37.551707710000002</v>
      </c>
      <c r="G248">
        <v>3.6913185572619005</v>
      </c>
      <c r="H248">
        <v>1.8734522E-2</v>
      </c>
      <c r="I248">
        <v>7.0574792710681402</v>
      </c>
      <c r="J248" s="5">
        <f t="shared" si="10"/>
        <v>0.18863641008254467</v>
      </c>
      <c r="K248" s="5">
        <f t="shared" si="11"/>
        <v>71.06119675357975</v>
      </c>
      <c r="L248">
        <v>1.8734522E-2</v>
      </c>
      <c r="M248">
        <v>7.4443947110000002</v>
      </c>
      <c r="N248">
        <f>(($E248*L248)/$G248)*1000</f>
        <v>0.18863641008254467</v>
      </c>
      <c r="O248">
        <f>(($E248*M248)/$G248)*1000</f>
        <v>74.957017505998962</v>
      </c>
      <c r="P248" t="s">
        <v>582</v>
      </c>
      <c r="Q248" t="s">
        <v>593</v>
      </c>
      <c r="R248" t="s">
        <v>590</v>
      </c>
    </row>
    <row r="249" spans="1:18" x14ac:dyDescent="0.2">
      <c r="A249" t="s">
        <v>247</v>
      </c>
      <c r="B249" s="1" t="s">
        <v>247</v>
      </c>
      <c r="C249">
        <v>30</v>
      </c>
      <c r="D249">
        <v>40.049000000000007</v>
      </c>
      <c r="E249" s="5">
        <f t="shared" si="9"/>
        <v>3.7082407407407411E-2</v>
      </c>
      <c r="F249" s="1">
        <v>37.551707710000002</v>
      </c>
      <c r="G249">
        <v>3.8624268781364988</v>
      </c>
      <c r="H249">
        <v>-6.5570826999999998E-2</v>
      </c>
      <c r="I249">
        <v>5.4884769261306801</v>
      </c>
      <c r="J249" s="5">
        <f t="shared" si="10"/>
        <v>-0.62953272581506181</v>
      </c>
      <c r="K249" s="5">
        <f t="shared" si="11"/>
        <v>52.693796890500089</v>
      </c>
      <c r="L249">
        <v>-6.5570826999999998E-2</v>
      </c>
      <c r="M249">
        <v>5.5333422490000004</v>
      </c>
      <c r="N249">
        <f>(($E249*L249)/$G249)*1000</f>
        <v>-0.62953272581506181</v>
      </c>
      <c r="O249">
        <f>(($E249*M249)/$G249)*1000</f>
        <v>53.124540108066888</v>
      </c>
      <c r="P249" t="s">
        <v>582</v>
      </c>
      <c r="Q249" t="s">
        <v>593</v>
      </c>
      <c r="R249" t="s">
        <v>591</v>
      </c>
    </row>
    <row r="250" spans="1:18" x14ac:dyDescent="0.2">
      <c r="A250" t="s">
        <v>248</v>
      </c>
      <c r="B250" s="1" t="s">
        <v>248</v>
      </c>
      <c r="C250">
        <v>30</v>
      </c>
      <c r="D250">
        <v>40.129999999999995</v>
      </c>
      <c r="E250" s="5">
        <f t="shared" si="9"/>
        <v>3.7157407407407396E-2</v>
      </c>
      <c r="F250" s="1">
        <v>37.551707710000002</v>
      </c>
      <c r="G250">
        <v>3.9479810385738001</v>
      </c>
      <c r="H250">
        <v>-7.4938088E-2</v>
      </c>
      <c r="I250">
        <v>10.780234381944</v>
      </c>
      <c r="J250" s="5">
        <f t="shared" si="10"/>
        <v>-0.70529849027695535</v>
      </c>
      <c r="K250" s="5">
        <f t="shared" si="11"/>
        <v>101.4608623910558</v>
      </c>
      <c r="L250">
        <v>-7.4938088E-2</v>
      </c>
      <c r="M250">
        <v>10.134213859999999</v>
      </c>
      <c r="N250">
        <f>(($E250*L250)/$G250)*1000</f>
        <v>-0.70529849027695535</v>
      </c>
      <c r="O250">
        <f>(($E250*M250)/$G250)*1000</f>
        <v>95.380679256212076</v>
      </c>
      <c r="P250" t="s">
        <v>582</v>
      </c>
      <c r="Q250" t="s">
        <v>593</v>
      </c>
      <c r="R250" t="s">
        <v>592</v>
      </c>
    </row>
    <row r="251" spans="1:18" x14ac:dyDescent="0.2">
      <c r="A251" t="s">
        <v>249</v>
      </c>
      <c r="B251" s="1" t="s">
        <v>249</v>
      </c>
      <c r="C251">
        <v>30</v>
      </c>
      <c r="D251">
        <v>40.177999999999997</v>
      </c>
      <c r="E251" s="5">
        <f t="shared" si="9"/>
        <v>3.7201851851851847E-2</v>
      </c>
      <c r="F251" s="1">
        <v>44.930383259999999</v>
      </c>
      <c r="G251">
        <v>3.5563958490691987</v>
      </c>
      <c r="H251">
        <v>0</v>
      </c>
      <c r="I251">
        <v>2.5904665939453899</v>
      </c>
      <c r="J251" s="5">
        <f t="shared" si="10"/>
        <v>0</v>
      </c>
      <c r="K251" s="5">
        <f t="shared" si="11"/>
        <v>27.097701871502924</v>
      </c>
      <c r="L251">
        <v>0</v>
      </c>
      <c r="M251">
        <v>2.6027202429999998</v>
      </c>
      <c r="N251">
        <f>(($E251*L251)/$G251)*1000</f>
        <v>0</v>
      </c>
      <c r="O251">
        <f>(($E251*M251)/$G251)*1000</f>
        <v>27.225881763764775</v>
      </c>
      <c r="P251" t="s">
        <v>582</v>
      </c>
      <c r="Q251" t="s">
        <v>583</v>
      </c>
      <c r="R251" t="s">
        <v>590</v>
      </c>
    </row>
    <row r="252" spans="1:18" x14ac:dyDescent="0.2">
      <c r="A252" t="s">
        <v>250</v>
      </c>
      <c r="B252" s="1" t="s">
        <v>250</v>
      </c>
      <c r="C252">
        <v>30</v>
      </c>
      <c r="D252">
        <v>40.274000000000001</v>
      </c>
      <c r="E252" s="5">
        <f t="shared" si="9"/>
        <v>3.7290740740740735E-2</v>
      </c>
      <c r="F252" s="1">
        <v>44.930383259999999</v>
      </c>
      <c r="G252">
        <v>3.9066386115356</v>
      </c>
      <c r="H252">
        <v>-1.8734522E-2</v>
      </c>
      <c r="I252">
        <v>2.1258284788619601</v>
      </c>
      <c r="J252" s="5">
        <f t="shared" si="10"/>
        <v>-0.178830005094608</v>
      </c>
      <c r="K252" s="5">
        <f t="shared" si="11"/>
        <v>20.292053232270732</v>
      </c>
      <c r="L252">
        <v>-1.8734522E-2</v>
      </c>
      <c r="M252">
        <v>2.1416083889999999</v>
      </c>
      <c r="N252">
        <f>(($E252*L252)/$G252)*1000</f>
        <v>-0.178830005094608</v>
      </c>
      <c r="O252">
        <f>(($E252*M252)/$G252)*1000</f>
        <v>20.442680048923862</v>
      </c>
      <c r="P252" t="s">
        <v>582</v>
      </c>
      <c r="Q252" t="s">
        <v>583</v>
      </c>
      <c r="R252" t="s">
        <v>591</v>
      </c>
    </row>
    <row r="253" spans="1:18" x14ac:dyDescent="0.2">
      <c r="A253" t="s">
        <v>251</v>
      </c>
      <c r="B253" s="1" t="s">
        <v>251</v>
      </c>
      <c r="C253">
        <v>30</v>
      </c>
      <c r="D253">
        <v>40.281999999999996</v>
      </c>
      <c r="E253" s="5">
        <f t="shared" si="9"/>
        <v>3.7298148148148143E-2</v>
      </c>
      <c r="F253" s="1">
        <v>44.930383259999999</v>
      </c>
      <c r="G253">
        <v>3.8086146937383996</v>
      </c>
      <c r="H253">
        <v>5.6203566000000003E-2</v>
      </c>
      <c r="I253">
        <v>6.4778629092011304</v>
      </c>
      <c r="J253" s="5">
        <f t="shared" si="10"/>
        <v>0.55040719518533909</v>
      </c>
      <c r="K253" s="5">
        <f t="shared" si="11"/>
        <v>63.438365363659223</v>
      </c>
      <c r="L253">
        <v>5.6203566000000003E-2</v>
      </c>
      <c r="M253">
        <v>6.5682821880000004</v>
      </c>
      <c r="N253">
        <f>(($E253*L253)/$G253)*1000</f>
        <v>0.55040719518533909</v>
      </c>
      <c r="O253">
        <f>(($E253*M253)/$G253)*1000</f>
        <v>64.323850488114985</v>
      </c>
      <c r="P253" t="s">
        <v>582</v>
      </c>
      <c r="Q253" t="s">
        <v>583</v>
      </c>
      <c r="R253" t="s">
        <v>592</v>
      </c>
    </row>
    <row r="254" spans="1:18" x14ac:dyDescent="0.2">
      <c r="A254" t="s">
        <v>252</v>
      </c>
      <c r="B254" s="1" t="s">
        <v>252</v>
      </c>
      <c r="C254">
        <v>30</v>
      </c>
      <c r="D254">
        <v>40.367000000000004</v>
      </c>
      <c r="E254" s="5">
        <f t="shared" si="9"/>
        <v>3.7376851851851856E-2</v>
      </c>
      <c r="F254" s="1">
        <v>54.707840560000001</v>
      </c>
      <c r="G254">
        <v>3.0798668419199995</v>
      </c>
      <c r="H254">
        <v>-1.8734522E-2</v>
      </c>
      <c r="I254">
        <v>8.3792992778003992</v>
      </c>
      <c r="J254" s="5">
        <f t="shared" si="10"/>
        <v>-0.22735965197532013</v>
      </c>
      <c r="K254" s="5">
        <f t="shared" si="11"/>
        <v>101.69005473412932</v>
      </c>
      <c r="L254">
        <v>-1.8734522E-2</v>
      </c>
      <c r="M254">
        <v>8.2897664429999995</v>
      </c>
      <c r="N254">
        <f>(($E254*L254)/$G254)*1000</f>
        <v>-0.22735965197532013</v>
      </c>
      <c r="O254">
        <f>(($E254*M254)/$G254)*1000</f>
        <v>100.60349623209855</v>
      </c>
      <c r="P254" t="s">
        <v>584</v>
      </c>
      <c r="Q254" t="s">
        <v>594</v>
      </c>
      <c r="R254" t="s">
        <v>590</v>
      </c>
    </row>
    <row r="255" spans="1:18" x14ac:dyDescent="0.2">
      <c r="A255" t="s">
        <v>253</v>
      </c>
      <c r="B255" s="1" t="s">
        <v>253</v>
      </c>
      <c r="C255">
        <v>30</v>
      </c>
      <c r="D255">
        <v>40.551000000000002</v>
      </c>
      <c r="E255" s="5">
        <f t="shared" si="9"/>
        <v>3.7547222222222225E-2</v>
      </c>
      <c r="F255" s="1">
        <v>54.707840560000001</v>
      </c>
      <c r="G255">
        <v>3.4082349978600002</v>
      </c>
      <c r="H255">
        <v>9.367261E-3</v>
      </c>
      <c r="I255">
        <v>7.0736812515988197</v>
      </c>
      <c r="J255" s="5">
        <f t="shared" si="10"/>
        <v>0.10319553393512888</v>
      </c>
      <c r="K255" s="5">
        <f t="shared" si="11"/>
        <v>77.928042535128583</v>
      </c>
      <c r="L255">
        <v>9.367261E-3</v>
      </c>
      <c r="M255">
        <v>7.0550113669999996</v>
      </c>
      <c r="N255">
        <f>(($E255*L255)/$G255)*1000</f>
        <v>0.10319553393512888</v>
      </c>
      <c r="O255">
        <f>(($E255*M255)/$G255)*1000</f>
        <v>77.722363552800388</v>
      </c>
      <c r="P255" t="s">
        <v>584</v>
      </c>
      <c r="Q255" t="s">
        <v>594</v>
      </c>
      <c r="R255" t="s">
        <v>591</v>
      </c>
    </row>
    <row r="256" spans="1:18" x14ac:dyDescent="0.2">
      <c r="A256" t="s">
        <v>254</v>
      </c>
      <c r="B256" s="1" t="s">
        <v>254</v>
      </c>
      <c r="C256">
        <v>30</v>
      </c>
      <c r="D256">
        <v>40.643999999999998</v>
      </c>
      <c r="E256" s="5">
        <f t="shared" si="9"/>
        <v>3.7633333333333331E-2</v>
      </c>
      <c r="F256" s="1">
        <v>54.707840560000001</v>
      </c>
      <c r="G256">
        <v>3.4422041174400007</v>
      </c>
      <c r="H256">
        <v>6.5570826999999998E-2</v>
      </c>
      <c r="I256">
        <v>12.7741280276358</v>
      </c>
      <c r="J256" s="5">
        <f t="shared" si="10"/>
        <v>0.71688043626783726</v>
      </c>
      <c r="K256" s="5">
        <f t="shared" si="11"/>
        <v>139.6584867443072</v>
      </c>
      <c r="L256">
        <v>6.5570826999999998E-2</v>
      </c>
      <c r="M256">
        <v>12.10162444</v>
      </c>
      <c r="N256">
        <f>(($E256*L256)/$G256)*1000</f>
        <v>0.71688043626783726</v>
      </c>
      <c r="O256">
        <f>(($E256*M256)/$G256)*1000</f>
        <v>132.30606056099796</v>
      </c>
      <c r="P256" t="s">
        <v>584</v>
      </c>
      <c r="Q256" t="s">
        <v>594</v>
      </c>
      <c r="R256" t="s">
        <v>592</v>
      </c>
    </row>
    <row r="257" spans="1:18" x14ac:dyDescent="0.2">
      <c r="A257" t="s">
        <v>255</v>
      </c>
      <c r="B257" s="1" t="s">
        <v>255</v>
      </c>
      <c r="C257">
        <v>30</v>
      </c>
      <c r="D257">
        <v>40.698999999999998</v>
      </c>
      <c r="E257" s="5">
        <f t="shared" si="9"/>
        <v>3.7684259259259258E-2</v>
      </c>
      <c r="F257" s="1">
        <v>48.8302975</v>
      </c>
      <c r="G257">
        <v>3.5061480152999995</v>
      </c>
      <c r="H257">
        <v>0</v>
      </c>
      <c r="I257">
        <v>7.4805143303344499</v>
      </c>
      <c r="J257" s="5">
        <f t="shared" si="10"/>
        <v>0</v>
      </c>
      <c r="K257" s="5">
        <f t="shared" si="11"/>
        <v>80.400952893829071</v>
      </c>
      <c r="L257">
        <v>0</v>
      </c>
      <c r="M257">
        <v>7.43414778</v>
      </c>
      <c r="N257">
        <f>(($E257*L257)/$G257)*1000</f>
        <v>0</v>
      </c>
      <c r="O257">
        <f>(($E257*M257)/$G257)*1000</f>
        <v>79.902602825282017</v>
      </c>
      <c r="P257" t="s">
        <v>584</v>
      </c>
      <c r="Q257" t="s">
        <v>593</v>
      </c>
      <c r="R257" t="s">
        <v>590</v>
      </c>
    </row>
    <row r="258" spans="1:18" x14ac:dyDescent="0.2">
      <c r="A258" t="s">
        <v>256</v>
      </c>
      <c r="B258" s="1" t="s">
        <v>256</v>
      </c>
      <c r="C258">
        <v>30</v>
      </c>
      <c r="D258">
        <v>40.771000000000001</v>
      </c>
      <c r="E258" s="5">
        <f t="shared" si="9"/>
        <v>3.7750925925925924E-2</v>
      </c>
      <c r="F258" s="1">
        <v>48.8302975</v>
      </c>
      <c r="G258">
        <v>3.2707673837999991</v>
      </c>
      <c r="H258">
        <v>-9.367261E-3</v>
      </c>
      <c r="I258">
        <v>5.4597785705837003</v>
      </c>
      <c r="J258" s="5">
        <f t="shared" si="10"/>
        <v>-0.10811614971192893</v>
      </c>
      <c r="K258" s="5">
        <f t="shared" si="11"/>
        <v>63.016311527052423</v>
      </c>
      <c r="L258">
        <v>-9.367261E-3</v>
      </c>
      <c r="M258">
        <v>5.5999472939999997</v>
      </c>
      <c r="N258">
        <f>(($E258*L258)/$G258)*1000</f>
        <v>-0.10811614971192893</v>
      </c>
      <c r="O258">
        <f>(($E258*M258)/$G258)*1000</f>
        <v>64.634127309681588</v>
      </c>
      <c r="P258" t="s">
        <v>584</v>
      </c>
      <c r="Q258" t="s">
        <v>593</v>
      </c>
      <c r="R258" t="s">
        <v>591</v>
      </c>
    </row>
    <row r="259" spans="1:18" x14ac:dyDescent="0.2">
      <c r="A259" t="s">
        <v>257</v>
      </c>
      <c r="B259" s="1" t="s">
        <v>257</v>
      </c>
      <c r="C259">
        <v>30</v>
      </c>
      <c r="D259">
        <v>40.817999999999998</v>
      </c>
      <c r="E259" s="5">
        <f t="shared" ref="E259:E322" si="12">D259/1.08/1000</f>
        <v>3.7794444444444436E-2</v>
      </c>
      <c r="F259" s="1">
        <v>48.8302975</v>
      </c>
      <c r="G259">
        <v>3.2999341142249992</v>
      </c>
      <c r="H259">
        <v>-2.8101783000000002E-2</v>
      </c>
      <c r="I259">
        <v>10.919728434939101</v>
      </c>
      <c r="J259" s="5">
        <f t="shared" ref="J259:J322" si="13">H259*E259/G259*1000</f>
        <v>-0.32185226723315019</v>
      </c>
      <c r="K259" s="5">
        <f t="shared" ref="K259:K322" si="14">E259*I259/G259*1000</f>
        <v>125.06463929194273</v>
      </c>
      <c r="L259">
        <v>-2.8101783000000002E-2</v>
      </c>
      <c r="M259">
        <v>10.80026432</v>
      </c>
      <c r="N259">
        <f>(($E259*L259)/$G259)*1000</f>
        <v>-0.32185226723315019</v>
      </c>
      <c r="O259">
        <f>(($E259*M259)/$G259)*1000</f>
        <v>123.69640595791721</v>
      </c>
      <c r="P259" t="s">
        <v>584</v>
      </c>
      <c r="Q259" t="s">
        <v>593</v>
      </c>
      <c r="R259" t="s">
        <v>592</v>
      </c>
    </row>
    <row r="260" spans="1:18" x14ac:dyDescent="0.2">
      <c r="A260" t="s">
        <v>258</v>
      </c>
      <c r="B260" s="1" t="s">
        <v>258</v>
      </c>
      <c r="C260">
        <v>30</v>
      </c>
      <c r="D260">
        <v>40.950000000000003</v>
      </c>
      <c r="E260" s="5">
        <f t="shared" si="12"/>
        <v>3.7916666666666661E-2</v>
      </c>
      <c r="F260" s="1">
        <v>38.54459018</v>
      </c>
      <c r="G260">
        <v>3.8821382383293996</v>
      </c>
      <c r="H260">
        <v>1.8734522E-2</v>
      </c>
      <c r="I260">
        <v>6.6595676412328997</v>
      </c>
      <c r="J260" s="5">
        <f t="shared" si="13"/>
        <v>0.18297921975571338</v>
      </c>
      <c r="K260" s="5">
        <f t="shared" si="14"/>
        <v>65.043692649494474</v>
      </c>
      <c r="L260">
        <v>1.8734522E-2</v>
      </c>
      <c r="M260">
        <v>6.7629738599999998</v>
      </c>
      <c r="N260">
        <f>(($E260*L260)/$G260)*1000</f>
        <v>0.18297921975571338</v>
      </c>
      <c r="O260">
        <f>(($E260*M260)/$G260)*1000</f>
        <v>66.053656460041267</v>
      </c>
      <c r="P260" t="s">
        <v>584</v>
      </c>
      <c r="Q260" t="s">
        <v>594</v>
      </c>
      <c r="R260" t="s">
        <v>590</v>
      </c>
    </row>
    <row r="261" spans="1:18" x14ac:dyDescent="0.2">
      <c r="A261" t="s">
        <v>259</v>
      </c>
      <c r="B261" s="1" t="s">
        <v>259</v>
      </c>
      <c r="C261">
        <v>30</v>
      </c>
      <c r="D261">
        <v>41.103000000000002</v>
      </c>
      <c r="E261" s="5">
        <f t="shared" si="12"/>
        <v>3.8058333333333333E-2</v>
      </c>
      <c r="F261" s="1">
        <v>38.54459018</v>
      </c>
      <c r="G261">
        <v>4.3338355005063995</v>
      </c>
      <c r="H261">
        <v>0.17797795899999999</v>
      </c>
      <c r="I261">
        <v>0.47942758508403299</v>
      </c>
      <c r="J261" s="5">
        <f t="shared" si="13"/>
        <v>1.5629445300396978</v>
      </c>
      <c r="K261" s="5">
        <f t="shared" si="14"/>
        <v>4.2101770683707596</v>
      </c>
      <c r="L261">
        <v>0.17797795899999999</v>
      </c>
      <c r="M261">
        <v>0.39963027400000001</v>
      </c>
      <c r="N261">
        <f>(($E261*L261)/$G261)*1000</f>
        <v>1.5629445300396978</v>
      </c>
      <c r="O261">
        <f>(($E261*M261)/$G261)*1000</f>
        <v>3.5094230448308812</v>
      </c>
      <c r="P261" t="s">
        <v>584</v>
      </c>
      <c r="Q261" t="s">
        <v>594</v>
      </c>
      <c r="R261" t="s">
        <v>591</v>
      </c>
    </row>
    <row r="262" spans="1:18" x14ac:dyDescent="0.2">
      <c r="A262" t="s">
        <v>260</v>
      </c>
      <c r="B262" s="1" t="s">
        <v>260</v>
      </c>
      <c r="C262">
        <v>30</v>
      </c>
      <c r="D262">
        <v>41.156999999999996</v>
      </c>
      <c r="E262" s="5">
        <f t="shared" si="12"/>
        <v>3.8108333333333327E-2</v>
      </c>
      <c r="F262" s="1">
        <v>38.54459018</v>
      </c>
      <c r="G262">
        <v>4.1162833497435987</v>
      </c>
      <c r="H262">
        <v>0.318486875</v>
      </c>
      <c r="I262">
        <v>10.286141208885599</v>
      </c>
      <c r="J262" s="5">
        <f t="shared" si="13"/>
        <v>2.9485346278573537</v>
      </c>
      <c r="K262" s="5">
        <f t="shared" si="14"/>
        <v>95.228550757169188</v>
      </c>
      <c r="L262">
        <v>0.318486875</v>
      </c>
      <c r="M262">
        <v>9.6167438900000004</v>
      </c>
      <c r="N262">
        <f>(($E262*L262)/$G262)*1000</f>
        <v>2.9485346278573537</v>
      </c>
      <c r="O262">
        <f>(($E262*M262)/$G262)*1000</f>
        <v>89.031305817235435</v>
      </c>
      <c r="P262" t="s">
        <v>584</v>
      </c>
      <c r="Q262" t="s">
        <v>594</v>
      </c>
      <c r="R262" t="s">
        <v>592</v>
      </c>
    </row>
    <row r="263" spans="1:18" x14ac:dyDescent="0.2">
      <c r="A263" t="s">
        <v>261</v>
      </c>
      <c r="B263" s="1" t="s">
        <v>261</v>
      </c>
      <c r="C263">
        <v>30</v>
      </c>
      <c r="D263">
        <v>41.230999999999995</v>
      </c>
      <c r="E263" s="5">
        <f t="shared" si="12"/>
        <v>3.8176851851851844E-2</v>
      </c>
      <c r="F263" s="1">
        <v>39.060037850000001</v>
      </c>
      <c r="G263">
        <v>4.0994312538304989</v>
      </c>
      <c r="H263">
        <v>-0.149876176</v>
      </c>
      <c r="I263">
        <v>7.1655961348212696</v>
      </c>
      <c r="J263" s="5">
        <f t="shared" si="13"/>
        <v>-1.3957547310807168</v>
      </c>
      <c r="K263" s="5">
        <f t="shared" si="14"/>
        <v>66.731184188943288</v>
      </c>
      <c r="L263">
        <v>-0.149876176</v>
      </c>
      <c r="M263">
        <v>7.2445795740000003</v>
      </c>
      <c r="N263">
        <f>(($E263*L263)/$G263)*1000</f>
        <v>-1.3957547310807168</v>
      </c>
      <c r="O263">
        <f>(($E263*M263)/$G263)*1000</f>
        <v>67.466734773785674</v>
      </c>
      <c r="P263" t="s">
        <v>584</v>
      </c>
      <c r="Q263" t="s">
        <v>593</v>
      </c>
      <c r="R263" t="s">
        <v>590</v>
      </c>
    </row>
    <row r="264" spans="1:18" x14ac:dyDescent="0.2">
      <c r="A264" t="s">
        <v>262</v>
      </c>
      <c r="B264" s="1" t="s">
        <v>262</v>
      </c>
      <c r="C264">
        <v>30</v>
      </c>
      <c r="D264">
        <v>41.369</v>
      </c>
      <c r="E264" s="5">
        <f t="shared" si="12"/>
        <v>3.8304629629629626E-2</v>
      </c>
      <c r="F264" s="1">
        <v>39.060037850000001</v>
      </c>
      <c r="G264">
        <v>4.2085137860789992</v>
      </c>
      <c r="H264">
        <v>-0.168610698</v>
      </c>
      <c r="I264">
        <v>4.2837941330609199</v>
      </c>
      <c r="J264" s="5">
        <f t="shared" si="13"/>
        <v>-1.5346439780825032</v>
      </c>
      <c r="K264" s="5">
        <f t="shared" si="14"/>
        <v>38.989808758440098</v>
      </c>
      <c r="L264">
        <v>-0.168610698</v>
      </c>
      <c r="M264">
        <v>4.4830319139999997</v>
      </c>
      <c r="N264">
        <f>(($E264*L264)/$G264)*1000</f>
        <v>-1.5346439780825032</v>
      </c>
      <c r="O264">
        <f>(($E264*M264)/$G264)*1000</f>
        <v>40.803211255146927</v>
      </c>
      <c r="P264" t="s">
        <v>584</v>
      </c>
      <c r="Q264" t="s">
        <v>593</v>
      </c>
      <c r="R264" t="s">
        <v>591</v>
      </c>
    </row>
    <row r="265" spans="1:18" x14ac:dyDescent="0.2">
      <c r="A265" t="s">
        <v>263</v>
      </c>
      <c r="B265" s="1" t="s">
        <v>263</v>
      </c>
      <c r="C265">
        <v>30</v>
      </c>
      <c r="D265">
        <v>41.341999999999999</v>
      </c>
      <c r="E265" s="5">
        <f t="shared" si="12"/>
        <v>3.8279629629629622E-2</v>
      </c>
      <c r="F265" s="1">
        <v>39.060037850000001</v>
      </c>
      <c r="G265">
        <v>4.3145493202199985</v>
      </c>
      <c r="H265">
        <v>-0.17797795899999999</v>
      </c>
      <c r="I265">
        <v>13.2811806886805</v>
      </c>
      <c r="J265" s="5">
        <f t="shared" si="13"/>
        <v>-1.5790595603644682</v>
      </c>
      <c r="K265" s="5">
        <f t="shared" si="14"/>
        <v>117.83355341988666</v>
      </c>
      <c r="L265">
        <v>-0.17797795899999999</v>
      </c>
      <c r="M265">
        <v>12.803539150000001</v>
      </c>
      <c r="N265">
        <f>(($E265*L265)/$G265)*1000</f>
        <v>-1.5790595603644682</v>
      </c>
      <c r="O265">
        <f>(($E265*M265)/$G265)*1000</f>
        <v>113.59581273380182</v>
      </c>
      <c r="P265" t="s">
        <v>584</v>
      </c>
      <c r="Q265" t="s">
        <v>593</v>
      </c>
      <c r="R265" t="s">
        <v>592</v>
      </c>
    </row>
    <row r="266" spans="1:18" x14ac:dyDescent="0.2">
      <c r="A266" t="s">
        <v>264</v>
      </c>
      <c r="B266" s="1" t="s">
        <v>264</v>
      </c>
      <c r="C266">
        <v>30</v>
      </c>
      <c r="D266">
        <v>41.335999999999999</v>
      </c>
      <c r="E266" s="5">
        <f t="shared" si="12"/>
        <v>3.8274074074074071E-2</v>
      </c>
      <c r="F266" s="1">
        <v>51.509530660000003</v>
      </c>
      <c r="G266">
        <v>3.3162631981625998</v>
      </c>
      <c r="H266">
        <v>-0.104597304</v>
      </c>
      <c r="I266">
        <v>4.0709430348784101</v>
      </c>
      <c r="J266" s="5">
        <f t="shared" si="13"/>
        <v>-1.2071915653324918</v>
      </c>
      <c r="K266" s="5">
        <f t="shared" si="14"/>
        <v>46.984079959214554</v>
      </c>
      <c r="L266">
        <v>-0.104597304</v>
      </c>
      <c r="M266">
        <v>4.4417782729999997</v>
      </c>
      <c r="N266">
        <f>(($E266*L266)/$G266)*1000</f>
        <v>-1.2071915653324918</v>
      </c>
      <c r="O266">
        <f>(($E266*M266)/$G266)*1000</f>
        <v>51.264010267824126</v>
      </c>
      <c r="P266" t="s">
        <v>584</v>
      </c>
      <c r="Q266" t="s">
        <v>583</v>
      </c>
      <c r="R266" t="s">
        <v>590</v>
      </c>
    </row>
    <row r="267" spans="1:18" x14ac:dyDescent="0.2">
      <c r="A267" t="s">
        <v>265</v>
      </c>
      <c r="B267" s="1" t="s">
        <v>265</v>
      </c>
      <c r="C267">
        <v>30</v>
      </c>
      <c r="D267">
        <v>41.487000000000002</v>
      </c>
      <c r="E267" s="5">
        <f t="shared" si="12"/>
        <v>3.8413888888888893E-2</v>
      </c>
      <c r="F267" s="1">
        <v>51.509530660000003</v>
      </c>
      <c r="G267">
        <v>3.5189533600038003</v>
      </c>
      <c r="H267">
        <v>-0.171159224</v>
      </c>
      <c r="I267">
        <v>2.5370974040663601</v>
      </c>
      <c r="J267" s="5">
        <f t="shared" si="13"/>
        <v>-1.868422437129813</v>
      </c>
      <c r="K267" s="5">
        <f t="shared" si="14"/>
        <v>27.69567192558311</v>
      </c>
      <c r="L267">
        <v>-0.171159224</v>
      </c>
      <c r="M267">
        <v>3.0942725050000002</v>
      </c>
      <c r="N267">
        <f>(($E267*L267)/$G267)*1000</f>
        <v>-1.868422437129813</v>
      </c>
      <c r="O267">
        <f>(($E267*M267)/$G267)*1000</f>
        <v>33.777952714578049</v>
      </c>
      <c r="P267" t="s">
        <v>584</v>
      </c>
      <c r="Q267" t="s">
        <v>583</v>
      </c>
      <c r="R267" t="s">
        <v>591</v>
      </c>
    </row>
    <row r="268" spans="1:18" x14ac:dyDescent="0.2">
      <c r="A268" t="s">
        <v>266</v>
      </c>
      <c r="B268" s="1" t="s">
        <v>266</v>
      </c>
      <c r="C268">
        <v>30</v>
      </c>
      <c r="D268">
        <v>41.521000000000001</v>
      </c>
      <c r="E268" s="5">
        <f t="shared" si="12"/>
        <v>3.8445370370370373E-2</v>
      </c>
      <c r="F268" s="1">
        <v>51.509530660000003</v>
      </c>
      <c r="G268">
        <v>3.2032804046003998</v>
      </c>
      <c r="H268">
        <v>-0.171159224</v>
      </c>
      <c r="I268">
        <v>8.0499666366048306</v>
      </c>
      <c r="J268" s="5">
        <f t="shared" si="13"/>
        <v>-2.0542315775836855</v>
      </c>
      <c r="K268" s="5">
        <f t="shared" si="14"/>
        <v>96.614691729431868</v>
      </c>
      <c r="L268">
        <v>-0.171159224</v>
      </c>
      <c r="M268">
        <v>8.0240364070000005</v>
      </c>
      <c r="N268">
        <f>(($E268*L268)/$G268)*1000</f>
        <v>-2.0542315775836855</v>
      </c>
      <c r="O268">
        <f>(($E268*M268)/$G268)*1000</f>
        <v>96.303480360138451</v>
      </c>
      <c r="P268" t="s">
        <v>584</v>
      </c>
      <c r="Q268" t="s">
        <v>583</v>
      </c>
      <c r="R268" t="s">
        <v>592</v>
      </c>
    </row>
    <row r="269" spans="1:18" x14ac:dyDescent="0.2">
      <c r="A269" t="s">
        <v>267</v>
      </c>
      <c r="B269" s="1" t="s">
        <v>267</v>
      </c>
      <c r="C269">
        <v>30</v>
      </c>
      <c r="D269">
        <v>41.487000000000002</v>
      </c>
      <c r="E269" s="5">
        <f t="shared" si="12"/>
        <v>3.8413888888888893E-2</v>
      </c>
      <c r="F269" s="1">
        <v>44.670190509999998</v>
      </c>
      <c r="G269">
        <v>3.9001982709501011</v>
      </c>
      <c r="H269">
        <v>0.275756528</v>
      </c>
      <c r="I269">
        <v>0.48763020417681702</v>
      </c>
      <c r="J269" s="5">
        <f t="shared" si="13"/>
        <v>2.7159851605178313</v>
      </c>
      <c r="K269" s="5">
        <f t="shared" si="14"/>
        <v>4.8027744183249768</v>
      </c>
      <c r="L269">
        <v>0.275756528</v>
      </c>
      <c r="M269">
        <v>0.27171927000000001</v>
      </c>
      <c r="N269">
        <f>(($E269*L269)/$G269)*1000</f>
        <v>2.7159851605178313</v>
      </c>
      <c r="O269">
        <f>(($E269*M269)/$G269)*1000</f>
        <v>2.6762213409748838</v>
      </c>
      <c r="P269" t="s">
        <v>584</v>
      </c>
      <c r="Q269" t="s">
        <v>583</v>
      </c>
      <c r="R269" t="s">
        <v>590</v>
      </c>
    </row>
    <row r="270" spans="1:18" x14ac:dyDescent="0.2">
      <c r="A270" t="s">
        <v>268</v>
      </c>
      <c r="B270" s="1" t="s">
        <v>268</v>
      </c>
      <c r="C270">
        <v>30</v>
      </c>
      <c r="D270">
        <v>41.626000000000005</v>
      </c>
      <c r="E270" s="5">
        <f t="shared" si="12"/>
        <v>3.8542592592592594E-2</v>
      </c>
      <c r="F270" s="1">
        <v>44.670190509999998</v>
      </c>
      <c r="G270">
        <v>4.1331367689030003</v>
      </c>
      <c r="H270">
        <v>0.32330075699999999</v>
      </c>
      <c r="I270">
        <v>0.40773616107097299</v>
      </c>
      <c r="J270" s="5">
        <f t="shared" si="13"/>
        <v>3.0148649944712775</v>
      </c>
      <c r="K270" s="5">
        <f t="shared" si="14"/>
        <v>3.8022474503299075</v>
      </c>
      <c r="L270">
        <v>0.32330075699999999</v>
      </c>
      <c r="M270">
        <v>0.13308698899999999</v>
      </c>
      <c r="N270">
        <f>(($E270*L270)/$G270)*1000</f>
        <v>3.0148649944712775</v>
      </c>
      <c r="O270">
        <f>(($E270*M270)/$G270)*1000</f>
        <v>1.2410713419878692</v>
      </c>
      <c r="P270" t="s">
        <v>584</v>
      </c>
      <c r="Q270" t="s">
        <v>583</v>
      </c>
      <c r="R270" t="s">
        <v>591</v>
      </c>
    </row>
    <row r="271" spans="1:18" x14ac:dyDescent="0.2">
      <c r="A271" t="s">
        <v>269</v>
      </c>
      <c r="B271" s="1" t="s">
        <v>269</v>
      </c>
      <c r="C271">
        <v>30</v>
      </c>
      <c r="D271">
        <v>41.673999999999999</v>
      </c>
      <c r="E271" s="5">
        <f t="shared" si="12"/>
        <v>3.8587037037037038E-2</v>
      </c>
      <c r="F271" s="1">
        <v>44.670190509999998</v>
      </c>
      <c r="G271">
        <v>4.0446090737190019</v>
      </c>
      <c r="H271">
        <v>-7.6070765999999998E-2</v>
      </c>
      <c r="I271">
        <v>6.9615878527002604</v>
      </c>
      <c r="J271" s="5">
        <f t="shared" si="13"/>
        <v>-0.72574268899088912</v>
      </c>
      <c r="K271" s="5">
        <f t="shared" si="14"/>
        <v>66.416072211827029</v>
      </c>
      <c r="L271">
        <v>-7.6070765999999998E-2</v>
      </c>
      <c r="M271">
        <v>7.2033333050000001</v>
      </c>
      <c r="N271">
        <f>(($E271*L271)/$G271)*1000</f>
        <v>-0.72574268899088912</v>
      </c>
      <c r="O271">
        <f>(($E271*M271)/$G271)*1000</f>
        <v>68.722411477601383</v>
      </c>
      <c r="P271" t="s">
        <v>584</v>
      </c>
      <c r="Q271" t="s">
        <v>583</v>
      </c>
      <c r="R271" t="s">
        <v>592</v>
      </c>
    </row>
    <row r="272" spans="1:18" x14ac:dyDescent="0.2">
      <c r="A272" t="s">
        <v>270</v>
      </c>
      <c r="B272" s="1" t="s">
        <v>270</v>
      </c>
      <c r="C272">
        <v>30</v>
      </c>
      <c r="D272">
        <v>41.316000000000003</v>
      </c>
      <c r="E272" s="5">
        <f t="shared" si="12"/>
        <v>3.825555555555555E-2</v>
      </c>
      <c r="F272" s="1">
        <v>53.545343879999997</v>
      </c>
      <c r="G272">
        <v>3.5500648206904</v>
      </c>
      <c r="H272">
        <v>-8.5579611999999999E-2</v>
      </c>
      <c r="I272">
        <v>9.4981153882590892</v>
      </c>
      <c r="J272" s="5">
        <f t="shared" si="13"/>
        <v>-0.92220727413427794</v>
      </c>
      <c r="K272" s="5">
        <f t="shared" si="14"/>
        <v>102.3518440539232</v>
      </c>
      <c r="L272">
        <v>-8.5579611999999999E-2</v>
      </c>
      <c r="M272">
        <v>9.0443699930000001</v>
      </c>
      <c r="N272">
        <f>(($E272*L272)/$G272)*1000</f>
        <v>-0.92220727413427794</v>
      </c>
      <c r="O272">
        <f>(($E272*M272)/$G272)*1000</f>
        <v>97.462276383145905</v>
      </c>
      <c r="P272" t="s">
        <v>584</v>
      </c>
      <c r="Q272" t="s">
        <v>594</v>
      </c>
      <c r="R272" t="s">
        <v>590</v>
      </c>
    </row>
    <row r="273" spans="1:18" x14ac:dyDescent="0.2">
      <c r="A273" t="s">
        <v>271</v>
      </c>
      <c r="B273" s="1" t="s">
        <v>271</v>
      </c>
      <c r="C273">
        <v>30</v>
      </c>
      <c r="D273">
        <v>41.486999999999995</v>
      </c>
      <c r="E273" s="5">
        <f t="shared" si="12"/>
        <v>3.8413888888888886E-2</v>
      </c>
      <c r="F273" s="1">
        <v>53.545343879999997</v>
      </c>
      <c r="G273">
        <v>3.2313858797071999</v>
      </c>
      <c r="H273">
        <v>0</v>
      </c>
      <c r="I273">
        <v>4.2702598386406097</v>
      </c>
      <c r="J273" s="5">
        <f t="shared" si="13"/>
        <v>0</v>
      </c>
      <c r="K273" s="5">
        <f t="shared" si="14"/>
        <v>50.763756813559084</v>
      </c>
      <c r="L273">
        <v>0</v>
      </c>
      <c r="M273">
        <v>4.8410392419999999</v>
      </c>
      <c r="N273">
        <f>(($E273*L273)/$G273)*1000</f>
        <v>0</v>
      </c>
      <c r="O273">
        <f>(($E273*M273)/$G273)*1000</f>
        <v>57.549036379953861</v>
      </c>
      <c r="P273" t="s">
        <v>584</v>
      </c>
      <c r="Q273" t="s">
        <v>594</v>
      </c>
      <c r="R273" t="s">
        <v>591</v>
      </c>
    </row>
    <row r="274" spans="1:18" x14ac:dyDescent="0.2">
      <c r="A274" t="s">
        <v>272</v>
      </c>
      <c r="B274" s="1" t="s">
        <v>272</v>
      </c>
      <c r="C274">
        <v>30</v>
      </c>
      <c r="D274">
        <v>41.6</v>
      </c>
      <c r="E274" s="5">
        <f t="shared" si="12"/>
        <v>3.8518518518518521E-2</v>
      </c>
      <c r="F274" s="1">
        <v>53.545343879999997</v>
      </c>
      <c r="G274">
        <v>3.3326570300487992</v>
      </c>
      <c r="H274">
        <v>-5.7053075000000002E-2</v>
      </c>
      <c r="I274">
        <v>15.553995092750901</v>
      </c>
      <c r="J274" s="5">
        <f t="shared" si="13"/>
        <v>-0.65941376688670161</v>
      </c>
      <c r="K274" s="5">
        <f t="shared" si="14"/>
        <v>179.77152842766395</v>
      </c>
      <c r="L274">
        <v>-5.7053075000000002E-2</v>
      </c>
      <c r="M274">
        <v>12.593356379999999</v>
      </c>
      <c r="N274">
        <f>(($E274*L274)/$G274)*1000</f>
        <v>-0.65941376688670161</v>
      </c>
      <c r="O274">
        <f>(($E274*M274)/$G274)*1000</f>
        <v>145.55276062302471</v>
      </c>
      <c r="P274" t="s">
        <v>584</v>
      </c>
      <c r="Q274" t="s">
        <v>594</v>
      </c>
      <c r="R274" t="s">
        <v>592</v>
      </c>
    </row>
    <row r="275" spans="1:18" x14ac:dyDescent="0.2">
      <c r="A275" t="s">
        <v>273</v>
      </c>
      <c r="B275" s="1" t="s">
        <v>273</v>
      </c>
      <c r="C275">
        <v>30</v>
      </c>
      <c r="D275">
        <v>41.823</v>
      </c>
      <c r="E275" s="5">
        <f t="shared" si="12"/>
        <v>3.8724999999999996E-2</v>
      </c>
      <c r="F275" s="1">
        <v>45.741969930000003</v>
      </c>
      <c r="G275">
        <v>3.3656256052420996</v>
      </c>
      <c r="H275">
        <v>-0.23772114499999999</v>
      </c>
      <c r="I275">
        <v>4.4288299950013403</v>
      </c>
      <c r="J275" s="5">
        <f t="shared" si="13"/>
        <v>-2.7352273900539217</v>
      </c>
      <c r="K275" s="5">
        <f t="shared" si="14"/>
        <v>50.958265021902193</v>
      </c>
      <c r="L275">
        <v>-0.23772114499999999</v>
      </c>
      <c r="M275">
        <v>4.9574903580000003</v>
      </c>
      <c r="N275">
        <f>(($E275*L275)/$G275)*1000</f>
        <v>-2.7352273900539217</v>
      </c>
      <c r="O275">
        <f>(($E275*M275)/$G275)*1000</f>
        <v>57.041048717520788</v>
      </c>
      <c r="P275" t="s">
        <v>584</v>
      </c>
      <c r="Q275" t="s">
        <v>593</v>
      </c>
      <c r="R275" t="s">
        <v>590</v>
      </c>
    </row>
    <row r="276" spans="1:18" x14ac:dyDescent="0.2">
      <c r="A276" t="s">
        <v>274</v>
      </c>
      <c r="B276" s="1" t="s">
        <v>274</v>
      </c>
      <c r="C276">
        <v>30</v>
      </c>
      <c r="D276">
        <v>41.569999999999993</v>
      </c>
      <c r="E276" s="5">
        <f t="shared" si="12"/>
        <v>3.8490740740740735E-2</v>
      </c>
      <c r="F276" s="1">
        <v>45.741969930000003</v>
      </c>
      <c r="G276">
        <v>3.7014828113754001</v>
      </c>
      <c r="H276">
        <v>-0.11410615</v>
      </c>
      <c r="I276">
        <v>3.2106773765294898</v>
      </c>
      <c r="J276" s="5">
        <f t="shared" si="13"/>
        <v>-1.1865596736195783</v>
      </c>
      <c r="K276" s="5">
        <f t="shared" si="14"/>
        <v>33.386984838175636</v>
      </c>
      <c r="L276">
        <v>-0.11410615</v>
      </c>
      <c r="M276">
        <v>3.8373415299999998</v>
      </c>
      <c r="N276">
        <f>(($E276*L276)/$G276)*1000</f>
        <v>-1.1865596736195783</v>
      </c>
      <c r="O276">
        <f>(($E276*M276)/$G276)*1000</f>
        <v>39.903499622094451</v>
      </c>
      <c r="P276" t="s">
        <v>584</v>
      </c>
      <c r="Q276" t="s">
        <v>593</v>
      </c>
      <c r="R276" t="s">
        <v>591</v>
      </c>
    </row>
    <row r="277" spans="1:18" x14ac:dyDescent="0.2">
      <c r="A277" t="s">
        <v>275</v>
      </c>
      <c r="B277" s="1" t="s">
        <v>275</v>
      </c>
      <c r="C277">
        <v>30</v>
      </c>
      <c r="D277">
        <v>38.787999999999997</v>
      </c>
      <c r="E277" s="5">
        <f t="shared" si="12"/>
        <v>3.5914814814814809E-2</v>
      </c>
      <c r="F277" s="1">
        <v>45.741969930000003</v>
      </c>
      <c r="G277">
        <v>3.6960570083683995</v>
      </c>
      <c r="H277">
        <v>-9.5088458000000001E-2</v>
      </c>
      <c r="I277">
        <v>11.130285335828299</v>
      </c>
      <c r="J277" s="5">
        <f t="shared" si="13"/>
        <v>-0.9239804343829271</v>
      </c>
      <c r="K277" s="5">
        <f t="shared" si="14"/>
        <v>108.15367180951189</v>
      </c>
      <c r="L277">
        <v>-9.5088458000000001E-2</v>
      </c>
      <c r="M277">
        <v>10.114611200000001</v>
      </c>
      <c r="N277">
        <f>(($E277*L277)/$G277)*1000</f>
        <v>-0.9239804343829271</v>
      </c>
      <c r="O277">
        <f>(($E277*M277)/$G277)*1000</f>
        <v>98.28430333984825</v>
      </c>
      <c r="P277" t="s">
        <v>584</v>
      </c>
      <c r="Q277" t="s">
        <v>593</v>
      </c>
      <c r="R277" t="s">
        <v>592</v>
      </c>
    </row>
    <row r="278" spans="1:18" x14ac:dyDescent="0.2">
      <c r="A278" t="s">
        <v>276</v>
      </c>
      <c r="B278" s="1" t="s">
        <v>276</v>
      </c>
      <c r="C278">
        <v>30</v>
      </c>
      <c r="D278">
        <v>38.551000000000002</v>
      </c>
      <c r="E278" s="5">
        <f t="shared" si="12"/>
        <v>3.569537037037037E-2</v>
      </c>
      <c r="F278" s="1">
        <v>51.652412390000002</v>
      </c>
      <c r="G278">
        <v>3.6280029742543998</v>
      </c>
      <c r="H278">
        <v>-9.5088459999999996E-3</v>
      </c>
      <c r="I278">
        <v>1.0226594905253901</v>
      </c>
      <c r="J278" s="5">
        <f t="shared" si="13"/>
        <v>-9.3556091925357437E-2</v>
      </c>
      <c r="K278" s="5">
        <f t="shared" si="14"/>
        <v>10.061791441772492</v>
      </c>
      <c r="L278">
        <v>-9.5088459999999996E-3</v>
      </c>
      <c r="M278">
        <v>1.125694119</v>
      </c>
      <c r="N278">
        <f>(($E278*L278)/$G278)*1000</f>
        <v>-9.3556091925357437E-2</v>
      </c>
      <c r="O278">
        <f>(($E278*M278)/$G278)*1000</f>
        <v>11.075533506063538</v>
      </c>
      <c r="P278" t="s">
        <v>584</v>
      </c>
      <c r="Q278" t="s">
        <v>583</v>
      </c>
      <c r="R278" t="s">
        <v>590</v>
      </c>
    </row>
    <row r="279" spans="1:18" x14ac:dyDescent="0.2">
      <c r="A279" t="s">
        <v>277</v>
      </c>
      <c r="B279" s="1" t="s">
        <v>277</v>
      </c>
      <c r="C279">
        <v>30</v>
      </c>
      <c r="D279">
        <v>38.805</v>
      </c>
      <c r="E279" s="5">
        <f t="shared" si="12"/>
        <v>3.5930555555555549E-2</v>
      </c>
      <c r="F279" s="1">
        <v>51.652412390000002</v>
      </c>
      <c r="G279">
        <v>3.3533886766295988</v>
      </c>
      <c r="H279">
        <v>2.8526537000000001E-2</v>
      </c>
      <c r="I279">
        <v>0.61279328312564896</v>
      </c>
      <c r="J279" s="5">
        <f t="shared" si="13"/>
        <v>0.30565330217440984</v>
      </c>
      <c r="K279" s="5">
        <f t="shared" si="14"/>
        <v>6.5658965382882837</v>
      </c>
      <c r="L279">
        <v>2.8526537000000001E-2</v>
      </c>
      <c r="M279">
        <v>0.482440337</v>
      </c>
      <c r="N279">
        <f>(($E279*L279)/$G279)*1000</f>
        <v>0.30565330217440984</v>
      </c>
      <c r="O279">
        <f>(($E279*M279)/$G279)*1000</f>
        <v>5.1692037524984222</v>
      </c>
      <c r="P279" t="s">
        <v>584</v>
      </c>
      <c r="Q279" t="s">
        <v>583</v>
      </c>
      <c r="R279" t="s">
        <v>591</v>
      </c>
    </row>
    <row r="280" spans="1:18" x14ac:dyDescent="0.2">
      <c r="A280" t="s">
        <v>278</v>
      </c>
      <c r="B280" s="1" t="s">
        <v>278</v>
      </c>
      <c r="C280">
        <v>30</v>
      </c>
      <c r="D280">
        <v>38.99</v>
      </c>
      <c r="E280" s="5">
        <f t="shared" si="12"/>
        <v>3.6101851851851857E-2</v>
      </c>
      <c r="F280" s="1">
        <v>51.652412390000002</v>
      </c>
      <c r="G280">
        <v>3.3591903871427991</v>
      </c>
      <c r="H280">
        <v>-3.8035382999999999E-2</v>
      </c>
      <c r="I280">
        <v>4.7072397325529902</v>
      </c>
      <c r="J280" s="5">
        <f t="shared" si="13"/>
        <v>-0.40877342571892522</v>
      </c>
      <c r="K280" s="5">
        <f t="shared" si="14"/>
        <v>50.589592095232042</v>
      </c>
      <c r="L280">
        <v>-3.8035382999999999E-2</v>
      </c>
      <c r="M280">
        <v>5.3068437050000004</v>
      </c>
      <c r="N280">
        <f>(($E280*L280)/$G280)*1000</f>
        <v>-0.40877342571892522</v>
      </c>
      <c r="O280">
        <f>(($E280*M280)/$G280)*1000</f>
        <v>57.033648932830872</v>
      </c>
      <c r="P280" t="s">
        <v>584</v>
      </c>
      <c r="Q280" t="s">
        <v>583</v>
      </c>
      <c r="R280" t="s">
        <v>592</v>
      </c>
    </row>
    <row r="281" spans="1:18" x14ac:dyDescent="0.2">
      <c r="A281" t="s">
        <v>279</v>
      </c>
      <c r="B281" s="1" t="s">
        <v>279</v>
      </c>
      <c r="C281">
        <v>30</v>
      </c>
      <c r="D281">
        <v>40.878</v>
      </c>
      <c r="E281" s="5">
        <f t="shared" si="12"/>
        <v>3.7849999999999995E-2</v>
      </c>
      <c r="F281" s="1">
        <v>52.291096680000003</v>
      </c>
      <c r="G281">
        <v>3.4593725797331993</v>
      </c>
      <c r="H281">
        <v>-0.19968576199999999</v>
      </c>
      <c r="I281">
        <v>8.2175706582742105</v>
      </c>
      <c r="J281" s="5">
        <f t="shared" si="13"/>
        <v>-2.18481991098019</v>
      </c>
      <c r="K281" s="5">
        <f t="shared" si="14"/>
        <v>89.910826962635838</v>
      </c>
      <c r="L281">
        <v>-0.19968576199999999</v>
      </c>
      <c r="M281">
        <v>8.1460328139999998</v>
      </c>
      <c r="N281">
        <f>(($E281*L281)/$G281)*1000</f>
        <v>-2.18481991098019</v>
      </c>
      <c r="O281">
        <f>(($E281*M281)/$G281)*1000</f>
        <v>89.128110633772607</v>
      </c>
      <c r="P281" t="s">
        <v>584</v>
      </c>
      <c r="Q281" t="s">
        <v>594</v>
      </c>
      <c r="R281" t="s">
        <v>590</v>
      </c>
    </row>
    <row r="282" spans="1:18" x14ac:dyDescent="0.2">
      <c r="A282" t="s">
        <v>280</v>
      </c>
      <c r="B282" s="1" t="s">
        <v>280</v>
      </c>
      <c r="C282">
        <v>30</v>
      </c>
      <c r="D282">
        <v>38.855000000000004</v>
      </c>
      <c r="E282" s="5">
        <f t="shared" si="12"/>
        <v>3.5976851851851857E-2</v>
      </c>
      <c r="F282" s="1">
        <v>52.291096680000003</v>
      </c>
      <c r="G282">
        <v>3.41118658738</v>
      </c>
      <c r="H282">
        <v>-0.190176916</v>
      </c>
      <c r="I282">
        <v>5.1704632042249301</v>
      </c>
      <c r="J282" s="5">
        <f t="shared" si="13"/>
        <v>-2.0057439126568339</v>
      </c>
      <c r="K282" s="5">
        <f t="shared" si="14"/>
        <v>54.531461102725537</v>
      </c>
      <c r="L282">
        <v>-0.190176916</v>
      </c>
      <c r="M282">
        <v>5.6728329259999999</v>
      </c>
      <c r="N282">
        <f>(($E282*L282)/$G282)*1000</f>
        <v>-2.0057439126568339</v>
      </c>
      <c r="O282">
        <f>(($E282*M282)/$G282)*1000</f>
        <v>59.829817141654331</v>
      </c>
      <c r="P282" t="s">
        <v>584</v>
      </c>
      <c r="Q282" t="s">
        <v>594</v>
      </c>
      <c r="R282" t="s">
        <v>591</v>
      </c>
    </row>
    <row r="283" spans="1:18" x14ac:dyDescent="0.2">
      <c r="A283" t="s">
        <v>281</v>
      </c>
      <c r="B283" s="1" t="s">
        <v>281</v>
      </c>
      <c r="C283">
        <v>30</v>
      </c>
      <c r="D283">
        <v>41.296999999999997</v>
      </c>
      <c r="E283" s="5">
        <f t="shared" si="12"/>
        <v>3.823796296296296E-2</v>
      </c>
      <c r="F283" s="1">
        <v>52.291096680000003</v>
      </c>
      <c r="G283">
        <v>3.6206286729547998</v>
      </c>
      <c r="H283">
        <v>-7.6070765999999998E-2</v>
      </c>
      <c r="I283">
        <v>14.9220431106663</v>
      </c>
      <c r="J283" s="5">
        <f t="shared" si="13"/>
        <v>-0.80339393945592152</v>
      </c>
      <c r="K283" s="5">
        <f t="shared" si="14"/>
        <v>157.59377261179796</v>
      </c>
      <c r="L283">
        <v>-7.6070765999999998E-2</v>
      </c>
      <c r="M283">
        <v>12.35490886</v>
      </c>
      <c r="N283">
        <f>(($E283*L283)/$G283)*1000</f>
        <v>-0.80339393945592152</v>
      </c>
      <c r="O283">
        <f>(($E283*M283)/$G283)*1000</f>
        <v>130.48191075996618</v>
      </c>
      <c r="P283" t="s">
        <v>584</v>
      </c>
      <c r="Q283" t="s">
        <v>594</v>
      </c>
      <c r="R283" t="s">
        <v>592</v>
      </c>
    </row>
    <row r="284" spans="1:18" x14ac:dyDescent="0.2">
      <c r="A284" t="s">
        <v>282</v>
      </c>
      <c r="B284" s="1" t="s">
        <v>282</v>
      </c>
      <c r="C284">
        <v>30</v>
      </c>
      <c r="D284">
        <v>39.027000000000001</v>
      </c>
      <c r="E284" s="5">
        <f t="shared" si="12"/>
        <v>3.6136111111111112E-2</v>
      </c>
      <c r="F284" s="1">
        <v>53.499319229999998</v>
      </c>
      <c r="G284">
        <v>3.0002239232804002</v>
      </c>
      <c r="H284">
        <v>-9.5088459999999996E-3</v>
      </c>
      <c r="I284">
        <v>0.66343647263353001</v>
      </c>
      <c r="J284" s="5">
        <f t="shared" si="13"/>
        <v>-0.11452902329328253</v>
      </c>
      <c r="K284" s="5">
        <f t="shared" si="14"/>
        <v>7.9907415923928893</v>
      </c>
      <c r="L284">
        <v>-9.5088459999999996E-3</v>
      </c>
      <c r="M284">
        <v>0.56561970500000003</v>
      </c>
      <c r="N284">
        <f>(($E284*L284)/$G284)*1000</f>
        <v>-0.11452902329328253</v>
      </c>
      <c r="O284">
        <f>(($E284*M284)/$G284)*1000</f>
        <v>6.8125903363125868</v>
      </c>
      <c r="P284" t="s">
        <v>584</v>
      </c>
      <c r="Q284" t="s">
        <v>583</v>
      </c>
      <c r="R284" t="s">
        <v>590</v>
      </c>
    </row>
    <row r="285" spans="1:18" x14ac:dyDescent="0.2">
      <c r="A285" t="s">
        <v>283</v>
      </c>
      <c r="B285" s="1" t="s">
        <v>283</v>
      </c>
      <c r="C285">
        <v>30</v>
      </c>
      <c r="D285">
        <v>39.203000000000003</v>
      </c>
      <c r="E285" s="5">
        <f t="shared" si="12"/>
        <v>3.6299074074074081E-2</v>
      </c>
      <c r="F285" s="1">
        <v>53.499319229999998</v>
      </c>
      <c r="G285">
        <v>3.0476546176658004</v>
      </c>
      <c r="H285">
        <v>0.152141533</v>
      </c>
      <c r="I285">
        <v>0.61279328312564896</v>
      </c>
      <c r="J285" s="5">
        <f t="shared" si="13"/>
        <v>1.8120809176008088</v>
      </c>
      <c r="K285" s="5">
        <f t="shared" si="14"/>
        <v>7.2986711313467465</v>
      </c>
      <c r="L285">
        <v>0.152141533</v>
      </c>
      <c r="M285">
        <v>0.67098023900000003</v>
      </c>
      <c r="N285">
        <f>(($E285*L285)/$G285)*1000</f>
        <v>1.8120809176008088</v>
      </c>
      <c r="O285">
        <f>(($E285*M285)/$G285)*1000</f>
        <v>7.991706559044137</v>
      </c>
      <c r="P285" t="s">
        <v>584</v>
      </c>
      <c r="Q285" t="s">
        <v>583</v>
      </c>
      <c r="R285" t="s">
        <v>591</v>
      </c>
    </row>
    <row r="286" spans="1:18" x14ac:dyDescent="0.2">
      <c r="A286" t="s">
        <v>284</v>
      </c>
      <c r="B286" s="1" t="s">
        <v>284</v>
      </c>
      <c r="C286">
        <v>30</v>
      </c>
      <c r="D286">
        <v>39.304000000000002</v>
      </c>
      <c r="E286" s="5">
        <f t="shared" si="12"/>
        <v>3.6392592592592594E-2</v>
      </c>
      <c r="F286" s="1">
        <v>53.499319229999998</v>
      </c>
      <c r="G286">
        <v>3.2945732325545007</v>
      </c>
      <c r="H286">
        <v>7.6070765999999998E-2</v>
      </c>
      <c r="I286">
        <v>2.4747228664799499</v>
      </c>
      <c r="J286" s="5">
        <f t="shared" si="13"/>
        <v>0.84029469064128559</v>
      </c>
      <c r="K286" s="5">
        <f t="shared" si="14"/>
        <v>27.336342130585159</v>
      </c>
      <c r="L286">
        <v>7.6070765999999998E-2</v>
      </c>
      <c r="M286">
        <v>3.022183719</v>
      </c>
      <c r="N286">
        <f>(($E286*L286)/$G286)*1000</f>
        <v>0.84029469064128559</v>
      </c>
      <c r="O286">
        <f>(($E286*M286)/$G286)*1000</f>
        <v>33.383717119638774</v>
      </c>
      <c r="P286" t="s">
        <v>584</v>
      </c>
      <c r="Q286" t="s">
        <v>583</v>
      </c>
      <c r="R286" t="s">
        <v>592</v>
      </c>
    </row>
    <row r="287" spans="1:18" x14ac:dyDescent="0.2">
      <c r="A287" t="s">
        <v>285</v>
      </c>
      <c r="B287" s="1" t="s">
        <v>285</v>
      </c>
      <c r="C287">
        <v>30</v>
      </c>
      <c r="D287">
        <v>39.573999999999998</v>
      </c>
      <c r="E287" s="5">
        <f t="shared" si="12"/>
        <v>3.6642592592592588E-2</v>
      </c>
      <c r="F287" s="1">
        <v>52.080029039999999</v>
      </c>
      <c r="G287">
        <v>3.1948244639032</v>
      </c>
      <c r="H287">
        <v>-5.7053075000000002E-2</v>
      </c>
      <c r="I287">
        <v>4.9397524353932196</v>
      </c>
      <c r="J287" s="5">
        <f t="shared" si="13"/>
        <v>-0.65436226841255707</v>
      </c>
      <c r="K287" s="5">
        <f t="shared" si="14"/>
        <v>56.655800042685875</v>
      </c>
      <c r="L287">
        <v>-5.7053075000000002E-2</v>
      </c>
      <c r="M287">
        <v>5.5175647720000001</v>
      </c>
      <c r="N287">
        <f>(($E287*L287)/$G287)*1000</f>
        <v>-0.65436226841255707</v>
      </c>
      <c r="O287">
        <f>(($E287*M287)/$G287)*1000</f>
        <v>63.282937866523987</v>
      </c>
      <c r="P287" t="s">
        <v>584</v>
      </c>
      <c r="Q287" t="s">
        <v>593</v>
      </c>
      <c r="R287" t="s">
        <v>590</v>
      </c>
    </row>
    <row r="288" spans="1:18" x14ac:dyDescent="0.2">
      <c r="A288" t="s">
        <v>286</v>
      </c>
      <c r="B288" s="1" t="s">
        <v>286</v>
      </c>
      <c r="C288">
        <v>30</v>
      </c>
      <c r="D288">
        <v>39.807000000000002</v>
      </c>
      <c r="E288" s="5">
        <f t="shared" si="12"/>
        <v>3.6858333333333333E-2</v>
      </c>
      <c r="F288" s="1">
        <v>52.080029039999999</v>
      </c>
      <c r="G288">
        <v>3.2178260499640001</v>
      </c>
      <c r="H288">
        <v>3.8035382999999999E-2</v>
      </c>
      <c r="I288">
        <v>4.07666822055997</v>
      </c>
      <c r="J288" s="5">
        <f t="shared" si="13"/>
        <v>0.43567327857597649</v>
      </c>
      <c r="K288" s="5">
        <f t="shared" si="14"/>
        <v>46.695872874945266</v>
      </c>
      <c r="L288">
        <v>3.8035382999999999E-2</v>
      </c>
      <c r="M288">
        <v>4.713497544</v>
      </c>
      <c r="N288">
        <f>(($E288*L288)/$G288)*1000</f>
        <v>0.43567327857597649</v>
      </c>
      <c r="O288">
        <f>(($E288*M288)/$G288)*1000</f>
        <v>53.990383863212138</v>
      </c>
      <c r="P288" t="s">
        <v>584</v>
      </c>
      <c r="Q288" t="s">
        <v>593</v>
      </c>
      <c r="R288" t="s">
        <v>591</v>
      </c>
    </row>
    <row r="289" spans="1:18" x14ac:dyDescent="0.2">
      <c r="A289" t="s">
        <v>287</v>
      </c>
      <c r="B289" s="1" t="s">
        <v>287</v>
      </c>
      <c r="C289">
        <v>30</v>
      </c>
      <c r="D289">
        <v>39.882999999999996</v>
      </c>
      <c r="E289" s="5">
        <f t="shared" si="12"/>
        <v>3.69287037037037E-2</v>
      </c>
      <c r="F289" s="1">
        <v>52.080029039999999</v>
      </c>
      <c r="G289">
        <v>2.9255142271080001</v>
      </c>
      <c r="H289">
        <v>-5.7053075000000002E-2</v>
      </c>
      <c r="I289">
        <v>10.903653054836701</v>
      </c>
      <c r="J289" s="5">
        <f t="shared" si="13"/>
        <v>-0.7201797490976295</v>
      </c>
      <c r="K289" s="5">
        <f t="shared" si="14"/>
        <v>137.63657999643132</v>
      </c>
      <c r="L289">
        <v>-5.7053075000000002E-2</v>
      </c>
      <c r="M289">
        <v>9.9704336280000003</v>
      </c>
      <c r="N289">
        <f>(($E289*L289)/$G289)*1000</f>
        <v>-0.7201797490976295</v>
      </c>
      <c r="O289">
        <f>(($E289*M289)/$G289)*1000</f>
        <v>125.85657107189415</v>
      </c>
      <c r="P289" t="s">
        <v>584</v>
      </c>
      <c r="Q289" t="s">
        <v>593</v>
      </c>
      <c r="R289" t="s">
        <v>592</v>
      </c>
    </row>
    <row r="290" spans="1:18" x14ac:dyDescent="0.2">
      <c r="A290" t="s">
        <v>288</v>
      </c>
      <c r="B290" s="1" t="s">
        <v>288</v>
      </c>
      <c r="C290">
        <v>59</v>
      </c>
      <c r="D290">
        <v>37.602999999999994</v>
      </c>
      <c r="E290" s="5">
        <f t="shared" si="12"/>
        <v>3.4817592592592581E-2</v>
      </c>
      <c r="F290" s="1">
        <v>51.889859870000002</v>
      </c>
      <c r="G290">
        <v>3.1872967836125001</v>
      </c>
      <c r="H290">
        <v>-0.13609880999999999</v>
      </c>
      <c r="I290">
        <v>8.4669915600808405</v>
      </c>
      <c r="J290" s="5">
        <f t="shared" si="13"/>
        <v>-1.4867247202332603</v>
      </c>
      <c r="K290" s="5">
        <f t="shared" si="14"/>
        <v>92.492253667600508</v>
      </c>
      <c r="L290">
        <v>-0.13609880999999999</v>
      </c>
      <c r="M290">
        <v>8.5266560089999999</v>
      </c>
      <c r="N290">
        <f>(($E290*L290)/$G290)*1000</f>
        <v>-1.4867247202332603</v>
      </c>
      <c r="O290">
        <f>(($E290*M290)/$G290)*1000</f>
        <v>93.144019918365004</v>
      </c>
      <c r="P290" t="s">
        <v>582</v>
      </c>
      <c r="Q290" t="s">
        <v>583</v>
      </c>
      <c r="R290" t="s">
        <v>590</v>
      </c>
    </row>
    <row r="291" spans="1:18" x14ac:dyDescent="0.2">
      <c r="A291" t="s">
        <v>289</v>
      </c>
      <c r="B291" s="1" t="s">
        <v>289</v>
      </c>
      <c r="C291">
        <v>59</v>
      </c>
      <c r="D291">
        <v>37.707999999999998</v>
      </c>
      <c r="E291" s="5">
        <f t="shared" si="12"/>
        <v>3.4914814814814808E-2</v>
      </c>
      <c r="F291" s="1">
        <v>51.889859870000002</v>
      </c>
      <c r="G291">
        <v>3.4769198271950992</v>
      </c>
      <c r="H291">
        <v>-0.198913645</v>
      </c>
      <c r="I291">
        <v>6.0694541479825999</v>
      </c>
      <c r="J291" s="5">
        <f t="shared" si="13"/>
        <v>-1.9974671331198079</v>
      </c>
      <c r="K291" s="5">
        <f t="shared" si="14"/>
        <v>60.948735701730918</v>
      </c>
      <c r="L291">
        <v>-0.198913645</v>
      </c>
      <c r="M291">
        <v>6.2127737810000001</v>
      </c>
      <c r="N291">
        <f>(($E291*L291)/$G291)*1000</f>
        <v>-1.9974671331198079</v>
      </c>
      <c r="O291">
        <f>(($E291*M291)/$G291)*1000</f>
        <v>62.387934387588047</v>
      </c>
      <c r="P291" t="s">
        <v>582</v>
      </c>
      <c r="Q291" t="s">
        <v>583</v>
      </c>
      <c r="R291" t="s">
        <v>591</v>
      </c>
    </row>
    <row r="292" spans="1:18" x14ac:dyDescent="0.2">
      <c r="A292" t="s">
        <v>290</v>
      </c>
      <c r="B292" s="1" t="s">
        <v>290</v>
      </c>
      <c r="C292">
        <v>59</v>
      </c>
      <c r="D292">
        <v>37.542000000000002</v>
      </c>
      <c r="E292" s="5">
        <f t="shared" si="12"/>
        <v>3.4761111111111111E-2</v>
      </c>
      <c r="F292" s="1">
        <v>51.889859870000002</v>
      </c>
      <c r="G292">
        <v>3.4172632534338998</v>
      </c>
      <c r="H292">
        <v>-0.24079020200000001</v>
      </c>
      <c r="I292">
        <v>13.6467585706921</v>
      </c>
      <c r="J292" s="5">
        <f t="shared" si="13"/>
        <v>-2.4493679138644073</v>
      </c>
      <c r="K292" s="5">
        <f t="shared" si="14"/>
        <v>138.817660742306</v>
      </c>
      <c r="L292">
        <v>-0.24079020200000001</v>
      </c>
      <c r="M292">
        <v>13.252760459999999</v>
      </c>
      <c r="N292">
        <f>(($E292*L292)/$G292)*1000</f>
        <v>-2.4493679138644073</v>
      </c>
      <c r="O292">
        <f>(($E292*M292)/$G292)*1000</f>
        <v>134.80983018094275</v>
      </c>
      <c r="P292" t="s">
        <v>582</v>
      </c>
      <c r="Q292" t="s">
        <v>583</v>
      </c>
      <c r="R292" t="s">
        <v>592</v>
      </c>
    </row>
    <row r="293" spans="1:18" x14ac:dyDescent="0.2">
      <c r="A293" t="s">
        <v>291</v>
      </c>
      <c r="B293" s="1" t="s">
        <v>291</v>
      </c>
      <c r="C293">
        <v>59</v>
      </c>
      <c r="D293">
        <v>37.552999999999997</v>
      </c>
      <c r="E293" s="5">
        <f t="shared" si="12"/>
        <v>3.4771296296296293E-2</v>
      </c>
      <c r="F293" s="1">
        <v>41.892550759999999</v>
      </c>
      <c r="G293">
        <v>4.9368088874304004</v>
      </c>
      <c r="H293">
        <v>0.345481594</v>
      </c>
      <c r="I293">
        <v>0.32530873413059003</v>
      </c>
      <c r="J293" s="5">
        <f t="shared" si="13"/>
        <v>2.4333214316796052</v>
      </c>
      <c r="K293" s="5">
        <f t="shared" si="14"/>
        <v>2.2912384579090697</v>
      </c>
      <c r="L293">
        <v>0.345481594</v>
      </c>
      <c r="M293">
        <v>0.26609645599999998</v>
      </c>
      <c r="N293">
        <f>(($E293*L293)/$G293)*1000</f>
        <v>2.4333214316796052</v>
      </c>
      <c r="O293">
        <f>(($E293*M293)/$G293)*1000</f>
        <v>1.8741901754650032</v>
      </c>
      <c r="P293" t="s">
        <v>582</v>
      </c>
      <c r="Q293" t="s">
        <v>593</v>
      </c>
      <c r="R293" t="s">
        <v>590</v>
      </c>
    </row>
    <row r="294" spans="1:18" x14ac:dyDescent="0.2">
      <c r="A294" t="s">
        <v>292</v>
      </c>
      <c r="B294" s="1" t="s">
        <v>292</v>
      </c>
      <c r="C294">
        <v>59</v>
      </c>
      <c r="D294">
        <v>38.025999999999996</v>
      </c>
      <c r="E294" s="5">
        <f t="shared" si="12"/>
        <v>3.5209259259259253E-2</v>
      </c>
      <c r="F294" s="1">
        <v>41.892550759999999</v>
      </c>
      <c r="G294">
        <v>3.5875539160776007</v>
      </c>
      <c r="H294">
        <v>-9.4222253000000006E-2</v>
      </c>
      <c r="I294">
        <v>2.5995087810390598</v>
      </c>
      <c r="J294" s="5">
        <f t="shared" si="13"/>
        <v>-0.92472358924034048</v>
      </c>
      <c r="K294" s="5">
        <f t="shared" si="14"/>
        <v>25.512307482864177</v>
      </c>
      <c r="L294">
        <v>-9.4222253000000006E-2</v>
      </c>
      <c r="M294">
        <v>2.6956727950000001</v>
      </c>
      <c r="N294">
        <f>(($E294*L294)/$G294)*1000</f>
        <v>-0.92472358924034048</v>
      </c>
      <c r="O294">
        <f>(($E294*M294)/$G294)*1000</f>
        <v>26.456088058199377</v>
      </c>
      <c r="P294" t="s">
        <v>582</v>
      </c>
      <c r="Q294" t="s">
        <v>593</v>
      </c>
      <c r="R294" t="s">
        <v>591</v>
      </c>
    </row>
    <row r="295" spans="1:18" x14ac:dyDescent="0.2">
      <c r="A295" t="s">
        <v>293</v>
      </c>
      <c r="B295" s="1" t="s">
        <v>293</v>
      </c>
      <c r="C295">
        <v>59</v>
      </c>
      <c r="D295">
        <v>38.158000000000001</v>
      </c>
      <c r="E295" s="5">
        <f t="shared" si="12"/>
        <v>3.5331481481481485E-2</v>
      </c>
      <c r="F295" s="1">
        <v>41.892550759999999</v>
      </c>
      <c r="G295">
        <v>3.8873883541559997</v>
      </c>
      <c r="H295">
        <v>0.63861749199999995</v>
      </c>
      <c r="I295">
        <v>9.8275486348693804</v>
      </c>
      <c r="J295" s="5">
        <f t="shared" si="13"/>
        <v>5.8042315397240323</v>
      </c>
      <c r="K295" s="5">
        <f t="shared" si="14"/>
        <v>89.320083554305015</v>
      </c>
      <c r="L295">
        <v>0.63861749199999995</v>
      </c>
      <c r="M295">
        <v>9.5794724220000003</v>
      </c>
      <c r="N295">
        <f>(($E295*L295)/$G295)*1000</f>
        <v>5.8042315397240323</v>
      </c>
      <c r="O295">
        <f>(($E295*M295)/$G295)*1000</f>
        <v>87.06538211403857</v>
      </c>
      <c r="P295" t="s">
        <v>582</v>
      </c>
      <c r="Q295" t="s">
        <v>593</v>
      </c>
      <c r="R295" t="s">
        <v>592</v>
      </c>
    </row>
    <row r="296" spans="1:18" x14ac:dyDescent="0.2">
      <c r="A296" t="s">
        <v>294</v>
      </c>
      <c r="B296" s="1" t="s">
        <v>294</v>
      </c>
      <c r="C296">
        <v>59</v>
      </c>
      <c r="D296">
        <v>38.130000000000003</v>
      </c>
      <c r="E296" s="5">
        <f t="shared" si="12"/>
        <v>3.5305555555555555E-2</v>
      </c>
      <c r="F296" s="1">
        <v>37.494085550000001</v>
      </c>
      <c r="G296">
        <v>4.2679038386459993</v>
      </c>
      <c r="H296">
        <v>-5.2345695999999997E-2</v>
      </c>
      <c r="I296">
        <v>7.8923621782344497</v>
      </c>
      <c r="J296" s="5">
        <f t="shared" si="13"/>
        <v>-0.43302144286562311</v>
      </c>
      <c r="K296" s="5">
        <f t="shared" si="14"/>
        <v>65.288310581201443</v>
      </c>
      <c r="L296">
        <v>-5.2345695999999997E-2</v>
      </c>
      <c r="M296">
        <v>8.0233866240000005</v>
      </c>
      <c r="N296">
        <f>(($E296*L296)/$G296)*1000</f>
        <v>-0.43302144286562311</v>
      </c>
      <c r="O296">
        <f>(($E296*M296)/$G296)*1000</f>
        <v>66.372189465075053</v>
      </c>
      <c r="P296" t="s">
        <v>582</v>
      </c>
      <c r="Q296" t="s">
        <v>583</v>
      </c>
      <c r="R296" t="s">
        <v>590</v>
      </c>
    </row>
    <row r="297" spans="1:18" x14ac:dyDescent="0.2">
      <c r="A297" t="s">
        <v>295</v>
      </c>
      <c r="B297" s="1" t="s">
        <v>295</v>
      </c>
      <c r="C297">
        <v>59</v>
      </c>
      <c r="D297">
        <v>38.299000000000007</v>
      </c>
      <c r="E297" s="5">
        <f t="shared" si="12"/>
        <v>3.5462037037037042E-2</v>
      </c>
      <c r="F297" s="1">
        <v>37.494085550000001</v>
      </c>
      <c r="G297">
        <v>4.3497865865754983</v>
      </c>
      <c r="H297">
        <v>-0.18844450600000001</v>
      </c>
      <c r="I297">
        <v>6.37598712595927</v>
      </c>
      <c r="J297" s="5">
        <f t="shared" si="13"/>
        <v>-1.5363112461246633</v>
      </c>
      <c r="K297" s="5">
        <f t="shared" si="14"/>
        <v>51.980824141178708</v>
      </c>
      <c r="L297">
        <v>-0.18844450600000001</v>
      </c>
      <c r="M297">
        <v>6.5135784709999998</v>
      </c>
      <c r="N297">
        <f>(($E297*L297)/$G297)*1000</f>
        <v>-1.5363112461246633</v>
      </c>
      <c r="O297">
        <f>(($E297*M297)/$G297)*1000</f>
        <v>53.102550294105086</v>
      </c>
      <c r="P297" t="s">
        <v>582</v>
      </c>
      <c r="Q297" t="s">
        <v>583</v>
      </c>
      <c r="R297" t="s">
        <v>591</v>
      </c>
    </row>
    <row r="298" spans="1:18" x14ac:dyDescent="0.2">
      <c r="A298" t="s">
        <v>296</v>
      </c>
      <c r="B298" s="1" t="s">
        <v>296</v>
      </c>
      <c r="C298">
        <v>59</v>
      </c>
      <c r="D298">
        <v>38.188000000000002</v>
      </c>
      <c r="E298" s="5">
        <f t="shared" si="12"/>
        <v>3.5359259259259264E-2</v>
      </c>
      <c r="F298" s="1">
        <v>37.494085550000001</v>
      </c>
      <c r="G298">
        <v>4.2591530106229989</v>
      </c>
      <c r="H298">
        <v>-0.35595073300000002</v>
      </c>
      <c r="I298">
        <v>13.246903173583799</v>
      </c>
      <c r="J298" s="5">
        <f t="shared" si="13"/>
        <v>-2.9550838442006002</v>
      </c>
      <c r="K298" s="5">
        <f t="shared" si="14"/>
        <v>109.97507779804782</v>
      </c>
      <c r="L298">
        <v>-0.35595073300000002</v>
      </c>
      <c r="M298">
        <v>12.89989342</v>
      </c>
      <c r="N298">
        <f>(($E298*L298)/$G298)*1000</f>
        <v>-2.9550838442006002</v>
      </c>
      <c r="O298">
        <f>(($E298*M298)/$G298)*1000</f>
        <v>107.09422148416149</v>
      </c>
      <c r="P298" t="s">
        <v>582</v>
      </c>
      <c r="Q298" t="s">
        <v>583</v>
      </c>
      <c r="R298" t="s">
        <v>592</v>
      </c>
    </row>
    <row r="299" spans="1:18" x14ac:dyDescent="0.2">
      <c r="A299" t="s">
        <v>297</v>
      </c>
      <c r="B299" s="1" t="s">
        <v>297</v>
      </c>
      <c r="C299">
        <v>59</v>
      </c>
      <c r="D299">
        <v>38.313000000000002</v>
      </c>
      <c r="E299" s="5">
        <f t="shared" si="12"/>
        <v>3.5475E-2</v>
      </c>
      <c r="F299" s="1">
        <v>44.572228760000002</v>
      </c>
      <c r="G299">
        <v>3.4365218168800005</v>
      </c>
      <c r="H299">
        <v>-0.16750622800000001</v>
      </c>
      <c r="I299">
        <v>3.2789168128701198</v>
      </c>
      <c r="J299" s="5">
        <f t="shared" si="13"/>
        <v>-1.7291563257686422</v>
      </c>
      <c r="K299" s="5">
        <f t="shared" si="14"/>
        <v>33.848053390847788</v>
      </c>
      <c r="L299">
        <v>-0.16750622800000001</v>
      </c>
      <c r="M299">
        <v>3.4014068750000002</v>
      </c>
      <c r="N299">
        <f>(($E299*L299)/$G299)*1000</f>
        <v>-1.7291563257686422</v>
      </c>
      <c r="O299">
        <f>(($E299*M299)/$G299)*1000</f>
        <v>35.112510648972403</v>
      </c>
      <c r="P299" t="s">
        <v>582</v>
      </c>
      <c r="Q299" t="s">
        <v>593</v>
      </c>
      <c r="R299" t="s">
        <v>590</v>
      </c>
    </row>
    <row r="300" spans="1:18" x14ac:dyDescent="0.2">
      <c r="A300" t="s">
        <v>298</v>
      </c>
      <c r="B300" s="1" t="s">
        <v>298</v>
      </c>
      <c r="C300">
        <v>59</v>
      </c>
      <c r="D300">
        <v>38.397999999999996</v>
      </c>
      <c r="E300" s="5">
        <f t="shared" si="12"/>
        <v>3.5553703703703698E-2</v>
      </c>
      <c r="F300" s="1">
        <v>44.572228760000002</v>
      </c>
      <c r="G300">
        <v>3.5290861948508008</v>
      </c>
      <c r="H300">
        <v>-0.31407417700000001</v>
      </c>
      <c r="I300">
        <v>2.6327243336629298</v>
      </c>
      <c r="J300" s="5">
        <f t="shared" si="13"/>
        <v>-3.1641336066926748</v>
      </c>
      <c r="K300" s="5">
        <f t="shared" si="14"/>
        <v>26.523325224857484</v>
      </c>
      <c r="L300">
        <v>-0.31407417700000001</v>
      </c>
      <c r="M300">
        <v>2.7303810290000001</v>
      </c>
      <c r="N300">
        <f>(($E300*L300)/$G300)*1000</f>
        <v>-3.1641336066926748</v>
      </c>
      <c r="O300">
        <f>(($E300*M300)/$G300)*1000</f>
        <v>27.50716552203216</v>
      </c>
      <c r="P300" t="s">
        <v>582</v>
      </c>
      <c r="Q300" t="s">
        <v>593</v>
      </c>
      <c r="R300" t="s">
        <v>591</v>
      </c>
    </row>
    <row r="301" spans="1:18" x14ac:dyDescent="0.2">
      <c r="A301" t="s">
        <v>299</v>
      </c>
      <c r="B301" s="1" t="s">
        <v>299</v>
      </c>
      <c r="C301">
        <v>59</v>
      </c>
      <c r="D301">
        <v>38.494</v>
      </c>
      <c r="E301" s="5">
        <f t="shared" si="12"/>
        <v>3.5642592592592594E-2</v>
      </c>
      <c r="F301" s="1">
        <v>44.572228760000002</v>
      </c>
      <c r="G301">
        <v>3.8749554873883989</v>
      </c>
      <c r="H301">
        <v>6.2814834999999999E-2</v>
      </c>
      <c r="I301">
        <v>11.950748656963</v>
      </c>
      <c r="J301" s="5">
        <f t="shared" si="13"/>
        <v>0.57778304291822058</v>
      </c>
      <c r="K301" s="5">
        <f t="shared" si="14"/>
        <v>109.92530545007276</v>
      </c>
      <c r="L301">
        <v>6.2814834999999999E-2</v>
      </c>
      <c r="M301">
        <v>11.742952300000001</v>
      </c>
      <c r="N301">
        <f>(($E301*L301)/$G301)*1000</f>
        <v>0.57778304291822058</v>
      </c>
      <c r="O301">
        <f>(($E301*M301)/$G301)*1000</f>
        <v>108.01395423131365</v>
      </c>
      <c r="P301" t="s">
        <v>582</v>
      </c>
      <c r="Q301" t="s">
        <v>593</v>
      </c>
      <c r="R301" t="s">
        <v>592</v>
      </c>
    </row>
    <row r="302" spans="1:18" x14ac:dyDescent="0.2">
      <c r="A302" t="s">
        <v>300</v>
      </c>
      <c r="B302" s="1" t="s">
        <v>300</v>
      </c>
      <c r="C302">
        <v>59</v>
      </c>
      <c r="D302">
        <v>38.593000000000004</v>
      </c>
      <c r="E302" s="5">
        <f t="shared" si="12"/>
        <v>3.5734259259259264E-2</v>
      </c>
      <c r="F302" s="1">
        <v>39.156034009999999</v>
      </c>
      <c r="G302">
        <v>4.0923651524873987</v>
      </c>
      <c r="H302">
        <v>-0.177975367</v>
      </c>
      <c r="I302">
        <v>20.574976375767399</v>
      </c>
      <c r="J302" s="5">
        <f t="shared" si="13"/>
        <v>-1.5540690210095807</v>
      </c>
      <c r="K302" s="5">
        <f t="shared" si="14"/>
        <v>179.65931989669164</v>
      </c>
      <c r="L302">
        <v>-0.177975367</v>
      </c>
      <c r="M302">
        <v>19.09531308</v>
      </c>
      <c r="N302">
        <f>(($E302*L302)/$G302)*1000</f>
        <v>-1.5540690210095807</v>
      </c>
      <c r="O302">
        <f>(($E302*M302)/$G302)*1000</f>
        <v>166.7389987969911</v>
      </c>
      <c r="P302" t="s">
        <v>582</v>
      </c>
      <c r="Q302" t="s">
        <v>594</v>
      </c>
      <c r="R302" t="s">
        <v>590</v>
      </c>
    </row>
    <row r="303" spans="1:18" x14ac:dyDescent="0.2">
      <c r="A303" t="s">
        <v>301</v>
      </c>
      <c r="B303" s="1" t="s">
        <v>301</v>
      </c>
      <c r="C303">
        <v>59</v>
      </c>
      <c r="D303">
        <v>38.915999999999997</v>
      </c>
      <c r="E303" s="5">
        <f t="shared" si="12"/>
        <v>3.6033333333333334E-2</v>
      </c>
      <c r="F303" s="1">
        <v>39.156034009999999</v>
      </c>
      <c r="G303">
        <v>3.9043572975782994</v>
      </c>
      <c r="H303">
        <v>-0.146567949</v>
      </c>
      <c r="I303">
        <v>20.097411714987999</v>
      </c>
      <c r="J303" s="5">
        <f t="shared" si="13"/>
        <v>-1.35267634588048</v>
      </c>
      <c r="K303" s="5">
        <f t="shared" si="14"/>
        <v>185.47911481169405</v>
      </c>
      <c r="L303">
        <v>-0.146567949</v>
      </c>
      <c r="M303">
        <v>18.707737810000001</v>
      </c>
      <c r="N303">
        <f>(($E303*L303)/$G303)*1000</f>
        <v>-1.35267634588048</v>
      </c>
      <c r="O303">
        <f>(($E303*M303)/$G303)*1000</f>
        <v>172.65380728307042</v>
      </c>
      <c r="P303" t="s">
        <v>582</v>
      </c>
      <c r="Q303" t="s">
        <v>594</v>
      </c>
      <c r="R303" t="s">
        <v>591</v>
      </c>
    </row>
    <row r="304" spans="1:18" x14ac:dyDescent="0.2">
      <c r="A304" t="s">
        <v>302</v>
      </c>
      <c r="B304" s="1" t="s">
        <v>302</v>
      </c>
      <c r="C304">
        <v>59</v>
      </c>
      <c r="D304">
        <v>39.003</v>
      </c>
      <c r="E304" s="5">
        <f t="shared" si="12"/>
        <v>3.611388888888889E-2</v>
      </c>
      <c r="F304" s="1">
        <v>39.156034009999999</v>
      </c>
      <c r="G304">
        <v>4.1033170663655998</v>
      </c>
      <c r="H304">
        <v>-0.24079020200000001</v>
      </c>
      <c r="I304">
        <v>19.732064182286301</v>
      </c>
      <c r="J304" s="5">
        <f t="shared" si="13"/>
        <v>-2.1192295062548601</v>
      </c>
      <c r="K304" s="5">
        <f t="shared" si="14"/>
        <v>173.66475997397856</v>
      </c>
      <c r="L304">
        <v>-0.24079020200000001</v>
      </c>
      <c r="M304">
        <v>18.337516650000001</v>
      </c>
      <c r="N304">
        <f>(($E304*L304)/$G304)*1000</f>
        <v>-2.1192295062548601</v>
      </c>
      <c r="O304">
        <f>(($E304*M304)/$G304)*1000</f>
        <v>161.39114479466977</v>
      </c>
      <c r="P304" t="s">
        <v>582</v>
      </c>
      <c r="Q304" t="s">
        <v>594</v>
      </c>
      <c r="R304" t="s">
        <v>592</v>
      </c>
    </row>
    <row r="305" spans="1:18" x14ac:dyDescent="0.2">
      <c r="A305" t="s">
        <v>303</v>
      </c>
      <c r="B305" s="1" t="s">
        <v>303</v>
      </c>
      <c r="C305">
        <v>59</v>
      </c>
      <c r="D305">
        <v>39.070999999999998</v>
      </c>
      <c r="E305" s="5">
        <f t="shared" si="12"/>
        <v>3.6176851851851849E-2</v>
      </c>
      <c r="F305" s="1">
        <v>37.884361939999998</v>
      </c>
      <c r="G305">
        <v>4.084103202445001</v>
      </c>
      <c r="H305">
        <v>-0.33501245499999999</v>
      </c>
      <c r="I305">
        <v>12.0471709769469</v>
      </c>
      <c r="J305" s="5">
        <f t="shared" si="13"/>
        <v>-2.9675293087120256</v>
      </c>
      <c r="K305" s="5">
        <f t="shared" si="14"/>
        <v>106.71344431404741</v>
      </c>
      <c r="L305">
        <v>-0.33501245499999999</v>
      </c>
      <c r="M305">
        <v>11.829722889999999</v>
      </c>
      <c r="N305">
        <f>(($E305*L305)/$G305)*1000</f>
        <v>-2.9675293087120256</v>
      </c>
      <c r="O305">
        <f>(($E305*M305)/$G305)*1000</f>
        <v>104.78729631116708</v>
      </c>
      <c r="P305" t="s">
        <v>582</v>
      </c>
      <c r="Q305" t="s">
        <v>594</v>
      </c>
      <c r="R305" t="s">
        <v>590</v>
      </c>
    </row>
    <row r="306" spans="1:18" x14ac:dyDescent="0.2">
      <c r="A306" t="s">
        <v>304</v>
      </c>
      <c r="B306" s="1" t="s">
        <v>304</v>
      </c>
      <c r="C306">
        <v>59</v>
      </c>
      <c r="D306">
        <v>37.507999999999996</v>
      </c>
      <c r="E306" s="5">
        <f t="shared" si="12"/>
        <v>3.4729629629629617E-2</v>
      </c>
      <c r="F306" s="1">
        <v>37.884361939999998</v>
      </c>
      <c r="G306">
        <v>4.1381438075572001</v>
      </c>
      <c r="H306">
        <v>-0.345481594</v>
      </c>
      <c r="I306">
        <v>11.107751149598601</v>
      </c>
      <c r="J306" s="5">
        <f t="shared" si="13"/>
        <v>-2.8994757943313014</v>
      </c>
      <c r="K306" s="5">
        <f t="shared" si="14"/>
        <v>93.222493316725959</v>
      </c>
      <c r="L306">
        <v>-0.345481594</v>
      </c>
      <c r="M306">
        <v>10.97937117</v>
      </c>
      <c r="N306">
        <f>(($E306*L306)/$G306)*1000</f>
        <v>-2.8994757943313014</v>
      </c>
      <c r="O306">
        <f>(($E306*M306)/$G306)*1000</f>
        <v>92.145056342405169</v>
      </c>
      <c r="P306" t="s">
        <v>582</v>
      </c>
      <c r="Q306" t="s">
        <v>594</v>
      </c>
      <c r="R306" t="s">
        <v>591</v>
      </c>
    </row>
    <row r="307" spans="1:18" x14ac:dyDescent="0.2">
      <c r="A307" t="s">
        <v>305</v>
      </c>
      <c r="B307" s="1" t="s">
        <v>305</v>
      </c>
      <c r="C307">
        <v>59</v>
      </c>
      <c r="D307">
        <v>37.47</v>
      </c>
      <c r="E307" s="5">
        <f t="shared" si="12"/>
        <v>3.4694444444444444E-2</v>
      </c>
      <c r="F307" s="1">
        <v>37.884361939999998</v>
      </c>
      <c r="G307">
        <v>4.0319260664745986</v>
      </c>
      <c r="H307">
        <v>-0.33501245499999999</v>
      </c>
      <c r="I307">
        <v>17.2718888877993</v>
      </c>
      <c r="J307" s="5">
        <f t="shared" si="13"/>
        <v>-2.8827589634740813</v>
      </c>
      <c r="K307" s="5">
        <f t="shared" si="14"/>
        <v>148.62340717282231</v>
      </c>
      <c r="L307">
        <v>-0.33501245499999999</v>
      </c>
      <c r="M307">
        <v>16.370716760000001</v>
      </c>
      <c r="N307">
        <f>(($E307*L307)/$G307)*1000</f>
        <v>-2.8827589634740813</v>
      </c>
      <c r="O307">
        <f>(($E307*M307)/$G307)*1000</f>
        <v>140.8688834520656</v>
      </c>
      <c r="P307" t="s">
        <v>582</v>
      </c>
      <c r="Q307" t="s">
        <v>594</v>
      </c>
      <c r="R307" t="s">
        <v>592</v>
      </c>
    </row>
    <row r="308" spans="1:18" x14ac:dyDescent="0.2">
      <c r="A308" t="s">
        <v>306</v>
      </c>
      <c r="B308" s="1" t="s">
        <v>306</v>
      </c>
      <c r="C308">
        <v>59</v>
      </c>
      <c r="D308">
        <v>37.369999999999997</v>
      </c>
      <c r="E308" s="5">
        <f t="shared" si="12"/>
        <v>3.4601851851851849E-2</v>
      </c>
      <c r="F308" s="1">
        <v>40.527714320000001</v>
      </c>
      <c r="G308">
        <v>4.074446291936801</v>
      </c>
      <c r="H308">
        <v>-0.28266675899999999</v>
      </c>
      <c r="I308">
        <v>0.61741088993238602</v>
      </c>
      <c r="J308" s="5">
        <f t="shared" si="13"/>
        <v>-2.4005208603969055</v>
      </c>
      <c r="K308" s="5">
        <f t="shared" si="14"/>
        <v>5.2433039030206956</v>
      </c>
      <c r="L308">
        <v>-0.28266675899999999</v>
      </c>
      <c r="M308">
        <v>0.584255262</v>
      </c>
      <c r="N308">
        <f>(($E308*L308)/$G308)*1000</f>
        <v>-2.4005208603969055</v>
      </c>
      <c r="O308">
        <f>(($E308*M308)/$G308)*1000</f>
        <v>4.9617328517487946</v>
      </c>
      <c r="P308" t="s">
        <v>582</v>
      </c>
      <c r="Q308" t="s">
        <v>593</v>
      </c>
      <c r="R308" t="s">
        <v>590</v>
      </c>
    </row>
    <row r="309" spans="1:18" x14ac:dyDescent="0.2">
      <c r="A309" t="s">
        <v>307</v>
      </c>
      <c r="B309" s="1" t="s">
        <v>307</v>
      </c>
      <c r="C309">
        <v>59</v>
      </c>
      <c r="D309">
        <v>38.198999999999998</v>
      </c>
      <c r="E309" s="5">
        <f t="shared" si="12"/>
        <v>3.5369444444444439E-2</v>
      </c>
      <c r="F309" s="1">
        <v>40.527714320000001</v>
      </c>
      <c r="G309">
        <v>4.1844700204448007</v>
      </c>
      <c r="H309">
        <v>1.277234985</v>
      </c>
      <c r="I309">
        <v>0.33060432367440601</v>
      </c>
      <c r="J309" s="5">
        <f t="shared" si="13"/>
        <v>10.79589329681858</v>
      </c>
      <c r="K309" s="5">
        <f t="shared" si="14"/>
        <v>2.7944497635693559</v>
      </c>
      <c r="L309">
        <v>1.277234985</v>
      </c>
      <c r="M309">
        <v>0.27188116200000001</v>
      </c>
      <c r="N309">
        <f>(($E309*L309)/$G309)*1000</f>
        <v>10.79589329681858</v>
      </c>
      <c r="O309">
        <f>(($E309*M309)/$G309)*1000</f>
        <v>2.2980892700547555</v>
      </c>
      <c r="P309" t="s">
        <v>582</v>
      </c>
      <c r="Q309" t="s">
        <v>593</v>
      </c>
      <c r="R309" t="s">
        <v>591</v>
      </c>
    </row>
    <row r="310" spans="1:18" x14ac:dyDescent="0.2">
      <c r="A310" t="s">
        <v>308</v>
      </c>
      <c r="B310" s="1" t="s">
        <v>308</v>
      </c>
      <c r="C310">
        <v>59</v>
      </c>
      <c r="D310">
        <v>37.795000000000002</v>
      </c>
      <c r="E310" s="5">
        <f t="shared" si="12"/>
        <v>3.4995370370370364E-2</v>
      </c>
      <c r="F310" s="1">
        <v>40.527714320000001</v>
      </c>
      <c r="G310">
        <v>4.0613623890872006</v>
      </c>
      <c r="H310">
        <v>-0.29313589800000001</v>
      </c>
      <c r="I310">
        <v>8.9143629165657305</v>
      </c>
      <c r="J310" s="5">
        <f t="shared" si="13"/>
        <v>-2.5258517552940423</v>
      </c>
      <c r="K310" s="5">
        <f t="shared" si="14"/>
        <v>76.812015770704633</v>
      </c>
      <c r="L310">
        <v>-0.29313589800000001</v>
      </c>
      <c r="M310">
        <v>8.9489395149999993</v>
      </c>
      <c r="N310">
        <f>(($E310*L310)/$G310)*1000</f>
        <v>-2.5258517552940423</v>
      </c>
      <c r="O310">
        <f>(($E310*M310)/$G310)*1000</f>
        <v>77.109950491232425</v>
      </c>
      <c r="P310" t="s">
        <v>582</v>
      </c>
      <c r="Q310" t="s">
        <v>593</v>
      </c>
      <c r="R310" t="s">
        <v>592</v>
      </c>
    </row>
    <row r="311" spans="1:18" x14ac:dyDescent="0.2">
      <c r="A311" t="s">
        <v>309</v>
      </c>
      <c r="B311" s="1" t="s">
        <v>309</v>
      </c>
      <c r="C311">
        <v>59</v>
      </c>
      <c r="D311">
        <v>38.049999999999997</v>
      </c>
      <c r="E311" s="5">
        <f t="shared" si="12"/>
        <v>3.5231481481481475E-2</v>
      </c>
      <c r="F311" s="1">
        <v>44.897611150000003</v>
      </c>
      <c r="G311">
        <v>3.9073103933535003</v>
      </c>
      <c r="H311">
        <v>-0.115160531</v>
      </c>
      <c r="I311">
        <v>4.6057371152187097</v>
      </c>
      <c r="J311" s="5">
        <f t="shared" si="13"/>
        <v>-1.0383808059440762</v>
      </c>
      <c r="K311" s="5">
        <f t="shared" si="14"/>
        <v>41.52906361353395</v>
      </c>
      <c r="L311">
        <v>-0.115160531</v>
      </c>
      <c r="M311">
        <v>4.7550279780000002</v>
      </c>
      <c r="N311">
        <f>(($E311*L311)/$G311)*1000</f>
        <v>-1.0383808059440762</v>
      </c>
      <c r="O311">
        <f>(($E311*M311)/$G311)*1000</f>
        <v>42.875191189264939</v>
      </c>
      <c r="P311" t="s">
        <v>582</v>
      </c>
      <c r="Q311" t="s">
        <v>594</v>
      </c>
      <c r="R311" t="s">
        <v>590</v>
      </c>
    </row>
    <row r="312" spans="1:18" x14ac:dyDescent="0.2">
      <c r="A312" t="s">
        <v>310</v>
      </c>
      <c r="B312" s="1" t="s">
        <v>310</v>
      </c>
      <c r="C312">
        <v>59</v>
      </c>
      <c r="D312">
        <v>37.934000000000005</v>
      </c>
      <c r="E312" s="5">
        <f t="shared" si="12"/>
        <v>3.5124074074074071E-2</v>
      </c>
      <c r="F312" s="1">
        <v>44.897611150000003</v>
      </c>
      <c r="G312">
        <v>3.9078614172419988</v>
      </c>
      <c r="H312">
        <v>-0.219851924</v>
      </c>
      <c r="I312">
        <v>4.7838489743774</v>
      </c>
      <c r="J312" s="5">
        <f t="shared" si="13"/>
        <v>-1.9760412254725317</v>
      </c>
      <c r="K312" s="5">
        <f t="shared" si="14"/>
        <v>42.997498579108317</v>
      </c>
      <c r="L312">
        <v>-0.219851924</v>
      </c>
      <c r="M312">
        <v>4.9343538499999999</v>
      </c>
      <c r="N312">
        <f>(($E312*L312)/$G312)*1000</f>
        <v>-1.9760412254725317</v>
      </c>
      <c r="O312">
        <f>(($E312*M312)/$G312)*1000</f>
        <v>44.350244706837792</v>
      </c>
      <c r="P312" t="s">
        <v>582</v>
      </c>
      <c r="Q312" t="s">
        <v>594</v>
      </c>
      <c r="R312" t="s">
        <v>591</v>
      </c>
    </row>
    <row r="313" spans="1:18" x14ac:dyDescent="0.2">
      <c r="A313" t="s">
        <v>311</v>
      </c>
      <c r="B313" s="1" t="s">
        <v>311</v>
      </c>
      <c r="C313">
        <v>59</v>
      </c>
      <c r="D313">
        <v>37.802</v>
      </c>
      <c r="E313" s="5">
        <f t="shared" si="12"/>
        <v>3.5001851851851846E-2</v>
      </c>
      <c r="F313" s="1">
        <v>44.897611150000003</v>
      </c>
      <c r="G313">
        <v>3.7728605645594984</v>
      </c>
      <c r="H313">
        <v>-0.27219761999999997</v>
      </c>
      <c r="I313">
        <v>8.8651880195833908</v>
      </c>
      <c r="J313" s="5">
        <f t="shared" si="13"/>
        <v>-2.5252512269238983</v>
      </c>
      <c r="K313" s="5">
        <f t="shared" si="14"/>
        <v>82.24475630376196</v>
      </c>
      <c r="L313">
        <v>-0.27219761999999997</v>
      </c>
      <c r="M313">
        <v>8.9026618709999994</v>
      </c>
      <c r="N313">
        <f>(($E313*L313)/$G313)*1000</f>
        <v>-2.5252512269238983</v>
      </c>
      <c r="O313">
        <f>(($E313*M313)/$G313)*1000</f>
        <v>82.592411398128164</v>
      </c>
      <c r="P313" t="s">
        <v>582</v>
      </c>
      <c r="Q313" t="s">
        <v>594</v>
      </c>
      <c r="R313" t="s">
        <v>592</v>
      </c>
    </row>
    <row r="314" spans="1:18" x14ac:dyDescent="0.2">
      <c r="A314" t="s">
        <v>312</v>
      </c>
      <c r="B314" s="1" t="s">
        <v>312</v>
      </c>
      <c r="C314">
        <v>59</v>
      </c>
      <c r="D314">
        <v>37.835999999999999</v>
      </c>
      <c r="E314" s="5">
        <f t="shared" si="12"/>
        <v>3.5033333333333333E-2</v>
      </c>
      <c r="F314" s="1">
        <v>46.163418819999997</v>
      </c>
      <c r="G314">
        <v>3.7362587338920004</v>
      </c>
      <c r="H314">
        <v>6.3436254999999997E-2</v>
      </c>
      <c r="I314">
        <v>7.1578015137475299</v>
      </c>
      <c r="J314" s="5">
        <f t="shared" si="13"/>
        <v>0.59481519485624923</v>
      </c>
      <c r="K314" s="5">
        <f t="shared" si="14"/>
        <v>67.115706974538341</v>
      </c>
      <c r="L314">
        <v>6.3436254999999997E-2</v>
      </c>
      <c r="M314">
        <v>7.1397794369999996</v>
      </c>
      <c r="N314">
        <f>(($E314*L314)/$G314)*1000</f>
        <v>0.59481519485624923</v>
      </c>
      <c r="O314">
        <f>(($E314*M314)/$G314)*1000</f>
        <v>66.946721508856342</v>
      </c>
      <c r="P314" t="s">
        <v>582</v>
      </c>
      <c r="Q314" t="s">
        <v>594</v>
      </c>
      <c r="R314" t="s">
        <v>590</v>
      </c>
    </row>
    <row r="315" spans="1:18" x14ac:dyDescent="0.2">
      <c r="A315" t="s">
        <v>313</v>
      </c>
      <c r="B315" s="1" t="s">
        <v>313</v>
      </c>
      <c r="C315">
        <v>59</v>
      </c>
      <c r="D315">
        <v>37.847000000000001</v>
      </c>
      <c r="E315" s="5">
        <f t="shared" si="12"/>
        <v>3.5043518518518516E-2</v>
      </c>
      <c r="F315" s="1">
        <v>46.163418819999997</v>
      </c>
      <c r="G315">
        <v>3.888616258631401</v>
      </c>
      <c r="H315">
        <v>-2.7186966999999999E-2</v>
      </c>
      <c r="I315">
        <v>6.1110567843530497</v>
      </c>
      <c r="J315" s="5">
        <f t="shared" si="13"/>
        <v>-0.24500411410154527</v>
      </c>
      <c r="K315" s="5">
        <f t="shared" si="14"/>
        <v>55.071757495959616</v>
      </c>
      <c r="L315">
        <v>-2.7186966999999999E-2</v>
      </c>
      <c r="M315">
        <v>6.1006817550000001</v>
      </c>
      <c r="N315">
        <f>(($E315*L315)/$G315)*1000</f>
        <v>-0.24500411410154527</v>
      </c>
      <c r="O315">
        <f>(($E315*M315)/$G315)*1000</f>
        <v>54.978259575598685</v>
      </c>
      <c r="P315" t="s">
        <v>582</v>
      </c>
      <c r="Q315" t="s">
        <v>594</v>
      </c>
      <c r="R315" t="s">
        <v>591</v>
      </c>
    </row>
    <row r="316" spans="1:18" x14ac:dyDescent="0.2">
      <c r="A316" t="s">
        <v>314</v>
      </c>
      <c r="B316" s="1" t="s">
        <v>314</v>
      </c>
      <c r="C316">
        <v>59</v>
      </c>
      <c r="D316">
        <v>38.084999999999994</v>
      </c>
      <c r="E316" s="5">
        <f t="shared" si="12"/>
        <v>3.5263888888888879E-2</v>
      </c>
      <c r="F316" s="1">
        <v>46.163418819999997</v>
      </c>
      <c r="G316">
        <v>3.6226635476022011</v>
      </c>
      <c r="H316">
        <v>6.3436254999999997E-2</v>
      </c>
      <c r="I316">
        <v>11.804861492326999</v>
      </c>
      <c r="J316" s="5">
        <f t="shared" si="13"/>
        <v>0.61750394936009778</v>
      </c>
      <c r="K316" s="5">
        <f t="shared" si="14"/>
        <v>114.91139559169845</v>
      </c>
      <c r="L316">
        <v>6.3436254999999997E-2</v>
      </c>
      <c r="M316">
        <v>11.69252702</v>
      </c>
      <c r="N316">
        <f>(($E316*L316)/$G316)*1000</f>
        <v>0.61750394936009778</v>
      </c>
      <c r="O316">
        <f>(($E316*M316)/$G316)*1000</f>
        <v>113.81790449088861</v>
      </c>
      <c r="P316" t="s">
        <v>582</v>
      </c>
      <c r="Q316" t="s">
        <v>594</v>
      </c>
      <c r="R316" t="s">
        <v>592</v>
      </c>
    </row>
    <row r="317" spans="1:18" x14ac:dyDescent="0.2">
      <c r="A317" t="s">
        <v>315</v>
      </c>
      <c r="B317" s="1" t="s">
        <v>315</v>
      </c>
      <c r="C317">
        <v>59</v>
      </c>
      <c r="D317">
        <v>38.377000000000002</v>
      </c>
      <c r="E317" s="5">
        <f t="shared" si="12"/>
        <v>3.5534259259259258E-2</v>
      </c>
      <c r="F317" s="1">
        <v>45.382331890000003</v>
      </c>
      <c r="G317">
        <v>3.9936438922031994</v>
      </c>
      <c r="H317">
        <v>9.0623219999999994E-3</v>
      </c>
      <c r="I317">
        <v>8.0249772778853607</v>
      </c>
      <c r="J317" s="5">
        <f t="shared" si="13"/>
        <v>8.0633854227106963E-2</v>
      </c>
      <c r="K317" s="5">
        <f t="shared" si="14"/>
        <v>71.403868456765707</v>
      </c>
      <c r="L317">
        <v>9.0623219999999994E-3</v>
      </c>
      <c r="M317">
        <v>7.9967672170000004</v>
      </c>
      <c r="N317">
        <f>(($E317*L317)/$G317)*1000</f>
        <v>8.0633854227106963E-2</v>
      </c>
      <c r="O317">
        <f>(($E317*M317)/$G317)*1000</f>
        <v>71.152863699136475</v>
      </c>
      <c r="P317" t="s">
        <v>582</v>
      </c>
      <c r="Q317" t="s">
        <v>583</v>
      </c>
      <c r="R317" t="s">
        <v>590</v>
      </c>
    </row>
    <row r="318" spans="1:18" x14ac:dyDescent="0.2">
      <c r="A318" t="s">
        <v>316</v>
      </c>
      <c r="B318" s="1" t="s">
        <v>316</v>
      </c>
      <c r="C318">
        <v>59</v>
      </c>
      <c r="D318">
        <v>37.533000000000001</v>
      </c>
      <c r="E318" s="5">
        <f t="shared" si="12"/>
        <v>3.4752777777777778E-2</v>
      </c>
      <c r="F318" s="1">
        <v>45.382331890000003</v>
      </c>
      <c r="G318">
        <v>4.1099795252774989</v>
      </c>
      <c r="H318">
        <v>6.3436254999999997E-2</v>
      </c>
      <c r="I318">
        <v>9.3459788171603098</v>
      </c>
      <c r="J318" s="5">
        <f t="shared" si="13"/>
        <v>0.53639831038345487</v>
      </c>
      <c r="K318" s="5">
        <f t="shared" si="14"/>
        <v>79.02684744558691</v>
      </c>
      <c r="L318">
        <v>6.3436254999999997E-2</v>
      </c>
      <c r="M318">
        <v>9.1322760239999994</v>
      </c>
      <c r="N318">
        <f>(($E318*L318)/$G318)*1000</f>
        <v>0.53639831038345487</v>
      </c>
      <c r="O318">
        <f>(($E318*M318)/$G318)*1000</f>
        <v>77.219839494448948</v>
      </c>
      <c r="P318" t="s">
        <v>582</v>
      </c>
      <c r="Q318" t="s">
        <v>583</v>
      </c>
      <c r="R318" t="s">
        <v>591</v>
      </c>
    </row>
    <row r="319" spans="1:18" x14ac:dyDescent="0.2">
      <c r="A319" t="s">
        <v>317</v>
      </c>
      <c r="B319" s="1" t="s">
        <v>317</v>
      </c>
      <c r="C319">
        <v>59</v>
      </c>
      <c r="D319">
        <v>38.264000000000003</v>
      </c>
      <c r="E319" s="5">
        <f t="shared" si="12"/>
        <v>3.542962962962963E-2</v>
      </c>
      <c r="F319" s="1">
        <v>45.382331890000003</v>
      </c>
      <c r="G319">
        <v>3.9068017999082998</v>
      </c>
      <c r="H319">
        <v>0.12687251099999999</v>
      </c>
      <c r="I319">
        <v>14.5539148413201</v>
      </c>
      <c r="J319" s="5">
        <f t="shared" si="13"/>
        <v>1.1505692648694434</v>
      </c>
      <c r="K319" s="5">
        <f t="shared" si="14"/>
        <v>131.98514767277013</v>
      </c>
      <c r="L319">
        <v>0.12687251099999999</v>
      </c>
      <c r="M319">
        <v>14.408107040000001</v>
      </c>
      <c r="N319">
        <f>(($E319*L319)/$G319)*1000</f>
        <v>1.1505692648694434</v>
      </c>
      <c r="O319">
        <f>(($E319*M319)/$G319)*1000</f>
        <v>130.66285986231526</v>
      </c>
      <c r="P319" t="s">
        <v>582</v>
      </c>
      <c r="Q319" t="s">
        <v>583</v>
      </c>
      <c r="R319" t="s">
        <v>592</v>
      </c>
    </row>
    <row r="320" spans="1:18" x14ac:dyDescent="0.2">
      <c r="A320" t="s">
        <v>318</v>
      </c>
      <c r="B320" s="1" t="s">
        <v>318</v>
      </c>
      <c r="C320">
        <v>59</v>
      </c>
      <c r="D320">
        <v>37.216000000000008</v>
      </c>
      <c r="E320" s="5">
        <f t="shared" si="12"/>
        <v>3.4459259259259259E-2</v>
      </c>
      <c r="F320" s="1">
        <v>37.551707710000002</v>
      </c>
      <c r="G320">
        <v>3.6519761331191991</v>
      </c>
      <c r="H320">
        <v>2.7186966999999999E-2</v>
      </c>
      <c r="I320">
        <v>11.611557345606601</v>
      </c>
      <c r="J320" s="5">
        <f t="shared" si="13"/>
        <v>0.25653035786018585</v>
      </c>
      <c r="K320" s="5">
        <f t="shared" si="14"/>
        <v>109.56415113103756</v>
      </c>
      <c r="L320">
        <v>2.7186966999999999E-2</v>
      </c>
      <c r="M320">
        <v>11.553266499999999</v>
      </c>
      <c r="N320">
        <f>(($E320*L320)/$G320)*1000</f>
        <v>0.25653035786018585</v>
      </c>
      <c r="O320">
        <f>(($E320*M320)/$G320)*1000</f>
        <v>109.01413128206235</v>
      </c>
      <c r="P320" t="s">
        <v>582</v>
      </c>
      <c r="Q320" t="s">
        <v>593</v>
      </c>
      <c r="R320" t="s">
        <v>590</v>
      </c>
    </row>
    <row r="321" spans="1:18" x14ac:dyDescent="0.2">
      <c r="A321" t="s">
        <v>319</v>
      </c>
      <c r="B321" s="1" t="s">
        <v>319</v>
      </c>
      <c r="C321">
        <v>59</v>
      </c>
      <c r="D321">
        <v>37.154000000000003</v>
      </c>
      <c r="E321" s="5">
        <f t="shared" si="12"/>
        <v>3.440185185185185E-2</v>
      </c>
      <c r="F321" s="1">
        <v>37.551707710000002</v>
      </c>
      <c r="G321">
        <v>4.1727948908177996</v>
      </c>
      <c r="H321">
        <v>9.9685544000000001E-2</v>
      </c>
      <c r="I321">
        <v>10.3015413604345</v>
      </c>
      <c r="J321" s="5">
        <f t="shared" si="13"/>
        <v>0.82183941607231958</v>
      </c>
      <c r="K321" s="5">
        <f t="shared" si="14"/>
        <v>84.929192303994839</v>
      </c>
      <c r="L321">
        <v>9.9685544000000001E-2</v>
      </c>
      <c r="M321">
        <v>10.230291619999999</v>
      </c>
      <c r="N321">
        <f>(($E321*L321)/$G321)*1000</f>
        <v>0.82183941607231958</v>
      </c>
      <c r="O321">
        <f>(($E321*M321)/$G321)*1000</f>
        <v>84.341786721155316</v>
      </c>
      <c r="P321" t="s">
        <v>582</v>
      </c>
      <c r="Q321" t="s">
        <v>593</v>
      </c>
      <c r="R321" t="s">
        <v>591</v>
      </c>
    </row>
    <row r="322" spans="1:18" x14ac:dyDescent="0.2">
      <c r="A322" t="s">
        <v>320</v>
      </c>
      <c r="B322" s="1" t="s">
        <v>320</v>
      </c>
      <c r="C322">
        <v>59</v>
      </c>
      <c r="D322">
        <v>37.091999999999999</v>
      </c>
      <c r="E322" s="5">
        <f t="shared" si="12"/>
        <v>3.4344444444444441E-2</v>
      </c>
      <c r="F322" s="1">
        <v>37.551707710000002</v>
      </c>
      <c r="G322">
        <v>4.0491472720835997</v>
      </c>
      <c r="H322">
        <v>-2.7186966999999999E-2</v>
      </c>
      <c r="I322">
        <v>16.6779137937474</v>
      </c>
      <c r="J322" s="5">
        <f t="shared" si="13"/>
        <v>-0.23059701586600292</v>
      </c>
      <c r="K322" s="5">
        <f t="shared" si="14"/>
        <v>141.460323680409</v>
      </c>
      <c r="L322">
        <v>-2.7186966999999999E-2</v>
      </c>
      <c r="M322">
        <v>16.67376848</v>
      </c>
      <c r="N322">
        <f>(($E322*L322)/$G322)*1000</f>
        <v>-0.23059701586600292</v>
      </c>
      <c r="O322">
        <f>(($E322*M322)/$G322)*1000</f>
        <v>141.42516356196037</v>
      </c>
      <c r="P322" t="s">
        <v>582</v>
      </c>
      <c r="Q322" t="s">
        <v>593</v>
      </c>
      <c r="R322" t="s">
        <v>592</v>
      </c>
    </row>
    <row r="323" spans="1:18" x14ac:dyDescent="0.2">
      <c r="A323" t="s">
        <v>321</v>
      </c>
      <c r="B323" s="1" t="s">
        <v>321</v>
      </c>
      <c r="C323">
        <v>59</v>
      </c>
      <c r="D323">
        <v>37.037999999999997</v>
      </c>
      <c r="E323" s="5">
        <f t="shared" ref="E323:E386" si="15">D323/1.08/1000</f>
        <v>3.429444444444444E-2</v>
      </c>
      <c r="F323" s="1">
        <v>44.930383259999999</v>
      </c>
      <c r="G323">
        <v>3.8014556435621989</v>
      </c>
      <c r="H323">
        <v>0.19030876599999999</v>
      </c>
      <c r="I323">
        <v>9.4197559244789097</v>
      </c>
      <c r="J323" s="5">
        <f t="shared" ref="J323:J386" si="16">H323*E323/G323*1000</f>
        <v>1.7168511262075417</v>
      </c>
      <c r="K323" s="5">
        <f t="shared" ref="K323:K386" si="17">E323*I323/G323*1000</f>
        <v>84.979367516585029</v>
      </c>
      <c r="L323">
        <v>0.19030876599999999</v>
      </c>
      <c r="M323">
        <v>9.3679476640000008</v>
      </c>
      <c r="N323">
        <f>(($E323*L323)/$G323)*1000</f>
        <v>1.7168511262075417</v>
      </c>
      <c r="O323">
        <f>(($E323*M323)/$G323)*1000</f>
        <v>84.511984577692616</v>
      </c>
      <c r="P323" t="s">
        <v>582</v>
      </c>
      <c r="Q323" t="s">
        <v>583</v>
      </c>
      <c r="R323" t="s">
        <v>590</v>
      </c>
    </row>
    <row r="324" spans="1:18" x14ac:dyDescent="0.2">
      <c r="A324" t="s">
        <v>322</v>
      </c>
      <c r="B324" s="1" t="s">
        <v>322</v>
      </c>
      <c r="C324">
        <v>59</v>
      </c>
      <c r="D324">
        <v>37.073000000000008</v>
      </c>
      <c r="E324" s="5">
        <f t="shared" si="15"/>
        <v>3.4326851851851858E-2</v>
      </c>
      <c r="F324" s="1">
        <v>44.930383259999999</v>
      </c>
      <c r="G324">
        <v>3.8141216554123996</v>
      </c>
      <c r="H324">
        <v>0.26280734300000003</v>
      </c>
      <c r="I324">
        <v>7.1253506714869399</v>
      </c>
      <c r="J324" s="5">
        <f t="shared" si="16"/>
        <v>2.3652493401562431</v>
      </c>
      <c r="K324" s="5">
        <f t="shared" si="17"/>
        <v>64.127701995435999</v>
      </c>
      <c r="L324">
        <v>0.26280734300000003</v>
      </c>
      <c r="M324">
        <v>7.1076423950000001</v>
      </c>
      <c r="N324">
        <f>(($E324*L324)/$G324)*1000</f>
        <v>2.3652493401562431</v>
      </c>
      <c r="O324">
        <f>(($E324*M324)/$G324)*1000</f>
        <v>63.968328635476105</v>
      </c>
      <c r="P324" t="s">
        <v>582</v>
      </c>
      <c r="Q324" t="s">
        <v>583</v>
      </c>
      <c r="R324" t="s">
        <v>591</v>
      </c>
    </row>
    <row r="325" spans="1:18" x14ac:dyDescent="0.2">
      <c r="A325" t="s">
        <v>323</v>
      </c>
      <c r="B325" s="1" t="s">
        <v>323</v>
      </c>
      <c r="C325">
        <v>59</v>
      </c>
      <c r="D325">
        <v>37.119999999999997</v>
      </c>
      <c r="E325" s="5">
        <f t="shared" si="15"/>
        <v>3.4370370370370364E-2</v>
      </c>
      <c r="F325" s="1">
        <v>44.930383259999999</v>
      </c>
      <c r="G325">
        <v>3.9204060157206002</v>
      </c>
      <c r="H325">
        <v>0.28999430999999998</v>
      </c>
      <c r="I325">
        <v>13.566075258860099</v>
      </c>
      <c r="J325" s="5">
        <f t="shared" si="16"/>
        <v>2.5423927521874155</v>
      </c>
      <c r="K325" s="5">
        <f t="shared" si="17"/>
        <v>118.93437293219627</v>
      </c>
      <c r="L325">
        <v>0.28999430999999998</v>
      </c>
      <c r="M325">
        <v>13.288666750000001</v>
      </c>
      <c r="N325">
        <f>(($E325*L325)/$G325)*1000</f>
        <v>2.5423927521874155</v>
      </c>
      <c r="O325">
        <f>(($E325*M325)/$G325)*1000</f>
        <v>116.502320447025</v>
      </c>
      <c r="P325" t="s">
        <v>582</v>
      </c>
      <c r="Q325" t="s">
        <v>583</v>
      </c>
      <c r="R325" t="s">
        <v>592</v>
      </c>
    </row>
    <row r="326" spans="1:18" x14ac:dyDescent="0.2">
      <c r="A326" t="s">
        <v>324</v>
      </c>
      <c r="B326" s="1" t="s">
        <v>324</v>
      </c>
      <c r="C326">
        <v>59</v>
      </c>
      <c r="D326">
        <v>37.042999999999999</v>
      </c>
      <c r="E326" s="5">
        <f t="shared" si="15"/>
        <v>3.4299074074074072E-2</v>
      </c>
      <c r="F326" s="1">
        <v>54.707840560000001</v>
      </c>
      <c r="G326">
        <v>3.2936458344768011</v>
      </c>
      <c r="H326">
        <v>0.12687251099999999</v>
      </c>
      <c r="I326">
        <v>11.7661872324776</v>
      </c>
      <c r="J326" s="5">
        <f t="shared" si="16"/>
        <v>1.3212135947349162</v>
      </c>
      <c r="K326" s="5">
        <f t="shared" si="17"/>
        <v>122.52966704305085</v>
      </c>
      <c r="L326">
        <v>0.12687251099999999</v>
      </c>
      <c r="M326">
        <v>11.6550338</v>
      </c>
      <c r="N326">
        <f>(($E326*L326)/$G326)*1000</f>
        <v>1.3212135947349162</v>
      </c>
      <c r="O326">
        <f>(($E326*M326)/$G326)*1000</f>
        <v>121.37214738072734</v>
      </c>
      <c r="P326" t="s">
        <v>584</v>
      </c>
      <c r="Q326" t="s">
        <v>594</v>
      </c>
      <c r="R326" t="s">
        <v>590</v>
      </c>
    </row>
    <row r="327" spans="1:18" x14ac:dyDescent="0.2">
      <c r="A327" t="s">
        <v>325</v>
      </c>
      <c r="B327" s="1" t="s">
        <v>325</v>
      </c>
      <c r="C327">
        <v>59</v>
      </c>
      <c r="D327">
        <v>37.174999999999997</v>
      </c>
      <c r="E327" s="5">
        <f t="shared" si="15"/>
        <v>3.442129629629629E-2</v>
      </c>
      <c r="F327" s="1">
        <v>54.707840560000001</v>
      </c>
      <c r="G327">
        <v>3.2402010863376001</v>
      </c>
      <c r="H327">
        <v>9.0623222000000003E-2</v>
      </c>
      <c r="I327">
        <v>11.7275196878808</v>
      </c>
      <c r="J327" s="5">
        <f t="shared" si="16"/>
        <v>0.9627083914451926</v>
      </c>
      <c r="K327" s="5">
        <f t="shared" si="17"/>
        <v>124.58375861279301</v>
      </c>
      <c r="L327">
        <v>9.0623222000000003E-2</v>
      </c>
      <c r="M327">
        <v>11.61754058</v>
      </c>
      <c r="N327">
        <f>(($E327*L327)/$G327)*1000</f>
        <v>0.9627083914451926</v>
      </c>
      <c r="O327">
        <f>(($E327*M327)/$G327)*1000</f>
        <v>123.41542882155579</v>
      </c>
      <c r="P327" t="s">
        <v>584</v>
      </c>
      <c r="Q327" t="s">
        <v>594</v>
      </c>
      <c r="R327" t="s">
        <v>591</v>
      </c>
    </row>
    <row r="328" spans="1:18" x14ac:dyDescent="0.2">
      <c r="A328" t="s">
        <v>326</v>
      </c>
      <c r="B328" s="1" t="s">
        <v>326</v>
      </c>
      <c r="C328">
        <v>59</v>
      </c>
      <c r="D328">
        <v>37.07</v>
      </c>
      <c r="E328" s="5">
        <f t="shared" si="15"/>
        <v>3.4324074074074069E-2</v>
      </c>
      <c r="F328" s="1">
        <v>54.707840560000001</v>
      </c>
      <c r="G328">
        <v>3.4159346649648001</v>
      </c>
      <c r="H328">
        <v>0.135934833</v>
      </c>
      <c r="I328">
        <v>11.142803352319699</v>
      </c>
      <c r="J328" s="5">
        <f t="shared" si="16"/>
        <v>1.3659035475688666</v>
      </c>
      <c r="K328" s="5">
        <f t="shared" si="17"/>
        <v>111.96537556194839</v>
      </c>
      <c r="L328">
        <v>0.135934833</v>
      </c>
      <c r="M328">
        <v>11.04978618</v>
      </c>
      <c r="N328">
        <f>(($E328*L328)/$G328)*1000</f>
        <v>1.3659035475688666</v>
      </c>
      <c r="O328">
        <f>(($E328*M328)/$G328)*1000</f>
        <v>111.03071824967361</v>
      </c>
      <c r="P328" t="s">
        <v>584</v>
      </c>
      <c r="Q328" t="s">
        <v>594</v>
      </c>
      <c r="R328" t="s">
        <v>592</v>
      </c>
    </row>
    <row r="329" spans="1:18" x14ac:dyDescent="0.2">
      <c r="A329" t="s">
        <v>327</v>
      </c>
      <c r="B329" s="1" t="s">
        <v>327</v>
      </c>
      <c r="C329">
        <v>59</v>
      </c>
      <c r="D329">
        <v>37.225000000000001</v>
      </c>
      <c r="E329" s="5">
        <f t="shared" si="15"/>
        <v>3.4467592592592591E-2</v>
      </c>
      <c r="F329" s="1">
        <v>48.8302975</v>
      </c>
      <c r="G329">
        <v>3.5143351676999988</v>
      </c>
      <c r="H329">
        <v>0.26280734300000003</v>
      </c>
      <c r="I329">
        <v>13.8530546290612</v>
      </c>
      <c r="J329" s="5">
        <f t="shared" si="16"/>
        <v>2.5775391351742027</v>
      </c>
      <c r="K329" s="5">
        <f t="shared" si="17"/>
        <v>135.8667913936917</v>
      </c>
      <c r="L329">
        <v>0.26280734300000003</v>
      </c>
      <c r="M329">
        <v>13.66895508</v>
      </c>
      <c r="N329">
        <f>(($E329*L329)/$G329)*1000</f>
        <v>2.5775391351742027</v>
      </c>
      <c r="O329">
        <f>(($E329*M329)/$G329)*1000</f>
        <v>134.06119575448173</v>
      </c>
      <c r="P329" t="s">
        <v>584</v>
      </c>
      <c r="Q329" t="s">
        <v>593</v>
      </c>
      <c r="R329" t="s">
        <v>590</v>
      </c>
    </row>
    <row r="330" spans="1:18" x14ac:dyDescent="0.2">
      <c r="A330" t="s">
        <v>328</v>
      </c>
      <c r="B330" s="1" t="s">
        <v>328</v>
      </c>
      <c r="C330">
        <v>59</v>
      </c>
      <c r="D330">
        <v>37.349000000000004</v>
      </c>
      <c r="E330" s="5">
        <f t="shared" si="15"/>
        <v>3.4582407407407409E-2</v>
      </c>
      <c r="F330" s="1">
        <v>48.8302975</v>
      </c>
      <c r="G330">
        <v>3.5834142660749984</v>
      </c>
      <c r="H330">
        <v>2.7186966999999999E-2</v>
      </c>
      <c r="I330">
        <v>12.590846287192999</v>
      </c>
      <c r="J330" s="5">
        <f t="shared" si="16"/>
        <v>0.2623728933232034</v>
      </c>
      <c r="K330" s="5">
        <f t="shared" si="17"/>
        <v>121.51030932426336</v>
      </c>
      <c r="L330">
        <v>2.7186966999999999E-2</v>
      </c>
      <c r="M330">
        <v>12.30848698</v>
      </c>
      <c r="N330">
        <f>(($E330*L330)/$G330)*1000</f>
        <v>0.2623728933232034</v>
      </c>
      <c r="O330">
        <f>(($E330*M330)/$G330)*1000</f>
        <v>118.78534819178535</v>
      </c>
      <c r="P330" t="s">
        <v>584</v>
      </c>
      <c r="Q330" t="s">
        <v>593</v>
      </c>
      <c r="R330" t="s">
        <v>591</v>
      </c>
    </row>
    <row r="331" spans="1:18" x14ac:dyDescent="0.2">
      <c r="A331" t="s">
        <v>329</v>
      </c>
      <c r="B331" s="1" t="s">
        <v>329</v>
      </c>
      <c r="C331">
        <v>59</v>
      </c>
      <c r="D331">
        <v>37.117000000000004</v>
      </c>
      <c r="E331" s="5">
        <f t="shared" si="15"/>
        <v>3.4367592592592595E-2</v>
      </c>
      <c r="F331" s="1">
        <v>48.8302975</v>
      </c>
      <c r="G331">
        <v>3.6258851191500003</v>
      </c>
      <c r="H331">
        <v>0.12687251099999999</v>
      </c>
      <c r="I331">
        <v>17.9713618166633</v>
      </c>
      <c r="J331" s="5">
        <f t="shared" si="16"/>
        <v>1.2025485160074205</v>
      </c>
      <c r="K331" s="5">
        <f t="shared" si="17"/>
        <v>170.33977110503372</v>
      </c>
      <c r="L331">
        <v>0.12687251099999999</v>
      </c>
      <c r="M331">
        <v>17.589674169999999</v>
      </c>
      <c r="N331">
        <f>(($E331*L331)/$G331)*1000</f>
        <v>1.2025485160074205</v>
      </c>
      <c r="O331">
        <f>(($E331*M331)/$G331)*1000</f>
        <v>166.72198259075643</v>
      </c>
      <c r="P331" t="s">
        <v>584</v>
      </c>
      <c r="Q331" t="s">
        <v>593</v>
      </c>
      <c r="R331" t="s">
        <v>592</v>
      </c>
    </row>
    <row r="332" spans="1:18" x14ac:dyDescent="0.2">
      <c r="A332" t="s">
        <v>330</v>
      </c>
      <c r="B332" s="1" t="s">
        <v>330</v>
      </c>
      <c r="C332">
        <v>59</v>
      </c>
      <c r="D332">
        <v>37.167000000000002</v>
      </c>
      <c r="E332" s="5">
        <f t="shared" si="15"/>
        <v>3.441388888888889E-2</v>
      </c>
      <c r="F332" s="1">
        <v>38.54459018</v>
      </c>
      <c r="G332">
        <v>4.0751082251641986</v>
      </c>
      <c r="H332">
        <v>0.117810188</v>
      </c>
      <c r="I332">
        <v>7.1118309433251596</v>
      </c>
      <c r="J332" s="5">
        <f t="shared" si="16"/>
        <v>0.99489547167738135</v>
      </c>
      <c r="K332" s="5">
        <f t="shared" si="17"/>
        <v>60.058714114345349</v>
      </c>
      <c r="L332">
        <v>0.117810188</v>
      </c>
      <c r="M332">
        <v>7.1504917839999997</v>
      </c>
      <c r="N332">
        <f>(($E332*L332)/$G332)*1000</f>
        <v>0.99489547167738135</v>
      </c>
      <c r="O332">
        <f>(($E332*M332)/$G332)*1000</f>
        <v>60.385201118327032</v>
      </c>
      <c r="P332" t="s">
        <v>584</v>
      </c>
      <c r="Q332" t="s">
        <v>594</v>
      </c>
      <c r="R332" t="s">
        <v>590</v>
      </c>
    </row>
    <row r="333" spans="1:18" x14ac:dyDescent="0.2">
      <c r="A333" t="s">
        <v>331</v>
      </c>
      <c r="B333" s="1" t="s">
        <v>331</v>
      </c>
      <c r="C333">
        <v>59</v>
      </c>
      <c r="D333">
        <v>37.165999999999997</v>
      </c>
      <c r="E333" s="5">
        <f t="shared" si="15"/>
        <v>3.4412962962962958E-2</v>
      </c>
      <c r="F333" s="1">
        <v>38.54459018</v>
      </c>
      <c r="G333">
        <v>4.3633340972199992</v>
      </c>
      <c r="H333">
        <v>-3.6249288999999997E-2</v>
      </c>
      <c r="I333">
        <v>5.3267019226640002</v>
      </c>
      <c r="J333" s="5">
        <f t="shared" si="16"/>
        <v>-0.28589271689864926</v>
      </c>
      <c r="K333" s="5">
        <f t="shared" si="17"/>
        <v>42.010900814624797</v>
      </c>
      <c r="L333">
        <v>-3.6249288999999997E-2</v>
      </c>
      <c r="M333">
        <v>5.3186804060000004</v>
      </c>
      <c r="N333">
        <f>(($E333*L333)/$G333)*1000</f>
        <v>-0.28589271689864926</v>
      </c>
      <c r="O333">
        <f>(($E333*M333)/$G333)*1000</f>
        <v>41.947636313279162</v>
      </c>
      <c r="P333" t="s">
        <v>584</v>
      </c>
      <c r="Q333" t="s">
        <v>594</v>
      </c>
      <c r="R333" t="s">
        <v>591</v>
      </c>
    </row>
    <row r="334" spans="1:18" x14ac:dyDescent="0.2">
      <c r="A334" t="s">
        <v>332</v>
      </c>
      <c r="B334" s="1" t="s">
        <v>332</v>
      </c>
      <c r="C334">
        <v>59</v>
      </c>
      <c r="D334">
        <v>37.150999999999996</v>
      </c>
      <c r="E334" s="5">
        <f t="shared" si="15"/>
        <v>3.4399074074074068E-2</v>
      </c>
      <c r="F334" s="1">
        <v>38.54459018</v>
      </c>
      <c r="G334">
        <v>4.0935448481101986</v>
      </c>
      <c r="H334">
        <v>0.16312179900000001</v>
      </c>
      <c r="I334">
        <v>13.240529929389799</v>
      </c>
      <c r="J334" s="5">
        <f t="shared" si="16"/>
        <v>1.3707529916247707</v>
      </c>
      <c r="K334" s="5">
        <f t="shared" si="17"/>
        <v>111.26346155248311</v>
      </c>
      <c r="L334">
        <v>0.16312179900000001</v>
      </c>
      <c r="M334">
        <v>13.079775980000001</v>
      </c>
      <c r="N334">
        <f>(($E334*L334)/$G334)*1000</f>
        <v>1.3707529916247707</v>
      </c>
      <c r="O334">
        <f>(($E334*M334)/$G334)*1000</f>
        <v>109.91260618923664</v>
      </c>
      <c r="P334" t="s">
        <v>584</v>
      </c>
      <c r="Q334" t="s">
        <v>594</v>
      </c>
      <c r="R334" t="s">
        <v>592</v>
      </c>
    </row>
    <row r="335" spans="1:18" x14ac:dyDescent="0.2">
      <c r="A335" t="s">
        <v>333</v>
      </c>
      <c r="B335" s="1" t="s">
        <v>333</v>
      </c>
      <c r="C335">
        <v>59</v>
      </c>
      <c r="D335">
        <v>37.200000000000003</v>
      </c>
      <c r="E335" s="5">
        <f t="shared" si="15"/>
        <v>3.4444444444444444E-2</v>
      </c>
      <c r="F335" s="1">
        <v>39.060037850000001</v>
      </c>
      <c r="G335">
        <v>4.0098495094699986</v>
      </c>
      <c r="H335">
        <v>-1.8124643999999999E-2</v>
      </c>
      <c r="I335">
        <v>8.5306354681404297</v>
      </c>
      <c r="J335" s="5">
        <f t="shared" si="16"/>
        <v>-0.15568995590955462</v>
      </c>
      <c r="K335" s="5">
        <f t="shared" si="17"/>
        <v>73.27781223814749</v>
      </c>
      <c r="L335">
        <v>-1.8124643999999999E-2</v>
      </c>
      <c r="M335">
        <v>8.4948913630000007</v>
      </c>
      <c r="N335">
        <f>(($E335*L335)/$G335)*1000</f>
        <v>-0.15568995590955462</v>
      </c>
      <c r="O335">
        <f>(($E335*M335)/$G335)*1000</f>
        <v>72.970771826576382</v>
      </c>
      <c r="P335" t="s">
        <v>584</v>
      </c>
      <c r="Q335" t="s">
        <v>593</v>
      </c>
      <c r="R335" t="s">
        <v>590</v>
      </c>
    </row>
    <row r="336" spans="1:18" x14ac:dyDescent="0.2">
      <c r="A336" t="s">
        <v>334</v>
      </c>
      <c r="B336" s="1" t="s">
        <v>334</v>
      </c>
      <c r="C336">
        <v>59</v>
      </c>
      <c r="D336">
        <v>37.42</v>
      </c>
      <c r="E336" s="5">
        <f t="shared" si="15"/>
        <v>3.4648148148148143E-2</v>
      </c>
      <c r="F336" s="1">
        <v>39.060037850000001</v>
      </c>
      <c r="G336">
        <v>3.8538432063660006</v>
      </c>
      <c r="H336">
        <v>0</v>
      </c>
      <c r="I336">
        <v>3.7933690872104902</v>
      </c>
      <c r="J336" s="5">
        <f t="shared" si="16"/>
        <v>0</v>
      </c>
      <c r="K336" s="5">
        <f t="shared" si="17"/>
        <v>34.104452899683515</v>
      </c>
      <c r="L336">
        <v>0</v>
      </c>
      <c r="M336">
        <v>3.781458577</v>
      </c>
      <c r="N336">
        <f>(($E336*L336)/$G336)*1000</f>
        <v>0</v>
      </c>
      <c r="O336">
        <f>(($E336*M336)/$G336)*1000</f>
        <v>33.997370929765431</v>
      </c>
      <c r="P336" t="s">
        <v>584</v>
      </c>
      <c r="Q336" t="s">
        <v>593</v>
      </c>
      <c r="R336" t="s">
        <v>591</v>
      </c>
    </row>
    <row r="337" spans="1:18" x14ac:dyDescent="0.2">
      <c r="A337" t="s">
        <v>335</v>
      </c>
      <c r="B337" s="1" t="s">
        <v>335</v>
      </c>
      <c r="C337">
        <v>59</v>
      </c>
      <c r="D337">
        <v>37.5</v>
      </c>
      <c r="E337" s="5">
        <f t="shared" si="15"/>
        <v>3.4722222222222224E-2</v>
      </c>
      <c r="F337" s="1">
        <v>39.060037850000001</v>
      </c>
      <c r="G337">
        <v>3.6521319316494987</v>
      </c>
      <c r="H337">
        <v>-1.8124643999999999E-2</v>
      </c>
      <c r="I337">
        <v>11.073952453932</v>
      </c>
      <c r="J337" s="5">
        <f t="shared" si="16"/>
        <v>-0.17231795796118143</v>
      </c>
      <c r="K337" s="5">
        <f t="shared" si="17"/>
        <v>105.28432301460798</v>
      </c>
      <c r="L337">
        <v>-1.8124643999999999E-2</v>
      </c>
      <c r="M337">
        <v>10.89981332</v>
      </c>
      <c r="N337">
        <f>(($E337*L337)/$G337)*1000</f>
        <v>-0.17231795796118143</v>
      </c>
      <c r="O337">
        <f>(($E337*M337)/$G337)*1000</f>
        <v>103.62871532596643</v>
      </c>
      <c r="P337" t="s">
        <v>584</v>
      </c>
      <c r="Q337" t="s">
        <v>593</v>
      </c>
      <c r="R337" t="s">
        <v>592</v>
      </c>
    </row>
    <row r="338" spans="1:18" x14ac:dyDescent="0.2">
      <c r="A338" t="s">
        <v>336</v>
      </c>
      <c r="B338" s="1" t="s">
        <v>336</v>
      </c>
      <c r="C338">
        <v>59</v>
      </c>
      <c r="D338">
        <v>37.69</v>
      </c>
      <c r="E338" s="5">
        <f t="shared" si="15"/>
        <v>3.4898148148148143E-2</v>
      </c>
      <c r="F338" s="1">
        <v>51.509530660000003</v>
      </c>
      <c r="G338">
        <v>3.6518172459953999</v>
      </c>
      <c r="H338">
        <v>-0.24084544399999999</v>
      </c>
      <c r="I338">
        <v>11.6615510594136</v>
      </c>
      <c r="J338" s="5">
        <f t="shared" si="16"/>
        <v>-2.3016102447995022</v>
      </c>
      <c r="K338" s="5">
        <f t="shared" si="17"/>
        <v>111.44219688290568</v>
      </c>
      <c r="L338">
        <v>-0.24084544399999999</v>
      </c>
      <c r="M338">
        <v>10.39125125</v>
      </c>
      <c r="N338">
        <f>(($E338*L338)/$G338)*1000</f>
        <v>-2.3016102447995022</v>
      </c>
      <c r="O338">
        <f>(($E338*M338)/$G338)*1000</f>
        <v>99.30273097997916</v>
      </c>
      <c r="P338" t="s">
        <v>584</v>
      </c>
      <c r="Q338" t="s">
        <v>583</v>
      </c>
      <c r="R338" t="s">
        <v>590</v>
      </c>
    </row>
    <row r="339" spans="1:18" x14ac:dyDescent="0.2">
      <c r="A339" t="s">
        <v>337</v>
      </c>
      <c r="B339" s="1" t="s">
        <v>337</v>
      </c>
      <c r="C339">
        <v>59</v>
      </c>
      <c r="D339">
        <v>37.67</v>
      </c>
      <c r="E339" s="5">
        <f t="shared" si="15"/>
        <v>3.4879629629629628E-2</v>
      </c>
      <c r="F339" s="1">
        <v>51.509530660000003</v>
      </c>
      <c r="G339">
        <v>3.4079101852151994</v>
      </c>
      <c r="H339">
        <v>-0.25868584700000002</v>
      </c>
      <c r="I339">
        <v>8.5437077408655995</v>
      </c>
      <c r="J339" s="5">
        <f t="shared" si="16"/>
        <v>-2.6476245098628595</v>
      </c>
      <c r="K339" s="5">
        <f t="shared" si="17"/>
        <v>87.444018612354895</v>
      </c>
      <c r="L339">
        <v>-0.25868584700000002</v>
      </c>
      <c r="M339">
        <v>8.4280689570000007</v>
      </c>
      <c r="N339">
        <f>(($E339*L339)/$G339)*1000</f>
        <v>-2.6476245098628595</v>
      </c>
      <c r="O339">
        <f>(($E339*M339)/$G339)*1000</f>
        <v>86.260466895073336</v>
      </c>
      <c r="P339" t="s">
        <v>584</v>
      </c>
      <c r="Q339" t="s">
        <v>583</v>
      </c>
      <c r="R339" t="s">
        <v>591</v>
      </c>
    </row>
    <row r="340" spans="1:18" x14ac:dyDescent="0.2">
      <c r="A340" t="s">
        <v>338</v>
      </c>
      <c r="B340" s="1" t="s">
        <v>338</v>
      </c>
      <c r="C340">
        <v>59</v>
      </c>
      <c r="D340">
        <v>37.129999999999995</v>
      </c>
      <c r="E340" s="5">
        <f t="shared" si="15"/>
        <v>3.4379629629629628E-2</v>
      </c>
      <c r="F340" s="1">
        <v>51.509530660000003</v>
      </c>
      <c r="G340">
        <v>3.280380250851</v>
      </c>
      <c r="H340">
        <v>-6.2441411000000002E-2</v>
      </c>
      <c r="I340">
        <v>14.384939544777501</v>
      </c>
      <c r="J340" s="5">
        <f t="shared" si="16"/>
        <v>-0.65440967801661976</v>
      </c>
      <c r="K340" s="5">
        <f t="shared" si="17"/>
        <v>150.75962418252183</v>
      </c>
      <c r="L340">
        <v>-6.2441411000000002E-2</v>
      </c>
      <c r="M340">
        <v>12.126054399999999</v>
      </c>
      <c r="N340">
        <f>(($E340*L340)/$G340)*1000</f>
        <v>-0.65440967801661976</v>
      </c>
      <c r="O340">
        <f>(($E340*M340)/$G340)*1000</f>
        <v>127.08565082739747</v>
      </c>
      <c r="P340" t="s">
        <v>584</v>
      </c>
      <c r="Q340" t="s">
        <v>583</v>
      </c>
      <c r="R340" t="s">
        <v>592</v>
      </c>
    </row>
    <row r="341" spans="1:18" x14ac:dyDescent="0.2">
      <c r="A341" t="s">
        <v>339</v>
      </c>
      <c r="B341" s="1" t="s">
        <v>339</v>
      </c>
      <c r="C341">
        <v>59</v>
      </c>
      <c r="D341">
        <v>37.58</v>
      </c>
      <c r="E341" s="5">
        <f t="shared" si="15"/>
        <v>3.479629629629629E-2</v>
      </c>
      <c r="F341" s="1">
        <v>44.670190509999998</v>
      </c>
      <c r="G341">
        <v>4.2592887345402</v>
      </c>
      <c r="H341">
        <v>0.94554137299999996</v>
      </c>
      <c r="I341">
        <v>0.32619758481993499</v>
      </c>
      <c r="J341" s="5">
        <f t="shared" si="16"/>
        <v>7.7246084559859227</v>
      </c>
      <c r="K341" s="5">
        <f t="shared" si="17"/>
        <v>2.6648740012588057</v>
      </c>
      <c r="L341">
        <v>0.94554137299999996</v>
      </c>
      <c r="M341">
        <v>4.3919066999999999E-2</v>
      </c>
      <c r="N341">
        <f>(($E341*L341)/$G341)*1000</f>
        <v>7.7246084559859227</v>
      </c>
      <c r="O341">
        <f>(($E341*M341)/$G341)*1000</f>
        <v>0.35879719916519431</v>
      </c>
      <c r="P341" t="s">
        <v>584</v>
      </c>
      <c r="Q341" t="s">
        <v>583</v>
      </c>
      <c r="R341" t="s">
        <v>590</v>
      </c>
    </row>
    <row r="342" spans="1:18" x14ac:dyDescent="0.2">
      <c r="A342" t="s">
        <v>340</v>
      </c>
      <c r="B342" s="1" t="s">
        <v>340</v>
      </c>
      <c r="C342">
        <v>59</v>
      </c>
      <c r="D342">
        <v>37.83</v>
      </c>
      <c r="E342" s="5">
        <f t="shared" si="15"/>
        <v>3.5027777777777769E-2</v>
      </c>
      <c r="F342" s="1">
        <v>44.670190509999998</v>
      </c>
      <c r="G342">
        <v>3.9638275518636013</v>
      </c>
      <c r="H342">
        <v>1.721598915</v>
      </c>
      <c r="I342">
        <v>0.32867623842499299</v>
      </c>
      <c r="J342" s="5">
        <f t="shared" si="16"/>
        <v>15.21352365309923</v>
      </c>
      <c r="K342" s="5">
        <f t="shared" si="17"/>
        <v>2.9044649621484648</v>
      </c>
      <c r="L342">
        <v>1.721598915</v>
      </c>
      <c r="M342">
        <v>4.8310974E-2</v>
      </c>
      <c r="N342">
        <f>(($E342*L342)/$G342)*1000</f>
        <v>15.21352365309923</v>
      </c>
      <c r="O342">
        <f>(($E342*M342)/$G342)*1000</f>
        <v>0.42691717521979383</v>
      </c>
      <c r="P342" t="s">
        <v>584</v>
      </c>
      <c r="Q342" t="s">
        <v>583</v>
      </c>
      <c r="R342" t="s">
        <v>591</v>
      </c>
    </row>
    <row r="343" spans="1:18" x14ac:dyDescent="0.2">
      <c r="A343" t="s">
        <v>341</v>
      </c>
      <c r="B343" s="1" t="s">
        <v>341</v>
      </c>
      <c r="C343">
        <v>59</v>
      </c>
      <c r="D343">
        <v>37.86</v>
      </c>
      <c r="E343" s="5">
        <f t="shared" si="15"/>
        <v>3.5055555555555548E-2</v>
      </c>
      <c r="F343" s="1">
        <v>44.670190509999998</v>
      </c>
      <c r="G343">
        <v>4.0274568327770996</v>
      </c>
      <c r="H343">
        <v>0.17840403299999999</v>
      </c>
      <c r="I343">
        <v>5.5628170764081997</v>
      </c>
      <c r="J343" s="5">
        <f t="shared" si="16"/>
        <v>1.5528540093263357</v>
      </c>
      <c r="K343" s="5">
        <f t="shared" si="17"/>
        <v>48.419548902515444</v>
      </c>
      <c r="L343">
        <v>0.17840403299999999</v>
      </c>
      <c r="M343">
        <v>6.1003584059999998</v>
      </c>
      <c r="N343">
        <f>(($E343*L343)/$G343)*1000</f>
        <v>1.5528540093263357</v>
      </c>
      <c r="O343">
        <f>(($E343*M343)/$G343)*1000</f>
        <v>53.09838488396008</v>
      </c>
      <c r="P343" t="s">
        <v>584</v>
      </c>
      <c r="Q343" t="s">
        <v>583</v>
      </c>
      <c r="R343" t="s">
        <v>592</v>
      </c>
    </row>
    <row r="344" spans="1:18" x14ac:dyDescent="0.2">
      <c r="A344" t="s">
        <v>342</v>
      </c>
      <c r="B344" s="1" t="s">
        <v>342</v>
      </c>
      <c r="C344">
        <v>59</v>
      </c>
      <c r="D344">
        <v>37.980000000000004</v>
      </c>
      <c r="E344" s="5">
        <f t="shared" si="15"/>
        <v>3.5166666666666672E-2</v>
      </c>
      <c r="F344" s="1">
        <v>53.545343879999997</v>
      </c>
      <c r="G344">
        <v>3.3800407792912011</v>
      </c>
      <c r="H344">
        <v>0.34788786399999999</v>
      </c>
      <c r="I344">
        <v>15.632244126254401</v>
      </c>
      <c r="J344" s="5">
        <f t="shared" si="16"/>
        <v>3.6194996893594187</v>
      </c>
      <c r="K344" s="5">
        <f t="shared" si="17"/>
        <v>162.6412088895645</v>
      </c>
      <c r="L344">
        <v>0.34788786399999999</v>
      </c>
      <c r="M344">
        <v>12.819975660000001</v>
      </c>
      <c r="N344">
        <f>(($E344*L344)/$G344)*1000</f>
        <v>3.6194996893594187</v>
      </c>
      <c r="O344">
        <f>(($E344*M344)/$G344)*1000</f>
        <v>133.3817667148208</v>
      </c>
      <c r="P344" t="s">
        <v>584</v>
      </c>
      <c r="Q344" t="s">
        <v>594</v>
      </c>
      <c r="R344" t="s">
        <v>590</v>
      </c>
    </row>
    <row r="345" spans="1:18" x14ac:dyDescent="0.2">
      <c r="A345" t="s">
        <v>343</v>
      </c>
      <c r="B345" s="1" t="s">
        <v>343</v>
      </c>
      <c r="C345">
        <v>59</v>
      </c>
      <c r="D345">
        <v>38.260000000000005</v>
      </c>
      <c r="E345" s="5">
        <f t="shared" si="15"/>
        <v>3.542592592592593E-2</v>
      </c>
      <c r="F345" s="1">
        <v>53.545343879999997</v>
      </c>
      <c r="G345">
        <v>3.4469354841040012</v>
      </c>
      <c r="H345">
        <v>0.10704242</v>
      </c>
      <c r="I345">
        <v>12.4074534618327</v>
      </c>
      <c r="J345" s="5">
        <f t="shared" si="16"/>
        <v>1.1001299152071504</v>
      </c>
      <c r="K345" s="5">
        <f t="shared" si="17"/>
        <v>127.51777029053221</v>
      </c>
      <c r="L345">
        <v>0.10704242</v>
      </c>
      <c r="M345">
        <v>10.96659103</v>
      </c>
      <c r="N345">
        <f>(($E345*L345)/$G345)*1000</f>
        <v>1.1001299152071504</v>
      </c>
      <c r="O345">
        <f>(($E345*M345)/$G345)*1000</f>
        <v>112.70928721478265</v>
      </c>
      <c r="P345" t="s">
        <v>584</v>
      </c>
      <c r="Q345" t="s">
        <v>594</v>
      </c>
      <c r="R345" t="s">
        <v>591</v>
      </c>
    </row>
    <row r="346" spans="1:18" x14ac:dyDescent="0.2">
      <c r="A346" t="s">
        <v>344</v>
      </c>
      <c r="B346" s="1" t="s">
        <v>344</v>
      </c>
      <c r="C346">
        <v>59</v>
      </c>
      <c r="D346">
        <v>38.550000000000004</v>
      </c>
      <c r="E346" s="5">
        <f t="shared" si="15"/>
        <v>3.5694444444444445E-2</v>
      </c>
      <c r="F346" s="1">
        <v>53.545343879999997</v>
      </c>
      <c r="G346">
        <v>3.2021194463515998</v>
      </c>
      <c r="H346">
        <v>8.9202015999999995E-2</v>
      </c>
      <c r="I346">
        <v>20.2422808531337</v>
      </c>
      <c r="J346" s="5">
        <f t="shared" si="16"/>
        <v>0.99434654384058618</v>
      </c>
      <c r="K346" s="5">
        <f t="shared" si="17"/>
        <v>225.64335323726277</v>
      </c>
      <c r="L346">
        <v>8.9202015999999995E-2</v>
      </c>
      <c r="M346">
        <v>15.04667235</v>
      </c>
      <c r="N346">
        <f>(($E346*L346)/$G346)*1000</f>
        <v>0.99434654384058618</v>
      </c>
      <c r="O346">
        <f>(($E346*M346)/$G346)*1000</f>
        <v>167.72722544212689</v>
      </c>
      <c r="P346" t="s">
        <v>584</v>
      </c>
      <c r="Q346" t="s">
        <v>594</v>
      </c>
      <c r="R346" t="s">
        <v>592</v>
      </c>
    </row>
    <row r="347" spans="1:18" x14ac:dyDescent="0.2">
      <c r="A347" t="s">
        <v>345</v>
      </c>
      <c r="B347" s="1" t="s">
        <v>345</v>
      </c>
      <c r="C347">
        <v>59</v>
      </c>
      <c r="D347">
        <v>38.97</v>
      </c>
      <c r="E347" s="5">
        <f t="shared" si="15"/>
        <v>3.6083333333333328E-2</v>
      </c>
      <c r="F347" s="1">
        <v>45.741969930000003</v>
      </c>
      <c r="G347">
        <v>3.6244364086760004</v>
      </c>
      <c r="H347">
        <v>7.1361613000000004E-2</v>
      </c>
      <c r="I347">
        <v>9.10960223229592</v>
      </c>
      <c r="J347" s="5">
        <f t="shared" si="16"/>
        <v>0.71044559173931332</v>
      </c>
      <c r="K347" s="5">
        <f t="shared" si="17"/>
        <v>90.691290125872641</v>
      </c>
      <c r="L347">
        <v>7.1361613000000004E-2</v>
      </c>
      <c r="M347">
        <v>8.8277324670000006</v>
      </c>
      <c r="N347">
        <f>(($E347*L347)/$G347)*1000</f>
        <v>0.71044559173931332</v>
      </c>
      <c r="O347">
        <f>(($E347*M347)/$G347)*1000</f>
        <v>87.885115716683202</v>
      </c>
      <c r="P347" t="s">
        <v>584</v>
      </c>
      <c r="Q347" t="s">
        <v>593</v>
      </c>
      <c r="R347" t="s">
        <v>590</v>
      </c>
    </row>
    <row r="348" spans="1:18" x14ac:dyDescent="0.2">
      <c r="A348" t="s">
        <v>346</v>
      </c>
      <c r="B348" s="1" t="s">
        <v>346</v>
      </c>
      <c r="C348">
        <v>59</v>
      </c>
      <c r="D348">
        <v>40.309999999999995</v>
      </c>
      <c r="E348" s="5">
        <f t="shared" si="15"/>
        <v>3.7324074074074072E-2</v>
      </c>
      <c r="F348" s="1">
        <v>45.741969930000003</v>
      </c>
      <c r="G348">
        <v>3.7150473188929003</v>
      </c>
      <c r="H348">
        <v>1.7840403000000001E-2</v>
      </c>
      <c r="I348">
        <v>8.05333242114102</v>
      </c>
      <c r="J348" s="5">
        <f t="shared" si="16"/>
        <v>0.17923769629985961</v>
      </c>
      <c r="K348" s="5">
        <f t="shared" si="17"/>
        <v>80.909649333722285</v>
      </c>
      <c r="L348">
        <v>1.7840403000000001E-2</v>
      </c>
      <c r="M348">
        <v>8.072324514</v>
      </c>
      <c r="N348">
        <f>(($E348*L348)/$G348)*1000</f>
        <v>0.17923769629985961</v>
      </c>
      <c r="O348">
        <f>(($E348*M348)/$G348)*1000</f>
        <v>81.100457746063455</v>
      </c>
      <c r="P348" t="s">
        <v>584</v>
      </c>
      <c r="Q348" t="s">
        <v>593</v>
      </c>
      <c r="R348" t="s">
        <v>591</v>
      </c>
    </row>
    <row r="349" spans="1:18" x14ac:dyDescent="0.2">
      <c r="A349" t="s">
        <v>347</v>
      </c>
      <c r="B349" s="1" t="s">
        <v>347</v>
      </c>
      <c r="C349">
        <v>59</v>
      </c>
      <c r="D349">
        <v>41.120000000000005</v>
      </c>
      <c r="E349" s="5">
        <f t="shared" si="15"/>
        <v>3.807407407407408E-2</v>
      </c>
      <c r="F349" s="1">
        <v>45.741969930000003</v>
      </c>
      <c r="G349">
        <v>3.8159672548230996</v>
      </c>
      <c r="H349">
        <v>0.25868584700000002</v>
      </c>
      <c r="I349">
        <v>17.4401160353687</v>
      </c>
      <c r="J349" s="5">
        <f t="shared" si="16"/>
        <v>2.5810557174315125</v>
      </c>
      <c r="K349" s="5">
        <f t="shared" si="17"/>
        <v>174.00994962726887</v>
      </c>
      <c r="L349">
        <v>0.25868584700000002</v>
      </c>
      <c r="M349">
        <v>13.78180322</v>
      </c>
      <c r="N349">
        <f>(($E349*L349)/$G349)*1000</f>
        <v>2.5810557174315125</v>
      </c>
      <c r="O349">
        <f>(($E349*M349)/$G349)*1000</f>
        <v>137.50888349719816</v>
      </c>
      <c r="P349" t="s">
        <v>584</v>
      </c>
      <c r="Q349" t="s">
        <v>593</v>
      </c>
      <c r="R349" t="s">
        <v>592</v>
      </c>
    </row>
    <row r="350" spans="1:18" x14ac:dyDescent="0.2">
      <c r="A350" t="s">
        <v>348</v>
      </c>
      <c r="B350" s="1" t="s">
        <v>348</v>
      </c>
      <c r="C350">
        <v>59</v>
      </c>
      <c r="D350">
        <v>41.48</v>
      </c>
      <c r="E350" s="5">
        <f t="shared" si="15"/>
        <v>3.8407407407407404E-2</v>
      </c>
      <c r="F350" s="1">
        <v>51.652412390000002</v>
      </c>
      <c r="G350">
        <v>3.7082599696870004</v>
      </c>
      <c r="H350">
        <v>9.8122217999999997E-2</v>
      </c>
      <c r="I350">
        <v>3.8402577585417701</v>
      </c>
      <c r="J350" s="5">
        <f t="shared" si="16"/>
        <v>1.0162771847850078</v>
      </c>
      <c r="K350" s="5">
        <f t="shared" si="17"/>
        <v>39.774542639258478</v>
      </c>
      <c r="L350">
        <v>9.8122217999999997E-2</v>
      </c>
      <c r="M350">
        <v>4.5148800869999999</v>
      </c>
      <c r="N350">
        <f>(($E350*L350)/$G350)*1000</f>
        <v>1.0162771847850078</v>
      </c>
      <c r="O350">
        <f>(($E350*M350)/$G350)*1000</f>
        <v>46.761780542488886</v>
      </c>
      <c r="P350" t="s">
        <v>584</v>
      </c>
      <c r="Q350" t="s">
        <v>583</v>
      </c>
      <c r="R350" t="s">
        <v>590</v>
      </c>
    </row>
    <row r="351" spans="1:18" x14ac:dyDescent="0.2">
      <c r="A351" t="s">
        <v>349</v>
      </c>
      <c r="B351" s="1" t="s">
        <v>349</v>
      </c>
      <c r="C351">
        <v>59</v>
      </c>
      <c r="D351">
        <v>43.820000000000007</v>
      </c>
      <c r="E351" s="5">
        <f t="shared" si="15"/>
        <v>4.0574074074074075E-2</v>
      </c>
      <c r="F351" s="1">
        <v>51.652412390000002</v>
      </c>
      <c r="G351">
        <v>3.5927092352991004</v>
      </c>
      <c r="H351">
        <v>-8.9202020000000003E-3</v>
      </c>
      <c r="I351">
        <v>2.9569943253174</v>
      </c>
      <c r="J351" s="5">
        <f t="shared" si="16"/>
        <v>-0.10073983531638969</v>
      </c>
      <c r="K351" s="5">
        <f t="shared" si="17"/>
        <v>33.394660946464406</v>
      </c>
      <c r="L351">
        <v>-8.9202020000000003E-3</v>
      </c>
      <c r="M351">
        <v>3.5969715870000001</v>
      </c>
      <c r="N351">
        <f>(($E351*L351)/$G351)*1000</f>
        <v>-0.10073983531638969</v>
      </c>
      <c r="O351">
        <f>(($E351*M351)/$G351)*1000</f>
        <v>40.622210720352847</v>
      </c>
      <c r="P351" t="s">
        <v>584</v>
      </c>
      <c r="Q351" t="s">
        <v>583</v>
      </c>
      <c r="R351" t="s">
        <v>591</v>
      </c>
    </row>
    <row r="352" spans="1:18" x14ac:dyDescent="0.2">
      <c r="A352" t="s">
        <v>350</v>
      </c>
      <c r="B352" s="1" t="s">
        <v>350</v>
      </c>
      <c r="C352">
        <v>59</v>
      </c>
      <c r="D352">
        <v>44.8</v>
      </c>
      <c r="E352" s="5">
        <f t="shared" si="15"/>
        <v>4.1481481481481473E-2</v>
      </c>
      <c r="F352" s="1">
        <v>51.652412390000002</v>
      </c>
      <c r="G352">
        <v>3.4089884023810999</v>
      </c>
      <c r="H352">
        <v>0.231925242</v>
      </c>
      <c r="I352">
        <v>6.5641360586239399</v>
      </c>
      <c r="J352" s="5">
        <f t="shared" si="16"/>
        <v>2.8221282960045686</v>
      </c>
      <c r="K352" s="5">
        <f t="shared" si="17"/>
        <v>79.8741609585839</v>
      </c>
      <c r="L352">
        <v>0.231925242</v>
      </c>
      <c r="M352">
        <v>6.930428772</v>
      </c>
      <c r="N352">
        <f>(($E352*L352)/$G352)*1000</f>
        <v>2.8221282960045686</v>
      </c>
      <c r="O352">
        <f>(($E352*M352)/$G352)*1000</f>
        <v>84.331308538228853</v>
      </c>
      <c r="P352" t="s">
        <v>584</v>
      </c>
      <c r="Q352" t="s">
        <v>583</v>
      </c>
      <c r="R352" t="s">
        <v>592</v>
      </c>
    </row>
    <row r="353" spans="1:18" x14ac:dyDescent="0.2">
      <c r="A353" t="s">
        <v>351</v>
      </c>
      <c r="B353" s="1" t="s">
        <v>351</v>
      </c>
      <c r="C353">
        <v>59</v>
      </c>
      <c r="D353">
        <v>45.459999999999994</v>
      </c>
      <c r="E353" s="5">
        <f t="shared" si="15"/>
        <v>4.2092592592592584E-2</v>
      </c>
      <c r="F353" s="1">
        <v>52.291096680000003</v>
      </c>
      <c r="G353">
        <v>3.6463914807476008</v>
      </c>
      <c r="H353">
        <v>8.0281815000000006E-2</v>
      </c>
      <c r="I353">
        <v>6.0522815399529497</v>
      </c>
      <c r="J353" s="5">
        <f t="shared" si="16"/>
        <v>0.9267435351445189</v>
      </c>
      <c r="K353" s="5">
        <f t="shared" si="17"/>
        <v>69.8652962694716</v>
      </c>
      <c r="L353">
        <v>8.0281815000000006E-2</v>
      </c>
      <c r="M353">
        <v>6.5131976360000001</v>
      </c>
      <c r="N353">
        <f>(($E353*L353)/$G353)*1000</f>
        <v>0.9267435351445189</v>
      </c>
      <c r="O353">
        <f>(($E353*M353)/$G353)*1000</f>
        <v>75.185940954144627</v>
      </c>
      <c r="P353" t="s">
        <v>584</v>
      </c>
      <c r="Q353" t="s">
        <v>594</v>
      </c>
      <c r="R353" t="s">
        <v>590</v>
      </c>
    </row>
    <row r="354" spans="1:18" x14ac:dyDescent="0.2">
      <c r="A354" t="s">
        <v>352</v>
      </c>
      <c r="B354" s="1" t="s">
        <v>352</v>
      </c>
      <c r="C354">
        <v>59</v>
      </c>
      <c r="D354">
        <v>45.989999999999995</v>
      </c>
      <c r="E354" s="5">
        <f t="shared" si="15"/>
        <v>4.2583333333333327E-2</v>
      </c>
      <c r="F354" s="1">
        <v>52.291096680000003</v>
      </c>
      <c r="G354">
        <v>3.4622351139324006</v>
      </c>
      <c r="H354">
        <v>-2.6760605E-2</v>
      </c>
      <c r="I354">
        <v>7.0198372668927496</v>
      </c>
      <c r="J354" s="5">
        <f t="shared" si="16"/>
        <v>-0.32913875731055164</v>
      </c>
      <c r="K354" s="5">
        <f t="shared" si="17"/>
        <v>86.339621789095531</v>
      </c>
      <c r="L354">
        <v>-2.6760605E-2</v>
      </c>
      <c r="M354">
        <v>7.2905651220000003</v>
      </c>
      <c r="N354">
        <f>(($E354*L354)/$G354)*1000</f>
        <v>-0.32913875731055164</v>
      </c>
      <c r="O354">
        <f>(($E354*M354)/$G354)*1000</f>
        <v>89.66940561869697</v>
      </c>
      <c r="P354" t="s">
        <v>584</v>
      </c>
      <c r="Q354" t="s">
        <v>594</v>
      </c>
      <c r="R354" t="s">
        <v>591</v>
      </c>
    </row>
    <row r="355" spans="1:18" x14ac:dyDescent="0.2">
      <c r="A355" t="s">
        <v>353</v>
      </c>
      <c r="B355" s="1" t="s">
        <v>353</v>
      </c>
      <c r="C355">
        <v>59</v>
      </c>
      <c r="D355">
        <v>37.620000000000005</v>
      </c>
      <c r="E355" s="5">
        <f t="shared" si="15"/>
        <v>3.4833333333333334E-2</v>
      </c>
      <c r="F355" s="1">
        <v>52.291096680000003</v>
      </c>
      <c r="G355">
        <v>3.4808415862271995</v>
      </c>
      <c r="H355">
        <v>5.352121E-2</v>
      </c>
      <c r="I355">
        <v>16.0287733131849</v>
      </c>
      <c r="J355" s="5">
        <f t="shared" si="16"/>
        <v>0.53559522953011696</v>
      </c>
      <c r="K355" s="5">
        <f t="shared" si="17"/>
        <v>160.40247449116865</v>
      </c>
      <c r="L355">
        <v>5.352121E-2</v>
      </c>
      <c r="M355">
        <v>13.03517909</v>
      </c>
      <c r="N355">
        <f>(($E355*L355)/$G355)*1000</f>
        <v>0.53559522953011696</v>
      </c>
      <c r="O355">
        <f>(($E355*M355)/$G355)*1000</f>
        <v>130.44510272982862</v>
      </c>
      <c r="P355" t="s">
        <v>584</v>
      </c>
      <c r="Q355" t="s">
        <v>594</v>
      </c>
      <c r="R355" t="s">
        <v>592</v>
      </c>
    </row>
    <row r="356" spans="1:18" x14ac:dyDescent="0.2">
      <c r="A356" t="s">
        <v>354</v>
      </c>
      <c r="B356" s="1" t="s">
        <v>354</v>
      </c>
      <c r="C356">
        <v>59</v>
      </c>
      <c r="D356">
        <v>37.680000000000007</v>
      </c>
      <c r="E356" s="5">
        <f t="shared" si="15"/>
        <v>3.4888888888888893E-2</v>
      </c>
      <c r="F356" s="1">
        <v>53.499319229999998</v>
      </c>
      <c r="G356">
        <v>3.3015483346700001</v>
      </c>
      <c r="H356">
        <v>2.6760605E-2</v>
      </c>
      <c r="I356">
        <v>3.7433455505384101</v>
      </c>
      <c r="J356" s="5">
        <f t="shared" si="16"/>
        <v>0.28279088470100061</v>
      </c>
      <c r="K356" s="5">
        <f t="shared" si="17"/>
        <v>39.557551108366617</v>
      </c>
      <c r="L356">
        <v>2.6760605E-2</v>
      </c>
      <c r="M356">
        <v>4.4182581399999998</v>
      </c>
      <c r="N356">
        <f>(($E356*L356)/$G356)*1000</f>
        <v>0.28279088470100061</v>
      </c>
      <c r="O356">
        <f>(($E356*M356)/$G356)*1000</f>
        <v>46.689644283004711</v>
      </c>
      <c r="P356" t="s">
        <v>584</v>
      </c>
      <c r="Q356" t="s">
        <v>583</v>
      </c>
      <c r="R356" t="s">
        <v>590</v>
      </c>
    </row>
    <row r="357" spans="1:18" x14ac:dyDescent="0.2">
      <c r="A357" t="s">
        <v>355</v>
      </c>
      <c r="B357" s="1" t="s">
        <v>355</v>
      </c>
      <c r="C357">
        <v>59</v>
      </c>
      <c r="D357">
        <v>38.08</v>
      </c>
      <c r="E357" s="5">
        <f t="shared" si="15"/>
        <v>3.5259259259259254E-2</v>
      </c>
      <c r="F357" s="1">
        <v>53.499319229999998</v>
      </c>
      <c r="G357">
        <v>3.2778329874773</v>
      </c>
      <c r="H357">
        <v>9.8122217999999997E-2</v>
      </c>
      <c r="I357">
        <v>1.9361970928348999</v>
      </c>
      <c r="J357" s="5">
        <f t="shared" si="16"/>
        <v>1.0554890187429096</v>
      </c>
      <c r="K357" s="5">
        <f t="shared" si="17"/>
        <v>20.827441646388209</v>
      </c>
      <c r="L357">
        <v>9.8122217999999997E-2</v>
      </c>
      <c r="M357">
        <v>2.406764871</v>
      </c>
      <c r="N357">
        <f>(($E357*L357)/$G357)*1000</f>
        <v>1.0554890187429096</v>
      </c>
      <c r="O357">
        <f>(($E357*M357)/$G357)*1000</f>
        <v>25.889283220612636</v>
      </c>
      <c r="P357" t="s">
        <v>584</v>
      </c>
      <c r="Q357" t="s">
        <v>583</v>
      </c>
      <c r="R357" t="s">
        <v>591</v>
      </c>
    </row>
    <row r="358" spans="1:18" x14ac:dyDescent="0.2">
      <c r="A358" t="s">
        <v>356</v>
      </c>
      <c r="B358" s="1" t="s">
        <v>356</v>
      </c>
      <c r="C358">
        <v>59</v>
      </c>
      <c r="D358">
        <v>37.51</v>
      </c>
      <c r="E358" s="5">
        <f t="shared" si="15"/>
        <v>3.4731481481481474E-2</v>
      </c>
      <c r="F358" s="1">
        <v>53.499319229999998</v>
      </c>
      <c r="G358">
        <v>3.4666257514035004</v>
      </c>
      <c r="H358">
        <v>0.22300504099999999</v>
      </c>
      <c r="I358">
        <v>7.0706370385091297</v>
      </c>
      <c r="J358" s="5">
        <f t="shared" si="16"/>
        <v>2.2342462115019917</v>
      </c>
      <c r="K358" s="5">
        <f t="shared" si="17"/>
        <v>70.839403205215831</v>
      </c>
      <c r="L358">
        <v>0.22300504099999999</v>
      </c>
      <c r="M358">
        <v>7.3300922819999998</v>
      </c>
      <c r="N358">
        <f>(($E358*L358)/$G358)*1000</f>
        <v>2.2342462115019917</v>
      </c>
      <c r="O358">
        <f>(($E358*M358)/$G358)*1000</f>
        <v>73.43883724591899</v>
      </c>
      <c r="P358" t="s">
        <v>584</v>
      </c>
      <c r="Q358" t="s">
        <v>583</v>
      </c>
      <c r="R358" t="s">
        <v>592</v>
      </c>
    </row>
    <row r="359" spans="1:18" x14ac:dyDescent="0.2">
      <c r="A359" t="s">
        <v>357</v>
      </c>
      <c r="B359" s="1" t="s">
        <v>357</v>
      </c>
      <c r="C359">
        <v>59</v>
      </c>
      <c r="D359">
        <v>37.260000000000005</v>
      </c>
      <c r="E359" s="5">
        <f t="shared" si="15"/>
        <v>3.4500000000000003E-2</v>
      </c>
      <c r="F359" s="1">
        <v>52.080029039999999</v>
      </c>
      <c r="G359">
        <v>3.0831709315664</v>
      </c>
      <c r="H359">
        <v>2.6760605E-2</v>
      </c>
      <c r="I359">
        <v>13.9314264175487</v>
      </c>
      <c r="J359" s="5">
        <f t="shared" si="16"/>
        <v>0.29944524419570506</v>
      </c>
      <c r="K359" s="5">
        <f t="shared" si="17"/>
        <v>155.88957669669151</v>
      </c>
      <c r="L359">
        <v>2.6760605E-2</v>
      </c>
      <c r="M359">
        <v>11.866931900000001</v>
      </c>
      <c r="N359">
        <f>(($E359*L359)/$G359)*1000</f>
        <v>0.29944524419570506</v>
      </c>
      <c r="O359">
        <f>(($E359*M359)/$G359)*1000</f>
        <v>132.78834019818694</v>
      </c>
      <c r="P359" t="s">
        <v>584</v>
      </c>
      <c r="Q359" t="s">
        <v>593</v>
      </c>
      <c r="R359" t="s">
        <v>590</v>
      </c>
    </row>
    <row r="360" spans="1:18" x14ac:dyDescent="0.2">
      <c r="A360" t="s">
        <v>358</v>
      </c>
      <c r="B360" s="1" t="s">
        <v>358</v>
      </c>
      <c r="C360">
        <v>59</v>
      </c>
      <c r="D360">
        <v>37.440000000000005</v>
      </c>
      <c r="E360" s="5">
        <f t="shared" si="15"/>
        <v>3.4666666666666672E-2</v>
      </c>
      <c r="F360" s="1">
        <v>52.080029039999999</v>
      </c>
      <c r="G360">
        <v>3.2010540601279991</v>
      </c>
      <c r="H360">
        <v>0.17840403299999999</v>
      </c>
      <c r="I360">
        <v>10.502850656997399</v>
      </c>
      <c r="J360" s="5">
        <f t="shared" si="16"/>
        <v>1.9320739443409138</v>
      </c>
      <c r="K360" s="5">
        <f t="shared" si="17"/>
        <v>113.74341574267284</v>
      </c>
      <c r="L360">
        <v>0.17840403299999999</v>
      </c>
      <c r="M360">
        <v>9.7676005000000004</v>
      </c>
      <c r="N360">
        <f>(($E360*L360)/$G360)*1000</f>
        <v>1.9320739443409138</v>
      </c>
      <c r="O360">
        <f>(($E360*M360)/$G360)*1000</f>
        <v>105.78082853531279</v>
      </c>
      <c r="P360" t="s">
        <v>584</v>
      </c>
      <c r="Q360" t="s">
        <v>593</v>
      </c>
      <c r="R360" t="s">
        <v>591</v>
      </c>
    </row>
    <row r="361" spans="1:18" x14ac:dyDescent="0.2">
      <c r="A361" t="s">
        <v>359</v>
      </c>
      <c r="B361" s="1" t="s">
        <v>359</v>
      </c>
      <c r="C361">
        <v>59</v>
      </c>
      <c r="D361">
        <v>37.730000000000004</v>
      </c>
      <c r="E361" s="5">
        <f t="shared" si="15"/>
        <v>3.493518518518518E-2</v>
      </c>
      <c r="F361" s="1">
        <v>52.080029039999999</v>
      </c>
      <c r="G361">
        <v>3.3630235619728004</v>
      </c>
      <c r="H361">
        <v>0.13380302399999999</v>
      </c>
      <c r="I361">
        <v>23.541067974016698</v>
      </c>
      <c r="J361" s="5">
        <f t="shared" si="16"/>
        <v>1.3899496496645667</v>
      </c>
      <c r="K361" s="5">
        <f t="shared" si="17"/>
        <v>244.54528907518758</v>
      </c>
      <c r="L361">
        <v>0.13380302399999999</v>
      </c>
      <c r="M361">
        <v>16.724380709999998</v>
      </c>
      <c r="N361">
        <f>(($E361*L361)/$G361)*1000</f>
        <v>1.3899496496645667</v>
      </c>
      <c r="O361">
        <f>(($E361*M361)/$G361)*1000</f>
        <v>173.73334633095689</v>
      </c>
      <c r="P361" t="s">
        <v>584</v>
      </c>
      <c r="Q361" t="s">
        <v>593</v>
      </c>
      <c r="R361" t="s">
        <v>592</v>
      </c>
    </row>
    <row r="362" spans="1:18" x14ac:dyDescent="0.2">
      <c r="A362" t="s">
        <v>360</v>
      </c>
      <c r="B362" s="1" t="s">
        <v>360</v>
      </c>
      <c r="C362">
        <v>86</v>
      </c>
      <c r="D362">
        <v>37.659999999999997</v>
      </c>
      <c r="E362" s="5">
        <f t="shared" si="15"/>
        <v>3.4870370370370364E-2</v>
      </c>
      <c r="F362" s="1">
        <v>51.889859870000002</v>
      </c>
      <c r="G362">
        <v>3.5149268378978005</v>
      </c>
      <c r="H362">
        <v>0.256740784</v>
      </c>
      <c r="I362">
        <v>17.453358288386301</v>
      </c>
      <c r="J362" s="5">
        <f t="shared" si="16"/>
        <v>2.5470362941077993</v>
      </c>
      <c r="K362" s="5">
        <f t="shared" si="17"/>
        <v>173.14871568900045</v>
      </c>
      <c r="L362">
        <v>0.256740784</v>
      </c>
      <c r="M362">
        <v>13.960809510000001</v>
      </c>
      <c r="N362">
        <f>(($E362*L362)/$G362)*1000</f>
        <v>2.5470362941077993</v>
      </c>
      <c r="O362">
        <f>(($E362*M362)/$G362)*1000</f>
        <v>138.50035028753095</v>
      </c>
      <c r="P362" t="s">
        <v>582</v>
      </c>
      <c r="Q362" t="s">
        <v>583</v>
      </c>
      <c r="R362" t="s">
        <v>590</v>
      </c>
    </row>
    <row r="363" spans="1:18" x14ac:dyDescent="0.2">
      <c r="A363" t="s">
        <v>361</v>
      </c>
      <c r="B363" s="1" t="s">
        <v>361</v>
      </c>
      <c r="C363">
        <v>86</v>
      </c>
      <c r="D363">
        <v>37.629999999999995</v>
      </c>
      <c r="E363" s="5">
        <f t="shared" si="15"/>
        <v>3.4842592592592585E-2</v>
      </c>
      <c r="F363" s="1">
        <v>51.889859870000002</v>
      </c>
      <c r="G363">
        <v>3.4855796524185005</v>
      </c>
      <c r="H363">
        <v>0.19476887100000001</v>
      </c>
      <c r="I363">
        <v>12.253173838439</v>
      </c>
      <c r="J363" s="5">
        <f t="shared" si="16"/>
        <v>1.9469508944555374</v>
      </c>
      <c r="K363" s="5">
        <f t="shared" si="17"/>
        <v>122.48532140779315</v>
      </c>
      <c r="L363">
        <v>0.19476887100000001</v>
      </c>
      <c r="M363">
        <v>10.961272190000001</v>
      </c>
      <c r="N363">
        <f>(($E363*L363)/$G363)*1000</f>
        <v>1.9469508944555374</v>
      </c>
      <c r="O363">
        <f>(($E363*M363)/$G363)*1000</f>
        <v>109.57119885287577</v>
      </c>
      <c r="P363" t="s">
        <v>582</v>
      </c>
      <c r="Q363" t="s">
        <v>583</v>
      </c>
      <c r="R363" t="s">
        <v>591</v>
      </c>
    </row>
    <row r="364" spans="1:18" x14ac:dyDescent="0.2">
      <c r="A364" t="s">
        <v>362</v>
      </c>
      <c r="B364" s="1" t="s">
        <v>362</v>
      </c>
      <c r="C364">
        <v>86</v>
      </c>
      <c r="D364">
        <v>37.68</v>
      </c>
      <c r="E364" s="5">
        <f t="shared" si="15"/>
        <v>3.4888888888888886E-2</v>
      </c>
      <c r="F364" s="1">
        <v>51.889859870000002</v>
      </c>
      <c r="G364">
        <v>3.0415230590186004</v>
      </c>
      <c r="H364">
        <v>0.11509069600000001</v>
      </c>
      <c r="I364">
        <v>20.032012842732598</v>
      </c>
      <c r="J364" s="5">
        <f t="shared" si="16"/>
        <v>1.3201894008275321</v>
      </c>
      <c r="K364" s="5">
        <f t="shared" si="17"/>
        <v>229.7844391541135</v>
      </c>
      <c r="L364">
        <v>0.11509069600000001</v>
      </c>
      <c r="M364">
        <v>15.293937209999999</v>
      </c>
      <c r="N364">
        <f>(($E364*L364)/$G364)*1000</f>
        <v>1.3201894008275321</v>
      </c>
      <c r="O364">
        <f>(($E364*M364)/$G364)*1000</f>
        <v>175.43463115006097</v>
      </c>
      <c r="P364" t="s">
        <v>582</v>
      </c>
      <c r="Q364" t="s">
        <v>583</v>
      </c>
      <c r="R364" t="s">
        <v>592</v>
      </c>
    </row>
    <row r="365" spans="1:18" x14ac:dyDescent="0.2">
      <c r="A365" t="s">
        <v>363</v>
      </c>
      <c r="B365" s="1" t="s">
        <v>363</v>
      </c>
      <c r="C365">
        <v>86</v>
      </c>
      <c r="D365">
        <v>37.620000000000005</v>
      </c>
      <c r="E365" s="5">
        <f t="shared" si="15"/>
        <v>3.4833333333333334E-2</v>
      </c>
      <c r="F365" s="1">
        <v>41.892550759999999</v>
      </c>
      <c r="G365">
        <v>3.5927835865092006</v>
      </c>
      <c r="H365">
        <v>0.513481568</v>
      </c>
      <c r="I365">
        <v>13.024050032744601</v>
      </c>
      <c r="J365" s="5">
        <f t="shared" si="16"/>
        <v>4.9783890924655516</v>
      </c>
      <c r="K365" s="5">
        <f t="shared" si="17"/>
        <v>126.27286481827782</v>
      </c>
      <c r="L365">
        <v>0.513481568</v>
      </c>
      <c r="M365">
        <v>11.438050499999999</v>
      </c>
      <c r="N365">
        <f>(($E365*L365)/$G365)*1000</f>
        <v>4.9783890924655516</v>
      </c>
      <c r="O365">
        <f>(($E365*M365)/$G365)*1000</f>
        <v>110.89602703766407</v>
      </c>
      <c r="P365" t="s">
        <v>582</v>
      </c>
      <c r="Q365" t="s">
        <v>593</v>
      </c>
      <c r="R365" t="s">
        <v>590</v>
      </c>
    </row>
    <row r="366" spans="1:18" x14ac:dyDescent="0.2">
      <c r="A366" t="s">
        <v>364</v>
      </c>
      <c r="B366" s="1" t="s">
        <v>364</v>
      </c>
      <c r="C366">
        <v>86</v>
      </c>
      <c r="D366">
        <v>37.460000000000008</v>
      </c>
      <c r="E366" s="5">
        <f t="shared" si="15"/>
        <v>3.4685185185185194E-2</v>
      </c>
      <c r="F366" s="1">
        <v>41.892550759999999</v>
      </c>
      <c r="G366">
        <v>3.0488978616227986</v>
      </c>
      <c r="H366">
        <v>0.19476887100000001</v>
      </c>
      <c r="I366">
        <v>7.1982971305865302</v>
      </c>
      <c r="J366" s="5">
        <f t="shared" si="16"/>
        <v>2.2157496464472346</v>
      </c>
      <c r="K366" s="5">
        <f t="shared" si="17"/>
        <v>81.890007577849801</v>
      </c>
      <c r="L366">
        <v>0.19476887100000001</v>
      </c>
      <c r="M366">
        <v>7.4294095699999998</v>
      </c>
      <c r="N366">
        <f>(($E366*L366)/$G366)*1000</f>
        <v>2.2157496464472346</v>
      </c>
      <c r="O366">
        <f>(($E366*M366)/$G366)*1000</f>
        <v>84.519212662269851</v>
      </c>
      <c r="P366" t="s">
        <v>582</v>
      </c>
      <c r="Q366" t="s">
        <v>593</v>
      </c>
      <c r="R366" t="s">
        <v>591</v>
      </c>
    </row>
    <row r="367" spans="1:18" x14ac:dyDescent="0.2">
      <c r="A367" t="s">
        <v>365</v>
      </c>
      <c r="B367" s="1" t="s">
        <v>365</v>
      </c>
      <c r="C367">
        <v>86</v>
      </c>
      <c r="D367">
        <v>37.47</v>
      </c>
      <c r="E367" s="5">
        <f t="shared" si="15"/>
        <v>3.4694444444444444E-2</v>
      </c>
      <c r="F367" s="1">
        <v>41.892550759999999</v>
      </c>
      <c r="G367">
        <v>3.7537412209040002</v>
      </c>
      <c r="H367">
        <v>0.327565828</v>
      </c>
      <c r="I367">
        <v>17.159796239428601</v>
      </c>
      <c r="J367" s="5">
        <f t="shared" si="16"/>
        <v>3.0275700301757942</v>
      </c>
      <c r="K367" s="5">
        <f t="shared" si="17"/>
        <v>158.60166225402892</v>
      </c>
      <c r="L367">
        <v>0.327565828</v>
      </c>
      <c r="M367">
        <v>13.97006734</v>
      </c>
      <c r="N367">
        <f>(($E367*L367)/$G367)*1000</f>
        <v>3.0275700301757942</v>
      </c>
      <c r="O367">
        <f>(($E367*M367)/$G367)*1000</f>
        <v>129.12017549682156</v>
      </c>
      <c r="P367" t="s">
        <v>582</v>
      </c>
      <c r="Q367" t="s">
        <v>593</v>
      </c>
      <c r="R367" t="s">
        <v>592</v>
      </c>
    </row>
    <row r="368" spans="1:18" x14ac:dyDescent="0.2">
      <c r="A368" t="s">
        <v>366</v>
      </c>
      <c r="B368" s="1" t="s">
        <v>366</v>
      </c>
      <c r="C368">
        <v>86</v>
      </c>
      <c r="D368">
        <v>37.75</v>
      </c>
      <c r="E368" s="5">
        <f t="shared" si="15"/>
        <v>3.4953703703703702E-2</v>
      </c>
      <c r="F368" s="1">
        <v>37.494085550000001</v>
      </c>
      <c r="G368">
        <v>4.2910310269924992</v>
      </c>
      <c r="H368">
        <v>0.256740784</v>
      </c>
      <c r="I368">
        <v>10.148227713711</v>
      </c>
      <c r="J368" s="5">
        <f t="shared" si="16"/>
        <v>2.0913484978649355</v>
      </c>
      <c r="K368" s="5">
        <f t="shared" si="17"/>
        <v>82.665015095773811</v>
      </c>
      <c r="L368">
        <v>0.256740784</v>
      </c>
      <c r="M368">
        <v>9.5864842489999997</v>
      </c>
      <c r="N368">
        <f>(($E368*L368)/$G368)*1000</f>
        <v>2.0913484978649355</v>
      </c>
      <c r="O368">
        <f>(($E368*M368)/$G368)*1000</f>
        <v>78.089188330717292</v>
      </c>
      <c r="P368" t="s">
        <v>582</v>
      </c>
      <c r="Q368" t="s">
        <v>583</v>
      </c>
      <c r="R368" t="s">
        <v>590</v>
      </c>
    </row>
    <row r="369" spans="1:18" x14ac:dyDescent="0.2">
      <c r="A369" t="s">
        <v>367</v>
      </c>
      <c r="B369" s="1" t="s">
        <v>367</v>
      </c>
      <c r="C369">
        <v>86</v>
      </c>
      <c r="D369">
        <v>37.6</v>
      </c>
      <c r="E369" s="5">
        <f t="shared" si="15"/>
        <v>3.4814814814814819E-2</v>
      </c>
      <c r="F369" s="1">
        <v>37.494085550000001</v>
      </c>
      <c r="G369">
        <v>4.1903965047279996</v>
      </c>
      <c r="H369">
        <v>0.327565828</v>
      </c>
      <c r="I369">
        <v>10.033038868283001</v>
      </c>
      <c r="J369" s="5">
        <f t="shared" si="16"/>
        <v>2.7214951207157254</v>
      </c>
      <c r="K369" s="5">
        <f t="shared" si="17"/>
        <v>83.356882775890213</v>
      </c>
      <c r="L369">
        <v>0.327565828</v>
      </c>
      <c r="M369">
        <v>9.5077926829999999</v>
      </c>
      <c r="N369">
        <f>(($E369*L369)/$G369)*1000</f>
        <v>2.7214951207157254</v>
      </c>
      <c r="O369">
        <f>(($E369*M369)/$G369)*1000</f>
        <v>78.993012041418368</v>
      </c>
      <c r="P369" t="s">
        <v>582</v>
      </c>
      <c r="Q369" t="s">
        <v>583</v>
      </c>
      <c r="R369" t="s">
        <v>591</v>
      </c>
    </row>
    <row r="370" spans="1:18" x14ac:dyDescent="0.2">
      <c r="A370" t="s">
        <v>368</v>
      </c>
      <c r="B370" s="1" t="s">
        <v>368</v>
      </c>
      <c r="C370">
        <v>86</v>
      </c>
      <c r="D370">
        <v>37.86</v>
      </c>
      <c r="E370" s="5">
        <f t="shared" si="15"/>
        <v>3.5055555555555548E-2</v>
      </c>
      <c r="F370" s="1">
        <v>37.494085550000001</v>
      </c>
      <c r="G370">
        <v>4.2335255856985006</v>
      </c>
      <c r="H370">
        <v>4.4265652000000003E-2</v>
      </c>
      <c r="I370">
        <v>16.330684951714201</v>
      </c>
      <c r="J370" s="5">
        <f t="shared" si="16"/>
        <v>0.36654013102718974</v>
      </c>
      <c r="K370" s="5">
        <f t="shared" si="17"/>
        <v>135.2256463310442</v>
      </c>
      <c r="L370">
        <v>4.4265652000000003E-2</v>
      </c>
      <c r="M370">
        <v>13.46088662</v>
      </c>
      <c r="N370">
        <f>(($E370*L370)/$G370)*1000</f>
        <v>0.36654013102718974</v>
      </c>
      <c r="O370">
        <f>(($E370*M370)/$G370)*1000</f>
        <v>111.46238499857508</v>
      </c>
      <c r="P370" t="s">
        <v>582</v>
      </c>
      <c r="Q370" t="s">
        <v>583</v>
      </c>
      <c r="R370" t="s">
        <v>592</v>
      </c>
    </row>
    <row r="371" spans="1:18" x14ac:dyDescent="0.2">
      <c r="A371" t="s">
        <v>369</v>
      </c>
      <c r="B371" s="1" t="s">
        <v>369</v>
      </c>
      <c r="C371">
        <v>86</v>
      </c>
      <c r="D371">
        <v>37.820000000000007</v>
      </c>
      <c r="E371" s="5">
        <f t="shared" si="15"/>
        <v>3.5018518518518525E-2</v>
      </c>
      <c r="F371" s="1">
        <v>44.572228760000002</v>
      </c>
      <c r="G371">
        <v>3.6848382320352</v>
      </c>
      <c r="H371">
        <v>0.221328262</v>
      </c>
      <c r="I371">
        <v>14.589007750713501</v>
      </c>
      <c r="J371" s="5">
        <f t="shared" si="16"/>
        <v>2.1033726186774109</v>
      </c>
      <c r="K371" s="5">
        <f t="shared" si="17"/>
        <v>138.64528261882481</v>
      </c>
      <c r="L371">
        <v>0.221328262</v>
      </c>
      <c r="M371">
        <v>12.368462539999999</v>
      </c>
      <c r="N371">
        <f>(($E371*L371)/$G371)*1000</f>
        <v>2.1033726186774109</v>
      </c>
      <c r="O371">
        <f>(($E371*M371)/$G371)*1000</f>
        <v>117.54253707451632</v>
      </c>
      <c r="P371" t="s">
        <v>582</v>
      </c>
      <c r="Q371" t="s">
        <v>593</v>
      </c>
      <c r="R371" t="s">
        <v>590</v>
      </c>
    </row>
    <row r="372" spans="1:18" x14ac:dyDescent="0.2">
      <c r="A372" t="s">
        <v>370</v>
      </c>
      <c r="B372" s="1" t="s">
        <v>370</v>
      </c>
      <c r="C372">
        <v>86</v>
      </c>
      <c r="D372">
        <v>37.82</v>
      </c>
      <c r="E372" s="5">
        <f t="shared" si="15"/>
        <v>3.5018518518518518E-2</v>
      </c>
      <c r="F372" s="1">
        <v>44.572228760000002</v>
      </c>
      <c r="G372">
        <v>3.8023451070640006</v>
      </c>
      <c r="H372">
        <v>0.35412521899999999</v>
      </c>
      <c r="I372">
        <v>9.7910026385197408</v>
      </c>
      <c r="J372" s="5">
        <f t="shared" si="16"/>
        <v>3.2613926906285928</v>
      </c>
      <c r="K372" s="5">
        <f t="shared" si="17"/>
        <v>90.172353523326876</v>
      </c>
      <c r="L372">
        <v>0.35412521899999999</v>
      </c>
      <c r="M372">
        <v>9.3411517209999992</v>
      </c>
      <c r="N372">
        <f>(($E372*L372)/$G372)*1000</f>
        <v>3.2613926906285928</v>
      </c>
      <c r="O372">
        <f>(($E372*M372)/$G372)*1000</f>
        <v>86.029354336727138</v>
      </c>
      <c r="P372" t="s">
        <v>582</v>
      </c>
      <c r="Q372" t="s">
        <v>593</v>
      </c>
      <c r="R372" t="s">
        <v>591</v>
      </c>
    </row>
    <row r="373" spans="1:18" x14ac:dyDescent="0.2">
      <c r="A373" t="s">
        <v>371</v>
      </c>
      <c r="B373" s="1" t="s">
        <v>371</v>
      </c>
      <c r="C373">
        <v>86</v>
      </c>
      <c r="D373">
        <v>37.94</v>
      </c>
      <c r="E373" s="5">
        <f t="shared" si="15"/>
        <v>3.5129629629629629E-2</v>
      </c>
      <c r="F373" s="1">
        <v>44.572228760000002</v>
      </c>
      <c r="G373">
        <v>3.9015608175835998</v>
      </c>
      <c r="H373">
        <v>0.309859567</v>
      </c>
      <c r="I373">
        <v>20.036632796317001</v>
      </c>
      <c r="J373" s="5">
        <f t="shared" si="16"/>
        <v>2.7899736374349535</v>
      </c>
      <c r="K373" s="5">
        <f t="shared" si="17"/>
        <v>180.40971858935384</v>
      </c>
      <c r="L373">
        <v>0.309859567</v>
      </c>
      <c r="M373">
        <v>15.4096601</v>
      </c>
      <c r="N373">
        <f>(($E373*L373)/$G373)*1000</f>
        <v>2.7899736374349535</v>
      </c>
      <c r="O373">
        <f>(($E373*M373)/$G373)*1000</f>
        <v>138.74848486067003</v>
      </c>
      <c r="P373" t="s">
        <v>582</v>
      </c>
      <c r="Q373" t="s">
        <v>593</v>
      </c>
      <c r="R373" t="s">
        <v>592</v>
      </c>
    </row>
    <row r="374" spans="1:18" x14ac:dyDescent="0.2">
      <c r="A374" t="s">
        <v>372</v>
      </c>
      <c r="B374" s="1" t="s">
        <v>372</v>
      </c>
      <c r="C374">
        <v>86</v>
      </c>
      <c r="D374">
        <v>37.86</v>
      </c>
      <c r="E374" s="5">
        <f t="shared" si="15"/>
        <v>3.5055555555555548E-2</v>
      </c>
      <c r="F374" s="1">
        <v>39.156034009999999</v>
      </c>
      <c r="G374">
        <v>3.8276939004308987</v>
      </c>
      <c r="H374">
        <v>0.15050321799999999</v>
      </c>
      <c r="I374">
        <v>24.950947547601999</v>
      </c>
      <c r="J374" s="5">
        <f t="shared" si="16"/>
        <v>1.3783688187017646</v>
      </c>
      <c r="K374" s="5">
        <f t="shared" si="17"/>
        <v>228.51078238525011</v>
      </c>
      <c r="L374">
        <v>0.15050321799999999</v>
      </c>
      <c r="M374">
        <v>17.6315396</v>
      </c>
      <c r="N374">
        <f>(($E374*L374)/$G374)*1000</f>
        <v>1.3783688187017646</v>
      </c>
      <c r="O374">
        <f>(($E374*M374)/$G374)*1000</f>
        <v>161.47670949032718</v>
      </c>
      <c r="P374" t="s">
        <v>582</v>
      </c>
      <c r="Q374" t="s">
        <v>594</v>
      </c>
      <c r="R374" t="s">
        <v>590</v>
      </c>
    </row>
    <row r="375" spans="1:18" x14ac:dyDescent="0.2">
      <c r="A375" t="s">
        <v>373</v>
      </c>
      <c r="B375" s="1" t="s">
        <v>373</v>
      </c>
      <c r="C375">
        <v>86</v>
      </c>
      <c r="D375">
        <v>37.840000000000003</v>
      </c>
      <c r="E375" s="5">
        <f t="shared" si="15"/>
        <v>3.503703703703704E-2</v>
      </c>
      <c r="F375" s="1">
        <v>39.156034009999999</v>
      </c>
      <c r="G375">
        <v>3.9274780046544997</v>
      </c>
      <c r="H375">
        <v>6.1971913000000003E-2</v>
      </c>
      <c r="I375">
        <v>24.685338785356699</v>
      </c>
      <c r="J375" s="5">
        <f t="shared" si="16"/>
        <v>0.55285152672116566</v>
      </c>
      <c r="K375" s="5">
        <f t="shared" si="17"/>
        <v>220.21794349181465</v>
      </c>
      <c r="L375">
        <v>6.1971913000000003E-2</v>
      </c>
      <c r="M375">
        <v>17.511187790000001</v>
      </c>
      <c r="N375">
        <f>(($E375*L375)/$G375)*1000</f>
        <v>0.55285152672116566</v>
      </c>
      <c r="O375">
        <f>(($E375*M375)/$G375)*1000</f>
        <v>156.21733194523998</v>
      </c>
      <c r="P375" t="s">
        <v>582</v>
      </c>
      <c r="Q375" t="s">
        <v>594</v>
      </c>
      <c r="R375" t="s">
        <v>591</v>
      </c>
    </row>
    <row r="376" spans="1:18" x14ac:dyDescent="0.2">
      <c r="A376" t="s">
        <v>374</v>
      </c>
      <c r="B376" s="1" t="s">
        <v>374</v>
      </c>
      <c r="C376">
        <v>86</v>
      </c>
      <c r="D376">
        <v>37.81</v>
      </c>
      <c r="E376" s="5">
        <f t="shared" si="15"/>
        <v>3.5009259259259261E-2</v>
      </c>
      <c r="F376" s="1">
        <v>39.156034009999999</v>
      </c>
      <c r="G376">
        <v>4.2122277654876994</v>
      </c>
      <c r="H376">
        <v>4.4265652000000003E-2</v>
      </c>
      <c r="I376">
        <v>21.421178513543101</v>
      </c>
      <c r="J376" s="5">
        <f t="shared" si="16"/>
        <v>0.36790690661256781</v>
      </c>
      <c r="K376" s="5">
        <f t="shared" si="17"/>
        <v>178.03870872416485</v>
      </c>
      <c r="L376">
        <v>4.4265652000000003E-2</v>
      </c>
      <c r="M376">
        <v>15.979016720000001</v>
      </c>
      <c r="N376">
        <f>(($E376*L376)/$G376)*1000</f>
        <v>0.36790690661256781</v>
      </c>
      <c r="O376">
        <f>(($E376*M376)/$G376)*1000</f>
        <v>132.80704895447377</v>
      </c>
      <c r="P376" t="s">
        <v>582</v>
      </c>
      <c r="Q376" t="s">
        <v>594</v>
      </c>
      <c r="R376" t="s">
        <v>592</v>
      </c>
    </row>
    <row r="377" spans="1:18" x14ac:dyDescent="0.2">
      <c r="A377" t="s">
        <v>375</v>
      </c>
      <c r="B377" s="1" t="s">
        <v>375</v>
      </c>
      <c r="C377">
        <v>86</v>
      </c>
      <c r="D377">
        <v>37.94</v>
      </c>
      <c r="E377" s="5">
        <f t="shared" si="15"/>
        <v>3.5129629629629629E-2</v>
      </c>
      <c r="F377" s="1">
        <v>37.884361939999998</v>
      </c>
      <c r="G377">
        <v>4.2226210753188003</v>
      </c>
      <c r="H377">
        <v>8.8531300000000007E-3</v>
      </c>
      <c r="I377">
        <v>20.217197938458799</v>
      </c>
      <c r="J377" s="5">
        <f t="shared" si="16"/>
        <v>7.3652637169079271E-2</v>
      </c>
      <c r="K377" s="5">
        <f t="shared" si="17"/>
        <v>168.19474517337522</v>
      </c>
      <c r="L377">
        <v>8.8531300000000007E-3</v>
      </c>
      <c r="M377">
        <v>15.38651552</v>
      </c>
      <c r="N377">
        <f>(($E377*L377)/$G377)*1000</f>
        <v>7.3652637169079271E-2</v>
      </c>
      <c r="O377">
        <f>(($E377*M377)/$G377)*1000</f>
        <v>128.00641636245791</v>
      </c>
      <c r="P377" t="s">
        <v>582</v>
      </c>
      <c r="Q377" t="s">
        <v>594</v>
      </c>
      <c r="R377" t="s">
        <v>590</v>
      </c>
    </row>
    <row r="378" spans="1:18" x14ac:dyDescent="0.2">
      <c r="A378" t="s">
        <v>376</v>
      </c>
      <c r="B378" s="1" t="s">
        <v>376</v>
      </c>
      <c r="C378">
        <v>86</v>
      </c>
      <c r="D378">
        <v>37.94</v>
      </c>
      <c r="E378" s="5">
        <f t="shared" si="15"/>
        <v>3.5129629629629629E-2</v>
      </c>
      <c r="F378" s="1">
        <v>37.884361939999998</v>
      </c>
      <c r="G378">
        <v>4.2505731124458004</v>
      </c>
      <c r="H378">
        <v>8.8531300000000007E-3</v>
      </c>
      <c r="I378">
        <v>15.2912377095544</v>
      </c>
      <c r="J378" s="5">
        <f t="shared" si="16"/>
        <v>7.316829277734925E-2</v>
      </c>
      <c r="K378" s="5">
        <f t="shared" si="17"/>
        <v>126.37719740484096</v>
      </c>
      <c r="L378">
        <v>8.8531300000000007E-3</v>
      </c>
      <c r="M378">
        <v>12.7711782</v>
      </c>
      <c r="N378">
        <f>(($E378*L378)/$G378)*1000</f>
        <v>7.316829277734925E-2</v>
      </c>
      <c r="O378">
        <f>(($E378*M378)/$G378)*1000</f>
        <v>105.54971017587002</v>
      </c>
      <c r="P378" t="s">
        <v>582</v>
      </c>
      <c r="Q378" t="s">
        <v>594</v>
      </c>
      <c r="R378" t="s">
        <v>591</v>
      </c>
    </row>
    <row r="379" spans="1:18" x14ac:dyDescent="0.2">
      <c r="A379" t="s">
        <v>377</v>
      </c>
      <c r="B379" s="1" t="s">
        <v>377</v>
      </c>
      <c r="C379">
        <v>86</v>
      </c>
      <c r="D379">
        <v>38.04</v>
      </c>
      <c r="E379" s="5">
        <f t="shared" si="15"/>
        <v>3.5222222222222224E-2</v>
      </c>
      <c r="F379" s="1">
        <v>37.884361939999998</v>
      </c>
      <c r="G379">
        <v>3.9561449880414008</v>
      </c>
      <c r="H379">
        <v>8.8531300000000007E-3</v>
      </c>
      <c r="I379">
        <v>21.660126079217299</v>
      </c>
      <c r="J379" s="5">
        <f t="shared" si="16"/>
        <v>7.8820900943926436E-2</v>
      </c>
      <c r="K379" s="5">
        <f t="shared" si="17"/>
        <v>192.84373460267093</v>
      </c>
      <c r="L379">
        <v>8.8531300000000007E-3</v>
      </c>
      <c r="M379">
        <v>16.094739610000001</v>
      </c>
      <c r="N379">
        <f>(($E379*L379)/$G379)*1000</f>
        <v>7.8820900943926436E-2</v>
      </c>
      <c r="O379">
        <f>(($E379*M379)/$G379)*1000</f>
        <v>143.2941656248241</v>
      </c>
      <c r="P379" t="s">
        <v>582</v>
      </c>
      <c r="Q379" t="s">
        <v>594</v>
      </c>
      <c r="R379" t="s">
        <v>592</v>
      </c>
    </row>
    <row r="380" spans="1:18" x14ac:dyDescent="0.2">
      <c r="A380" t="s">
        <v>378</v>
      </c>
      <c r="B380" s="1" t="s">
        <v>378</v>
      </c>
      <c r="C380">
        <v>86</v>
      </c>
      <c r="D380">
        <v>37.96</v>
      </c>
      <c r="E380" s="5">
        <f t="shared" si="15"/>
        <v>3.5148148148148144E-2</v>
      </c>
      <c r="F380" s="1">
        <v>40.527714320000001</v>
      </c>
      <c r="G380">
        <v>4.1606811061728006</v>
      </c>
      <c r="H380">
        <v>4.4265652000000003E-2</v>
      </c>
      <c r="I380">
        <v>2.41629570550896</v>
      </c>
      <c r="J380" s="5">
        <f t="shared" si="16"/>
        <v>0.37394254802707605</v>
      </c>
      <c r="K380" s="5">
        <f t="shared" si="17"/>
        <v>20.41211937655186</v>
      </c>
      <c r="L380">
        <v>4.4265652000000003E-2</v>
      </c>
      <c r="M380">
        <v>2.9115879250000001</v>
      </c>
      <c r="N380">
        <f>(($E380*L380)/$G380)*1000</f>
        <v>0.37394254802707605</v>
      </c>
      <c r="O380">
        <f>(($E380*M380)/$G380)*1000</f>
        <v>24.596194979334474</v>
      </c>
      <c r="P380" t="s">
        <v>582</v>
      </c>
      <c r="Q380" t="s">
        <v>593</v>
      </c>
      <c r="R380" t="s">
        <v>590</v>
      </c>
    </row>
    <row r="381" spans="1:18" x14ac:dyDescent="0.2">
      <c r="A381" t="s">
        <v>379</v>
      </c>
      <c r="B381" s="1" t="s">
        <v>379</v>
      </c>
      <c r="C381">
        <v>86</v>
      </c>
      <c r="D381">
        <v>38</v>
      </c>
      <c r="E381" s="5">
        <f t="shared" si="15"/>
        <v>3.518518518518518E-2</v>
      </c>
      <c r="F381" s="1">
        <v>40.527714320000001</v>
      </c>
      <c r="G381">
        <v>4.1238082890512002</v>
      </c>
      <c r="H381">
        <v>1.4076477469999999</v>
      </c>
      <c r="I381">
        <v>0.371155820543144</v>
      </c>
      <c r="J381" s="5">
        <f t="shared" si="16"/>
        <v>12.010341699249823</v>
      </c>
      <c r="K381" s="5">
        <f t="shared" si="17"/>
        <v>3.1667782212481361</v>
      </c>
      <c r="L381">
        <v>1.4076477469999999</v>
      </c>
      <c r="M381">
        <v>6.0175903000000003E-2</v>
      </c>
      <c r="N381">
        <f>(($E381*L381)/$G381)*1000</f>
        <v>12.010341699249823</v>
      </c>
      <c r="O381">
        <f>(($E381*M381)/$G381)*1000</f>
        <v>0.51343324964019754</v>
      </c>
      <c r="P381" t="s">
        <v>582</v>
      </c>
      <c r="Q381" t="s">
        <v>593</v>
      </c>
      <c r="R381" t="s">
        <v>591</v>
      </c>
    </row>
    <row r="382" spans="1:18" x14ac:dyDescent="0.2">
      <c r="A382" t="s">
        <v>380</v>
      </c>
      <c r="B382" s="1" t="s">
        <v>380</v>
      </c>
      <c r="C382">
        <v>86</v>
      </c>
      <c r="D382">
        <v>38.03</v>
      </c>
      <c r="E382" s="5">
        <f t="shared" si="15"/>
        <v>3.521296296296296E-2</v>
      </c>
      <c r="F382" s="1">
        <v>40.527714320000001</v>
      </c>
      <c r="G382">
        <v>4.2903306889552004</v>
      </c>
      <c r="H382">
        <v>0.168209479</v>
      </c>
      <c r="I382">
        <v>10.223067265656599</v>
      </c>
      <c r="J382" s="5">
        <f t="shared" si="16"/>
        <v>1.3805821936510743</v>
      </c>
      <c r="K382" s="5">
        <f t="shared" si="17"/>
        <v>83.906000514172447</v>
      </c>
      <c r="L382">
        <v>0.168209479</v>
      </c>
      <c r="M382">
        <v>9.6374023199999996</v>
      </c>
      <c r="N382">
        <f>(($E382*L382)/$G382)*1000</f>
        <v>1.3805821936510743</v>
      </c>
      <c r="O382">
        <f>(($E382*M382)/$G382)*1000</f>
        <v>79.099145393842832</v>
      </c>
      <c r="P382" t="s">
        <v>582</v>
      </c>
      <c r="Q382" t="s">
        <v>593</v>
      </c>
      <c r="R382" t="s">
        <v>592</v>
      </c>
    </row>
    <row r="383" spans="1:18" x14ac:dyDescent="0.2">
      <c r="A383" t="s">
        <v>381</v>
      </c>
      <c r="B383" s="1" t="s">
        <v>381</v>
      </c>
      <c r="C383">
        <v>86</v>
      </c>
      <c r="D383">
        <v>37.99</v>
      </c>
      <c r="E383" s="5">
        <f t="shared" si="15"/>
        <v>3.5175925925925923E-2</v>
      </c>
      <c r="F383" s="1">
        <v>44.897611150000003</v>
      </c>
      <c r="G383">
        <v>4.0671073210184998</v>
      </c>
      <c r="H383">
        <v>0.18591574</v>
      </c>
      <c r="I383">
        <v>16.851466142153001</v>
      </c>
      <c r="J383" s="5">
        <f t="shared" si="16"/>
        <v>1.6079630515051158</v>
      </c>
      <c r="K383" s="5">
        <f t="shared" si="17"/>
        <v>145.74631992036544</v>
      </c>
      <c r="L383">
        <v>0.18591574</v>
      </c>
      <c r="M383">
        <v>13.636785420000001</v>
      </c>
      <c r="N383">
        <f>(($E383*L383)/$G383)*1000</f>
        <v>1.6079630515051158</v>
      </c>
      <c r="O383">
        <f>(($E383*M383)/$G383)*1000</f>
        <v>117.94292993516135</v>
      </c>
      <c r="P383" t="s">
        <v>582</v>
      </c>
      <c r="Q383" t="s">
        <v>594</v>
      </c>
      <c r="R383" t="s">
        <v>590</v>
      </c>
    </row>
    <row r="384" spans="1:18" x14ac:dyDescent="0.2">
      <c r="A384" t="s">
        <v>382</v>
      </c>
      <c r="B384" s="1" t="s">
        <v>382</v>
      </c>
      <c r="C384">
        <v>86</v>
      </c>
      <c r="D384">
        <v>38</v>
      </c>
      <c r="E384" s="5">
        <f t="shared" si="15"/>
        <v>3.518518518518518E-2</v>
      </c>
      <c r="F384" s="1">
        <v>44.897611150000003</v>
      </c>
      <c r="G384">
        <v>3.5733899169224994</v>
      </c>
      <c r="H384">
        <v>0.21247513200000001</v>
      </c>
      <c r="I384">
        <v>9.5118774368834007</v>
      </c>
      <c r="J384" s="5">
        <f t="shared" si="16"/>
        <v>2.0921245765156185</v>
      </c>
      <c r="K384" s="5">
        <f t="shared" si="17"/>
        <v>93.658172451485541</v>
      </c>
      <c r="L384">
        <v>0.21247513200000001</v>
      </c>
      <c r="M384">
        <v>9.1467372650000005</v>
      </c>
      <c r="N384">
        <f>(($E384*L384)/$G384)*1000</f>
        <v>2.0921245765156185</v>
      </c>
      <c r="O384">
        <f>(($E384*M384)/$G384)*1000</f>
        <v>90.062840045854173</v>
      </c>
      <c r="P384" t="s">
        <v>582</v>
      </c>
      <c r="Q384" t="s">
        <v>594</v>
      </c>
      <c r="R384" t="s">
        <v>591</v>
      </c>
    </row>
    <row r="385" spans="1:18" x14ac:dyDescent="0.2">
      <c r="A385" t="s">
        <v>383</v>
      </c>
      <c r="B385" s="1" t="s">
        <v>383</v>
      </c>
      <c r="C385">
        <v>86</v>
      </c>
      <c r="D385">
        <v>38.01</v>
      </c>
      <c r="E385" s="5">
        <f t="shared" si="15"/>
        <v>3.5194444444444445E-2</v>
      </c>
      <c r="F385" s="1">
        <v>44.897611150000003</v>
      </c>
      <c r="G385">
        <v>3.6951661962810003</v>
      </c>
      <c r="H385">
        <v>9.7384435000000005E-2</v>
      </c>
      <c r="I385">
        <v>19.728192767253802</v>
      </c>
      <c r="J385" s="5">
        <f t="shared" si="16"/>
        <v>0.92753367651246887</v>
      </c>
      <c r="K385" s="5">
        <f t="shared" si="17"/>
        <v>187.90028579369601</v>
      </c>
      <c r="L385">
        <v>9.7384435000000005E-2</v>
      </c>
      <c r="M385">
        <v>15.141182990000001</v>
      </c>
      <c r="N385">
        <f>(($E385*L385)/$G385)*1000</f>
        <v>0.92753367651246887</v>
      </c>
      <c r="O385">
        <f>(($E385*M385)/$G385)*1000</f>
        <v>144.21151722513721</v>
      </c>
      <c r="P385" t="s">
        <v>582</v>
      </c>
      <c r="Q385" t="s">
        <v>594</v>
      </c>
      <c r="R385" t="s">
        <v>592</v>
      </c>
    </row>
    <row r="386" spans="1:18" x14ac:dyDescent="0.2">
      <c r="A386" t="s">
        <v>384</v>
      </c>
      <c r="B386" s="1" t="s">
        <v>384</v>
      </c>
      <c r="C386">
        <v>86</v>
      </c>
      <c r="D386">
        <v>38.21</v>
      </c>
      <c r="E386" s="5">
        <f t="shared" si="15"/>
        <v>3.5379629629629629E-2</v>
      </c>
      <c r="F386" s="1">
        <v>46.163418819999997</v>
      </c>
      <c r="G386">
        <v>3.8401633355694003</v>
      </c>
      <c r="H386">
        <v>0.118118535</v>
      </c>
      <c r="I386">
        <v>9.5063674579876505</v>
      </c>
      <c r="J386" s="5">
        <f t="shared" si="16"/>
        <v>1.0882323629275534</v>
      </c>
      <c r="K386" s="5">
        <f t="shared" si="17"/>
        <v>87.582670422245769</v>
      </c>
      <c r="L386">
        <v>0.118118535</v>
      </c>
      <c r="M386">
        <v>8.8184957690000001</v>
      </c>
      <c r="N386">
        <f>(($E386*L386)/$G386)*1000</f>
        <v>1.0882323629275534</v>
      </c>
      <c r="O386">
        <f>(($E386*M386)/$G386)*1000</f>
        <v>81.24527186326435</v>
      </c>
      <c r="P386" t="s">
        <v>582</v>
      </c>
      <c r="Q386" t="s">
        <v>594</v>
      </c>
      <c r="R386" t="s">
        <v>590</v>
      </c>
    </row>
    <row r="387" spans="1:18" x14ac:dyDescent="0.2">
      <c r="A387" t="s">
        <v>385</v>
      </c>
      <c r="B387" s="3" t="s">
        <v>457</v>
      </c>
      <c r="C387">
        <v>86</v>
      </c>
      <c r="D387">
        <v>37.959999999999994</v>
      </c>
      <c r="E387" s="5">
        <f t="shared" ref="E387:E450" si="18">D387/1.08/1000</f>
        <v>3.5148148148148137E-2</v>
      </c>
      <c r="F387" s="1">
        <v>46.163418819999997</v>
      </c>
      <c r="G387">
        <v>3.7303367099622</v>
      </c>
      <c r="H387">
        <v>0</v>
      </c>
      <c r="I387">
        <v>10.2858428825242</v>
      </c>
      <c r="J387" s="5">
        <f t="shared" ref="J387:J450" si="19">H387*E387/G387*1000</f>
        <v>0</v>
      </c>
      <c r="K387" s="5">
        <f t="shared" ref="K387:K450" si="20">E387*I387/G387*1000</f>
        <v>96.915736452969966</v>
      </c>
      <c r="L387">
        <v>0</v>
      </c>
      <c r="M387">
        <v>9.7656490740000006</v>
      </c>
      <c r="N387">
        <f>(($E387*L387)/$G387)*1000</f>
        <v>0</v>
      </c>
      <c r="O387">
        <f>(($E387*M387)/$G387)*1000</f>
        <v>92.014342699711918</v>
      </c>
      <c r="P387" t="s">
        <v>582</v>
      </c>
      <c r="Q387" t="s">
        <v>594</v>
      </c>
      <c r="R387" t="s">
        <v>591</v>
      </c>
    </row>
    <row r="388" spans="1:18" x14ac:dyDescent="0.2">
      <c r="A388" t="s">
        <v>386</v>
      </c>
      <c r="B388" s="3" t="s">
        <v>458</v>
      </c>
      <c r="C388">
        <v>86</v>
      </c>
      <c r="D388">
        <v>37.730000000000004</v>
      </c>
      <c r="E388" s="5">
        <f t="shared" si="18"/>
        <v>3.493518518518518E-2</v>
      </c>
      <c r="F388" s="1">
        <v>46.163418819999997</v>
      </c>
      <c r="G388">
        <v>3.6808070552765995</v>
      </c>
      <c r="H388">
        <v>8.8588900999999998E-2</v>
      </c>
      <c r="I388">
        <v>16.3537601330423</v>
      </c>
      <c r="J388" s="5">
        <f t="shared" si="19"/>
        <v>0.84081279331129422</v>
      </c>
      <c r="K388" s="5">
        <f t="shared" si="20"/>
        <v>155.216405028054</v>
      </c>
      <c r="L388">
        <v>8.8588900999999998E-2</v>
      </c>
      <c r="M388">
        <v>13.7287379</v>
      </c>
      <c r="N388">
        <f>(($E388*L388)/$G388)*1000</f>
        <v>0.84081279331129422</v>
      </c>
      <c r="O388">
        <f>(($E388*M388)/$G388)*1000</f>
        <v>130.30185872085298</v>
      </c>
      <c r="P388" t="s">
        <v>582</v>
      </c>
      <c r="Q388" t="s">
        <v>594</v>
      </c>
      <c r="R388" t="s">
        <v>592</v>
      </c>
    </row>
    <row r="389" spans="1:18" x14ac:dyDescent="0.2">
      <c r="A389" t="s">
        <v>387</v>
      </c>
      <c r="B389" s="3" t="s">
        <v>459</v>
      </c>
      <c r="C389">
        <v>86</v>
      </c>
      <c r="D389">
        <v>37.790000000000006</v>
      </c>
      <c r="E389" s="5">
        <f t="shared" si="18"/>
        <v>3.4990740740740746E-2</v>
      </c>
      <c r="F389" s="1">
        <v>45.382331890000003</v>
      </c>
      <c r="G389">
        <v>3.8357988313653006</v>
      </c>
      <c r="H389">
        <v>8.8588900999999998E-2</v>
      </c>
      <c r="I389">
        <v>15.266876205028</v>
      </c>
      <c r="J389" s="5">
        <f t="shared" si="19"/>
        <v>0.80812143797823199</v>
      </c>
      <c r="K389" s="5">
        <f t="shared" si="20"/>
        <v>139.26676833075152</v>
      </c>
      <c r="L389">
        <v>8.8588900999999998E-2</v>
      </c>
      <c r="M389">
        <v>13.070715610000001</v>
      </c>
      <c r="N389">
        <f>(($E389*L389)/$G389)*1000</f>
        <v>0.80812143797823199</v>
      </c>
      <c r="O389">
        <f>(($E389*M389)/$G389)*1000</f>
        <v>119.23305713158948</v>
      </c>
      <c r="P389" t="s">
        <v>582</v>
      </c>
      <c r="Q389" t="s">
        <v>583</v>
      </c>
      <c r="R389" t="s">
        <v>590</v>
      </c>
    </row>
    <row r="390" spans="1:18" x14ac:dyDescent="0.2">
      <c r="A390" t="s">
        <v>388</v>
      </c>
      <c r="B390" s="3" t="s">
        <v>460</v>
      </c>
      <c r="C390">
        <v>86</v>
      </c>
      <c r="D390">
        <v>37.86</v>
      </c>
      <c r="E390" s="5">
        <f t="shared" si="18"/>
        <v>3.5055555555555548E-2</v>
      </c>
      <c r="F390" s="1">
        <v>45.382331890000003</v>
      </c>
      <c r="G390">
        <v>3.9242794537034991</v>
      </c>
      <c r="H390">
        <v>0.10827532400000001</v>
      </c>
      <c r="I390">
        <v>6.7529841694073802</v>
      </c>
      <c r="J390" s="5">
        <f t="shared" si="19"/>
        <v>0.96722256418198493</v>
      </c>
      <c r="K390" s="5">
        <f t="shared" si="20"/>
        <v>60.324351134839894</v>
      </c>
      <c r="L390">
        <v>0.10827532400000001</v>
      </c>
      <c r="M390">
        <v>7.0189044899999997</v>
      </c>
      <c r="N390">
        <f>(($E390*L390)/$G390)*1000</f>
        <v>0.96722256418198493</v>
      </c>
      <c r="O390">
        <f>(($E390*M390)/$G390)*1000</f>
        <v>62.699815135775964</v>
      </c>
      <c r="P390" t="s">
        <v>582</v>
      </c>
      <c r="Q390" t="s">
        <v>583</v>
      </c>
      <c r="R390" t="s">
        <v>591</v>
      </c>
    </row>
    <row r="391" spans="1:18" x14ac:dyDescent="0.2">
      <c r="A391" t="s">
        <v>389</v>
      </c>
      <c r="B391" s="3" t="s">
        <v>461</v>
      </c>
      <c r="C391">
        <v>86</v>
      </c>
      <c r="D391">
        <v>37.840000000000003</v>
      </c>
      <c r="E391" s="5">
        <f t="shared" si="18"/>
        <v>3.503703703703704E-2</v>
      </c>
      <c r="F391" s="1">
        <v>45.382331890000003</v>
      </c>
      <c r="G391">
        <v>3.8947859129240987</v>
      </c>
      <c r="H391">
        <v>0.13780495700000001</v>
      </c>
      <c r="I391">
        <v>15.6543490999601</v>
      </c>
      <c r="J391" s="5">
        <f t="shared" si="19"/>
        <v>1.2396772223794346</v>
      </c>
      <c r="K391" s="5">
        <f t="shared" si="20"/>
        <v>140.824687535707</v>
      </c>
      <c r="L391">
        <v>0.13780495700000001</v>
      </c>
      <c r="M391">
        <v>13.3847717</v>
      </c>
      <c r="N391">
        <f>(($E391*L391)/$G391)*1000</f>
        <v>1.2396772223794346</v>
      </c>
      <c r="O391">
        <f>(($E391*M391)/$G391)*1000</f>
        <v>120.40783557037692</v>
      </c>
      <c r="P391" t="s">
        <v>582</v>
      </c>
      <c r="Q391" t="s">
        <v>583</v>
      </c>
      <c r="R391" t="s">
        <v>592</v>
      </c>
    </row>
    <row r="392" spans="1:18" x14ac:dyDescent="0.2">
      <c r="A392" t="s">
        <v>390</v>
      </c>
      <c r="B392" s="3" t="s">
        <v>462</v>
      </c>
      <c r="C392">
        <v>86</v>
      </c>
      <c r="D392">
        <v>37.78</v>
      </c>
      <c r="E392" s="5">
        <f t="shared" si="18"/>
        <v>3.4981481481481481E-2</v>
      </c>
      <c r="F392" s="1">
        <v>37.551707710000002</v>
      </c>
      <c r="G392">
        <v>3.6544740648107998</v>
      </c>
      <c r="H392">
        <v>8.8588900999999998E-2</v>
      </c>
      <c r="I392">
        <v>16.261979199491499</v>
      </c>
      <c r="J392" s="5">
        <f t="shared" si="19"/>
        <v>0.84799370438458332</v>
      </c>
      <c r="K392" s="5">
        <f t="shared" si="20"/>
        <v>155.66347280910324</v>
      </c>
      <c r="L392">
        <v>8.8588900999999998E-2</v>
      </c>
      <c r="M392">
        <v>13.564232329999999</v>
      </c>
      <c r="N392">
        <f>(($E392*L392)/$G392)*1000</f>
        <v>0.84799370438458332</v>
      </c>
      <c r="O392">
        <f>(($E392*M392)/$G392)*1000</f>
        <v>129.8400080688418</v>
      </c>
      <c r="P392" t="s">
        <v>582</v>
      </c>
      <c r="Q392" t="s">
        <v>593</v>
      </c>
      <c r="R392" t="s">
        <v>590</v>
      </c>
    </row>
    <row r="393" spans="1:18" x14ac:dyDescent="0.2">
      <c r="A393" t="s">
        <v>391</v>
      </c>
      <c r="B393" s="3" t="s">
        <v>463</v>
      </c>
      <c r="C393">
        <v>86</v>
      </c>
      <c r="D393">
        <v>37.840000000000003</v>
      </c>
      <c r="E393" s="5">
        <f t="shared" si="18"/>
        <v>3.503703703703704E-2</v>
      </c>
      <c r="F393" s="1">
        <v>37.551707710000002</v>
      </c>
      <c r="G393">
        <v>3.9236262045806996</v>
      </c>
      <c r="H393">
        <v>3.9372844999999997E-2</v>
      </c>
      <c r="I393">
        <v>16.575770118660699</v>
      </c>
      <c r="J393" s="5">
        <f t="shared" si="19"/>
        <v>0.3515900232565452</v>
      </c>
      <c r="K393" s="5">
        <f t="shared" si="20"/>
        <v>148.01763503539212</v>
      </c>
      <c r="L393">
        <v>3.9372844999999997E-2</v>
      </c>
      <c r="M393">
        <v>14.08765915</v>
      </c>
      <c r="N393">
        <f>(($E393*L393)/$G393)*1000</f>
        <v>0.3515900232565452</v>
      </c>
      <c r="O393">
        <f>(($E393*M393)/$G393)*1000</f>
        <v>125.79940332426531</v>
      </c>
      <c r="P393" t="s">
        <v>582</v>
      </c>
      <c r="Q393" t="s">
        <v>593</v>
      </c>
      <c r="R393" t="s">
        <v>591</v>
      </c>
    </row>
    <row r="394" spans="1:18" x14ac:dyDescent="0.2">
      <c r="A394" t="s">
        <v>392</v>
      </c>
      <c r="B394" s="3" t="s">
        <v>464</v>
      </c>
      <c r="C394">
        <v>86</v>
      </c>
      <c r="D394">
        <v>37.94</v>
      </c>
      <c r="E394" s="5">
        <f t="shared" si="18"/>
        <v>3.5129629629629629E-2</v>
      </c>
      <c r="F394" s="1">
        <v>37.551707710000002</v>
      </c>
      <c r="G394">
        <v>3.0880680537404999</v>
      </c>
      <c r="H394">
        <v>1.9686421999999999E-2</v>
      </c>
      <c r="I394">
        <v>18.7461882027218</v>
      </c>
      <c r="J394" s="5">
        <f t="shared" si="19"/>
        <v>0.22395125416841216</v>
      </c>
      <c r="K394" s="5">
        <f t="shared" si="20"/>
        <v>213.25522529572109</v>
      </c>
      <c r="L394">
        <v>1.9686421999999999E-2</v>
      </c>
      <c r="M394">
        <v>15.11457274</v>
      </c>
      <c r="N394">
        <f>(($E394*L394)/$G394)*1000</f>
        <v>0.22395125416841216</v>
      </c>
      <c r="O394">
        <f>(($E394*M394)/$G394)*1000</f>
        <v>171.94224127384314</v>
      </c>
      <c r="P394" t="s">
        <v>582</v>
      </c>
      <c r="Q394" t="s">
        <v>593</v>
      </c>
      <c r="R394" t="s">
        <v>592</v>
      </c>
    </row>
    <row r="395" spans="1:18" x14ac:dyDescent="0.2">
      <c r="A395" t="s">
        <v>393</v>
      </c>
      <c r="B395" s="3" t="s">
        <v>465</v>
      </c>
      <c r="C395">
        <v>86</v>
      </c>
      <c r="D395">
        <v>37.909999999999997</v>
      </c>
      <c r="E395" s="5">
        <f t="shared" si="18"/>
        <v>3.5101851851851849E-2</v>
      </c>
      <c r="F395" s="1">
        <v>44.930383259999999</v>
      </c>
      <c r="G395">
        <v>3.6582746400381998</v>
      </c>
      <c r="H395">
        <v>4.9216056000000001E-2</v>
      </c>
      <c r="I395">
        <v>11.610012095847001</v>
      </c>
      <c r="J395" s="5">
        <f t="shared" si="19"/>
        <v>0.47223756454392524</v>
      </c>
      <c r="K395" s="5">
        <f t="shared" si="20"/>
        <v>111.40030880305201</v>
      </c>
      <c r="L395">
        <v>4.9216056000000001E-2</v>
      </c>
      <c r="M395">
        <v>10.69784733</v>
      </c>
      <c r="N395">
        <f>(($E395*L395)/$G395)*1000</f>
        <v>0.47223756454392524</v>
      </c>
      <c r="O395">
        <f>(($E395*M395)/$G395)*1000</f>
        <v>102.6479116689467</v>
      </c>
      <c r="P395" t="s">
        <v>582</v>
      </c>
      <c r="Q395" t="s">
        <v>583</v>
      </c>
      <c r="R395" t="s">
        <v>590</v>
      </c>
    </row>
    <row r="396" spans="1:18" x14ac:dyDescent="0.2">
      <c r="A396" t="s">
        <v>394</v>
      </c>
      <c r="B396" s="3" t="s">
        <v>466</v>
      </c>
      <c r="C396">
        <v>86</v>
      </c>
      <c r="D396">
        <v>37.900000000000006</v>
      </c>
      <c r="E396" s="5">
        <f t="shared" si="18"/>
        <v>3.5092592592592592E-2</v>
      </c>
      <c r="F396" s="1">
        <v>44.930383259999999</v>
      </c>
      <c r="G396">
        <v>3.6439565396857989</v>
      </c>
      <c r="H396">
        <v>1.9686421999999999E-2</v>
      </c>
      <c r="I396">
        <v>9.7725823484560905</v>
      </c>
      <c r="J396" s="5">
        <f t="shared" si="19"/>
        <v>0.18958721909219595</v>
      </c>
      <c r="K396" s="5">
        <f t="shared" si="20"/>
        <v>94.113430606804627</v>
      </c>
      <c r="L396">
        <v>1.9686421999999999E-2</v>
      </c>
      <c r="M396">
        <v>9.3917727699999993</v>
      </c>
      <c r="N396">
        <f>(($E396*L396)/$G396)*1000</f>
        <v>0.18958721909219595</v>
      </c>
      <c r="O396">
        <f>(($E396*M396)/$G396)*1000</f>
        <v>90.446099438999624</v>
      </c>
      <c r="P396" t="s">
        <v>582</v>
      </c>
      <c r="Q396" t="s">
        <v>583</v>
      </c>
      <c r="R396" t="s">
        <v>591</v>
      </c>
    </row>
    <row r="397" spans="1:18" x14ac:dyDescent="0.2">
      <c r="A397" t="s">
        <v>395</v>
      </c>
      <c r="B397" s="3" t="s">
        <v>467</v>
      </c>
      <c r="C397">
        <v>86</v>
      </c>
      <c r="D397">
        <v>37.989999999999995</v>
      </c>
      <c r="E397" s="5">
        <f t="shared" si="18"/>
        <v>3.5175925925925916E-2</v>
      </c>
      <c r="F397" s="1">
        <v>44.930383259999999</v>
      </c>
      <c r="G397">
        <v>3.7607041271745998</v>
      </c>
      <c r="H397">
        <v>2.9529633999999999E-2</v>
      </c>
      <c r="I397">
        <v>18.419683423802599</v>
      </c>
      <c r="J397" s="5">
        <f t="shared" si="19"/>
        <v>0.2762068440050609</v>
      </c>
      <c r="K397" s="5">
        <f t="shared" si="20"/>
        <v>172.28938990780753</v>
      </c>
      <c r="L397">
        <v>2.9529633999999999E-2</v>
      </c>
      <c r="M397">
        <v>14.930127089999999</v>
      </c>
      <c r="N397">
        <f>(($E397*L397)/$G397)*1000</f>
        <v>0.2762068440050609</v>
      </c>
      <c r="O397">
        <f>(($E397*M397)/$G397)*1000</f>
        <v>139.6496578360356</v>
      </c>
      <c r="P397" t="s">
        <v>582</v>
      </c>
      <c r="Q397" t="s">
        <v>583</v>
      </c>
      <c r="R397" t="s">
        <v>592</v>
      </c>
    </row>
    <row r="398" spans="1:18" x14ac:dyDescent="0.2">
      <c r="A398" t="s">
        <v>396</v>
      </c>
      <c r="B398" s="3" t="s">
        <v>468</v>
      </c>
      <c r="C398">
        <v>86</v>
      </c>
      <c r="D398">
        <v>37.959999999999994</v>
      </c>
      <c r="E398" s="5">
        <f t="shared" si="18"/>
        <v>3.5148148148148137E-2</v>
      </c>
      <c r="F398" s="1">
        <v>54.707840560000001</v>
      </c>
      <c r="G398">
        <v>3.125159001360001</v>
      </c>
      <c r="H398">
        <v>0.12796174599999999</v>
      </c>
      <c r="I398">
        <v>21.475824860577902</v>
      </c>
      <c r="J398" s="5">
        <f t="shared" si="19"/>
        <v>1.4391646645007297</v>
      </c>
      <c r="K398" s="5">
        <f t="shared" si="20"/>
        <v>241.53506220796666</v>
      </c>
      <c r="L398">
        <v>0.12796174599999999</v>
      </c>
      <c r="M398">
        <v>16.699808269999998</v>
      </c>
      <c r="N398">
        <f>(($E398*L398)/$G398)*1000</f>
        <v>1.4391646645007297</v>
      </c>
      <c r="O398">
        <f>(($E398*M398)/$G398)*1000</f>
        <v>187.81999087540635</v>
      </c>
      <c r="P398" t="s">
        <v>584</v>
      </c>
      <c r="Q398" t="s">
        <v>594</v>
      </c>
      <c r="R398" t="s">
        <v>590</v>
      </c>
    </row>
    <row r="399" spans="1:18" x14ac:dyDescent="0.2">
      <c r="A399" t="s">
        <v>397</v>
      </c>
      <c r="B399" s="3" t="s">
        <v>469</v>
      </c>
      <c r="C399">
        <v>86</v>
      </c>
      <c r="D399">
        <v>37.85</v>
      </c>
      <c r="E399" s="5">
        <f t="shared" si="18"/>
        <v>3.5046296296296298E-2</v>
      </c>
      <c r="F399" s="1">
        <v>54.707840560000001</v>
      </c>
      <c r="G399">
        <v>3.1446346299192007</v>
      </c>
      <c r="H399">
        <v>4.9216056000000001E-2</v>
      </c>
      <c r="I399">
        <v>20.3241188201436</v>
      </c>
      <c r="J399" s="5">
        <f t="shared" si="19"/>
        <v>0.54850266695543892</v>
      </c>
      <c r="K399" s="5">
        <f t="shared" si="20"/>
        <v>226.50806022262316</v>
      </c>
      <c r="L399">
        <v>4.9216056000000001E-2</v>
      </c>
      <c r="M399">
        <v>15.986950780000001</v>
      </c>
      <c r="N399">
        <f>(($E399*L399)/$G399)*1000</f>
        <v>0.54850266695543892</v>
      </c>
      <c r="O399">
        <f>(($E399*M399)/$G399)*1000</f>
        <v>178.17122809099806</v>
      </c>
      <c r="P399" t="s">
        <v>584</v>
      </c>
      <c r="Q399" t="s">
        <v>594</v>
      </c>
      <c r="R399" t="s">
        <v>591</v>
      </c>
    </row>
    <row r="400" spans="1:18" x14ac:dyDescent="0.2">
      <c r="A400" t="s">
        <v>398</v>
      </c>
      <c r="B400" s="1" t="s">
        <v>398</v>
      </c>
      <c r="C400">
        <v>86</v>
      </c>
      <c r="D400">
        <v>37.71</v>
      </c>
      <c r="E400" s="5">
        <f t="shared" si="18"/>
        <v>3.4916666666666665E-2</v>
      </c>
      <c r="F400" s="1">
        <v>54.707840560000001</v>
      </c>
      <c r="G400">
        <v>3.2261605169111998</v>
      </c>
      <c r="H400">
        <v>0</v>
      </c>
      <c r="I400">
        <v>20.517203879047301</v>
      </c>
      <c r="J400" s="5">
        <f t="shared" si="19"/>
        <v>0</v>
      </c>
      <c r="K400" s="5">
        <f t="shared" si="20"/>
        <v>222.05726126194907</v>
      </c>
      <c r="L400">
        <v>0</v>
      </c>
      <c r="M400">
        <v>16.091636149999999</v>
      </c>
      <c r="N400">
        <f>(($E400*L400)/$G400)*1000</f>
        <v>0</v>
      </c>
      <c r="O400">
        <f>(($E400*M400)/$G400)*1000</f>
        <v>174.15943584505121</v>
      </c>
      <c r="P400" t="s">
        <v>584</v>
      </c>
      <c r="Q400" t="s">
        <v>594</v>
      </c>
      <c r="R400" t="s">
        <v>592</v>
      </c>
    </row>
    <row r="401" spans="1:18" x14ac:dyDescent="0.2">
      <c r="A401" t="s">
        <v>399</v>
      </c>
      <c r="B401" s="1" t="s">
        <v>399</v>
      </c>
      <c r="C401">
        <v>86</v>
      </c>
      <c r="D401">
        <v>37.43</v>
      </c>
      <c r="E401" s="5">
        <f t="shared" si="18"/>
        <v>3.4657407407407408E-2</v>
      </c>
      <c r="F401" s="1">
        <v>48.8302975</v>
      </c>
      <c r="G401">
        <v>3.4329753407249992</v>
      </c>
      <c r="H401">
        <v>-1.9686421999999999E-2</v>
      </c>
      <c r="I401">
        <v>20.956895181095099</v>
      </c>
      <c r="J401" s="5">
        <f t="shared" si="19"/>
        <v>-0.19874315424125927</v>
      </c>
      <c r="K401" s="5">
        <f t="shared" si="20"/>
        <v>211.56914402191961</v>
      </c>
      <c r="L401">
        <v>-1.9686421999999999E-2</v>
      </c>
      <c r="M401">
        <v>16.096621160000002</v>
      </c>
      <c r="N401">
        <f>(($E401*L401)/$G401)*1000</f>
        <v>-0.19874315424125927</v>
      </c>
      <c r="O401">
        <f>(($E401*M401)/$G401)*1000</f>
        <v>162.50252392054779</v>
      </c>
      <c r="P401" t="s">
        <v>584</v>
      </c>
      <c r="Q401" t="s">
        <v>593</v>
      </c>
      <c r="R401" t="s">
        <v>590</v>
      </c>
    </row>
    <row r="402" spans="1:18" x14ac:dyDescent="0.2">
      <c r="A402" t="s">
        <v>400</v>
      </c>
      <c r="B402" s="1" t="s">
        <v>400</v>
      </c>
      <c r="C402">
        <v>86</v>
      </c>
      <c r="D402">
        <v>37.909999999999997</v>
      </c>
      <c r="E402" s="5">
        <f t="shared" si="18"/>
        <v>3.5101851851851849E-2</v>
      </c>
      <c r="F402" s="1">
        <v>48.8302975</v>
      </c>
      <c r="G402">
        <v>3.4421858871749986</v>
      </c>
      <c r="H402">
        <v>7.8745689999999993E-2</v>
      </c>
      <c r="I402">
        <v>15.8558035625668</v>
      </c>
      <c r="J402" s="5">
        <f t="shared" si="19"/>
        <v>0.80301286303290376</v>
      </c>
      <c r="K402" s="5">
        <f t="shared" si="20"/>
        <v>161.69029967816755</v>
      </c>
      <c r="L402">
        <v>7.8745689999999993E-2</v>
      </c>
      <c r="M402">
        <v>13.42963686</v>
      </c>
      <c r="N402">
        <f>(($E402*L402)/$G402)*1000</f>
        <v>0.80301286303290376</v>
      </c>
      <c r="O402">
        <f>(($E402*M402)/$G402)*1000</f>
        <v>136.94935106214467</v>
      </c>
      <c r="P402" t="s">
        <v>584</v>
      </c>
      <c r="Q402" t="s">
        <v>593</v>
      </c>
      <c r="R402" t="s">
        <v>591</v>
      </c>
    </row>
    <row r="403" spans="1:18" x14ac:dyDescent="0.2">
      <c r="A403" t="s">
        <v>401</v>
      </c>
      <c r="B403" s="1" t="s">
        <v>401</v>
      </c>
      <c r="C403">
        <v>86</v>
      </c>
      <c r="D403">
        <v>38.070000000000007</v>
      </c>
      <c r="E403" s="5">
        <f t="shared" si="18"/>
        <v>3.525000000000001E-2</v>
      </c>
      <c r="F403" s="1">
        <v>48.8302975</v>
      </c>
      <c r="G403">
        <v>3.1080477298499987</v>
      </c>
      <c r="H403">
        <v>0.13780495700000001</v>
      </c>
      <c r="I403">
        <v>20.214143689396401</v>
      </c>
      <c r="J403" s="5">
        <f t="shared" si="19"/>
        <v>1.5629183193027867</v>
      </c>
      <c r="K403" s="5">
        <f t="shared" si="20"/>
        <v>229.25920931259719</v>
      </c>
      <c r="L403">
        <v>0.13780495700000001</v>
      </c>
      <c r="M403">
        <v>15.927130569999999</v>
      </c>
      <c r="N403">
        <f>(($E403*L403)/$G403)*1000</f>
        <v>1.5629183193027867</v>
      </c>
      <c r="O403">
        <f>(($E403*M403)/$G403)*1000</f>
        <v>180.63794426335789</v>
      </c>
      <c r="P403" t="s">
        <v>584</v>
      </c>
      <c r="Q403" t="s">
        <v>593</v>
      </c>
      <c r="R403" t="s">
        <v>592</v>
      </c>
    </row>
    <row r="404" spans="1:18" x14ac:dyDescent="0.2">
      <c r="A404" t="s">
        <v>402</v>
      </c>
      <c r="B404" s="1" t="s">
        <v>402</v>
      </c>
      <c r="C404">
        <v>86</v>
      </c>
      <c r="D404">
        <v>37.849999999999994</v>
      </c>
      <c r="E404" s="5">
        <f t="shared" si="18"/>
        <v>3.5046296296296291E-2</v>
      </c>
      <c r="F404" s="1">
        <v>38.54459018</v>
      </c>
      <c r="G404">
        <v>4.2226012087321987</v>
      </c>
      <c r="H404">
        <v>0.118118535</v>
      </c>
      <c r="I404">
        <v>5.85279504291936</v>
      </c>
      <c r="J404" s="5">
        <f t="shared" si="19"/>
        <v>0.98034765090623588</v>
      </c>
      <c r="K404" s="5">
        <f t="shared" si="20"/>
        <v>48.576405655231476</v>
      </c>
      <c r="L404">
        <v>0.118118535</v>
      </c>
      <c r="M404">
        <v>6.2412417769999999</v>
      </c>
      <c r="N404">
        <f>(($E404*L404)/$G404)*1000</f>
        <v>0.98034765090623588</v>
      </c>
      <c r="O404">
        <f>(($E404*M404)/$G404)*1000</f>
        <v>51.800394534353245</v>
      </c>
      <c r="P404" t="s">
        <v>584</v>
      </c>
      <c r="Q404" t="s">
        <v>594</v>
      </c>
      <c r="R404" t="s">
        <v>590</v>
      </c>
    </row>
    <row r="405" spans="1:18" x14ac:dyDescent="0.2">
      <c r="A405" t="s">
        <v>403</v>
      </c>
      <c r="B405" s="1" t="s">
        <v>403</v>
      </c>
      <c r="C405">
        <v>86</v>
      </c>
      <c r="D405">
        <v>37.760000000000005</v>
      </c>
      <c r="E405" s="5">
        <f t="shared" si="18"/>
        <v>3.496296296296296E-2</v>
      </c>
      <c r="F405" s="1">
        <v>38.54459018</v>
      </c>
      <c r="G405">
        <v>4.0339331005848011</v>
      </c>
      <c r="H405">
        <v>9.8432109999999993E-3</v>
      </c>
      <c r="I405">
        <v>8.2114047726947792</v>
      </c>
      <c r="J405" s="5">
        <f t="shared" si="19"/>
        <v>8.5313219889476682E-2</v>
      </c>
      <c r="K405" s="5">
        <f t="shared" si="20"/>
        <v>71.170005496621783</v>
      </c>
      <c r="L405">
        <v>9.8432109999999993E-3</v>
      </c>
      <c r="M405">
        <v>8.20533863</v>
      </c>
      <c r="N405">
        <f>(($E405*L405)/$G405)*1000</f>
        <v>8.5313219889476682E-2</v>
      </c>
      <c r="O405">
        <f>(($E405*M405)/$G405)*1000</f>
        <v>71.117428937448082</v>
      </c>
      <c r="P405" t="s">
        <v>584</v>
      </c>
      <c r="Q405" t="s">
        <v>594</v>
      </c>
      <c r="R405" t="s">
        <v>591</v>
      </c>
    </row>
    <row r="406" spans="1:18" x14ac:dyDescent="0.2">
      <c r="A406" t="s">
        <v>404</v>
      </c>
      <c r="B406" s="1" t="s">
        <v>404</v>
      </c>
      <c r="C406">
        <v>86</v>
      </c>
      <c r="D406">
        <v>37.75</v>
      </c>
      <c r="E406" s="5">
        <f t="shared" si="18"/>
        <v>3.4953703703703702E-2</v>
      </c>
      <c r="F406" s="1">
        <v>38.54459018</v>
      </c>
      <c r="G406">
        <v>4.2852857267485991</v>
      </c>
      <c r="H406">
        <v>0.167334591</v>
      </c>
      <c r="I406">
        <v>11.624517195293301</v>
      </c>
      <c r="J406" s="5">
        <f t="shared" si="19"/>
        <v>1.3648946852447721</v>
      </c>
      <c r="K406" s="5">
        <f t="shared" si="20"/>
        <v>94.817465077452468</v>
      </c>
      <c r="L406">
        <v>0.167334591</v>
      </c>
      <c r="M406">
        <v>10.70781736</v>
      </c>
      <c r="N406">
        <f>(($E406*L406)/$G406)*1000</f>
        <v>1.3648946852447721</v>
      </c>
      <c r="O406">
        <f>(($E406*M406)/$G406)*1000</f>
        <v>87.340238009938474</v>
      </c>
      <c r="P406" t="s">
        <v>584</v>
      </c>
      <c r="Q406" t="s">
        <v>594</v>
      </c>
      <c r="R406" t="s">
        <v>592</v>
      </c>
    </row>
    <row r="407" spans="1:18" x14ac:dyDescent="0.2">
      <c r="A407" t="s">
        <v>405</v>
      </c>
      <c r="B407" s="1" t="s">
        <v>405</v>
      </c>
      <c r="C407">
        <v>86</v>
      </c>
      <c r="D407">
        <v>37.96</v>
      </c>
      <c r="E407" s="5">
        <f t="shared" si="18"/>
        <v>3.5148148148148144E-2</v>
      </c>
      <c r="F407" s="1">
        <v>39.060037850000001</v>
      </c>
      <c r="G407">
        <v>3.9336745567824996</v>
      </c>
      <c r="H407">
        <v>-0.147648169</v>
      </c>
      <c r="I407">
        <v>8.0785872114877293</v>
      </c>
      <c r="J407" s="5">
        <f t="shared" si="19"/>
        <v>-1.319265140749099</v>
      </c>
      <c r="K407" s="5">
        <f t="shared" si="20"/>
        <v>72.183749834494932</v>
      </c>
      <c r="L407">
        <v>-0.147648169</v>
      </c>
      <c r="M407">
        <v>8.100653265</v>
      </c>
      <c r="N407">
        <f>(($E407*L407)/$G407)*1000</f>
        <v>-1.319265140749099</v>
      </c>
      <c r="O407">
        <f>(($E407*M407)/$G407)*1000</f>
        <v>72.380914319431028</v>
      </c>
      <c r="P407" t="s">
        <v>584</v>
      </c>
      <c r="Q407" t="s">
        <v>593</v>
      </c>
      <c r="R407" t="s">
        <v>590</v>
      </c>
    </row>
    <row r="408" spans="1:18" x14ac:dyDescent="0.2">
      <c r="A408" t="s">
        <v>406</v>
      </c>
      <c r="B408" s="1" t="s">
        <v>406</v>
      </c>
      <c r="C408">
        <v>86</v>
      </c>
      <c r="D408">
        <v>37.870000000000005</v>
      </c>
      <c r="E408" s="5">
        <f t="shared" si="18"/>
        <v>3.5064814814814819E-2</v>
      </c>
      <c r="F408" s="1">
        <v>39.060037850000001</v>
      </c>
      <c r="G408">
        <v>4.0829774640499998</v>
      </c>
      <c r="H408">
        <v>0.23623706999999999</v>
      </c>
      <c r="I408">
        <v>0.43187642091693901</v>
      </c>
      <c r="J408" s="5">
        <f t="shared" si="19"/>
        <v>2.0288157808560965</v>
      </c>
      <c r="K408" s="5">
        <f t="shared" si="20"/>
        <v>3.708976318305742</v>
      </c>
      <c r="L408">
        <v>0.23623706999999999</v>
      </c>
      <c r="M408">
        <v>0.29910104399999998</v>
      </c>
      <c r="N408">
        <f>(($E408*L408)/$G408)*1000</f>
        <v>2.0288157808560965</v>
      </c>
      <c r="O408">
        <f>(($E408*M408)/$G408)*1000</f>
        <v>2.568694735918176</v>
      </c>
      <c r="P408" t="s">
        <v>584</v>
      </c>
      <c r="Q408" t="s">
        <v>593</v>
      </c>
      <c r="R408" t="s">
        <v>591</v>
      </c>
    </row>
    <row r="409" spans="1:18" x14ac:dyDescent="0.2">
      <c r="A409" t="s">
        <v>407</v>
      </c>
      <c r="B409" s="1" t="s">
        <v>407</v>
      </c>
      <c r="C409">
        <v>86</v>
      </c>
      <c r="D409">
        <v>37.39</v>
      </c>
      <c r="E409" s="5">
        <f t="shared" si="18"/>
        <v>3.4620370370370364E-2</v>
      </c>
      <c r="F409" s="1">
        <v>39.060037850000001</v>
      </c>
      <c r="G409">
        <v>4.3115023221125002</v>
      </c>
      <c r="H409">
        <v>-0.177177802</v>
      </c>
      <c r="I409">
        <v>10.2996695145651</v>
      </c>
      <c r="J409" s="5">
        <f t="shared" si="19"/>
        <v>-1.4226969321548921</v>
      </c>
      <c r="K409" s="5">
        <f t="shared" si="20"/>
        <v>82.70397338251793</v>
      </c>
      <c r="L409">
        <v>-0.177177802</v>
      </c>
      <c r="M409">
        <v>9.7756191090000009</v>
      </c>
      <c r="N409">
        <f>(($E409*L409)/$G409)*1000</f>
        <v>-1.4226969321548921</v>
      </c>
      <c r="O409">
        <f>(($E409*M409)/$G409)*1000</f>
        <v>78.495969355625249</v>
      </c>
      <c r="P409" t="s">
        <v>584</v>
      </c>
      <c r="Q409" t="s">
        <v>593</v>
      </c>
      <c r="R409" t="s">
        <v>592</v>
      </c>
    </row>
    <row r="410" spans="1:18" x14ac:dyDescent="0.2">
      <c r="A410" t="s">
        <v>408</v>
      </c>
      <c r="B410" s="1" t="s">
        <v>408</v>
      </c>
      <c r="C410">
        <v>86</v>
      </c>
      <c r="D410">
        <v>37.659999999999997</v>
      </c>
      <c r="E410" s="5">
        <f t="shared" si="18"/>
        <v>3.4870370370370364E-2</v>
      </c>
      <c r="F410" s="1">
        <v>51.509530660000003</v>
      </c>
      <c r="G410">
        <v>3.5412589759001993</v>
      </c>
      <c r="H410">
        <v>3.3313760999999997E-2</v>
      </c>
      <c r="I410">
        <v>9.6190847009701095</v>
      </c>
      <c r="J410" s="5">
        <f t="shared" si="19"/>
        <v>0.32803677799495062</v>
      </c>
      <c r="K410" s="5">
        <f t="shared" si="20"/>
        <v>94.718022158073282</v>
      </c>
      <c r="L410">
        <v>3.3313760999999997E-2</v>
      </c>
      <c r="M410">
        <v>9.2360522209999996</v>
      </c>
      <c r="N410">
        <f>(($E410*L410)/$G410)*1000</f>
        <v>0.32803677799495062</v>
      </c>
      <c r="O410">
        <f>(($E410*M410)/$G410)*1000</f>
        <v>90.94634532468271</v>
      </c>
      <c r="P410" t="s">
        <v>584</v>
      </c>
      <c r="Q410" t="s">
        <v>583</v>
      </c>
      <c r="R410" t="s">
        <v>590</v>
      </c>
    </row>
    <row r="411" spans="1:18" x14ac:dyDescent="0.2">
      <c r="A411" t="s">
        <v>409</v>
      </c>
      <c r="B411" s="1" t="s">
        <v>409</v>
      </c>
      <c r="C411">
        <v>86</v>
      </c>
      <c r="D411">
        <v>37.909999999999997</v>
      </c>
      <c r="E411" s="5">
        <f t="shared" si="18"/>
        <v>3.5101851851851849E-2</v>
      </c>
      <c r="F411" s="1">
        <v>51.509530660000003</v>
      </c>
      <c r="G411">
        <v>3.091267420424999</v>
      </c>
      <c r="H411">
        <v>0.122150459</v>
      </c>
      <c r="I411">
        <v>9.9775949430619804</v>
      </c>
      <c r="J411" s="5">
        <f t="shared" si="19"/>
        <v>1.3870386260093324</v>
      </c>
      <c r="K411" s="5">
        <f t="shared" si="20"/>
        <v>113.29723763626914</v>
      </c>
      <c r="L411">
        <v>0.122150459</v>
      </c>
      <c r="M411">
        <v>9.4893616699999992</v>
      </c>
      <c r="N411">
        <f>(($E411*L411)/$G411)*1000</f>
        <v>1.3870386260093324</v>
      </c>
      <c r="O411">
        <f>(($E411*M411)/$G411)*1000</f>
        <v>107.75326822523378</v>
      </c>
      <c r="P411" t="s">
        <v>584</v>
      </c>
      <c r="Q411" t="s">
        <v>583</v>
      </c>
      <c r="R411" t="s">
        <v>591</v>
      </c>
    </row>
    <row r="412" spans="1:18" x14ac:dyDescent="0.2">
      <c r="A412" t="s">
        <v>410</v>
      </c>
      <c r="B412" s="1" t="s">
        <v>410</v>
      </c>
      <c r="C412">
        <v>86</v>
      </c>
      <c r="D412">
        <v>37.78</v>
      </c>
      <c r="E412" s="5">
        <f t="shared" si="18"/>
        <v>3.4981481481481481E-2</v>
      </c>
      <c r="F412" s="1">
        <v>51.509530660000003</v>
      </c>
      <c r="G412">
        <v>3.4403987996729994</v>
      </c>
      <c r="H412">
        <v>3.3313760999999997E-2</v>
      </c>
      <c r="I412">
        <v>20.938769225141399</v>
      </c>
      <c r="J412" s="5">
        <f t="shared" si="19"/>
        <v>0.33872954310144643</v>
      </c>
      <c r="K412" s="5">
        <f t="shared" si="20"/>
        <v>212.90240188547833</v>
      </c>
      <c r="L412">
        <v>3.3313760999999997E-2</v>
      </c>
      <c r="M412">
        <v>15.939009950000001</v>
      </c>
      <c r="N412">
        <f>(($E412*L412)/$G412)*1000</f>
        <v>0.33872954310144643</v>
      </c>
      <c r="O412">
        <f>(($E412*M412)/$G412)*1000</f>
        <v>162.06556677443024</v>
      </c>
      <c r="P412" t="s">
        <v>584</v>
      </c>
      <c r="Q412" t="s">
        <v>583</v>
      </c>
      <c r="R412" t="s">
        <v>592</v>
      </c>
    </row>
    <row r="413" spans="1:18" x14ac:dyDescent="0.2">
      <c r="A413" t="s">
        <v>411</v>
      </c>
      <c r="B413" s="1" t="s">
        <v>411</v>
      </c>
      <c r="C413">
        <v>86</v>
      </c>
      <c r="D413">
        <v>38.010000000000005</v>
      </c>
      <c r="E413" s="5">
        <f t="shared" si="18"/>
        <v>3.5194444444444452E-2</v>
      </c>
      <c r="F413" s="1">
        <v>44.670190509999998</v>
      </c>
      <c r="G413">
        <v>3.7828990748313003</v>
      </c>
      <c r="H413">
        <v>1.243713761</v>
      </c>
      <c r="I413">
        <v>0.31190632184297001</v>
      </c>
      <c r="J413" s="5">
        <f t="shared" si="19"/>
        <v>11.570970834916494</v>
      </c>
      <c r="K413" s="5">
        <f t="shared" si="20"/>
        <v>2.9018404929195629</v>
      </c>
      <c r="L413">
        <v>1.243713761</v>
      </c>
      <c r="M413">
        <v>7.7941368999999996E-2</v>
      </c>
      <c r="N413">
        <f>(($E413*L413)/$G413)*1000</f>
        <v>11.570970834916494</v>
      </c>
      <c r="O413">
        <f>(($E413*M413)/$G413)*1000</f>
        <v>0.72513253114392817</v>
      </c>
      <c r="P413" t="s">
        <v>584</v>
      </c>
      <c r="Q413" t="s">
        <v>583</v>
      </c>
      <c r="R413" t="s">
        <v>590</v>
      </c>
    </row>
    <row r="414" spans="1:18" x14ac:dyDescent="0.2">
      <c r="A414" t="s">
        <v>412</v>
      </c>
      <c r="B414" s="1" t="s">
        <v>412</v>
      </c>
      <c r="C414">
        <v>86</v>
      </c>
      <c r="D414">
        <v>38.01</v>
      </c>
      <c r="E414" s="5">
        <f t="shared" si="18"/>
        <v>3.5194444444444445E-2</v>
      </c>
      <c r="F414" s="1">
        <v>44.670190509999998</v>
      </c>
      <c r="G414">
        <v>3.6584070034788003</v>
      </c>
      <c r="H414">
        <v>1.3880733940000001</v>
      </c>
      <c r="I414">
        <v>0.34876092324529101</v>
      </c>
      <c r="J414" s="5">
        <f t="shared" si="19"/>
        <v>13.353481967285312</v>
      </c>
      <c r="K414" s="5">
        <f t="shared" si="20"/>
        <v>3.3551343319312763</v>
      </c>
      <c r="L414">
        <v>1.3880733940000001</v>
      </c>
      <c r="M414">
        <v>0.136397396</v>
      </c>
      <c r="N414">
        <f>(($E414*L414)/$G414)*1000</f>
        <v>13.353481967285312</v>
      </c>
      <c r="O414">
        <f>(($E414*M414)/$G414)*1000</f>
        <v>1.312164166350035</v>
      </c>
      <c r="P414" t="s">
        <v>584</v>
      </c>
      <c r="Q414" t="s">
        <v>583</v>
      </c>
      <c r="R414" t="s">
        <v>591</v>
      </c>
    </row>
    <row r="415" spans="1:18" x14ac:dyDescent="0.2">
      <c r="A415" t="s">
        <v>413</v>
      </c>
      <c r="B415" s="1" t="s">
        <v>413</v>
      </c>
      <c r="C415">
        <v>86</v>
      </c>
      <c r="D415">
        <v>37.729999999999997</v>
      </c>
      <c r="E415" s="5">
        <f t="shared" si="18"/>
        <v>3.493518518518518E-2</v>
      </c>
      <c r="F415" s="1">
        <v>44.670190509999998</v>
      </c>
      <c r="G415">
        <v>3.7452748043781003</v>
      </c>
      <c r="H415">
        <v>0.25540550499999998</v>
      </c>
      <c r="I415">
        <v>4.4738769928723796</v>
      </c>
      <c r="J415" s="5">
        <f t="shared" si="19"/>
        <v>2.3823722104611589</v>
      </c>
      <c r="K415" s="5">
        <f t="shared" si="20"/>
        <v>41.731442792670791</v>
      </c>
      <c r="L415">
        <v>0.25540550499999998</v>
      </c>
      <c r="M415">
        <v>5.2269430559999996</v>
      </c>
      <c r="N415">
        <f>(($E415*L415)/$G415)*1000</f>
        <v>2.3823722104611589</v>
      </c>
      <c r="O415">
        <f>(($E415*M415)/$G415)*1000</f>
        <v>48.755894600930091</v>
      </c>
      <c r="P415" t="s">
        <v>584</v>
      </c>
      <c r="Q415" t="s">
        <v>583</v>
      </c>
      <c r="R415" t="s">
        <v>592</v>
      </c>
    </row>
    <row r="416" spans="1:18" x14ac:dyDescent="0.2">
      <c r="A416" t="s">
        <v>414</v>
      </c>
      <c r="B416" s="1" t="s">
        <v>414</v>
      </c>
      <c r="C416">
        <v>86</v>
      </c>
      <c r="D416">
        <v>38.020000000000003</v>
      </c>
      <c r="E416" s="5">
        <f t="shared" si="18"/>
        <v>3.5203703703703702E-2</v>
      </c>
      <c r="F416" s="1">
        <v>53.545343879999997</v>
      </c>
      <c r="G416">
        <v>3.2936351189080004</v>
      </c>
      <c r="H416">
        <v>0.29982385299999997</v>
      </c>
      <c r="I416">
        <v>18.182088158431998</v>
      </c>
      <c r="J416" s="5">
        <f t="shared" si="19"/>
        <v>3.2046385538341835</v>
      </c>
      <c r="K416" s="5">
        <f t="shared" si="20"/>
        <v>194.337508903013</v>
      </c>
      <c r="L416">
        <v>0.29982385299999997</v>
      </c>
      <c r="M416">
        <v>14.77963209</v>
      </c>
      <c r="N416">
        <f>(($E416*L416)/$G416)*1000</f>
        <v>3.2046385538341835</v>
      </c>
      <c r="O416">
        <f>(($E416*M416)/$G416)*1000</f>
        <v>157.97068289659694</v>
      </c>
      <c r="P416" t="s">
        <v>584</v>
      </c>
      <c r="Q416" t="s">
        <v>594</v>
      </c>
      <c r="R416" t="s">
        <v>590</v>
      </c>
    </row>
    <row r="417" spans="1:18" x14ac:dyDescent="0.2">
      <c r="A417" t="s">
        <v>415</v>
      </c>
      <c r="B417" s="1" t="s">
        <v>415</v>
      </c>
      <c r="C417">
        <v>86</v>
      </c>
      <c r="D417">
        <v>37.870000000000005</v>
      </c>
      <c r="E417" s="5">
        <f t="shared" si="18"/>
        <v>3.5064814814814819E-2</v>
      </c>
      <c r="F417" s="1">
        <v>53.545343879999997</v>
      </c>
      <c r="G417">
        <v>2.9470833842527999</v>
      </c>
      <c r="H417">
        <v>0.25540550499999998</v>
      </c>
      <c r="I417">
        <v>16.813239789549002</v>
      </c>
      <c r="J417" s="5">
        <f t="shared" si="19"/>
        <v>3.0388508120817521</v>
      </c>
      <c r="K417" s="5">
        <f t="shared" si="20"/>
        <v>200.0463043590083</v>
      </c>
      <c r="L417">
        <v>0.25540550499999998</v>
      </c>
      <c r="M417">
        <v>13.29387474</v>
      </c>
      <c r="N417">
        <f>(($E417*L417)/$G417)*1000</f>
        <v>3.0388508120817521</v>
      </c>
      <c r="O417">
        <f>(($E417*M417)/$G417)*1000</f>
        <v>158.17240137154482</v>
      </c>
      <c r="P417" t="s">
        <v>584</v>
      </c>
      <c r="Q417" t="s">
        <v>594</v>
      </c>
      <c r="R417" t="s">
        <v>591</v>
      </c>
    </row>
    <row r="418" spans="1:18" x14ac:dyDescent="0.2">
      <c r="A418" t="s">
        <v>416</v>
      </c>
      <c r="B418" s="1" t="s">
        <v>416</v>
      </c>
      <c r="C418">
        <v>86</v>
      </c>
      <c r="D418">
        <v>37.930000000000007</v>
      </c>
      <c r="E418" s="5">
        <f t="shared" si="18"/>
        <v>3.5120370370370371E-2</v>
      </c>
      <c r="F418" s="1">
        <v>53.545343879999997</v>
      </c>
      <c r="G418">
        <v>3.4687691724803997</v>
      </c>
      <c r="H418">
        <v>4.4418349000000003E-2</v>
      </c>
      <c r="I418">
        <v>21.782534473555</v>
      </c>
      <c r="J418" s="5">
        <f t="shared" si="19"/>
        <v>0.44972403482382056</v>
      </c>
      <c r="K418" s="5">
        <f t="shared" si="20"/>
        <v>220.54239999186191</v>
      </c>
      <c r="L418">
        <v>4.4418349000000003E-2</v>
      </c>
      <c r="M418">
        <v>16.36281615</v>
      </c>
      <c r="N418">
        <f>(($E418*L418)/$G418)*1000</f>
        <v>0.44972403482382056</v>
      </c>
      <c r="O418">
        <f>(($E418*M418)/$G418)*1000</f>
        <v>165.66918549940641</v>
      </c>
      <c r="P418" t="s">
        <v>584</v>
      </c>
      <c r="Q418" t="s">
        <v>594</v>
      </c>
      <c r="R418" t="s">
        <v>592</v>
      </c>
    </row>
    <row r="419" spans="1:18" x14ac:dyDescent="0.2">
      <c r="A419" t="s">
        <v>417</v>
      </c>
      <c r="B419" s="1" t="s">
        <v>417</v>
      </c>
      <c r="C419">
        <v>86</v>
      </c>
      <c r="D419">
        <v>37.739999999999995</v>
      </c>
      <c r="E419" s="5">
        <f t="shared" si="18"/>
        <v>3.4944444444444438E-2</v>
      </c>
      <c r="F419" s="1">
        <v>45.741969930000003</v>
      </c>
      <c r="G419">
        <v>3.4274797595218991</v>
      </c>
      <c r="H419">
        <v>5.5522936000000002E-2</v>
      </c>
      <c r="I419">
        <v>11.319142956257499</v>
      </c>
      <c r="J419" s="5">
        <f t="shared" si="19"/>
        <v>0.56607720207663204</v>
      </c>
      <c r="K419" s="5">
        <f t="shared" si="20"/>
        <v>115.40291699602597</v>
      </c>
      <c r="L419">
        <v>5.5522936000000002E-2</v>
      </c>
      <c r="M419">
        <v>10.931277</v>
      </c>
      <c r="N419">
        <f>(($E419*L419)/$G419)*1000</f>
        <v>0.56607720207663204</v>
      </c>
      <c r="O419">
        <f>(($E419*M419)/$G419)*1000</f>
        <v>111.44847778375119</v>
      </c>
      <c r="P419" t="s">
        <v>584</v>
      </c>
      <c r="Q419" t="s">
        <v>593</v>
      </c>
      <c r="R419" t="s">
        <v>590</v>
      </c>
    </row>
    <row r="420" spans="1:18" x14ac:dyDescent="0.2">
      <c r="A420" t="s">
        <v>418</v>
      </c>
      <c r="B420" s="1" t="s">
        <v>418</v>
      </c>
      <c r="C420">
        <v>86</v>
      </c>
      <c r="D420">
        <v>37.67</v>
      </c>
      <c r="E420" s="5">
        <f t="shared" si="18"/>
        <v>3.4879629629629628E-2</v>
      </c>
      <c r="F420" s="1">
        <v>45.741969930000003</v>
      </c>
      <c r="G420">
        <v>3.5560712907877998</v>
      </c>
      <c r="H420">
        <v>3.3313760999999997E-2</v>
      </c>
      <c r="I420">
        <v>10.2324915361332</v>
      </c>
      <c r="J420" s="5">
        <f t="shared" si="19"/>
        <v>0.32675712893050035</v>
      </c>
      <c r="K420" s="5">
        <f t="shared" si="20"/>
        <v>100.36511807095361</v>
      </c>
      <c r="L420">
        <v>3.3313760999999997E-2</v>
      </c>
      <c r="M420">
        <v>10.200576659999999</v>
      </c>
      <c r="N420">
        <f>(($E420*L420)/$G420)*1000</f>
        <v>0.32675712893050035</v>
      </c>
      <c r="O420">
        <f>(($E420*M420)/$G420)*1000</f>
        <v>100.0520818666218</v>
      </c>
      <c r="P420" t="s">
        <v>584</v>
      </c>
      <c r="Q420" t="s">
        <v>593</v>
      </c>
      <c r="R420" t="s">
        <v>591</v>
      </c>
    </row>
    <row r="421" spans="1:18" x14ac:dyDescent="0.2">
      <c r="A421" t="s">
        <v>419</v>
      </c>
      <c r="B421" s="1" t="s">
        <v>419</v>
      </c>
      <c r="C421">
        <v>86</v>
      </c>
      <c r="D421">
        <v>37.540000000000006</v>
      </c>
      <c r="E421" s="5">
        <f t="shared" si="18"/>
        <v>3.4759259259259261E-2</v>
      </c>
      <c r="F421" s="1">
        <v>45.741969930000003</v>
      </c>
      <c r="G421">
        <v>3.4708861835778997</v>
      </c>
      <c r="H421">
        <v>8.8836697000000006E-2</v>
      </c>
      <c r="I421">
        <v>18.060564921676601</v>
      </c>
      <c r="J421" s="5">
        <f t="shared" si="19"/>
        <v>0.8896568828356558</v>
      </c>
      <c r="K421" s="5">
        <f t="shared" si="20"/>
        <v>180.86788943165899</v>
      </c>
      <c r="L421">
        <v>8.8836697000000006E-2</v>
      </c>
      <c r="M421">
        <v>14.82834544</v>
      </c>
      <c r="N421">
        <f>(($E421*L421)/$G421)*1000</f>
        <v>0.8896568828356558</v>
      </c>
      <c r="O421">
        <f>(($E421*M421)/$G421)*1000</f>
        <v>148.49876264265777</v>
      </c>
      <c r="P421" t="s">
        <v>584</v>
      </c>
      <c r="Q421" t="s">
        <v>593</v>
      </c>
      <c r="R421" t="s">
        <v>592</v>
      </c>
    </row>
    <row r="422" spans="1:18" x14ac:dyDescent="0.2">
      <c r="A422" t="s">
        <v>420</v>
      </c>
      <c r="B422" s="1" t="s">
        <v>420</v>
      </c>
      <c r="C422">
        <v>86</v>
      </c>
      <c r="D422">
        <v>37.99</v>
      </c>
      <c r="E422" s="5">
        <f t="shared" si="18"/>
        <v>3.5175925925925923E-2</v>
      </c>
      <c r="F422" s="1">
        <v>51.652412390000002</v>
      </c>
      <c r="G422">
        <v>3.6304203536349</v>
      </c>
      <c r="H422">
        <v>0.13325504599999999</v>
      </c>
      <c r="I422">
        <v>9.0915212744172997</v>
      </c>
      <c r="J422" s="5">
        <f t="shared" si="19"/>
        <v>1.2911368851980729</v>
      </c>
      <c r="K422" s="5">
        <f t="shared" si="20"/>
        <v>88.089710763847307</v>
      </c>
      <c r="L422">
        <v>0.13325504599999999</v>
      </c>
      <c r="M422">
        <v>9.4162916370000005</v>
      </c>
      <c r="N422">
        <f>(($E422*L422)/$G422)*1000</f>
        <v>1.2911368851980729</v>
      </c>
      <c r="O422">
        <f>(($E422*M422)/$G422)*1000</f>
        <v>91.236480863267616</v>
      </c>
      <c r="P422" t="s">
        <v>584</v>
      </c>
      <c r="Q422" t="s">
        <v>583</v>
      </c>
      <c r="R422" t="s">
        <v>590</v>
      </c>
    </row>
    <row r="423" spans="1:18" x14ac:dyDescent="0.2">
      <c r="A423" t="s">
        <v>421</v>
      </c>
      <c r="B423" s="1" t="s">
        <v>421</v>
      </c>
      <c r="C423">
        <v>86</v>
      </c>
      <c r="D423">
        <v>38</v>
      </c>
      <c r="E423" s="5">
        <f t="shared" si="18"/>
        <v>3.518518518518518E-2</v>
      </c>
      <c r="F423" s="1">
        <v>51.652412390000002</v>
      </c>
      <c r="G423">
        <v>3.6251021189978005</v>
      </c>
      <c r="H423">
        <v>0.15546421999999999</v>
      </c>
      <c r="I423">
        <v>6.8510570602268404</v>
      </c>
      <c r="J423" s="5">
        <f t="shared" si="19"/>
        <v>1.5089333185136924</v>
      </c>
      <c r="K423" s="5">
        <f t="shared" si="20"/>
        <v>66.49625402690566</v>
      </c>
      <c r="L423">
        <v>0.15546421999999999</v>
      </c>
      <c r="M423">
        <v>7.506728098</v>
      </c>
      <c r="N423">
        <f>(($E423*L423)/$G423)*1000</f>
        <v>1.5089333185136924</v>
      </c>
      <c r="O423">
        <f>(($E423*M423)/$G423)*1000</f>
        <v>72.860186994120696</v>
      </c>
      <c r="P423" t="s">
        <v>584</v>
      </c>
      <c r="Q423" t="s">
        <v>583</v>
      </c>
      <c r="R423" t="s">
        <v>591</v>
      </c>
    </row>
    <row r="424" spans="1:18" x14ac:dyDescent="0.2">
      <c r="A424" t="s">
        <v>422</v>
      </c>
      <c r="B424" s="1" t="s">
        <v>422</v>
      </c>
      <c r="C424">
        <v>86</v>
      </c>
      <c r="D424">
        <v>37.660000000000004</v>
      </c>
      <c r="E424" s="5">
        <f t="shared" si="18"/>
        <v>3.4870370370370371E-2</v>
      </c>
      <c r="F424" s="1">
        <v>51.652412390000002</v>
      </c>
      <c r="G424">
        <v>3.5559650687155</v>
      </c>
      <c r="H424">
        <v>0.22209174300000001</v>
      </c>
      <c r="I424">
        <v>10.4227701527366</v>
      </c>
      <c r="J424" s="5">
        <f t="shared" si="19"/>
        <v>2.1778676631963041</v>
      </c>
      <c r="K424" s="5">
        <f t="shared" si="20"/>
        <v>102.20737506919671</v>
      </c>
      <c r="L424">
        <v>0.22209174300000001</v>
      </c>
      <c r="M424">
        <v>10.278518030000001</v>
      </c>
      <c r="N424">
        <f>(($E424*L424)/$G424)*1000</f>
        <v>2.1778676631963041</v>
      </c>
      <c r="O424">
        <f>(($E424*M424)/$G424)*1000</f>
        <v>100.79281535071378</v>
      </c>
      <c r="P424" t="s">
        <v>584</v>
      </c>
      <c r="Q424" t="s">
        <v>583</v>
      </c>
      <c r="R424" t="s">
        <v>592</v>
      </c>
    </row>
    <row r="425" spans="1:18" x14ac:dyDescent="0.2">
      <c r="A425" t="s">
        <v>423</v>
      </c>
      <c r="B425" s="1" t="s">
        <v>423</v>
      </c>
      <c r="C425">
        <v>86</v>
      </c>
      <c r="D425">
        <v>37.869999999999997</v>
      </c>
      <c r="E425" s="5">
        <f t="shared" si="18"/>
        <v>3.5064814814814813E-2</v>
      </c>
      <c r="F425" s="1">
        <v>52.291096680000003</v>
      </c>
      <c r="G425">
        <v>3.1549897765516004</v>
      </c>
      <c r="H425">
        <v>9.9941284000000005E-2</v>
      </c>
      <c r="I425">
        <v>5.8591222815339901</v>
      </c>
      <c r="J425" s="5">
        <f t="shared" si="19"/>
        <v>1.1107556169786212</v>
      </c>
      <c r="K425" s="5">
        <f t="shared" si="20"/>
        <v>65.118764981831461</v>
      </c>
      <c r="L425">
        <v>9.9941284000000005E-2</v>
      </c>
      <c r="M425">
        <v>6.7224430719999999</v>
      </c>
      <c r="N425">
        <f>(($E425*L425)/$G425)*1000</f>
        <v>1.1107556169786212</v>
      </c>
      <c r="O425">
        <f>(($E425*M425)/$G425)*1000</f>
        <v>74.713782965236035</v>
      </c>
      <c r="P425" t="s">
        <v>584</v>
      </c>
      <c r="Q425" t="s">
        <v>594</v>
      </c>
      <c r="R425" t="s">
        <v>590</v>
      </c>
    </row>
    <row r="426" spans="1:18" x14ac:dyDescent="0.2">
      <c r="A426" t="s">
        <v>424</v>
      </c>
      <c r="B426" s="1" t="s">
        <v>424</v>
      </c>
      <c r="C426">
        <v>86</v>
      </c>
      <c r="D426">
        <v>37.96</v>
      </c>
      <c r="E426" s="5">
        <f t="shared" si="18"/>
        <v>3.5148148148148144E-2</v>
      </c>
      <c r="F426" s="1">
        <v>52.291096680000003</v>
      </c>
      <c r="G426">
        <v>3.6974400072999996</v>
      </c>
      <c r="H426">
        <v>3.3313760999999997E-2</v>
      </c>
      <c r="I426">
        <v>9.51667942366727</v>
      </c>
      <c r="J426" s="5">
        <f t="shared" si="19"/>
        <v>0.31668316583587908</v>
      </c>
      <c r="K426" s="5">
        <f t="shared" si="20"/>
        <v>90.466284132017421</v>
      </c>
      <c r="L426">
        <v>3.3313760999999997E-2</v>
      </c>
      <c r="M426">
        <v>9.1629821880000009</v>
      </c>
      <c r="N426">
        <f>(($E426*L426)/$G426)*1000</f>
        <v>0.31668316583587908</v>
      </c>
      <c r="O426">
        <f>(($E426*M426)/$G426)*1000</f>
        <v>87.104011096003561</v>
      </c>
      <c r="P426" t="s">
        <v>584</v>
      </c>
      <c r="Q426" t="s">
        <v>594</v>
      </c>
      <c r="R426" t="s">
        <v>591</v>
      </c>
    </row>
    <row r="427" spans="1:18" x14ac:dyDescent="0.2">
      <c r="A427" t="s">
        <v>425</v>
      </c>
      <c r="B427" s="1" t="s">
        <v>425</v>
      </c>
      <c r="C427">
        <v>86</v>
      </c>
      <c r="D427">
        <v>37.930000000000007</v>
      </c>
      <c r="E427" s="5">
        <f t="shared" si="18"/>
        <v>3.5120370370370371E-2</v>
      </c>
      <c r="F427" s="1">
        <v>52.291096680000003</v>
      </c>
      <c r="G427">
        <v>3.4808415862271995</v>
      </c>
      <c r="H427">
        <v>9.9941284000000005E-2</v>
      </c>
      <c r="I427">
        <v>14.819148763781101</v>
      </c>
      <c r="J427" s="5">
        <f t="shared" si="19"/>
        <v>1.0083696205131667</v>
      </c>
      <c r="K427" s="5">
        <f t="shared" si="20"/>
        <v>149.51958607277962</v>
      </c>
      <c r="L427">
        <v>9.9941284000000005E-2</v>
      </c>
      <c r="M427">
        <v>12.59727376</v>
      </c>
      <c r="N427">
        <f>(($E427*L427)/$G427)*1000</f>
        <v>1.0083696205131667</v>
      </c>
      <c r="O427">
        <f>(($E427*M427)/$G427)*1000</f>
        <v>127.10171064914147</v>
      </c>
      <c r="P427" t="s">
        <v>584</v>
      </c>
      <c r="Q427" t="s">
        <v>594</v>
      </c>
      <c r="R427" t="s">
        <v>592</v>
      </c>
    </row>
    <row r="428" spans="1:18" x14ac:dyDescent="0.2">
      <c r="A428" t="s">
        <v>426</v>
      </c>
      <c r="B428" s="1" t="s">
        <v>426</v>
      </c>
      <c r="C428">
        <v>86</v>
      </c>
      <c r="D428">
        <v>38.14</v>
      </c>
      <c r="E428" s="5">
        <f t="shared" si="18"/>
        <v>3.5314814814814813E-2</v>
      </c>
      <c r="F428" s="1">
        <v>53.499319229999998</v>
      </c>
      <c r="G428">
        <v>3.2638827832463009</v>
      </c>
      <c r="H428">
        <v>6.6627522999999994E-2</v>
      </c>
      <c r="I428">
        <v>6.0687631599948197</v>
      </c>
      <c r="J428" s="5">
        <f t="shared" si="19"/>
        <v>0.72090169671306348</v>
      </c>
      <c r="K428" s="5">
        <f t="shared" si="20"/>
        <v>65.663279407670601</v>
      </c>
      <c r="L428">
        <v>6.6627522999999994E-2</v>
      </c>
      <c r="M428">
        <v>6.478876294</v>
      </c>
      <c r="N428">
        <f>(($E428*L428)/$G428)*1000</f>
        <v>0.72090169671306348</v>
      </c>
      <c r="O428">
        <f>(($E428*M428)/$G428)*1000</f>
        <v>70.100653646371413</v>
      </c>
      <c r="P428" t="s">
        <v>584</v>
      </c>
      <c r="Q428" t="s">
        <v>583</v>
      </c>
      <c r="R428" t="s">
        <v>590</v>
      </c>
    </row>
    <row r="429" spans="1:18" x14ac:dyDescent="0.2">
      <c r="A429" t="s">
        <v>427</v>
      </c>
      <c r="B429" s="1" t="s">
        <v>427</v>
      </c>
      <c r="C429">
        <v>86</v>
      </c>
      <c r="D429">
        <v>37.99</v>
      </c>
      <c r="E429" s="5">
        <f t="shared" si="18"/>
        <v>3.5175925925925923E-2</v>
      </c>
      <c r="F429" s="1">
        <v>53.499319229999998</v>
      </c>
      <c r="G429">
        <v>3.0997353801281995</v>
      </c>
      <c r="H429">
        <v>5.5522936000000002E-2</v>
      </c>
      <c r="I429">
        <v>5.3552381875809703</v>
      </c>
      <c r="J429" s="5">
        <f t="shared" si="19"/>
        <v>0.6300765853907021</v>
      </c>
      <c r="K429" s="5">
        <f t="shared" si="20"/>
        <v>60.771465528856581</v>
      </c>
      <c r="L429">
        <v>5.5522936000000002E-2</v>
      </c>
      <c r="M429">
        <v>5.8553453429999998</v>
      </c>
      <c r="N429">
        <f>(($E429*L429)/$G429)*1000</f>
        <v>0.6300765853907021</v>
      </c>
      <c r="O429">
        <f>(($E429*M429)/$G429)*1000</f>
        <v>66.446702314171361</v>
      </c>
      <c r="P429" t="s">
        <v>584</v>
      </c>
      <c r="Q429" t="s">
        <v>583</v>
      </c>
      <c r="R429" t="s">
        <v>591</v>
      </c>
    </row>
    <row r="430" spans="1:18" x14ac:dyDescent="0.2">
      <c r="A430" t="s">
        <v>428</v>
      </c>
      <c r="B430" s="1" t="s">
        <v>428</v>
      </c>
      <c r="C430">
        <v>86</v>
      </c>
      <c r="D430">
        <v>37.769999999999996</v>
      </c>
      <c r="E430" s="5">
        <f t="shared" si="18"/>
        <v>3.4972222222222217E-2</v>
      </c>
      <c r="F430" s="1">
        <v>53.499319229999998</v>
      </c>
      <c r="G430">
        <v>3.2564426743231003</v>
      </c>
      <c r="H430">
        <v>0.21098715600000001</v>
      </c>
      <c r="I430">
        <v>7.0492561901786299</v>
      </c>
      <c r="J430" s="5">
        <f t="shared" si="19"/>
        <v>2.2658742817268953</v>
      </c>
      <c r="K430" s="5">
        <f t="shared" si="20"/>
        <v>75.704742456597103</v>
      </c>
      <c r="L430">
        <v>0.21098715600000001</v>
      </c>
      <c r="M430">
        <v>7.292389333</v>
      </c>
      <c r="N430">
        <f>(($E430*L430)/$G430)*1000</f>
        <v>2.2658742817268953</v>
      </c>
      <c r="O430">
        <f>(($E430*M430)/$G430)*1000</f>
        <v>78.315845169192428</v>
      </c>
      <c r="P430" t="s">
        <v>584</v>
      </c>
      <c r="Q430" t="s">
        <v>583</v>
      </c>
      <c r="R430" t="s">
        <v>592</v>
      </c>
    </row>
    <row r="431" spans="1:18" x14ac:dyDescent="0.2">
      <c r="A431" t="s">
        <v>429</v>
      </c>
      <c r="B431" s="1" t="s">
        <v>429</v>
      </c>
      <c r="C431">
        <v>86</v>
      </c>
      <c r="D431">
        <v>38.17</v>
      </c>
      <c r="E431" s="5">
        <f t="shared" si="18"/>
        <v>3.5342592592592592E-2</v>
      </c>
      <c r="F431" s="1">
        <v>52.080029039999999</v>
      </c>
      <c r="G431">
        <v>3.3031235982728004</v>
      </c>
      <c r="H431">
        <v>4.4418349000000003E-2</v>
      </c>
      <c r="I431">
        <v>17.778436860875399</v>
      </c>
      <c r="J431" s="5">
        <f t="shared" si="19"/>
        <v>0.47526517420161646</v>
      </c>
      <c r="K431" s="5">
        <f t="shared" si="20"/>
        <v>190.22480758382949</v>
      </c>
      <c r="L431">
        <v>4.4418349000000003E-2</v>
      </c>
      <c r="M431">
        <v>14.27788453</v>
      </c>
      <c r="N431">
        <f>(($E431*L431)/$G431)*1000</f>
        <v>0.47526517420161646</v>
      </c>
      <c r="O431">
        <f>(($E431*M431)/$G431)*1000</f>
        <v>152.76977715630568</v>
      </c>
      <c r="P431" t="s">
        <v>584</v>
      </c>
      <c r="Q431" t="s">
        <v>593</v>
      </c>
      <c r="R431" t="s">
        <v>590</v>
      </c>
    </row>
    <row r="432" spans="1:18" x14ac:dyDescent="0.2">
      <c r="A432" t="s">
        <v>430</v>
      </c>
      <c r="B432" s="1" t="s">
        <v>430</v>
      </c>
      <c r="C432">
        <v>86</v>
      </c>
      <c r="D432">
        <v>38.069999999999993</v>
      </c>
      <c r="E432" s="5">
        <f t="shared" si="18"/>
        <v>3.524999999999999E-2</v>
      </c>
      <c r="F432" s="1">
        <v>52.080029039999999</v>
      </c>
      <c r="G432">
        <v>3.2283684435752011</v>
      </c>
      <c r="H432">
        <v>0.13325504599999999</v>
      </c>
      <c r="I432">
        <v>14.609924232217899</v>
      </c>
      <c r="J432" s="5">
        <f t="shared" si="19"/>
        <v>1.4549889374764549</v>
      </c>
      <c r="K432" s="5">
        <f t="shared" si="20"/>
        <v>159.52325088872232</v>
      </c>
      <c r="L432">
        <v>0.13325504599999999</v>
      </c>
      <c r="M432">
        <v>12.324478969999999</v>
      </c>
      <c r="N432">
        <f>(($E432*L432)/$G432)*1000</f>
        <v>1.4549889374764549</v>
      </c>
      <c r="O432">
        <f>(($E432*M432)/$G432)*1000</f>
        <v>134.56886699443422</v>
      </c>
      <c r="P432" t="s">
        <v>584</v>
      </c>
      <c r="Q432" t="s">
        <v>593</v>
      </c>
      <c r="R432" t="s">
        <v>591</v>
      </c>
    </row>
    <row r="433" spans="1:18" x14ac:dyDescent="0.2">
      <c r="A433" t="s">
        <v>431</v>
      </c>
      <c r="B433" s="1" t="s">
        <v>431</v>
      </c>
      <c r="C433">
        <v>86</v>
      </c>
      <c r="D433">
        <v>38.299999999999997</v>
      </c>
      <c r="E433" s="5">
        <f t="shared" si="18"/>
        <v>3.5462962962962953E-2</v>
      </c>
      <c r="F433" s="1">
        <v>52.080029039999999</v>
      </c>
      <c r="G433">
        <v>3.1224653077536</v>
      </c>
      <c r="H433">
        <v>-2.2209174000000002E-2</v>
      </c>
      <c r="I433">
        <v>20.417962492974699</v>
      </c>
      <c r="J433" s="5">
        <f t="shared" si="19"/>
        <v>-0.25223758708999922</v>
      </c>
      <c r="K433" s="5">
        <f t="shared" si="20"/>
        <v>231.89415295328146</v>
      </c>
      <c r="L433">
        <v>-2.2209174000000002E-2</v>
      </c>
      <c r="M433">
        <v>14.66759137</v>
      </c>
      <c r="N433">
        <f>(($E433*L433)/$G433)*1000</f>
        <v>-0.25223758708999922</v>
      </c>
      <c r="O433">
        <f>(($E433*M433)/$G433)*1000</f>
        <v>166.58511728490646</v>
      </c>
      <c r="P433" t="s">
        <v>584</v>
      </c>
      <c r="Q433" t="s">
        <v>593</v>
      </c>
      <c r="R433" t="s">
        <v>592</v>
      </c>
    </row>
    <row r="434" spans="1:18" x14ac:dyDescent="0.2">
      <c r="A434" t="s">
        <v>432</v>
      </c>
      <c r="B434" s="1" t="s">
        <v>432</v>
      </c>
      <c r="C434">
        <v>113</v>
      </c>
      <c r="D434">
        <v>38.179999999999993</v>
      </c>
      <c r="E434" s="5">
        <f t="shared" si="18"/>
        <v>3.5351851851851843E-2</v>
      </c>
      <c r="F434" s="1">
        <v>51.889859870000002</v>
      </c>
      <c r="G434">
        <v>3.2493588643802007</v>
      </c>
      <c r="H434">
        <v>0</v>
      </c>
      <c r="I434">
        <v>28.985845983261399</v>
      </c>
      <c r="J434" s="5">
        <f t="shared" si="19"/>
        <v>0</v>
      </c>
      <c r="K434" s="5">
        <f t="shared" si="20"/>
        <v>315.35554420712123</v>
      </c>
      <c r="L434">
        <v>0</v>
      </c>
      <c r="M434">
        <v>16.458036369999999</v>
      </c>
      <c r="N434">
        <f>(($E434*L434)/$G434)*1000</f>
        <v>0</v>
      </c>
      <c r="O434">
        <f>(($E434*M434)/$G434)*1000</f>
        <v>179.05749651188776</v>
      </c>
      <c r="P434" t="s">
        <v>582</v>
      </c>
      <c r="Q434" t="s">
        <v>583</v>
      </c>
      <c r="R434" t="s">
        <v>590</v>
      </c>
    </row>
    <row r="435" spans="1:18" x14ac:dyDescent="0.2">
      <c r="A435" t="s">
        <v>433</v>
      </c>
      <c r="B435" s="1" t="s">
        <v>433</v>
      </c>
      <c r="C435">
        <v>113</v>
      </c>
      <c r="D435">
        <v>38.31</v>
      </c>
      <c r="E435" s="5">
        <f t="shared" si="18"/>
        <v>3.5472222222222224E-2</v>
      </c>
      <c r="F435" s="1">
        <v>51.889859870000002</v>
      </c>
      <c r="G435">
        <v>3.3017989171219</v>
      </c>
      <c r="H435">
        <v>0.65583498399999995</v>
      </c>
      <c r="I435">
        <v>26.442290222502901</v>
      </c>
      <c r="J435" s="5">
        <f t="shared" si="19"/>
        <v>7.0458331586813197</v>
      </c>
      <c r="K435" s="5">
        <f t="shared" si="20"/>
        <v>284.07750392465459</v>
      </c>
      <c r="L435">
        <v>0.65583498399999995</v>
      </c>
      <c r="M435">
        <v>14.52780286</v>
      </c>
      <c r="N435">
        <f>(($E435*L435)/$G435)*1000</f>
        <v>7.0458331586813197</v>
      </c>
      <c r="O435">
        <f>(($E435*M435)/$G435)*1000</f>
        <v>156.0765704956253</v>
      </c>
      <c r="P435" t="s">
        <v>582</v>
      </c>
      <c r="Q435" t="s">
        <v>583</v>
      </c>
      <c r="R435" t="s">
        <v>591</v>
      </c>
    </row>
    <row r="436" spans="1:18" x14ac:dyDescent="0.2">
      <c r="A436" t="s">
        <v>434</v>
      </c>
      <c r="B436" s="1" t="s">
        <v>434</v>
      </c>
      <c r="C436">
        <v>113</v>
      </c>
      <c r="D436">
        <v>38.120000000000005</v>
      </c>
      <c r="E436" s="5">
        <f t="shared" si="18"/>
        <v>3.5296296296296298E-2</v>
      </c>
      <c r="F436" s="1">
        <v>51.889859870000002</v>
      </c>
      <c r="G436">
        <v>3.4615245823534995</v>
      </c>
      <c r="H436">
        <v>0.41837749000000002</v>
      </c>
      <c r="I436">
        <v>30.922112675068099</v>
      </c>
      <c r="J436" s="5">
        <f t="shared" si="19"/>
        <v>4.2660901286162476</v>
      </c>
      <c r="K436" s="5">
        <f t="shared" si="20"/>
        <v>315.30501232049403</v>
      </c>
      <c r="L436">
        <v>0.41837749000000002</v>
      </c>
      <c r="M436">
        <v>18.038202349999999</v>
      </c>
      <c r="N436">
        <f>(($E436*L436)/$G436)*1000</f>
        <v>4.2660901286162476</v>
      </c>
      <c r="O436">
        <f>(($E436*M436)/$G436)*1000</f>
        <v>183.93101642088197</v>
      </c>
      <c r="P436" t="s">
        <v>582</v>
      </c>
      <c r="Q436" t="s">
        <v>583</v>
      </c>
      <c r="R436" t="s">
        <v>592</v>
      </c>
    </row>
    <row r="437" spans="1:18" x14ac:dyDescent="0.2">
      <c r="A437" t="s">
        <v>435</v>
      </c>
      <c r="B437" s="1" t="s">
        <v>435</v>
      </c>
      <c r="C437">
        <v>113</v>
      </c>
      <c r="D437">
        <v>37.67</v>
      </c>
      <c r="E437" s="5">
        <f t="shared" si="18"/>
        <v>3.4879629629629628E-2</v>
      </c>
      <c r="F437" s="1">
        <v>41.892550759999999</v>
      </c>
      <c r="G437">
        <v>3.9669955596147997</v>
      </c>
      <c r="H437">
        <v>0.350532491</v>
      </c>
      <c r="I437">
        <v>24.912456030299701</v>
      </c>
      <c r="J437" s="5">
        <f t="shared" si="19"/>
        <v>3.0820411254553268</v>
      </c>
      <c r="K437" s="5">
        <f t="shared" si="20"/>
        <v>219.04164661723536</v>
      </c>
      <c r="L437">
        <v>0.350532491</v>
      </c>
      <c r="M437">
        <v>13.21504959</v>
      </c>
      <c r="N437">
        <f>(($E437*L437)/$G437)*1000</f>
        <v>3.0820411254553268</v>
      </c>
      <c r="O437">
        <f>(($E437*M437)/$G437)*1000</f>
        <v>116.1927277985525</v>
      </c>
      <c r="P437" t="s">
        <v>582</v>
      </c>
      <c r="Q437" t="s">
        <v>593</v>
      </c>
      <c r="R437" t="s">
        <v>590</v>
      </c>
    </row>
    <row r="438" spans="1:18" x14ac:dyDescent="0.2">
      <c r="A438" t="s">
        <v>436</v>
      </c>
      <c r="B438" s="1" t="s">
        <v>436</v>
      </c>
      <c r="C438">
        <v>113</v>
      </c>
      <c r="D438">
        <v>38.040000000000006</v>
      </c>
      <c r="E438" s="5">
        <f t="shared" si="18"/>
        <v>3.5222222222222231E-2</v>
      </c>
      <c r="F438" s="1">
        <v>41.892550759999999</v>
      </c>
      <c r="G438">
        <v>3.7723356046607992</v>
      </c>
      <c r="H438">
        <v>0.101767497</v>
      </c>
      <c r="I438">
        <v>22.0442219110802</v>
      </c>
      <c r="J438" s="5">
        <f t="shared" si="19"/>
        <v>0.95020108759799571</v>
      </c>
      <c r="K438" s="5">
        <f t="shared" si="20"/>
        <v>205.82645984857007</v>
      </c>
      <c r="L438">
        <v>0.101767497</v>
      </c>
      <c r="M438">
        <v>11.1486787</v>
      </c>
      <c r="N438">
        <f>(($E438*L438)/$G438)*1000</f>
        <v>0.95020108759799571</v>
      </c>
      <c r="O438">
        <f>(($E438*M438)/$G438)*1000</f>
        <v>104.09499042725409</v>
      </c>
      <c r="P438" t="s">
        <v>582</v>
      </c>
      <c r="Q438" t="s">
        <v>593</v>
      </c>
      <c r="R438" t="s">
        <v>591</v>
      </c>
    </row>
    <row r="439" spans="1:18" x14ac:dyDescent="0.2">
      <c r="A439" t="s">
        <v>437</v>
      </c>
      <c r="B439" s="1" t="s">
        <v>437</v>
      </c>
      <c r="C439">
        <v>113</v>
      </c>
      <c r="D439">
        <v>38.22</v>
      </c>
      <c r="E439" s="5">
        <f t="shared" si="18"/>
        <v>3.5388888888888886E-2</v>
      </c>
      <c r="F439" s="1">
        <v>41.892550759999999</v>
      </c>
      <c r="G439">
        <v>3.8025514782655989</v>
      </c>
      <c r="H439">
        <v>0.29399499299999998</v>
      </c>
      <c r="I439">
        <v>28.5088099935261</v>
      </c>
      <c r="J439" s="5">
        <f t="shared" si="19"/>
        <v>2.7360986960029683</v>
      </c>
      <c r="K439" s="5">
        <f t="shared" si="20"/>
        <v>265.32056567331796</v>
      </c>
      <c r="L439">
        <v>0.29399499299999998</v>
      </c>
      <c r="M439">
        <v>15.78221154</v>
      </c>
      <c r="N439">
        <f>(($E439*L439)/$G439)*1000</f>
        <v>2.7360986960029683</v>
      </c>
      <c r="O439">
        <f>(($E439*M439)/$G439)*1000</f>
        <v>146.87899264541898</v>
      </c>
      <c r="P439" t="s">
        <v>582</v>
      </c>
      <c r="Q439" t="s">
        <v>593</v>
      </c>
      <c r="R439" t="s">
        <v>592</v>
      </c>
    </row>
    <row r="440" spans="1:18" x14ac:dyDescent="0.2">
      <c r="A440" t="s">
        <v>438</v>
      </c>
      <c r="B440" s="1" t="s">
        <v>438</v>
      </c>
      <c r="C440">
        <v>113</v>
      </c>
      <c r="D440">
        <v>38.07</v>
      </c>
      <c r="E440" s="5">
        <f t="shared" si="18"/>
        <v>3.5249999999999997E-2</v>
      </c>
      <c r="F440" s="1">
        <v>37.494085550000001</v>
      </c>
      <c r="G440">
        <v>3.9528740298180001</v>
      </c>
      <c r="H440">
        <v>0.203534995</v>
      </c>
      <c r="I440">
        <v>20.221719729080299</v>
      </c>
      <c r="J440" s="5">
        <f t="shared" si="19"/>
        <v>1.8150359762616406</v>
      </c>
      <c r="K440" s="5">
        <f t="shared" si="20"/>
        <v>180.32844332327491</v>
      </c>
      <c r="L440">
        <v>0.203534995</v>
      </c>
      <c r="M440">
        <v>10.375612889999999</v>
      </c>
      <c r="N440">
        <f>(($E440*L440)/$G440)*1000</f>
        <v>1.8150359762616406</v>
      </c>
      <c r="O440">
        <f>(($E440*M440)/$G440)*1000</f>
        <v>92.525173231826855</v>
      </c>
      <c r="P440" t="s">
        <v>582</v>
      </c>
      <c r="Q440" t="s">
        <v>583</v>
      </c>
      <c r="R440" t="s">
        <v>590</v>
      </c>
    </row>
    <row r="441" spans="1:18" x14ac:dyDescent="0.2">
      <c r="A441" t="s">
        <v>439</v>
      </c>
      <c r="B441" s="1" t="s">
        <v>439</v>
      </c>
      <c r="C441">
        <v>113</v>
      </c>
      <c r="D441">
        <v>38.07</v>
      </c>
      <c r="E441" s="5">
        <f t="shared" si="18"/>
        <v>3.5249999999999997E-2</v>
      </c>
      <c r="F441" s="1">
        <v>37.494085550000001</v>
      </c>
      <c r="G441">
        <v>4.0747605629955004</v>
      </c>
      <c r="H441">
        <v>0.14699749600000001</v>
      </c>
      <c r="I441">
        <v>20.197941337521101</v>
      </c>
      <c r="J441" s="5">
        <f t="shared" si="19"/>
        <v>1.2716481505825652</v>
      </c>
      <c r="K441" s="5">
        <f t="shared" si="20"/>
        <v>174.72865488425631</v>
      </c>
      <c r="L441">
        <v>0.14699749600000001</v>
      </c>
      <c r="M441">
        <v>10.31240625</v>
      </c>
      <c r="N441">
        <f>(($E441*L441)/$G441)*1000</f>
        <v>1.2716481505825652</v>
      </c>
      <c r="O441">
        <f>(($E441*M441)/$G441)*1000</f>
        <v>89.210719180336142</v>
      </c>
      <c r="P441" t="s">
        <v>582</v>
      </c>
      <c r="Q441" t="s">
        <v>583</v>
      </c>
      <c r="R441" t="s">
        <v>591</v>
      </c>
    </row>
    <row r="442" spans="1:18" x14ac:dyDescent="0.2">
      <c r="A442" t="s">
        <v>440</v>
      </c>
      <c r="B442" s="1" t="s">
        <v>440</v>
      </c>
      <c r="C442">
        <v>113</v>
      </c>
      <c r="D442">
        <v>38.15</v>
      </c>
      <c r="E442" s="5">
        <f t="shared" si="18"/>
        <v>3.532407407407407E-2</v>
      </c>
      <c r="F442" s="1">
        <v>37.494085550000001</v>
      </c>
      <c r="G442">
        <v>3.8259870234845001</v>
      </c>
      <c r="H442">
        <v>0.203534995</v>
      </c>
      <c r="I442">
        <v>26.442290222502901</v>
      </c>
      <c r="J442" s="5">
        <f t="shared" si="19"/>
        <v>1.8791713604659126</v>
      </c>
      <c r="K442" s="5">
        <f t="shared" si="20"/>
        <v>244.13292903883814</v>
      </c>
      <c r="L442">
        <v>0.203534995</v>
      </c>
      <c r="M442">
        <v>14.26525221</v>
      </c>
      <c r="N442">
        <f>(($E442*L442)/$G442)*1000</f>
        <v>1.8791713604659126</v>
      </c>
      <c r="O442">
        <f>(($E442*M442)/$G442)*1000</f>
        <v>131.70636038709247</v>
      </c>
      <c r="P442" t="s">
        <v>582</v>
      </c>
      <c r="Q442" t="s">
        <v>583</v>
      </c>
      <c r="R442" t="s">
        <v>592</v>
      </c>
    </row>
    <row r="443" spans="1:18" x14ac:dyDescent="0.2">
      <c r="A443" t="s">
        <v>441</v>
      </c>
      <c r="B443" s="1" t="s">
        <v>441</v>
      </c>
      <c r="C443">
        <v>113</v>
      </c>
      <c r="D443">
        <v>38.17</v>
      </c>
      <c r="E443" s="5">
        <f t="shared" si="18"/>
        <v>3.5342592592592592E-2</v>
      </c>
      <c r="F443" s="1">
        <v>44.572228760000002</v>
      </c>
      <c r="G443">
        <v>3.3949509884499989</v>
      </c>
      <c r="H443">
        <v>0.42968498900000002</v>
      </c>
      <c r="I443">
        <v>23.082718029421098</v>
      </c>
      <c r="J443" s="5">
        <f t="shared" si="19"/>
        <v>4.473166641004453</v>
      </c>
      <c r="K443" s="5">
        <f t="shared" si="20"/>
        <v>240.29893274423534</v>
      </c>
      <c r="L443">
        <v>0.42968498900000002</v>
      </c>
      <c r="M443">
        <v>12.053019839999999</v>
      </c>
      <c r="N443">
        <f>(($E443*L443)/$G443)*1000</f>
        <v>4.473166641004453</v>
      </c>
      <c r="O443">
        <f>(($E443*M443)/$G443)*1000</f>
        <v>125.47602930493071</v>
      </c>
      <c r="P443" t="s">
        <v>582</v>
      </c>
      <c r="Q443" t="s">
        <v>593</v>
      </c>
      <c r="R443" t="s">
        <v>590</v>
      </c>
    </row>
    <row r="444" spans="1:18" x14ac:dyDescent="0.2">
      <c r="A444" t="s">
        <v>442</v>
      </c>
      <c r="B444" s="1" t="s">
        <v>442</v>
      </c>
      <c r="C444">
        <v>113</v>
      </c>
      <c r="D444">
        <v>38.19</v>
      </c>
      <c r="E444" s="5">
        <f t="shared" si="18"/>
        <v>3.5361111111111107E-2</v>
      </c>
      <c r="F444" s="1">
        <v>44.572228760000002</v>
      </c>
      <c r="G444">
        <v>3.8034536624888009</v>
      </c>
      <c r="H444">
        <v>0.14699749600000001</v>
      </c>
      <c r="I444">
        <v>25.4449762091572</v>
      </c>
      <c r="J444" s="5">
        <f t="shared" si="19"/>
        <v>1.3666512728617779</v>
      </c>
      <c r="K444" s="5">
        <f t="shared" si="20"/>
        <v>236.56463593218174</v>
      </c>
      <c r="L444">
        <v>0.14699749600000001</v>
      </c>
      <c r="M444">
        <v>13.676944260000001</v>
      </c>
      <c r="N444">
        <f>(($E444*L444)/$G444)*1000</f>
        <v>1.3666512728617779</v>
      </c>
      <c r="O444">
        <f>(($E444*M444)/$G444)*1000</f>
        <v>127.15599782589892</v>
      </c>
      <c r="P444" t="s">
        <v>582</v>
      </c>
      <c r="Q444" t="s">
        <v>593</v>
      </c>
      <c r="R444" t="s">
        <v>591</v>
      </c>
    </row>
    <row r="445" spans="1:18" x14ac:dyDescent="0.2">
      <c r="A445" t="s">
        <v>443</v>
      </c>
      <c r="B445" s="1" t="s">
        <v>443</v>
      </c>
      <c r="C445">
        <v>113</v>
      </c>
      <c r="D445">
        <v>36.539999999999992</v>
      </c>
      <c r="E445" s="5">
        <f t="shared" si="18"/>
        <v>3.3833333333333319E-2</v>
      </c>
      <c r="F445" s="1">
        <v>44.572228760000002</v>
      </c>
      <c r="G445">
        <v>3.5268690840012007</v>
      </c>
      <c r="H445">
        <v>0.48622248800000001</v>
      </c>
      <c r="I445">
        <v>29.927200342935102</v>
      </c>
      <c r="J445" s="5">
        <f t="shared" si="19"/>
        <v>4.6643431096692956</v>
      </c>
      <c r="K445" s="5">
        <f t="shared" si="20"/>
        <v>287.09229654400906</v>
      </c>
      <c r="L445">
        <v>0.48622248800000001</v>
      </c>
      <c r="M445">
        <v>16.96368949</v>
      </c>
      <c r="N445">
        <f>(($E445*L445)/$G445)*1000</f>
        <v>4.6643431096692956</v>
      </c>
      <c r="O445">
        <f>(($E445*M445)/$G445)*1000</f>
        <v>162.7330494579077</v>
      </c>
      <c r="P445" t="s">
        <v>582</v>
      </c>
      <c r="Q445" t="s">
        <v>593</v>
      </c>
      <c r="R445" t="s">
        <v>592</v>
      </c>
    </row>
    <row r="446" spans="1:18" x14ac:dyDescent="0.2">
      <c r="A446" t="s">
        <v>444</v>
      </c>
      <c r="B446" s="1" t="s">
        <v>444</v>
      </c>
      <c r="C446">
        <v>113</v>
      </c>
      <c r="D446">
        <v>37.959999999999994</v>
      </c>
      <c r="E446" s="5">
        <f t="shared" si="18"/>
        <v>3.5148148148148137E-2</v>
      </c>
      <c r="F446" s="1">
        <v>39.156034009999999</v>
      </c>
      <c r="G446">
        <v>3.4887930098665998</v>
      </c>
      <c r="H446">
        <v>0.40706998999999999</v>
      </c>
      <c r="I446">
        <v>31.3650483820023</v>
      </c>
      <c r="J446" s="5">
        <f t="shared" si="19"/>
        <v>4.1010619646168864</v>
      </c>
      <c r="K446" s="5">
        <f t="shared" si="20"/>
        <v>315.9899036964087</v>
      </c>
      <c r="L446">
        <v>0.40706998999999999</v>
      </c>
      <c r="M446">
        <v>18.441752430000001</v>
      </c>
      <c r="N446">
        <f>(($E446*L446)/$G446)*1000</f>
        <v>4.1010619646168864</v>
      </c>
      <c r="O446">
        <f>(($E446*M446)/$G446)*1000</f>
        <v>185.79303635611666</v>
      </c>
      <c r="P446" t="s">
        <v>582</v>
      </c>
      <c r="Q446" t="s">
        <v>594</v>
      </c>
      <c r="R446" t="s">
        <v>590</v>
      </c>
    </row>
    <row r="447" spans="1:18" x14ac:dyDescent="0.2">
      <c r="A447" t="s">
        <v>445</v>
      </c>
      <c r="B447" s="1" t="s">
        <v>445</v>
      </c>
      <c r="C447">
        <v>113</v>
      </c>
      <c r="D447">
        <v>38.11</v>
      </c>
      <c r="E447" s="5">
        <f t="shared" si="18"/>
        <v>3.5287037037037033E-2</v>
      </c>
      <c r="F447" s="1">
        <v>39.156034009999999</v>
      </c>
      <c r="G447">
        <v>4.134955928680399</v>
      </c>
      <c r="H447">
        <v>9.0459998E-2</v>
      </c>
      <c r="I447">
        <v>31.275207593582302</v>
      </c>
      <c r="J447" s="5">
        <f t="shared" si="19"/>
        <v>0.77197081537335499</v>
      </c>
      <c r="K447" s="5">
        <f t="shared" si="20"/>
        <v>266.89750210903912</v>
      </c>
      <c r="L447">
        <v>9.0459998E-2</v>
      </c>
      <c r="M447">
        <v>18.359097590000001</v>
      </c>
      <c r="N447">
        <f>(($E447*L447)/$G447)*1000</f>
        <v>0.77197081537335499</v>
      </c>
      <c r="O447">
        <f>(($E447*M447)/$G447)*1000</f>
        <v>156.67353359958398</v>
      </c>
      <c r="P447" t="s">
        <v>582</v>
      </c>
      <c r="Q447" t="s">
        <v>594</v>
      </c>
      <c r="R447" t="s">
        <v>591</v>
      </c>
    </row>
    <row r="448" spans="1:18" x14ac:dyDescent="0.2">
      <c r="A448" t="s">
        <v>446</v>
      </c>
      <c r="B448" s="1" t="s">
        <v>446</v>
      </c>
      <c r="C448">
        <v>113</v>
      </c>
      <c r="D448">
        <v>38.17</v>
      </c>
      <c r="E448" s="5">
        <f t="shared" si="18"/>
        <v>3.5342592592592592E-2</v>
      </c>
      <c r="F448" s="1">
        <v>39.156034009999999</v>
      </c>
      <c r="G448">
        <v>4.1246124544621008</v>
      </c>
      <c r="H448">
        <v>0.23745749399999999</v>
      </c>
      <c r="I448">
        <v>29.9527607717413</v>
      </c>
      <c r="J448" s="5">
        <f t="shared" si="19"/>
        <v>2.0347035172773498</v>
      </c>
      <c r="K448" s="5">
        <f t="shared" si="20"/>
        <v>256.65640897578515</v>
      </c>
      <c r="L448">
        <v>0.23745749399999999</v>
      </c>
      <c r="M448">
        <v>17.18734375</v>
      </c>
      <c r="N448">
        <f>(($E448*L448)/$G448)*1000</f>
        <v>2.0347035172773498</v>
      </c>
      <c r="O448">
        <f>(($E448*M448)/$G448)*1000</f>
        <v>147.27330012494733</v>
      </c>
      <c r="P448" t="s">
        <v>582</v>
      </c>
      <c r="Q448" t="s">
        <v>594</v>
      </c>
      <c r="R448" t="s">
        <v>592</v>
      </c>
    </row>
    <row r="449" spans="1:18" x14ac:dyDescent="0.2">
      <c r="A449" t="s">
        <v>447</v>
      </c>
      <c r="B449" s="1" t="s">
        <v>447</v>
      </c>
      <c r="C449">
        <v>113</v>
      </c>
      <c r="D449">
        <v>38.299999999999997</v>
      </c>
      <c r="E449" s="5">
        <f t="shared" si="18"/>
        <v>3.5462962962962953E-2</v>
      </c>
      <c r="F449" s="1">
        <v>37.884361939999998</v>
      </c>
      <c r="G449">
        <v>4.048076132370201</v>
      </c>
      <c r="H449">
        <v>6.7844998000000004E-2</v>
      </c>
      <c r="I449">
        <v>28.466331392235698</v>
      </c>
      <c r="J449" s="5">
        <f t="shared" si="19"/>
        <v>0.59435261902734049</v>
      </c>
      <c r="K449" s="5">
        <f t="shared" si="20"/>
        <v>249.37783352982757</v>
      </c>
      <c r="L449">
        <v>6.7844998000000004E-2</v>
      </c>
      <c r="M449">
        <v>15.957245309999999</v>
      </c>
      <c r="N449">
        <f>(($E449*L449)/$G449)*1000</f>
        <v>0.59435261902734049</v>
      </c>
      <c r="O449">
        <f>(($E449*M449)/$G449)*1000</f>
        <v>139.79262763719504</v>
      </c>
      <c r="P449" t="s">
        <v>582</v>
      </c>
      <c r="Q449" t="s">
        <v>594</v>
      </c>
      <c r="R449" t="s">
        <v>590</v>
      </c>
    </row>
    <row r="450" spans="1:18" x14ac:dyDescent="0.2">
      <c r="A450" t="s">
        <v>448</v>
      </c>
      <c r="B450" s="1" t="s">
        <v>448</v>
      </c>
      <c r="C450">
        <v>113</v>
      </c>
      <c r="D450">
        <v>38.15</v>
      </c>
      <c r="E450" s="5">
        <f t="shared" si="18"/>
        <v>3.532407407407407E-2</v>
      </c>
      <c r="F450" s="1">
        <v>37.884361939999998</v>
      </c>
      <c r="G450">
        <v>3.9021043829291999</v>
      </c>
      <c r="H450">
        <v>3.3922499000000002E-2</v>
      </c>
      <c r="I450">
        <v>25.601199489719399</v>
      </c>
      <c r="J450" s="5">
        <f t="shared" si="19"/>
        <v>0.30708580546842984</v>
      </c>
      <c r="K450" s="5">
        <f t="shared" si="20"/>
        <v>231.75665702749185</v>
      </c>
      <c r="L450">
        <v>3.3922499000000002E-2</v>
      </c>
      <c r="M450">
        <v>13.788771390000001</v>
      </c>
      <c r="N450">
        <f>(($E450*L450)/$G450)*1000</f>
        <v>0.30708580546842984</v>
      </c>
      <c r="O450">
        <f>(($E450*M450)/$G450)*1000</f>
        <v>124.82382175671052</v>
      </c>
      <c r="P450" t="s">
        <v>582</v>
      </c>
      <c r="Q450" t="s">
        <v>594</v>
      </c>
      <c r="R450" t="s">
        <v>591</v>
      </c>
    </row>
    <row r="451" spans="1:18" x14ac:dyDescent="0.2">
      <c r="A451" t="s">
        <v>449</v>
      </c>
      <c r="B451" s="1" t="s">
        <v>449</v>
      </c>
      <c r="C451">
        <v>113</v>
      </c>
      <c r="D451">
        <v>38.42</v>
      </c>
      <c r="E451" s="5">
        <f t="shared" ref="E451:E514" si="21">D451/1.08/1000</f>
        <v>3.5574074074074077E-2</v>
      </c>
      <c r="F451" s="1">
        <v>37.884361939999998</v>
      </c>
      <c r="G451">
        <v>3.9207390743471997</v>
      </c>
      <c r="H451">
        <v>0.12438249699999999</v>
      </c>
      <c r="I451">
        <v>30.290527804892498</v>
      </c>
      <c r="J451" s="5">
        <f t="shared" ref="J451:J514" si="22">H451*E451/G451*1000</f>
        <v>1.1285607325279663</v>
      </c>
      <c r="K451" s="5">
        <f t="shared" ref="K451:K514" si="23">E451*I451/G451*1000</f>
        <v>274.83529493822761</v>
      </c>
      <c r="L451">
        <v>0.12438249699999999</v>
      </c>
      <c r="M451">
        <v>17.678410710000001</v>
      </c>
      <c r="N451">
        <f>(($E451*L451)/$G451)*1000</f>
        <v>1.1285607325279663</v>
      </c>
      <c r="O451">
        <f>(($E451*M451)/$G451)*1000</f>
        <v>160.40166922205981</v>
      </c>
      <c r="P451" t="s">
        <v>582</v>
      </c>
      <c r="Q451" t="s">
        <v>594</v>
      </c>
      <c r="R451" t="s">
        <v>592</v>
      </c>
    </row>
    <row r="452" spans="1:18" x14ac:dyDescent="0.2">
      <c r="A452" t="s">
        <v>450</v>
      </c>
      <c r="B452" s="1" t="s">
        <v>450</v>
      </c>
      <c r="C452">
        <v>113</v>
      </c>
      <c r="D452">
        <v>38.6</v>
      </c>
      <c r="E452" s="5">
        <f t="shared" si="21"/>
        <v>3.574074074074074E-2</v>
      </c>
      <c r="F452" s="1">
        <v>40.527714320000001</v>
      </c>
      <c r="G452">
        <v>4.0310315233903991</v>
      </c>
      <c r="H452">
        <v>1.5038974629999999</v>
      </c>
      <c r="I452">
        <v>0.39915416517438601</v>
      </c>
      <c r="J452" s="5">
        <f t="shared" si="22"/>
        <v>13.334157526144232</v>
      </c>
      <c r="K452" s="5">
        <f t="shared" si="23"/>
        <v>3.5390607714934732</v>
      </c>
      <c r="L452">
        <v>1.5038974629999999</v>
      </c>
      <c r="M452">
        <v>0.14099942500000001</v>
      </c>
      <c r="N452">
        <f>(($E452*L452)/$G452)*1000</f>
        <v>13.334157526144232</v>
      </c>
      <c r="O452">
        <f>(($E452*M452)/$G452)*1000</f>
        <v>1.2501574012202183</v>
      </c>
      <c r="P452" t="s">
        <v>582</v>
      </c>
      <c r="Q452" t="s">
        <v>593</v>
      </c>
      <c r="R452" t="s">
        <v>590</v>
      </c>
    </row>
    <row r="453" spans="1:18" x14ac:dyDescent="0.2">
      <c r="A453" t="s">
        <v>451</v>
      </c>
      <c r="B453" s="1" t="s">
        <v>451</v>
      </c>
      <c r="C453">
        <v>113</v>
      </c>
      <c r="D453">
        <v>38.840000000000003</v>
      </c>
      <c r="E453" s="5">
        <f t="shared" si="21"/>
        <v>3.596296296296296E-2</v>
      </c>
      <c r="F453" s="1">
        <v>40.527714320000001</v>
      </c>
      <c r="G453">
        <v>4.1838752975879991</v>
      </c>
      <c r="H453">
        <v>1.6056649599999999</v>
      </c>
      <c r="I453">
        <v>0.32083950449779403</v>
      </c>
      <c r="J453" s="5">
        <f t="shared" si="22"/>
        <v>13.801670790880657</v>
      </c>
      <c r="K453" s="5">
        <f t="shared" si="23"/>
        <v>2.7578114538837708</v>
      </c>
      <c r="L453">
        <v>1.6056649599999999</v>
      </c>
      <c r="M453">
        <v>0.25282655599999998</v>
      </c>
      <c r="N453">
        <f>(($E453*L453)/$G453)*1000</f>
        <v>13.801670790880657</v>
      </c>
      <c r="O453">
        <f>(($E453*M453)/$G453)*1000</f>
        <v>2.1731986311167635</v>
      </c>
      <c r="P453" t="s">
        <v>582</v>
      </c>
      <c r="Q453" t="s">
        <v>593</v>
      </c>
      <c r="R453" t="s">
        <v>591</v>
      </c>
    </row>
    <row r="454" spans="1:18" x14ac:dyDescent="0.2">
      <c r="A454" t="s">
        <v>452</v>
      </c>
      <c r="B454" s="1" t="s">
        <v>452</v>
      </c>
      <c r="C454">
        <v>113</v>
      </c>
      <c r="D454">
        <v>38.950000000000003</v>
      </c>
      <c r="E454" s="5">
        <f t="shared" si="21"/>
        <v>3.6064814814814813E-2</v>
      </c>
      <c r="F454" s="1">
        <v>40.527714320000001</v>
      </c>
      <c r="G454">
        <v>4.3563449260599985</v>
      </c>
      <c r="H454">
        <v>0.101767497</v>
      </c>
      <c r="I454">
        <v>14.1186130703878</v>
      </c>
      <c r="J454" s="5">
        <f t="shared" si="22"/>
        <v>0.84250122425261631</v>
      </c>
      <c r="K454" s="5">
        <f t="shared" si="23"/>
        <v>116.88357429632676</v>
      </c>
      <c r="L454">
        <v>0.101767497</v>
      </c>
      <c r="M454">
        <v>6.733938073</v>
      </c>
      <c r="N454">
        <f>(($E454*L454)/$G454)*1000</f>
        <v>0.84250122425261631</v>
      </c>
      <c r="O454">
        <f>(($E454*M454)/$G454)*1000</f>
        <v>55.748163586491714</v>
      </c>
      <c r="P454" t="s">
        <v>582</v>
      </c>
      <c r="Q454" t="s">
        <v>593</v>
      </c>
      <c r="R454" t="s">
        <v>592</v>
      </c>
    </row>
    <row r="455" spans="1:18" x14ac:dyDescent="0.2">
      <c r="A455" t="s">
        <v>453</v>
      </c>
      <c r="B455" s="1" t="s">
        <v>453</v>
      </c>
      <c r="C455">
        <v>113</v>
      </c>
      <c r="D455">
        <v>38.909999999999997</v>
      </c>
      <c r="E455" s="5">
        <f t="shared" si="21"/>
        <v>3.602777777777777E-2</v>
      </c>
      <c r="F455" s="1">
        <v>44.897611150000003</v>
      </c>
      <c r="G455">
        <v>3.6830436707339991</v>
      </c>
      <c r="H455">
        <v>0.203534995</v>
      </c>
      <c r="I455">
        <v>23.822706945874302</v>
      </c>
      <c r="J455" s="5">
        <f t="shared" si="22"/>
        <v>1.9909928378339654</v>
      </c>
      <c r="K455" s="5">
        <f t="shared" si="23"/>
        <v>233.03530140874886</v>
      </c>
      <c r="L455">
        <v>0.203534995</v>
      </c>
      <c r="M455">
        <v>12.75801697</v>
      </c>
      <c r="N455">
        <f>(($E455*L455)/$G455)*1000</f>
        <v>1.9909928378339654</v>
      </c>
      <c r="O455">
        <f>(($E455*M455)/$G455)*1000</f>
        <v>124.79976925950344</v>
      </c>
      <c r="P455" t="s">
        <v>582</v>
      </c>
      <c r="Q455" t="s">
        <v>594</v>
      </c>
      <c r="R455" t="s">
        <v>590</v>
      </c>
    </row>
    <row r="456" spans="1:18" x14ac:dyDescent="0.2">
      <c r="A456" t="s">
        <v>454</v>
      </c>
      <c r="B456" s="1" t="s">
        <v>454</v>
      </c>
      <c r="C456">
        <v>113</v>
      </c>
      <c r="D456">
        <v>39.159999999999997</v>
      </c>
      <c r="E456" s="5">
        <f t="shared" si="21"/>
        <v>3.6259259259259255E-2</v>
      </c>
      <c r="F456" s="1">
        <v>44.897611150000003</v>
      </c>
      <c r="G456">
        <v>3.7508196090195001</v>
      </c>
      <c r="H456">
        <v>1.13075E-2</v>
      </c>
      <c r="I456">
        <v>26.550586879199599</v>
      </c>
      <c r="J456" s="5">
        <f t="shared" si="22"/>
        <v>0.10930986206005582</v>
      </c>
      <c r="K456" s="5">
        <f t="shared" si="23"/>
        <v>256.66513282147571</v>
      </c>
      <c r="L456">
        <v>1.13075E-2</v>
      </c>
      <c r="M456">
        <v>14.338182939999999</v>
      </c>
      <c r="N456">
        <f>(($E456*L456)/$G456)*1000</f>
        <v>0.10930986206005582</v>
      </c>
      <c r="O456">
        <f>(($E456*M456)/$G456)*1000</f>
        <v>138.607543609396</v>
      </c>
      <c r="P456" t="s">
        <v>582</v>
      </c>
      <c r="Q456" t="s">
        <v>594</v>
      </c>
      <c r="R456" t="s">
        <v>591</v>
      </c>
    </row>
    <row r="457" spans="1:18" x14ac:dyDescent="0.2">
      <c r="A457" t="s">
        <v>455</v>
      </c>
      <c r="B457" s="1" t="s">
        <v>455</v>
      </c>
      <c r="C457">
        <v>113</v>
      </c>
      <c r="D457">
        <v>39.32</v>
      </c>
      <c r="E457" s="5">
        <f t="shared" si="21"/>
        <v>3.6407407407407402E-2</v>
      </c>
      <c r="F457" s="1">
        <v>44.897611150000003</v>
      </c>
      <c r="G457">
        <v>3.9513923044334991</v>
      </c>
      <c r="H457">
        <v>3.3922499000000002E-2</v>
      </c>
      <c r="I457">
        <v>30.5951812602238</v>
      </c>
      <c r="J457" s="5">
        <f t="shared" si="22"/>
        <v>0.31255571358598205</v>
      </c>
      <c r="K457" s="5">
        <f t="shared" si="23"/>
        <v>281.89841529899411</v>
      </c>
      <c r="L457">
        <v>3.3922499000000002E-2</v>
      </c>
      <c r="M457">
        <v>17.746479399999998</v>
      </c>
      <c r="N457">
        <f>(($E457*L457)/$G457)*1000</f>
        <v>0.31255571358598205</v>
      </c>
      <c r="O457">
        <f>(($E457*M457)/$G457)*1000</f>
        <v>163.51282175602481</v>
      </c>
      <c r="P457" t="s">
        <v>582</v>
      </c>
      <c r="Q457" t="s">
        <v>594</v>
      </c>
      <c r="R457" t="s">
        <v>592</v>
      </c>
    </row>
    <row r="458" spans="1:18" x14ac:dyDescent="0.2">
      <c r="A458" t="s">
        <v>456</v>
      </c>
      <c r="B458" s="1" t="s">
        <v>456</v>
      </c>
      <c r="C458">
        <v>113</v>
      </c>
      <c r="D458">
        <v>39.26</v>
      </c>
      <c r="E458" s="5">
        <f t="shared" si="21"/>
        <v>3.635185185185185E-2</v>
      </c>
      <c r="F458" s="1">
        <v>46.163418819999997</v>
      </c>
      <c r="G458">
        <v>3.8067846552377995</v>
      </c>
      <c r="H458">
        <v>2.0029787E-2</v>
      </c>
      <c r="I458">
        <v>25.9565700913376</v>
      </c>
      <c r="J458" s="5">
        <f t="shared" si="22"/>
        <v>0.19126898829076647</v>
      </c>
      <c r="K458" s="5">
        <f t="shared" si="23"/>
        <v>247.86518702712667</v>
      </c>
      <c r="L458">
        <v>2.0029787E-2</v>
      </c>
      <c r="M458">
        <v>14.679957829999999</v>
      </c>
      <c r="N458">
        <f>(($E458*L458)/$G458)*1000</f>
        <v>0.19126898829076647</v>
      </c>
      <c r="O458">
        <f>(($E458*M458)/$G458)*1000</f>
        <v>140.18225367524954</v>
      </c>
      <c r="P458" t="s">
        <v>582</v>
      </c>
      <c r="Q458" t="s">
        <v>594</v>
      </c>
      <c r="R458" t="s">
        <v>590</v>
      </c>
    </row>
    <row r="459" spans="1:18" x14ac:dyDescent="0.2">
      <c r="A459" t="s">
        <v>457</v>
      </c>
      <c r="B459" s="3" t="s">
        <v>385</v>
      </c>
      <c r="C459">
        <v>113</v>
      </c>
      <c r="D459">
        <v>39.06</v>
      </c>
      <c r="E459" s="5">
        <f t="shared" si="21"/>
        <v>3.6166666666666666E-2</v>
      </c>
      <c r="F459" s="1">
        <v>46.163418819999997</v>
      </c>
      <c r="G459">
        <v>3.6899592740772</v>
      </c>
      <c r="H459">
        <v>7.0104253000000005E-2</v>
      </c>
      <c r="I459">
        <v>22.148118237336199</v>
      </c>
      <c r="J459" s="5">
        <f t="shared" si="22"/>
        <v>0.68711792240599712</v>
      </c>
      <c r="K459" s="5">
        <f t="shared" si="23"/>
        <v>217.08196489078659</v>
      </c>
      <c r="L459">
        <v>7.0104253000000005E-2</v>
      </c>
      <c r="M459">
        <v>11.68445292</v>
      </c>
      <c r="N459">
        <f>(($E459*L459)/$G459)*1000</f>
        <v>0.68711792240599712</v>
      </c>
      <c r="O459">
        <f>(($E459*M459)/$G459)*1000</f>
        <v>114.52367968090446</v>
      </c>
      <c r="P459" t="s">
        <v>582</v>
      </c>
      <c r="Q459" t="s">
        <v>594</v>
      </c>
      <c r="R459" t="s">
        <v>591</v>
      </c>
    </row>
    <row r="460" spans="1:18" x14ac:dyDescent="0.2">
      <c r="A460" t="s">
        <v>458</v>
      </c>
      <c r="B460" s="3" t="s">
        <v>386</v>
      </c>
      <c r="C460">
        <v>113</v>
      </c>
      <c r="D460">
        <v>37.589999999999996</v>
      </c>
      <c r="E460" s="5">
        <f t="shared" si="21"/>
        <v>3.4805555555555548E-2</v>
      </c>
      <c r="F460" s="1">
        <v>46.163418819999997</v>
      </c>
      <c r="G460">
        <v>3.5946685253886015</v>
      </c>
      <c r="H460">
        <v>0.11016382600000001</v>
      </c>
      <c r="I460">
        <v>27.952247077857798</v>
      </c>
      <c r="J460" s="5">
        <f t="shared" si="22"/>
        <v>1.0666666867819325</v>
      </c>
      <c r="K460" s="5">
        <f t="shared" si="23"/>
        <v>270.64901303126976</v>
      </c>
      <c r="L460">
        <v>0.11016382600000001</v>
      </c>
      <c r="M460">
        <v>16.55462812</v>
      </c>
      <c r="N460">
        <f>(($E460*L460)/$G460)*1000</f>
        <v>1.0666666867819325</v>
      </c>
      <c r="O460">
        <f>(($E460*M460)/$G460)*1000</f>
        <v>160.29100448696664</v>
      </c>
      <c r="P460" t="s">
        <v>582</v>
      </c>
      <c r="Q460" t="s">
        <v>594</v>
      </c>
      <c r="R460" t="s">
        <v>592</v>
      </c>
    </row>
    <row r="461" spans="1:18" x14ac:dyDescent="0.2">
      <c r="A461" t="s">
        <v>459</v>
      </c>
      <c r="B461" s="3" t="s">
        <v>387</v>
      </c>
      <c r="C461">
        <v>113</v>
      </c>
      <c r="D461">
        <v>38.96</v>
      </c>
      <c r="E461" s="5">
        <f t="shared" si="21"/>
        <v>3.6074074074074071E-2</v>
      </c>
      <c r="F461" s="1">
        <v>45.382331890000003</v>
      </c>
      <c r="G461">
        <v>3.4409130909300001</v>
      </c>
      <c r="H461">
        <v>0.180268079</v>
      </c>
      <c r="I461">
        <v>20.865732615003601</v>
      </c>
      <c r="J461" s="5">
        <f t="shared" si="22"/>
        <v>1.889906505391981</v>
      </c>
      <c r="K461" s="5">
        <f t="shared" si="23"/>
        <v>218.75355874217163</v>
      </c>
      <c r="L461">
        <v>0.180268079</v>
      </c>
      <c r="M461">
        <v>10.791752779999999</v>
      </c>
      <c r="N461">
        <f>(($E461*L461)/$G461)*1000</f>
        <v>1.889906505391981</v>
      </c>
      <c r="O461">
        <f>(($E461*M461)/$G461)*1000</f>
        <v>113.13929729901872</v>
      </c>
      <c r="P461" t="s">
        <v>582</v>
      </c>
      <c r="Q461" t="s">
        <v>583</v>
      </c>
      <c r="R461" t="s">
        <v>590</v>
      </c>
    </row>
    <row r="462" spans="1:18" x14ac:dyDescent="0.2">
      <c r="A462" t="s">
        <v>460</v>
      </c>
      <c r="B462" s="3" t="s">
        <v>388</v>
      </c>
      <c r="C462">
        <v>113</v>
      </c>
      <c r="D462">
        <v>39.209999999999994</v>
      </c>
      <c r="E462" s="5">
        <f t="shared" si="21"/>
        <v>3.6305555555555549E-2</v>
      </c>
      <c r="F462" s="1">
        <v>45.382331890000003</v>
      </c>
      <c r="G462">
        <v>3.8887779694320002</v>
      </c>
      <c r="H462">
        <v>0.260387225</v>
      </c>
      <c r="I462">
        <v>19.144202925736401</v>
      </c>
      <c r="J462" s="5">
        <f t="shared" si="22"/>
        <v>2.4309700727334742</v>
      </c>
      <c r="K462" s="5">
        <f t="shared" si="23"/>
        <v>178.72990650290856</v>
      </c>
      <c r="L462">
        <v>0.260387225</v>
      </c>
      <c r="M462">
        <v>9.6609992729999998</v>
      </c>
      <c r="N462">
        <f>(($E462*L462)/$G462)*1000</f>
        <v>2.4309700727334742</v>
      </c>
      <c r="O462">
        <f>(($E462*M462)/$G462)*1000</f>
        <v>90.194901479375019</v>
      </c>
      <c r="P462" t="s">
        <v>582</v>
      </c>
      <c r="Q462" t="s">
        <v>583</v>
      </c>
      <c r="R462" t="s">
        <v>591</v>
      </c>
    </row>
    <row r="463" spans="1:18" x14ac:dyDescent="0.2">
      <c r="A463" t="s">
        <v>461</v>
      </c>
      <c r="B463" s="3" t="s">
        <v>389</v>
      </c>
      <c r="C463">
        <v>113</v>
      </c>
      <c r="D463">
        <v>39.36</v>
      </c>
      <c r="E463" s="5">
        <f t="shared" si="21"/>
        <v>3.6444444444444446E-2</v>
      </c>
      <c r="F463" s="1">
        <v>45.382331890000003</v>
      </c>
      <c r="G463">
        <v>3.6255208091417996</v>
      </c>
      <c r="H463">
        <v>0.23034254500000001</v>
      </c>
      <c r="I463">
        <v>26.337601318771199</v>
      </c>
      <c r="J463" s="5">
        <f t="shared" si="22"/>
        <v>2.3154483249074396</v>
      </c>
      <c r="K463" s="5">
        <f t="shared" si="23"/>
        <v>264.75072095616878</v>
      </c>
      <c r="L463">
        <v>0.23034254500000001</v>
      </c>
      <c r="M463">
        <v>15.0172001</v>
      </c>
      <c r="N463">
        <f>(($E463*L463)/$G463)*1000</f>
        <v>2.3154483249074396</v>
      </c>
      <c r="O463">
        <f>(($E463*M463)/$G463)*1000</f>
        <v>150.95583326278185</v>
      </c>
      <c r="P463" t="s">
        <v>582</v>
      </c>
      <c r="Q463" t="s">
        <v>583</v>
      </c>
      <c r="R463" t="s">
        <v>592</v>
      </c>
    </row>
    <row r="464" spans="1:18" x14ac:dyDescent="0.2">
      <c r="A464" t="s">
        <v>462</v>
      </c>
      <c r="B464" s="3" t="s">
        <v>390</v>
      </c>
      <c r="C464">
        <v>113</v>
      </c>
      <c r="D464">
        <v>39.28</v>
      </c>
      <c r="E464" s="5">
        <f t="shared" si="21"/>
        <v>3.6370370370370365E-2</v>
      </c>
      <c r="F464" s="1">
        <v>37.551707710000002</v>
      </c>
      <c r="G464">
        <v>4.091612110840801</v>
      </c>
      <c r="H464">
        <v>0.28041701099999999</v>
      </c>
      <c r="I464">
        <v>26.960008374194899</v>
      </c>
      <c r="J464" s="5">
        <f t="shared" si="22"/>
        <v>2.4926288885498518</v>
      </c>
      <c r="K464" s="5">
        <f t="shared" si="23"/>
        <v>239.64771420042041</v>
      </c>
      <c r="L464">
        <v>0.28041701099999999</v>
      </c>
      <c r="M464">
        <v>15.5875363</v>
      </c>
      <c r="N464">
        <f>(($E464*L464)/$G464)*1000</f>
        <v>2.4926288885498518</v>
      </c>
      <c r="O464">
        <f>(($E464*M464)/$G464)*1000</f>
        <v>138.55772566771805</v>
      </c>
      <c r="P464" t="s">
        <v>582</v>
      </c>
      <c r="Q464" t="s">
        <v>593</v>
      </c>
      <c r="R464" t="s">
        <v>590</v>
      </c>
    </row>
    <row r="465" spans="1:18" x14ac:dyDescent="0.2">
      <c r="A465" t="s">
        <v>463</v>
      </c>
      <c r="B465" s="3" t="s">
        <v>391</v>
      </c>
      <c r="C465">
        <v>113</v>
      </c>
      <c r="D465">
        <v>39.36</v>
      </c>
      <c r="E465" s="5">
        <f t="shared" si="21"/>
        <v>3.6444444444444446E-2</v>
      </c>
      <c r="F465" s="1">
        <v>37.551707710000002</v>
      </c>
      <c r="G465">
        <v>4.0578900330041989</v>
      </c>
      <c r="H465">
        <v>0.11016382600000001</v>
      </c>
      <c r="I465">
        <v>25.4374095835811</v>
      </c>
      <c r="J465" s="5">
        <f t="shared" si="22"/>
        <v>0.98939581994342574</v>
      </c>
      <c r="K465" s="5">
        <f t="shared" si="23"/>
        <v>228.45672328214144</v>
      </c>
      <c r="L465">
        <v>0.11016382600000001</v>
      </c>
      <c r="M465">
        <v>14.42206668</v>
      </c>
      <c r="N465">
        <f>(($E465*L465)/$G465)*1000</f>
        <v>0.98939581994342574</v>
      </c>
      <c r="O465">
        <f>(($E465*M465)/$G465)*1000</f>
        <v>129.52647893817124</v>
      </c>
      <c r="P465" t="s">
        <v>582</v>
      </c>
      <c r="Q465" t="s">
        <v>593</v>
      </c>
      <c r="R465" t="s">
        <v>591</v>
      </c>
    </row>
    <row r="466" spans="1:18" x14ac:dyDescent="0.2">
      <c r="A466" t="s">
        <v>464</v>
      </c>
      <c r="B466" s="3" t="s">
        <v>392</v>
      </c>
      <c r="C466">
        <v>113</v>
      </c>
      <c r="D466">
        <v>39.260000000000005</v>
      </c>
      <c r="E466" s="5">
        <f t="shared" si="21"/>
        <v>3.6351851851851857E-2</v>
      </c>
      <c r="F466" s="1">
        <v>37.551707710000002</v>
      </c>
      <c r="G466">
        <v>4.0928610766866003</v>
      </c>
      <c r="H466">
        <v>3.0044680000000001E-2</v>
      </c>
      <c r="I466">
        <v>28.003421290728699</v>
      </c>
      <c r="J466" s="5">
        <f t="shared" si="22"/>
        <v>0.26684994575493315</v>
      </c>
      <c r="K466" s="5">
        <f t="shared" si="23"/>
        <v>248.71995482672779</v>
      </c>
      <c r="L466">
        <v>3.0044680000000001E-2</v>
      </c>
      <c r="M466">
        <v>16.49015533</v>
      </c>
      <c r="N466">
        <f>(($E466*L466)/$G466)*1000</f>
        <v>0.26684994575493315</v>
      </c>
      <c r="O466">
        <f>(($E466*M466)/$G466)*1000</f>
        <v>146.46177144509181</v>
      </c>
      <c r="P466" t="s">
        <v>582</v>
      </c>
      <c r="Q466" t="s">
        <v>593</v>
      </c>
      <c r="R466" t="s">
        <v>592</v>
      </c>
    </row>
    <row r="467" spans="1:18" x14ac:dyDescent="0.2">
      <c r="A467" t="s">
        <v>465</v>
      </c>
      <c r="B467" s="3" t="s">
        <v>393</v>
      </c>
      <c r="C467">
        <v>113</v>
      </c>
      <c r="D467">
        <v>39.450000000000003</v>
      </c>
      <c r="E467" s="5">
        <f t="shared" si="21"/>
        <v>3.6527777777777777E-2</v>
      </c>
      <c r="F467" s="1">
        <v>44.930383259999999</v>
      </c>
      <c r="G467">
        <v>3.7964993780555996</v>
      </c>
      <c r="H467">
        <v>0.120178719</v>
      </c>
      <c r="I467">
        <v>23.979791271211401</v>
      </c>
      <c r="J467" s="5">
        <f t="shared" si="22"/>
        <v>1.1562919163438121</v>
      </c>
      <c r="K467" s="5">
        <f t="shared" si="23"/>
        <v>230.72003956468905</v>
      </c>
      <c r="L467">
        <v>0.120178719</v>
      </c>
      <c r="M467">
        <v>12.94911145</v>
      </c>
      <c r="N467">
        <f>(($E467*L467)/$G467)*1000</f>
        <v>1.1562919163438121</v>
      </c>
      <c r="O467">
        <f>(($E467*M467)/$G467)*1000</f>
        <v>124.58905385295462</v>
      </c>
      <c r="P467" t="s">
        <v>582</v>
      </c>
      <c r="Q467" t="s">
        <v>583</v>
      </c>
      <c r="R467" t="s">
        <v>590</v>
      </c>
    </row>
    <row r="468" spans="1:18" x14ac:dyDescent="0.2">
      <c r="A468" t="s">
        <v>466</v>
      </c>
      <c r="B468" s="3" t="s">
        <v>394</v>
      </c>
      <c r="C468">
        <v>113</v>
      </c>
      <c r="D468">
        <v>39.520000000000003</v>
      </c>
      <c r="E468" s="5">
        <f t="shared" si="21"/>
        <v>3.6592592592592593E-2</v>
      </c>
      <c r="F468" s="1">
        <v>44.930383259999999</v>
      </c>
      <c r="G468">
        <v>3.8168751362493989</v>
      </c>
      <c r="H468">
        <v>0.34050637099999997</v>
      </c>
      <c r="I468">
        <v>20.071346424479302</v>
      </c>
      <c r="J468" s="5">
        <f t="shared" si="22"/>
        <v>3.2644533720400526</v>
      </c>
      <c r="K468" s="5">
        <f t="shared" si="23"/>
        <v>192.42510595132305</v>
      </c>
      <c r="L468">
        <v>0.34050637099999997</v>
      </c>
      <c r="M468">
        <v>9.8643365270000007</v>
      </c>
      <c r="N468">
        <f>(($E468*L468)/$G468)*1000</f>
        <v>3.2644533720400526</v>
      </c>
      <c r="O468">
        <f>(($E468*M468)/$G468)*1000</f>
        <v>94.569938717836834</v>
      </c>
      <c r="P468" t="s">
        <v>582</v>
      </c>
      <c r="Q468" t="s">
        <v>583</v>
      </c>
      <c r="R468" t="s">
        <v>591</v>
      </c>
    </row>
    <row r="469" spans="1:18" x14ac:dyDescent="0.2">
      <c r="A469" t="s">
        <v>467</v>
      </c>
      <c r="B469" s="3" t="s">
        <v>395</v>
      </c>
      <c r="C469">
        <v>113</v>
      </c>
      <c r="D469">
        <v>39.44</v>
      </c>
      <c r="E469" s="5">
        <f t="shared" si="21"/>
        <v>3.6518518518518513E-2</v>
      </c>
      <c r="F469" s="1">
        <v>44.930383259999999</v>
      </c>
      <c r="G469">
        <v>3.7904417202142002</v>
      </c>
      <c r="H469">
        <v>0.84125103400000001</v>
      </c>
      <c r="I469">
        <v>0.73893302294541496</v>
      </c>
      <c r="J469" s="5">
        <f t="shared" si="22"/>
        <v>8.1049238404108142</v>
      </c>
      <c r="K469" s="5">
        <f t="shared" si="23"/>
        <v>7.1191542501416105</v>
      </c>
      <c r="L469">
        <v>0.84125103400000001</v>
      </c>
      <c r="M469">
        <v>0.307485603</v>
      </c>
      <c r="N469">
        <f>(($E469*L469)/$G469)*1000</f>
        <v>8.1049238404108142</v>
      </c>
      <c r="O469">
        <f>(($E469*M469)/$G469)*1000</f>
        <v>2.9624301113641125</v>
      </c>
      <c r="P469" t="s">
        <v>582</v>
      </c>
      <c r="Q469" t="s">
        <v>583</v>
      </c>
      <c r="R469" t="s">
        <v>592</v>
      </c>
    </row>
    <row r="470" spans="1:18" x14ac:dyDescent="0.2">
      <c r="A470" t="s">
        <v>468</v>
      </c>
      <c r="B470" s="3" t="s">
        <v>396</v>
      </c>
      <c r="C470">
        <v>113</v>
      </c>
      <c r="D470">
        <v>39.67</v>
      </c>
      <c r="E470" s="5">
        <f t="shared" si="21"/>
        <v>3.6731481481481483E-2</v>
      </c>
      <c r="F470" s="1">
        <v>54.707840560000001</v>
      </c>
      <c r="G470">
        <v>3.2438244590928003</v>
      </c>
      <c r="H470">
        <v>0.15022339900000001</v>
      </c>
      <c r="I470">
        <v>29.612466238676699</v>
      </c>
      <c r="J470" s="5">
        <f t="shared" si="22"/>
        <v>1.7010562895863057</v>
      </c>
      <c r="K470" s="5">
        <f t="shared" si="23"/>
        <v>335.31708296297523</v>
      </c>
      <c r="L470">
        <v>0.15022339900000001</v>
      </c>
      <c r="M470">
        <v>18.260677269999999</v>
      </c>
      <c r="N470">
        <f>(($E470*L470)/$G470)*1000</f>
        <v>1.7010562895863057</v>
      </c>
      <c r="O470">
        <f>(($E470*M470)/$G470)*1000</f>
        <v>206.77497732719513</v>
      </c>
      <c r="P470" t="s">
        <v>584</v>
      </c>
      <c r="Q470" t="s">
        <v>594</v>
      </c>
      <c r="R470" t="s">
        <v>590</v>
      </c>
    </row>
    <row r="471" spans="1:18" x14ac:dyDescent="0.2">
      <c r="A471" t="s">
        <v>469</v>
      </c>
      <c r="B471" s="3" t="s">
        <v>397</v>
      </c>
      <c r="C471">
        <v>113</v>
      </c>
      <c r="D471">
        <v>39.1</v>
      </c>
      <c r="E471" s="5">
        <f t="shared" si="21"/>
        <v>3.6203703703703703E-2</v>
      </c>
      <c r="F471" s="1">
        <v>54.707840560000001</v>
      </c>
      <c r="G471">
        <v>3.6532655804304013</v>
      </c>
      <c r="H471">
        <v>0.14020850600000001</v>
      </c>
      <c r="I471">
        <v>29.5214575981603</v>
      </c>
      <c r="J471" s="5">
        <f t="shared" si="22"/>
        <v>1.3894602229726034</v>
      </c>
      <c r="K471" s="5">
        <f t="shared" si="23"/>
        <v>292.55636642199204</v>
      </c>
      <c r="L471">
        <v>0.14020850600000001</v>
      </c>
      <c r="M471">
        <v>18.275555610000001</v>
      </c>
      <c r="N471">
        <f>(($E471*L471)/$G471)*1000</f>
        <v>1.3894602229726034</v>
      </c>
      <c r="O471">
        <f>(($E471*M471)/$G471)*1000</f>
        <v>181.10996470370216</v>
      </c>
      <c r="P471" t="s">
        <v>584</v>
      </c>
      <c r="Q471" t="s">
        <v>594</v>
      </c>
      <c r="R471" t="s">
        <v>591</v>
      </c>
    </row>
    <row r="472" spans="1:18" x14ac:dyDescent="0.2">
      <c r="A472" t="s">
        <v>470</v>
      </c>
      <c r="B472" s="1" t="s">
        <v>470</v>
      </c>
      <c r="C472">
        <v>113</v>
      </c>
      <c r="D472">
        <v>39.64</v>
      </c>
      <c r="E472" s="5">
        <f t="shared" si="21"/>
        <v>3.6703703703703704E-2</v>
      </c>
      <c r="F472" s="1">
        <v>54.707840560000001</v>
      </c>
      <c r="G472">
        <v>3.2220842225616004</v>
      </c>
      <c r="H472">
        <v>9.0134038999999999E-2</v>
      </c>
      <c r="I472">
        <v>27.900842526663901</v>
      </c>
      <c r="J472" s="5">
        <f t="shared" si="22"/>
        <v>1.0267431986752873</v>
      </c>
      <c r="K472" s="5">
        <f t="shared" si="23"/>
        <v>317.82665704753765</v>
      </c>
      <c r="L472">
        <v>9.0134038999999999E-2</v>
      </c>
      <c r="M472">
        <v>16.688533140000001</v>
      </c>
      <c r="N472">
        <f>(($E472*L472)/$G472)*1000</f>
        <v>1.0267431986752873</v>
      </c>
      <c r="O472">
        <f>(($E472*M472)/$G472)*1000</f>
        <v>190.10396169378515</v>
      </c>
      <c r="P472" t="s">
        <v>584</v>
      </c>
      <c r="Q472" t="s">
        <v>594</v>
      </c>
      <c r="R472" t="s">
        <v>592</v>
      </c>
    </row>
    <row r="473" spans="1:18" x14ac:dyDescent="0.2">
      <c r="A473" t="s">
        <v>471</v>
      </c>
      <c r="B473" s="1" t="s">
        <v>471</v>
      </c>
      <c r="C473">
        <v>113</v>
      </c>
      <c r="D473">
        <v>39.83</v>
      </c>
      <c r="E473" s="5">
        <f t="shared" si="21"/>
        <v>3.6879629629629623E-2</v>
      </c>
      <c r="F473" s="1">
        <v>48.8302975</v>
      </c>
      <c r="G473">
        <v>3.4119957626999993</v>
      </c>
      <c r="H473">
        <v>8.0119146000000002E-2</v>
      </c>
      <c r="I473">
        <v>27.366437041766201</v>
      </c>
      <c r="J473" s="5">
        <f t="shared" si="22"/>
        <v>0.86599299536762653</v>
      </c>
      <c r="K473" s="5">
        <f t="shared" si="23"/>
        <v>295.7987443642831</v>
      </c>
      <c r="L473">
        <v>8.0119146000000002E-2</v>
      </c>
      <c r="M473">
        <v>16.028926930000001</v>
      </c>
      <c r="N473">
        <f>(($E473*L473)/$G473)*1000</f>
        <v>0.86599299536762653</v>
      </c>
      <c r="O473">
        <f>(($E473*M473)/$G473)*1000</f>
        <v>173.25369949199802</v>
      </c>
      <c r="P473" t="s">
        <v>584</v>
      </c>
      <c r="Q473" t="s">
        <v>593</v>
      </c>
      <c r="R473" t="s">
        <v>590</v>
      </c>
    </row>
    <row r="474" spans="1:18" x14ac:dyDescent="0.2">
      <c r="A474" t="s">
        <v>472</v>
      </c>
      <c r="B474" s="1" t="s">
        <v>472</v>
      </c>
      <c r="C474">
        <v>113</v>
      </c>
      <c r="D474">
        <v>40.130000000000003</v>
      </c>
      <c r="E474" s="5">
        <f t="shared" si="21"/>
        <v>3.7157407407407403E-2</v>
      </c>
      <c r="F474" s="1">
        <v>48.8302975</v>
      </c>
      <c r="G474">
        <v>3.4948906807499984</v>
      </c>
      <c r="H474">
        <v>-2.0029787E-2</v>
      </c>
      <c r="I474">
        <v>26.6711886424089</v>
      </c>
      <c r="J474" s="5">
        <f t="shared" si="22"/>
        <v>-0.21295514619154743</v>
      </c>
      <c r="K474" s="5">
        <f t="shared" si="23"/>
        <v>283.56601477821636</v>
      </c>
      <c r="L474">
        <v>-2.0029787E-2</v>
      </c>
      <c r="M474">
        <v>15.13622679</v>
      </c>
      <c r="N474">
        <f>(($E474*L474)/$G474)*1000</f>
        <v>-0.21295514619154743</v>
      </c>
      <c r="O474">
        <f>(($E474*M474)/$G474)*1000</f>
        <v>160.92719252845106</v>
      </c>
      <c r="P474" t="s">
        <v>584</v>
      </c>
      <c r="Q474" t="s">
        <v>593</v>
      </c>
      <c r="R474" t="s">
        <v>591</v>
      </c>
    </row>
    <row r="475" spans="1:18" x14ac:dyDescent="0.2">
      <c r="A475" t="s">
        <v>473</v>
      </c>
      <c r="B475" s="1" t="s">
        <v>473</v>
      </c>
      <c r="C475">
        <v>113</v>
      </c>
      <c r="D475">
        <v>40.22</v>
      </c>
      <c r="E475" s="5">
        <f t="shared" si="21"/>
        <v>3.7240740740740741E-2</v>
      </c>
      <c r="F475" s="1">
        <v>48.8302975</v>
      </c>
      <c r="G475">
        <v>3.1331208840749993</v>
      </c>
      <c r="H475">
        <v>0.170253186</v>
      </c>
      <c r="I475">
        <v>29.068788040775399</v>
      </c>
      <c r="J475" s="5">
        <f t="shared" si="22"/>
        <v>2.0236546863984133</v>
      </c>
      <c r="K475" s="5">
        <f t="shared" si="23"/>
        <v>345.5159373442637</v>
      </c>
      <c r="L475">
        <v>0.170253186</v>
      </c>
      <c r="M475">
        <v>17.749854410000001</v>
      </c>
      <c r="N475">
        <f>(($E475*L475)/$G475)*1000</f>
        <v>2.0236546863984133</v>
      </c>
      <c r="O475">
        <f>(($E475*M475)/$G475)*1000</f>
        <v>210.97740902003466</v>
      </c>
      <c r="P475" t="s">
        <v>584</v>
      </c>
      <c r="Q475" t="s">
        <v>593</v>
      </c>
      <c r="R475" t="s">
        <v>592</v>
      </c>
    </row>
    <row r="476" spans="1:18" x14ac:dyDescent="0.2">
      <c r="A476" t="s">
        <v>474</v>
      </c>
      <c r="B476" s="1" t="s">
        <v>474</v>
      </c>
      <c r="C476">
        <v>113</v>
      </c>
      <c r="D476">
        <v>40.18</v>
      </c>
      <c r="E476" s="5">
        <f t="shared" si="21"/>
        <v>3.7203703703703704E-2</v>
      </c>
      <c r="F476" s="1">
        <v>38.54459018</v>
      </c>
      <c r="G476">
        <v>4.1875716251347983</v>
      </c>
      <c r="H476">
        <v>0.120178719</v>
      </c>
      <c r="I476">
        <v>15.6799934571115</v>
      </c>
      <c r="J476" s="5">
        <f t="shared" si="22"/>
        <v>1.0677055471314458</v>
      </c>
      <c r="K476" s="5">
        <f t="shared" si="23"/>
        <v>139.30599470895277</v>
      </c>
      <c r="L476">
        <v>0.120178719</v>
      </c>
      <c r="M476">
        <v>7.5730728389999999</v>
      </c>
      <c r="N476">
        <f>(($E476*L476)/$G476)*1000</f>
        <v>1.0677055471314458</v>
      </c>
      <c r="O476">
        <f>(($E476*M476)/$G476)*1000</f>
        <v>67.281561546938988</v>
      </c>
      <c r="P476" t="s">
        <v>584</v>
      </c>
      <c r="Q476" t="s">
        <v>594</v>
      </c>
      <c r="R476" t="s">
        <v>590</v>
      </c>
    </row>
    <row r="477" spans="1:18" x14ac:dyDescent="0.2">
      <c r="A477" t="s">
        <v>475</v>
      </c>
      <c r="B477" s="1" t="s">
        <v>475</v>
      </c>
      <c r="C477">
        <v>113</v>
      </c>
      <c r="D477">
        <v>40.22</v>
      </c>
      <c r="E477" s="5">
        <f t="shared" si="21"/>
        <v>3.7240740740740741E-2</v>
      </c>
      <c r="F477" s="1">
        <v>38.54459018</v>
      </c>
      <c r="G477">
        <v>4.2527143595439982</v>
      </c>
      <c r="H477">
        <v>0.14020850600000001</v>
      </c>
      <c r="I477">
        <v>13.309532902066699</v>
      </c>
      <c r="J477" s="5">
        <f t="shared" si="22"/>
        <v>1.2277966917468848</v>
      </c>
      <c r="K477" s="5">
        <f t="shared" si="23"/>
        <v>116.55070674423852</v>
      </c>
      <c r="L477">
        <v>0.14020850600000001</v>
      </c>
      <c r="M477">
        <v>6.2588198579999998</v>
      </c>
      <c r="N477">
        <f>(($E477*L477)/$G477)*1000</f>
        <v>1.2277966917468848</v>
      </c>
      <c r="O477">
        <f>(($E477*M477)/$G477)*1000</f>
        <v>54.808075024293508</v>
      </c>
      <c r="P477" t="s">
        <v>584</v>
      </c>
      <c r="Q477" t="s">
        <v>594</v>
      </c>
      <c r="R477" t="s">
        <v>591</v>
      </c>
    </row>
    <row r="478" spans="1:18" x14ac:dyDescent="0.2">
      <c r="A478" t="s">
        <v>476</v>
      </c>
      <c r="B478" s="1" t="s">
        <v>476</v>
      </c>
      <c r="C478">
        <v>113</v>
      </c>
      <c r="D478">
        <v>38</v>
      </c>
      <c r="E478" s="5">
        <f t="shared" si="21"/>
        <v>3.518518518518518E-2</v>
      </c>
      <c r="F478" s="1">
        <v>38.54459018</v>
      </c>
      <c r="G478">
        <v>4.3098678906765997</v>
      </c>
      <c r="H478">
        <v>0.160238292</v>
      </c>
      <c r="I478">
        <v>20.556769282607299</v>
      </c>
      <c r="J478" s="5">
        <f t="shared" si="22"/>
        <v>1.3081639903567146</v>
      </c>
      <c r="K478" s="5">
        <f t="shared" si="23"/>
        <v>167.82271576869965</v>
      </c>
      <c r="L478">
        <v>0.160238292</v>
      </c>
      <c r="M478">
        <v>10.583456079999999</v>
      </c>
      <c r="N478">
        <f>(($E478*L478)/$G478)*1000</f>
        <v>1.3081639903567146</v>
      </c>
      <c r="O478">
        <f>(($E478*M478)/$G478)*1000</f>
        <v>86.401920318632889</v>
      </c>
      <c r="P478" t="s">
        <v>584</v>
      </c>
      <c r="Q478" t="s">
        <v>594</v>
      </c>
      <c r="R478" t="s">
        <v>592</v>
      </c>
    </row>
    <row r="479" spans="1:18" x14ac:dyDescent="0.2">
      <c r="A479" t="s">
        <v>477</v>
      </c>
      <c r="B479" s="1" t="s">
        <v>477</v>
      </c>
      <c r="C479">
        <v>113</v>
      </c>
      <c r="D479">
        <v>38.36</v>
      </c>
      <c r="E479" s="5">
        <f t="shared" si="21"/>
        <v>3.5518518518518519E-2</v>
      </c>
      <c r="F479" s="1">
        <v>39.060037850000001</v>
      </c>
      <c r="G479">
        <v>6.241470923402999</v>
      </c>
      <c r="H479">
        <v>0.28041701099999999</v>
      </c>
      <c r="I479">
        <v>12.244653830784699</v>
      </c>
      <c r="J479" s="5">
        <f t="shared" si="22"/>
        <v>1.5957771686102291</v>
      </c>
      <c r="K479" s="5">
        <f t="shared" si="23"/>
        <v>69.681004554684463</v>
      </c>
      <c r="L479">
        <v>0.28041701099999999</v>
      </c>
      <c r="M479">
        <v>5.6934431029999999</v>
      </c>
      <c r="N479">
        <f>(($E479*L479)/$G479)*1000</f>
        <v>1.5957771686102291</v>
      </c>
      <c r="O479">
        <f>(($E479*M479)/$G479)*1000</f>
        <v>32.399840801914756</v>
      </c>
      <c r="P479" t="s">
        <v>584</v>
      </c>
      <c r="Q479" t="s">
        <v>593</v>
      </c>
      <c r="R479" t="s">
        <v>590</v>
      </c>
    </row>
    <row r="480" spans="1:18" x14ac:dyDescent="0.2">
      <c r="A480" t="s">
        <v>478</v>
      </c>
      <c r="B480" s="1" t="s">
        <v>478</v>
      </c>
      <c r="C480">
        <v>113</v>
      </c>
      <c r="D480">
        <v>38.299999999999997</v>
      </c>
      <c r="E480" s="5">
        <f t="shared" si="21"/>
        <v>3.5462962962962953E-2</v>
      </c>
      <c r="F480" s="1">
        <v>39.060037850000001</v>
      </c>
      <c r="G480">
        <v>4.238983767154</v>
      </c>
      <c r="H480">
        <v>0.92137018000000004</v>
      </c>
      <c r="I480">
        <v>0.102518659289796</v>
      </c>
      <c r="J480" s="5">
        <f t="shared" si="22"/>
        <v>7.7081013665819649</v>
      </c>
      <c r="K480" s="5">
        <f t="shared" si="23"/>
        <v>0.85766202871014052</v>
      </c>
      <c r="L480">
        <v>0.92137018000000004</v>
      </c>
      <c r="M480">
        <v>3.9675561999999998E-2</v>
      </c>
      <c r="N480">
        <f>(($E480*L480)/$G480)*1000</f>
        <v>7.7081013665819649</v>
      </c>
      <c r="O480">
        <f>(($E480*M480)/$G480)*1000</f>
        <v>0.33192223962805856</v>
      </c>
      <c r="P480" t="s">
        <v>584</v>
      </c>
      <c r="Q480" t="s">
        <v>593</v>
      </c>
      <c r="R480" t="s">
        <v>591</v>
      </c>
    </row>
    <row r="481" spans="1:18" x14ac:dyDescent="0.2">
      <c r="A481" t="s">
        <v>479</v>
      </c>
      <c r="B481" s="1" t="s">
        <v>479</v>
      </c>
      <c r="C481">
        <v>113</v>
      </c>
      <c r="D481">
        <v>38.28</v>
      </c>
      <c r="E481" s="5">
        <f t="shared" si="21"/>
        <v>3.5444444444444445E-2</v>
      </c>
      <c r="F481" s="1">
        <v>39.060037850000001</v>
      </c>
      <c r="G481">
        <v>4.2261863751024995</v>
      </c>
      <c r="H481">
        <v>2.0029787E-2</v>
      </c>
      <c r="I481">
        <v>16.557520246008899</v>
      </c>
      <c r="J481" s="5">
        <f t="shared" si="22"/>
        <v>0.16798707145004627</v>
      </c>
      <c r="K481" s="5">
        <f t="shared" si="23"/>
        <v>138.86564727832024</v>
      </c>
      <c r="L481">
        <v>2.0029787E-2</v>
      </c>
      <c r="M481">
        <v>7.9351123389999998</v>
      </c>
      <c r="N481">
        <f>(($E481*L481)/$G481)*1000</f>
        <v>0.16798707145004627</v>
      </c>
      <c r="O481">
        <f>(($E481*M481)/$G481)*1000</f>
        <v>66.550696892370169</v>
      </c>
      <c r="P481" t="s">
        <v>584</v>
      </c>
      <c r="Q481" t="s">
        <v>593</v>
      </c>
      <c r="R481" t="s">
        <v>592</v>
      </c>
    </row>
    <row r="482" spans="1:18" x14ac:dyDescent="0.2">
      <c r="A482" t="s">
        <v>480</v>
      </c>
      <c r="B482" s="1" t="s">
        <v>480</v>
      </c>
      <c r="C482">
        <v>113</v>
      </c>
      <c r="D482">
        <v>38.340000000000003</v>
      </c>
      <c r="E482" s="5">
        <f t="shared" si="21"/>
        <v>3.5499999999999997E-2</v>
      </c>
      <c r="F482" s="1">
        <v>51.509530660000003</v>
      </c>
      <c r="G482">
        <v>3.4137290415360004</v>
      </c>
      <c r="H482">
        <v>8.6358447000000005E-2</v>
      </c>
      <c r="I482">
        <v>16.668372791298001</v>
      </c>
      <c r="J482" s="5">
        <f t="shared" si="22"/>
        <v>0.89805747064230479</v>
      </c>
      <c r="K482" s="5">
        <f t="shared" si="23"/>
        <v>173.33749307321489</v>
      </c>
      <c r="L482">
        <v>8.6358447000000005E-2</v>
      </c>
      <c r="M482">
        <v>14.067991640000001</v>
      </c>
      <c r="N482">
        <f>(($E482*L482)/$G482)*1000</f>
        <v>0.89805747064230479</v>
      </c>
      <c r="O482">
        <f>(($E482*M482)/$G482)*1000</f>
        <v>146.29564829061238</v>
      </c>
      <c r="P482" t="s">
        <v>584</v>
      </c>
      <c r="Q482" t="s">
        <v>583</v>
      </c>
      <c r="R482" t="s">
        <v>590</v>
      </c>
    </row>
    <row r="483" spans="1:18" x14ac:dyDescent="0.2">
      <c r="A483" t="s">
        <v>481</v>
      </c>
      <c r="B483" s="1" t="s">
        <v>481</v>
      </c>
      <c r="C483">
        <v>113</v>
      </c>
      <c r="D483">
        <v>38.539999999999992</v>
      </c>
      <c r="E483" s="5">
        <f t="shared" si="21"/>
        <v>3.5685185185185174E-2</v>
      </c>
      <c r="F483" s="1">
        <v>51.509530660000003</v>
      </c>
      <c r="G483">
        <v>3.5582306401692003</v>
      </c>
      <c r="H483">
        <v>6.7167681000000007E-2</v>
      </c>
      <c r="I483">
        <v>16.089859401188299</v>
      </c>
      <c r="J483" s="5">
        <f t="shared" si="22"/>
        <v>0.67361882276143503</v>
      </c>
      <c r="K483" s="5">
        <f t="shared" si="23"/>
        <v>161.36379858380801</v>
      </c>
      <c r="L483">
        <v>6.7167681000000007E-2</v>
      </c>
      <c r="M483">
        <v>13.50446049</v>
      </c>
      <c r="N483">
        <f>(($E483*L483)/$G483)*1000</f>
        <v>0.67361882276143503</v>
      </c>
      <c r="O483">
        <f>(($E483*M483)/$G483)*1000</f>
        <v>135.43505807952653</v>
      </c>
      <c r="P483" t="s">
        <v>584</v>
      </c>
      <c r="Q483" t="s">
        <v>583</v>
      </c>
      <c r="R483" t="s">
        <v>591</v>
      </c>
    </row>
    <row r="484" spans="1:18" x14ac:dyDescent="0.2">
      <c r="A484" t="s">
        <v>482</v>
      </c>
      <c r="B484" s="1" t="s">
        <v>482</v>
      </c>
      <c r="C484">
        <v>113</v>
      </c>
      <c r="D484">
        <v>38.65</v>
      </c>
      <c r="E484" s="5">
        <f t="shared" si="21"/>
        <v>3.5787037037037034E-2</v>
      </c>
      <c r="F484" s="1">
        <v>51.509530660000003</v>
      </c>
      <c r="G484">
        <v>3.1770955511567998</v>
      </c>
      <c r="H484">
        <v>0.115144597</v>
      </c>
      <c r="I484">
        <v>22.161915325122902</v>
      </c>
      <c r="J484" s="5">
        <f t="shared" si="22"/>
        <v>1.2969971759122374</v>
      </c>
      <c r="K484" s="5">
        <f t="shared" si="23"/>
        <v>249.63343776773604</v>
      </c>
      <c r="L484">
        <v>0.115144597</v>
      </c>
      <c r="M484">
        <v>16.827040149999998</v>
      </c>
      <c r="N484">
        <f>(($E484*L484)/$G484)*1000</f>
        <v>1.2969971759122374</v>
      </c>
      <c r="O484">
        <f>(($E484*M484)/$G484)*1000</f>
        <v>189.54101297095022</v>
      </c>
      <c r="P484" t="s">
        <v>584</v>
      </c>
      <c r="Q484" t="s">
        <v>583</v>
      </c>
      <c r="R484" t="s">
        <v>592</v>
      </c>
    </row>
    <row r="485" spans="1:18" x14ac:dyDescent="0.2">
      <c r="A485" t="s">
        <v>483</v>
      </c>
      <c r="B485" s="1" t="s">
        <v>483</v>
      </c>
      <c r="C485">
        <v>113</v>
      </c>
      <c r="D485">
        <v>37.820000000000007</v>
      </c>
      <c r="E485" s="5">
        <f t="shared" si="21"/>
        <v>3.5018518518518525E-2</v>
      </c>
      <c r="F485" s="1">
        <v>44.670190509999998</v>
      </c>
      <c r="G485">
        <v>3.8930053957164001</v>
      </c>
      <c r="H485">
        <v>1.3721397769999999</v>
      </c>
      <c r="I485">
        <v>0.30228996436850097</v>
      </c>
      <c r="J485" s="5">
        <f t="shared" si="22"/>
        <v>12.34272684125783</v>
      </c>
      <c r="K485" s="5">
        <f t="shared" si="23"/>
        <v>2.7191708305486797</v>
      </c>
      <c r="L485">
        <v>1.3721397769999999</v>
      </c>
      <c r="M485">
        <v>2.9303619999999999E-2</v>
      </c>
      <c r="N485">
        <f>(($E485*L485)/$G485)*1000</f>
        <v>12.34272684125783</v>
      </c>
      <c r="O485">
        <f>(($E485*M485)/$G485)*1000</f>
        <v>0.26359309975751821</v>
      </c>
      <c r="P485" t="s">
        <v>584</v>
      </c>
      <c r="Q485" t="s">
        <v>583</v>
      </c>
      <c r="R485" t="s">
        <v>590</v>
      </c>
    </row>
    <row r="486" spans="1:18" x14ac:dyDescent="0.2">
      <c r="A486" t="s">
        <v>484</v>
      </c>
      <c r="B486" s="1" t="s">
        <v>484</v>
      </c>
      <c r="C486">
        <v>113</v>
      </c>
      <c r="D486">
        <v>37.900000000000006</v>
      </c>
      <c r="E486" s="5">
        <f t="shared" si="21"/>
        <v>3.5092592592592592E-2</v>
      </c>
      <c r="F486" s="1">
        <v>44.670190509999998</v>
      </c>
      <c r="G486">
        <v>3.9937056489882004</v>
      </c>
      <c r="H486">
        <v>1.2569951800000001</v>
      </c>
      <c r="I486">
        <v>0.27037831163561898</v>
      </c>
      <c r="J486" s="5">
        <f t="shared" si="22"/>
        <v>11.045185504286755</v>
      </c>
      <c r="K486" s="5">
        <f t="shared" si="23"/>
        <v>2.3758075256511848</v>
      </c>
      <c r="L486">
        <v>1.2569951800000001</v>
      </c>
      <c r="M486">
        <v>-2.0287121000000002E-2</v>
      </c>
      <c r="N486">
        <f>(($E486*L486)/$G486)*1000</f>
        <v>11.045185504286755</v>
      </c>
      <c r="O486">
        <f>(($E486*M486)/$G486)*1000</f>
        <v>-0.17826242960845037</v>
      </c>
      <c r="P486" t="s">
        <v>584</v>
      </c>
      <c r="Q486" t="s">
        <v>583</v>
      </c>
      <c r="R486" t="s">
        <v>591</v>
      </c>
    </row>
    <row r="487" spans="1:18" x14ac:dyDescent="0.2">
      <c r="A487" t="s">
        <v>485</v>
      </c>
      <c r="B487" s="1" t="s">
        <v>485</v>
      </c>
      <c r="C487">
        <v>113</v>
      </c>
      <c r="D487">
        <v>37.729999999999997</v>
      </c>
      <c r="E487" s="5">
        <f t="shared" si="21"/>
        <v>3.493518518518518E-2</v>
      </c>
      <c r="F487" s="1">
        <v>44.670190509999998</v>
      </c>
      <c r="G487">
        <v>4.1121114412968014</v>
      </c>
      <c r="H487">
        <v>0.59491374900000005</v>
      </c>
      <c r="I487">
        <v>2.14274104226492</v>
      </c>
      <c r="J487" s="5">
        <f t="shared" si="22"/>
        <v>5.0541971654283495</v>
      </c>
      <c r="K487" s="5">
        <f t="shared" si="23"/>
        <v>18.204043393292537</v>
      </c>
      <c r="L487">
        <v>0.59491374900000005</v>
      </c>
      <c r="M487">
        <v>2.5088406820000002</v>
      </c>
      <c r="N487">
        <f>(($E487*L487)/$G487)*1000</f>
        <v>5.0541971654283495</v>
      </c>
      <c r="O487">
        <f>(($E487*M487)/$G487)*1000</f>
        <v>21.31430898141123</v>
      </c>
      <c r="P487" t="s">
        <v>584</v>
      </c>
      <c r="Q487" t="s">
        <v>583</v>
      </c>
      <c r="R487" t="s">
        <v>592</v>
      </c>
    </row>
    <row r="488" spans="1:18" x14ac:dyDescent="0.2">
      <c r="A488" t="s">
        <v>486</v>
      </c>
      <c r="B488" s="1" t="s">
        <v>486</v>
      </c>
      <c r="C488">
        <v>113</v>
      </c>
      <c r="D488">
        <v>37.81</v>
      </c>
      <c r="E488" s="5">
        <f t="shared" si="21"/>
        <v>3.5009259259259261E-2</v>
      </c>
      <c r="F488" s="1">
        <v>53.545343879999997</v>
      </c>
      <c r="G488">
        <v>3.2801632686332001</v>
      </c>
      <c r="H488">
        <v>0.374219939</v>
      </c>
      <c r="I488">
        <v>19.959248500643898</v>
      </c>
      <c r="J488" s="5">
        <f t="shared" si="22"/>
        <v>3.9940581585422921</v>
      </c>
      <c r="K488" s="5">
        <f t="shared" si="23"/>
        <v>213.02552591236937</v>
      </c>
      <c r="L488">
        <v>0.374219939</v>
      </c>
      <c r="M488">
        <v>15.87579957</v>
      </c>
      <c r="N488">
        <f>(($E488*L488)/$G488)*1000</f>
        <v>3.9940581585422921</v>
      </c>
      <c r="O488">
        <f>(($E488*M488)/$G488)*1000</f>
        <v>169.44278000093607</v>
      </c>
      <c r="P488" t="s">
        <v>584</v>
      </c>
      <c r="Q488" t="s">
        <v>594</v>
      </c>
      <c r="R488" t="s">
        <v>590</v>
      </c>
    </row>
    <row r="489" spans="1:18" x14ac:dyDescent="0.2">
      <c r="A489" t="s">
        <v>487</v>
      </c>
      <c r="B489" s="1" t="s">
        <v>487</v>
      </c>
      <c r="C489">
        <v>113</v>
      </c>
      <c r="D489">
        <v>37.86</v>
      </c>
      <c r="E489" s="5">
        <f t="shared" si="21"/>
        <v>3.5055555555555548E-2</v>
      </c>
      <c r="F489" s="1">
        <v>53.545343879999997</v>
      </c>
      <c r="G489">
        <v>3.3772534999240009</v>
      </c>
      <c r="H489">
        <v>0.105549214</v>
      </c>
      <c r="I489">
        <v>21.1403976613867</v>
      </c>
      <c r="J489" s="5">
        <f t="shared" si="22"/>
        <v>1.0955903473948536</v>
      </c>
      <c r="K489" s="5">
        <f t="shared" si="23"/>
        <v>219.43522590233599</v>
      </c>
      <c r="L489">
        <v>0.105549214</v>
      </c>
      <c r="M489">
        <v>16.29957499</v>
      </c>
      <c r="N489">
        <f>(($E489*L489)/$G489)*1000</f>
        <v>1.0955903473948536</v>
      </c>
      <c r="O489">
        <f>(($E489*M489)/$G489)*1000</f>
        <v>169.187967858127</v>
      </c>
      <c r="P489" t="s">
        <v>584</v>
      </c>
      <c r="Q489" t="s">
        <v>594</v>
      </c>
      <c r="R489" t="s">
        <v>591</v>
      </c>
    </row>
    <row r="490" spans="1:18" x14ac:dyDescent="0.2">
      <c r="A490" t="s">
        <v>488</v>
      </c>
      <c r="B490" s="1" t="s">
        <v>488</v>
      </c>
      <c r="C490">
        <v>113</v>
      </c>
      <c r="D490">
        <v>37.85</v>
      </c>
      <c r="E490" s="5">
        <f t="shared" si="21"/>
        <v>3.5046296296296298E-2</v>
      </c>
      <c r="F490" s="1">
        <v>53.545343879999997</v>
      </c>
      <c r="G490">
        <v>3.4185981438707995</v>
      </c>
      <c r="H490">
        <v>9.5953831000000003E-2</v>
      </c>
      <c r="I490">
        <v>22.2148865307013</v>
      </c>
      <c r="J490" s="5">
        <f t="shared" si="22"/>
        <v>0.98368578302189402</v>
      </c>
      <c r="K490" s="5">
        <f t="shared" si="23"/>
        <v>227.73940158465831</v>
      </c>
      <c r="L490">
        <v>9.5953831000000003E-2</v>
      </c>
      <c r="M490">
        <v>16.854089649999999</v>
      </c>
      <c r="N490">
        <f>(($E490*L490)/$G490)*1000</f>
        <v>0.98368578302189402</v>
      </c>
      <c r="O490">
        <f>(($E490*M490)/$G490)*1000</f>
        <v>172.78234961229893</v>
      </c>
      <c r="P490" t="s">
        <v>584</v>
      </c>
      <c r="Q490" t="s">
        <v>594</v>
      </c>
      <c r="R490" t="s">
        <v>592</v>
      </c>
    </row>
    <row r="491" spans="1:18" x14ac:dyDescent="0.2">
      <c r="A491" t="s">
        <v>489</v>
      </c>
      <c r="B491" s="1" t="s">
        <v>489</v>
      </c>
      <c r="C491">
        <v>113</v>
      </c>
      <c r="D491">
        <v>37.840000000000003</v>
      </c>
      <c r="E491" s="5">
        <f t="shared" si="21"/>
        <v>3.503703703703704E-2</v>
      </c>
      <c r="F491" s="1">
        <v>45.741969930000003</v>
      </c>
      <c r="G491">
        <v>3.4855358516967994</v>
      </c>
      <c r="H491">
        <v>0.15352612900000001</v>
      </c>
      <c r="I491">
        <v>16.216366314723</v>
      </c>
      <c r="J491" s="5">
        <f t="shared" si="22"/>
        <v>1.5432636176464281</v>
      </c>
      <c r="K491" s="5">
        <f t="shared" si="23"/>
        <v>163.00891781059039</v>
      </c>
      <c r="L491">
        <v>0.15352612900000001</v>
      </c>
      <c r="M491">
        <v>13.78848019</v>
      </c>
      <c r="N491">
        <f>(($E491*L491)/$G491)*1000</f>
        <v>1.5432636176464281</v>
      </c>
      <c r="O491">
        <f>(($E491*M491)/$G491)*1000</f>
        <v>138.60350650712692</v>
      </c>
      <c r="P491" t="s">
        <v>584</v>
      </c>
      <c r="Q491" t="s">
        <v>593</v>
      </c>
      <c r="R491" t="s">
        <v>590</v>
      </c>
    </row>
    <row r="492" spans="1:18" x14ac:dyDescent="0.2">
      <c r="A492" t="s">
        <v>490</v>
      </c>
      <c r="B492" s="1" t="s">
        <v>490</v>
      </c>
      <c r="C492">
        <v>113</v>
      </c>
      <c r="D492">
        <v>37.94</v>
      </c>
      <c r="E492" s="5">
        <f t="shared" si="21"/>
        <v>3.5129629629629629E-2</v>
      </c>
      <c r="F492" s="1">
        <v>45.741969930000003</v>
      </c>
      <c r="G492">
        <v>3.5777745028158003</v>
      </c>
      <c r="H492">
        <v>0.105549214</v>
      </c>
      <c r="I492">
        <v>14.9077444974745</v>
      </c>
      <c r="J492" s="5">
        <f t="shared" si="22"/>
        <v>1.0363718542351683</v>
      </c>
      <c r="K492" s="5">
        <f t="shared" si="23"/>
        <v>146.37690061161206</v>
      </c>
      <c r="L492">
        <v>0.105549214</v>
      </c>
      <c r="M492">
        <v>12.79666536</v>
      </c>
      <c r="N492">
        <f>(($E492*L492)/$G492)*1000</f>
        <v>1.0363718542351683</v>
      </c>
      <c r="O492">
        <f>(($E492*M492)/$G492)*1000</f>
        <v>125.64853213563626</v>
      </c>
      <c r="P492" t="s">
        <v>584</v>
      </c>
      <c r="Q492" t="s">
        <v>593</v>
      </c>
      <c r="R492" t="s">
        <v>591</v>
      </c>
    </row>
    <row r="493" spans="1:18" x14ac:dyDescent="0.2">
      <c r="A493" t="s">
        <v>491</v>
      </c>
      <c r="B493" s="1" t="s">
        <v>491</v>
      </c>
      <c r="C493">
        <v>113</v>
      </c>
      <c r="D493">
        <v>37.879999999999995</v>
      </c>
      <c r="E493" s="5">
        <f t="shared" si="21"/>
        <v>3.507407407407407E-2</v>
      </c>
      <c r="F493" s="1">
        <v>45.741969930000003</v>
      </c>
      <c r="G493">
        <v>3.6835776614523006</v>
      </c>
      <c r="H493">
        <v>0.230289193</v>
      </c>
      <c r="I493">
        <v>22.161915325122902</v>
      </c>
      <c r="J493" s="5">
        <f t="shared" si="22"/>
        <v>2.192754152645231</v>
      </c>
      <c r="K493" s="5">
        <f t="shared" si="23"/>
        <v>211.02002758651039</v>
      </c>
      <c r="L493">
        <v>0.230289193</v>
      </c>
      <c r="M493">
        <v>16.827040149999998</v>
      </c>
      <c r="N493">
        <f>(($E493*L493)/$G493)*1000</f>
        <v>2.192754152645231</v>
      </c>
      <c r="O493">
        <f>(($E493*M493)/$G493)*1000</f>
        <v>160.22272554335854</v>
      </c>
      <c r="P493" t="s">
        <v>584</v>
      </c>
      <c r="Q493" t="s">
        <v>593</v>
      </c>
      <c r="R493" t="s">
        <v>592</v>
      </c>
    </row>
    <row r="494" spans="1:18" x14ac:dyDescent="0.2">
      <c r="A494" t="s">
        <v>492</v>
      </c>
      <c r="B494" s="1" t="s">
        <v>492</v>
      </c>
      <c r="C494">
        <v>113</v>
      </c>
      <c r="D494">
        <v>37.92</v>
      </c>
      <c r="E494" s="5">
        <f t="shared" si="21"/>
        <v>3.5111111111111107E-2</v>
      </c>
      <c r="F494" s="1">
        <v>51.652412390000002</v>
      </c>
      <c r="G494">
        <v>3.3703103322931001</v>
      </c>
      <c r="H494">
        <v>0.105549214</v>
      </c>
      <c r="I494">
        <v>11.830114928280199</v>
      </c>
      <c r="J494" s="5">
        <f t="shared" si="22"/>
        <v>1.0995872234480497</v>
      </c>
      <c r="K494" s="5">
        <f t="shared" si="23"/>
        <v>123.24339267044613</v>
      </c>
      <c r="L494">
        <v>0.105549214</v>
      </c>
      <c r="M494">
        <v>10.83106871</v>
      </c>
      <c r="N494">
        <f>(($E494*L494)/$G494)*1000</f>
        <v>1.0995872234480497</v>
      </c>
      <c r="O494">
        <f>(($E494*M494)/$G494)*1000</f>
        <v>112.83556095267514</v>
      </c>
      <c r="P494" t="s">
        <v>584</v>
      </c>
      <c r="Q494" t="s">
        <v>583</v>
      </c>
      <c r="R494" t="s">
        <v>590</v>
      </c>
    </row>
    <row r="495" spans="1:18" x14ac:dyDescent="0.2">
      <c r="A495" t="s">
        <v>493</v>
      </c>
      <c r="B495" s="1" t="s">
        <v>493</v>
      </c>
      <c r="C495">
        <v>113</v>
      </c>
      <c r="D495">
        <v>37.879999999999995</v>
      </c>
      <c r="E495" s="5">
        <f t="shared" si="21"/>
        <v>3.507407407407407E-2</v>
      </c>
      <c r="F495" s="1">
        <v>51.652412390000002</v>
      </c>
      <c r="G495">
        <v>3.4829602114244</v>
      </c>
      <c r="H495">
        <v>7.6763064000000006E-2</v>
      </c>
      <c r="I495">
        <v>10.689338900321401</v>
      </c>
      <c r="J495" s="5">
        <f t="shared" si="22"/>
        <v>0.77301870519726701</v>
      </c>
      <c r="K495" s="5">
        <f t="shared" si="23"/>
        <v>107.64368285431162</v>
      </c>
      <c r="L495">
        <v>7.6763064000000006E-2</v>
      </c>
      <c r="M495">
        <v>9.8122043909999999</v>
      </c>
      <c r="N495">
        <f>(($E495*L495)/$G495)*1000</f>
        <v>0.77301870519726701</v>
      </c>
      <c r="O495">
        <f>(($E495*M495)/$G495)*1000</f>
        <v>98.810770938764989</v>
      </c>
      <c r="P495" t="s">
        <v>584</v>
      </c>
      <c r="Q495" t="s">
        <v>583</v>
      </c>
      <c r="R495" t="s">
        <v>591</v>
      </c>
    </row>
    <row r="496" spans="1:18" x14ac:dyDescent="0.2">
      <c r="A496" t="s">
        <v>494</v>
      </c>
      <c r="B496" s="1" t="s">
        <v>494</v>
      </c>
      <c r="C496">
        <v>113</v>
      </c>
      <c r="D496">
        <v>37.82</v>
      </c>
      <c r="E496" s="5">
        <f t="shared" si="21"/>
        <v>3.5018518518518518E-2</v>
      </c>
      <c r="F496" s="1">
        <v>51.652412390000002</v>
      </c>
      <c r="G496">
        <v>3.5052001017249999</v>
      </c>
      <c r="H496">
        <v>6.7167681000000007E-2</v>
      </c>
      <c r="I496">
        <v>16.474542981787899</v>
      </c>
      <c r="J496" s="5">
        <f t="shared" si="22"/>
        <v>0.67103520845697495</v>
      </c>
      <c r="K496" s="5">
        <f t="shared" si="23"/>
        <v>164.58806109470166</v>
      </c>
      <c r="L496">
        <v>6.7167681000000007E-2</v>
      </c>
      <c r="M496">
        <v>13.729872950000001</v>
      </c>
      <c r="N496">
        <f>(($E496*L496)/$G496)*1000</f>
        <v>0.67103520845697495</v>
      </c>
      <c r="O496">
        <f>(($E496*M496)/$G496)*1000</f>
        <v>137.16757851281227</v>
      </c>
      <c r="P496" t="s">
        <v>584</v>
      </c>
      <c r="Q496" t="s">
        <v>583</v>
      </c>
      <c r="R496" t="s">
        <v>592</v>
      </c>
    </row>
    <row r="497" spans="1:18" x14ac:dyDescent="0.2">
      <c r="A497" t="s">
        <v>495</v>
      </c>
      <c r="B497" s="1" t="s">
        <v>495</v>
      </c>
      <c r="C497">
        <v>113</v>
      </c>
      <c r="D497">
        <v>37.68</v>
      </c>
      <c r="E497" s="5">
        <f t="shared" si="21"/>
        <v>3.4888888888888886E-2</v>
      </c>
      <c r="F497" s="1">
        <v>52.291096680000003</v>
      </c>
      <c r="G497">
        <v>3.1311353248916007</v>
      </c>
      <c r="H497">
        <v>2.8786149E-2</v>
      </c>
      <c r="I497">
        <v>3.25145857201864</v>
      </c>
      <c r="J497" s="5">
        <f t="shared" si="22"/>
        <v>0.32075162833620713</v>
      </c>
      <c r="K497" s="5">
        <f t="shared" si="23"/>
        <v>36.22959887558067</v>
      </c>
      <c r="L497">
        <v>2.8786149E-2</v>
      </c>
      <c r="M497">
        <v>3.7576257110000002</v>
      </c>
      <c r="N497">
        <f>(($E497*L497)/$G497)*1000</f>
        <v>0.32075162833620713</v>
      </c>
      <c r="O497">
        <f>(($E497*M497)/$G497)*1000</f>
        <v>41.869600740316045</v>
      </c>
      <c r="P497" t="s">
        <v>584</v>
      </c>
      <c r="Q497" t="s">
        <v>594</v>
      </c>
      <c r="R497" t="s">
        <v>590</v>
      </c>
    </row>
    <row r="498" spans="1:18" x14ac:dyDescent="0.2">
      <c r="A498" t="s">
        <v>496</v>
      </c>
      <c r="B498" s="1" t="s">
        <v>496</v>
      </c>
      <c r="C498">
        <v>113</v>
      </c>
      <c r="D498">
        <v>37.9</v>
      </c>
      <c r="E498" s="5">
        <f t="shared" si="21"/>
        <v>3.5092592592592585E-2</v>
      </c>
      <c r="F498" s="1">
        <v>52.291096680000003</v>
      </c>
      <c r="G498">
        <v>3.7670950061471991</v>
      </c>
      <c r="H498">
        <v>-1.9190766000000001E-2</v>
      </c>
      <c r="I498">
        <v>9.0361545443959805</v>
      </c>
      <c r="J498" s="5">
        <f t="shared" si="22"/>
        <v>-0.17877269664790146</v>
      </c>
      <c r="K498" s="5">
        <f t="shared" si="23"/>
        <v>84.176823125708395</v>
      </c>
      <c r="L498">
        <v>-1.9190766000000001E-2</v>
      </c>
      <c r="M498">
        <v>8.8519473099999999</v>
      </c>
      <c r="N498">
        <f>(($E498*L498)/$G498)*1000</f>
        <v>-0.17877269664790146</v>
      </c>
      <c r="O498">
        <f>(($E498*M498)/$G498)*1000</f>
        <v>82.460829921736178</v>
      </c>
      <c r="P498" t="s">
        <v>584</v>
      </c>
      <c r="Q498" t="s">
        <v>594</v>
      </c>
      <c r="R498" t="s">
        <v>591</v>
      </c>
    </row>
    <row r="499" spans="1:18" x14ac:dyDescent="0.2">
      <c r="A499" t="s">
        <v>497</v>
      </c>
      <c r="B499" s="1" t="s">
        <v>497</v>
      </c>
      <c r="C499">
        <v>113</v>
      </c>
      <c r="D499">
        <v>37.89</v>
      </c>
      <c r="E499" s="5">
        <f t="shared" si="21"/>
        <v>3.5083333333333327E-2</v>
      </c>
      <c r="F499" s="1">
        <v>52.291096680000003</v>
      </c>
      <c r="G499">
        <v>3.2532701173908003</v>
      </c>
      <c r="H499">
        <v>0.13433536300000001</v>
      </c>
      <c r="I499">
        <v>19.3614016343423</v>
      </c>
      <c r="J499" s="5">
        <f t="shared" si="22"/>
        <v>1.4486753784721744</v>
      </c>
      <c r="K499" s="5">
        <f t="shared" si="23"/>
        <v>208.79376222315048</v>
      </c>
      <c r="L499">
        <v>0.13433536300000001</v>
      </c>
      <c r="M499">
        <v>15.35284266</v>
      </c>
      <c r="N499">
        <f>(($E499*L499)/$G499)*1000</f>
        <v>1.4486753784721744</v>
      </c>
      <c r="O499">
        <f>(($E499*M499)/$G499)*1000</f>
        <v>165.5653779794323</v>
      </c>
      <c r="P499" t="s">
        <v>584</v>
      </c>
      <c r="Q499" t="s">
        <v>594</v>
      </c>
      <c r="R499" t="s">
        <v>592</v>
      </c>
    </row>
    <row r="500" spans="1:18" x14ac:dyDescent="0.2">
      <c r="A500" t="s">
        <v>498</v>
      </c>
      <c r="B500" s="1" t="s">
        <v>498</v>
      </c>
      <c r="C500">
        <v>113</v>
      </c>
      <c r="D500">
        <v>37.770000000000003</v>
      </c>
      <c r="E500" s="5">
        <f t="shared" si="21"/>
        <v>3.4972222222222224E-2</v>
      </c>
      <c r="F500" s="1">
        <v>53.499319229999998</v>
      </c>
      <c r="G500">
        <v>3.2601627287846999</v>
      </c>
      <c r="H500">
        <v>6.7167681000000007E-2</v>
      </c>
      <c r="I500">
        <v>11.5163678539312</v>
      </c>
      <c r="J500" s="5">
        <f t="shared" si="22"/>
        <v>0.72051712184286532</v>
      </c>
      <c r="K500" s="5">
        <f t="shared" si="23"/>
        <v>123.53769099454546</v>
      </c>
      <c r="L500">
        <v>6.7167681000000007E-2</v>
      </c>
      <c r="M500">
        <v>10.619180999999999</v>
      </c>
      <c r="N500">
        <f>(($E500*L500)/$G500)*1000</f>
        <v>0.72051712184286532</v>
      </c>
      <c r="O500">
        <f>(($E500*M500)/$G500)*1000</f>
        <v>113.91344194908916</v>
      </c>
      <c r="P500" t="s">
        <v>584</v>
      </c>
      <c r="Q500" t="s">
        <v>583</v>
      </c>
      <c r="R500" t="s">
        <v>590</v>
      </c>
    </row>
    <row r="501" spans="1:18" x14ac:dyDescent="0.2">
      <c r="A501" t="s">
        <v>499</v>
      </c>
      <c r="B501" s="1" t="s">
        <v>499</v>
      </c>
      <c r="C501">
        <v>113</v>
      </c>
      <c r="D501">
        <v>37.54</v>
      </c>
      <c r="E501" s="5">
        <f t="shared" si="21"/>
        <v>3.4759259259259261E-2</v>
      </c>
      <c r="F501" s="1">
        <v>53.499319229999998</v>
      </c>
      <c r="G501">
        <v>3.3764144307097008</v>
      </c>
      <c r="H501">
        <v>8.6358447000000005E-2</v>
      </c>
      <c r="I501">
        <v>8.7403081000274305</v>
      </c>
      <c r="J501" s="5">
        <f t="shared" si="22"/>
        <v>0.88903649421645503</v>
      </c>
      <c r="K501" s="5">
        <f t="shared" si="23"/>
        <v>89.979071434900533</v>
      </c>
      <c r="L501">
        <v>8.6358447000000005E-2</v>
      </c>
      <c r="M501">
        <v>8.5093203709999994</v>
      </c>
      <c r="N501">
        <f>(($E501*L501)/$G501)*1000</f>
        <v>0.88903649421645503</v>
      </c>
      <c r="O501">
        <f>(($E501*M501)/$G501)*1000</f>
        <v>87.601116203473453</v>
      </c>
      <c r="P501" t="s">
        <v>584</v>
      </c>
      <c r="Q501" t="s">
        <v>583</v>
      </c>
      <c r="R501" t="s">
        <v>591</v>
      </c>
    </row>
    <row r="502" spans="1:18" x14ac:dyDescent="0.2">
      <c r="A502" t="s">
        <v>500</v>
      </c>
      <c r="B502" s="1" t="s">
        <v>500</v>
      </c>
      <c r="C502">
        <v>113</v>
      </c>
      <c r="D502">
        <v>37.58</v>
      </c>
      <c r="E502" s="5">
        <f t="shared" si="21"/>
        <v>3.479629629629629E-2</v>
      </c>
      <c r="F502" s="1">
        <v>53.499319229999998</v>
      </c>
      <c r="G502">
        <v>3.2866681168235998</v>
      </c>
      <c r="H502">
        <v>0.13433536300000001</v>
      </c>
      <c r="I502">
        <v>15.1455106738099</v>
      </c>
      <c r="J502" s="5">
        <f t="shared" si="22"/>
        <v>1.4222224233994354</v>
      </c>
      <c r="K502" s="5">
        <f t="shared" si="23"/>
        <v>160.34709262763465</v>
      </c>
      <c r="L502">
        <v>0.13433536300000001</v>
      </c>
      <c r="M502">
        <v>12.94092934</v>
      </c>
      <c r="N502">
        <f>(($E502*L502)/$G502)*1000</f>
        <v>1.4222224233994354</v>
      </c>
      <c r="O502">
        <f>(($E502*M502)/$G502)*1000</f>
        <v>137.00696135369546</v>
      </c>
      <c r="P502" t="s">
        <v>584</v>
      </c>
      <c r="Q502" t="s">
        <v>583</v>
      </c>
      <c r="R502" t="s">
        <v>592</v>
      </c>
    </row>
    <row r="503" spans="1:18" x14ac:dyDescent="0.2">
      <c r="A503" t="s">
        <v>501</v>
      </c>
      <c r="B503" s="1" t="s">
        <v>501</v>
      </c>
      <c r="C503">
        <v>113</v>
      </c>
      <c r="D503">
        <v>37.600000000000009</v>
      </c>
      <c r="E503" s="5">
        <f t="shared" si="21"/>
        <v>3.4814814814814826E-2</v>
      </c>
      <c r="F503" s="1">
        <v>52.080029039999999</v>
      </c>
      <c r="G503">
        <v>3.2365148386383993</v>
      </c>
      <c r="H503">
        <v>0.115144597</v>
      </c>
      <c r="I503">
        <v>23.259245884523899</v>
      </c>
      <c r="J503" s="5">
        <f t="shared" si="22"/>
        <v>1.2385970778270732</v>
      </c>
      <c r="K503" s="5">
        <f t="shared" si="23"/>
        <v>250.19701085091017</v>
      </c>
      <c r="L503">
        <v>0.115144597</v>
      </c>
      <c r="M503">
        <v>17.3815548</v>
      </c>
      <c r="N503">
        <f>(($E503*L503)/$G503)*1000</f>
        <v>1.2385970778270732</v>
      </c>
      <c r="O503">
        <f>(($E503*M503)/$G503)*1000</f>
        <v>186.97136942839913</v>
      </c>
      <c r="P503" t="s">
        <v>584</v>
      </c>
      <c r="Q503" t="s">
        <v>593</v>
      </c>
      <c r="R503" t="s">
        <v>590</v>
      </c>
    </row>
    <row r="504" spans="1:18" x14ac:dyDescent="0.2">
      <c r="A504" t="s">
        <v>502</v>
      </c>
      <c r="B504" s="1" t="s">
        <v>502</v>
      </c>
      <c r="C504">
        <v>113</v>
      </c>
      <c r="D504">
        <v>37.44</v>
      </c>
      <c r="E504" s="5">
        <f t="shared" si="21"/>
        <v>3.4666666666666665E-2</v>
      </c>
      <c r="F504" s="1">
        <v>52.080029039999999</v>
      </c>
      <c r="G504">
        <v>3.0352509606064006</v>
      </c>
      <c r="H504">
        <v>0.115144597</v>
      </c>
      <c r="I504">
        <v>20.454431342625998</v>
      </c>
      <c r="J504" s="5">
        <f t="shared" si="22"/>
        <v>1.3151068608406549</v>
      </c>
      <c r="K504" s="5">
        <f t="shared" si="23"/>
        <v>233.61724035806543</v>
      </c>
      <c r="L504">
        <v>0.115144597</v>
      </c>
      <c r="M504">
        <v>15.790142830000001</v>
      </c>
      <c r="N504">
        <f>(($E504*L504)/$G504)*1000</f>
        <v>1.3151068608406549</v>
      </c>
      <c r="O504">
        <f>(($E504*M504)/$G504)*1000</f>
        <v>180.34476397869437</v>
      </c>
      <c r="P504" t="s">
        <v>584</v>
      </c>
      <c r="Q504" t="s">
        <v>593</v>
      </c>
      <c r="R504" t="s">
        <v>591</v>
      </c>
    </row>
    <row r="505" spans="1:18" x14ac:dyDescent="0.2">
      <c r="A505" t="s">
        <v>503</v>
      </c>
      <c r="B505" s="1" t="s">
        <v>503</v>
      </c>
      <c r="C505">
        <v>113</v>
      </c>
      <c r="D505">
        <v>37.870000000000005</v>
      </c>
      <c r="E505" s="5">
        <f t="shared" si="21"/>
        <v>3.5064814814814819E-2</v>
      </c>
      <c r="F505" s="1">
        <v>52.080029039999999</v>
      </c>
      <c r="G505">
        <v>3.4147771306096</v>
      </c>
      <c r="H505">
        <v>1.9190766000000001E-2</v>
      </c>
      <c r="I505">
        <v>23.376627014041301</v>
      </c>
      <c r="J505" s="5">
        <f t="shared" si="22"/>
        <v>0.19706136892872889</v>
      </c>
      <c r="K505" s="5">
        <f t="shared" si="23"/>
        <v>240.04409830870131</v>
      </c>
      <c r="L505">
        <v>1.9190766000000001E-2</v>
      </c>
      <c r="M505">
        <v>17.440162040000001</v>
      </c>
      <c r="N505">
        <f>(($E505*L505)/$G505)*1000</f>
        <v>0.19706136892872889</v>
      </c>
      <c r="O505">
        <f>(($E505*M505)/$G505)*1000</f>
        <v>179.08520201545122</v>
      </c>
      <c r="P505" t="s">
        <v>584</v>
      </c>
      <c r="Q505" t="s">
        <v>593</v>
      </c>
      <c r="R505" t="s">
        <v>592</v>
      </c>
    </row>
    <row r="506" spans="1:18" x14ac:dyDescent="0.2">
      <c r="A506" t="s">
        <v>504</v>
      </c>
      <c r="B506" s="1" t="s">
        <v>504</v>
      </c>
      <c r="C506">
        <v>144</v>
      </c>
      <c r="D506">
        <v>38.201900000000002</v>
      </c>
      <c r="E506" s="5">
        <f t="shared" si="21"/>
        <v>3.5372129629629628E-2</v>
      </c>
      <c r="F506" s="1">
        <v>51.889859870000002</v>
      </c>
      <c r="G506">
        <v>2.8419140876192301</v>
      </c>
      <c r="H506">
        <v>0.16673569399999999</v>
      </c>
      <c r="I506">
        <v>22.392806528049501</v>
      </c>
      <c r="J506" s="5">
        <f t="shared" si="22"/>
        <v>2.0752902446094166</v>
      </c>
      <c r="K506" s="5">
        <f t="shared" si="23"/>
        <v>278.71400431563973</v>
      </c>
      <c r="L506">
        <v>0.16673569399999999</v>
      </c>
      <c r="M506">
        <v>16.61622114</v>
      </c>
      <c r="N506">
        <f>(($E506*L506)/$G506)*1000</f>
        <v>2.0752902446094166</v>
      </c>
      <c r="O506">
        <f>(($E506*M506)/$G506)*1000</f>
        <v>206.81523437995682</v>
      </c>
      <c r="P506" t="s">
        <v>582</v>
      </c>
      <c r="Q506" t="s">
        <v>583</v>
      </c>
      <c r="R506" t="s">
        <v>590</v>
      </c>
    </row>
    <row r="507" spans="1:18" x14ac:dyDescent="0.2">
      <c r="A507" t="s">
        <v>505</v>
      </c>
      <c r="B507" s="1" t="s">
        <v>505</v>
      </c>
      <c r="C507">
        <v>144</v>
      </c>
      <c r="D507">
        <v>38.0184</v>
      </c>
      <c r="E507" s="5">
        <f t="shared" si="21"/>
        <v>3.5202222222222218E-2</v>
      </c>
      <c r="F507" s="1">
        <v>51.889859870000002</v>
      </c>
      <c r="G507">
        <v>3.1210491206534896</v>
      </c>
      <c r="H507">
        <v>0.476387697</v>
      </c>
      <c r="I507">
        <v>19.6918933522185</v>
      </c>
      <c r="J507" s="5">
        <f t="shared" si="22"/>
        <v>5.3731629735501754</v>
      </c>
      <c r="K507" s="5">
        <f t="shared" si="23"/>
        <v>222.10429216697275</v>
      </c>
      <c r="L507">
        <v>0.476387697</v>
      </c>
      <c r="M507">
        <v>15.279139499999999</v>
      </c>
      <c r="N507">
        <f>(($E507*L507)/$G507)*1000</f>
        <v>5.3731629735501754</v>
      </c>
      <c r="O507">
        <f>(($E507*M507)/$G507)*1000</f>
        <v>172.33296986069718</v>
      </c>
      <c r="P507" t="s">
        <v>582</v>
      </c>
      <c r="Q507" t="s">
        <v>583</v>
      </c>
      <c r="R507" t="s">
        <v>591</v>
      </c>
    </row>
    <row r="508" spans="1:18" x14ac:dyDescent="0.2">
      <c r="A508" t="s">
        <v>2</v>
      </c>
      <c r="B508" s="3" t="s">
        <v>574</v>
      </c>
      <c r="C508">
        <v>144</v>
      </c>
      <c r="D508">
        <v>38.0976</v>
      </c>
      <c r="E508" s="5">
        <f t="shared" si="21"/>
        <v>3.5275555555555553E-2</v>
      </c>
      <c r="F508" s="1">
        <v>51.889859870000002</v>
      </c>
      <c r="G508">
        <v>3.1154202342582802</v>
      </c>
      <c r="H508">
        <v>0.59548462199999996</v>
      </c>
      <c r="I508">
        <v>23.399664864605001</v>
      </c>
      <c r="J508" s="5">
        <f t="shared" si="22"/>
        <v>6.742605904285373</v>
      </c>
      <c r="K508" s="5">
        <f t="shared" si="23"/>
        <v>264.95179328809712</v>
      </c>
      <c r="L508">
        <v>0.59548462199999996</v>
      </c>
      <c r="M508">
        <v>17.22512686</v>
      </c>
      <c r="N508">
        <f>(($E508*L508)/$G508)*1000</f>
        <v>6.742605904285373</v>
      </c>
      <c r="O508">
        <f>(($E508*M508)/$G508)*1000</f>
        <v>195.0381886911272</v>
      </c>
      <c r="P508" t="s">
        <v>582</v>
      </c>
      <c r="Q508" t="s">
        <v>583</v>
      </c>
      <c r="R508" t="s">
        <v>592</v>
      </c>
    </row>
    <row r="509" spans="1:18" x14ac:dyDescent="0.2">
      <c r="A509" t="s">
        <v>506</v>
      </c>
      <c r="B509" s="1" t="s">
        <v>506</v>
      </c>
      <c r="C509">
        <v>144</v>
      </c>
      <c r="D509">
        <v>37.960999999999999</v>
      </c>
      <c r="E509" s="5">
        <f t="shared" si="21"/>
        <v>3.5149074074074069E-2</v>
      </c>
      <c r="F509" s="1">
        <v>41.892550759999999</v>
      </c>
      <c r="G509">
        <v>3.1515156169806411</v>
      </c>
      <c r="H509">
        <v>0.28583261799999998</v>
      </c>
      <c r="I509">
        <v>16.8476606405541</v>
      </c>
      <c r="J509" s="5">
        <f t="shared" si="22"/>
        <v>3.1879111779537883</v>
      </c>
      <c r="K509" s="5">
        <f t="shared" si="23"/>
        <v>187.90313734730759</v>
      </c>
      <c r="L509">
        <v>0.28583261799999998</v>
      </c>
      <c r="M509">
        <v>13.36453903</v>
      </c>
      <c r="N509">
        <f>(($E509*L509)/$G509)*1000</f>
        <v>3.1879111779537883</v>
      </c>
      <c r="O509">
        <f>(($E509*M509)/$G509)*1000</f>
        <v>149.05563843639666</v>
      </c>
      <c r="P509" t="s">
        <v>582</v>
      </c>
      <c r="Q509" t="s">
        <v>593</v>
      </c>
      <c r="R509" t="s">
        <v>590</v>
      </c>
    </row>
    <row r="510" spans="1:18" x14ac:dyDescent="0.2">
      <c r="A510" t="s">
        <v>507</v>
      </c>
      <c r="B510" s="1" t="s">
        <v>507</v>
      </c>
      <c r="C510">
        <v>144</v>
      </c>
      <c r="D510">
        <v>38.060400000000001</v>
      </c>
      <c r="E510" s="5">
        <f t="shared" si="21"/>
        <v>3.5241111111111112E-2</v>
      </c>
      <c r="F510" s="1">
        <v>41.892550759999999</v>
      </c>
      <c r="G510">
        <v>3.2752844838618405</v>
      </c>
      <c r="H510">
        <v>0.59548462199999996</v>
      </c>
      <c r="I510">
        <v>17.710647508091299</v>
      </c>
      <c r="J510" s="5">
        <f t="shared" si="22"/>
        <v>6.4072418234999393</v>
      </c>
      <c r="K510" s="5">
        <f t="shared" si="23"/>
        <v>190.56143054372203</v>
      </c>
      <c r="L510">
        <v>0.59548462199999996</v>
      </c>
      <c r="M510">
        <v>14.293591060000001</v>
      </c>
      <c r="N510">
        <f>(($E510*L510)/$G510)*1000</f>
        <v>6.4072418234999393</v>
      </c>
      <c r="O510">
        <f>(($E510*M510)/$G510)*1000</f>
        <v>153.79489421581883</v>
      </c>
      <c r="P510" t="s">
        <v>582</v>
      </c>
      <c r="Q510" t="s">
        <v>593</v>
      </c>
      <c r="R510" t="s">
        <v>591</v>
      </c>
    </row>
    <row r="511" spans="1:18" x14ac:dyDescent="0.2">
      <c r="A511" t="s">
        <v>5</v>
      </c>
      <c r="B511" s="3" t="s">
        <v>575</v>
      </c>
      <c r="C511">
        <v>144</v>
      </c>
      <c r="D511">
        <v>38.065200000000004</v>
      </c>
      <c r="E511" s="5">
        <f t="shared" si="21"/>
        <v>3.5245555555555558E-2</v>
      </c>
      <c r="F511" s="1">
        <v>41.892550759999999</v>
      </c>
      <c r="G511">
        <v>2.7634740709559202</v>
      </c>
      <c r="H511">
        <v>0.71458154600000001</v>
      </c>
      <c r="I511">
        <v>18.2793923287086</v>
      </c>
      <c r="J511" s="5">
        <f t="shared" si="22"/>
        <v>9.113826629755815</v>
      </c>
      <c r="K511" s="5">
        <f t="shared" si="23"/>
        <v>233.13674067527435</v>
      </c>
      <c r="L511">
        <v>0.71458154600000001</v>
      </c>
      <c r="M511">
        <v>14.7518397</v>
      </c>
      <c r="N511">
        <f>(($E511*L511)/$G511)*1000</f>
        <v>9.113826629755815</v>
      </c>
      <c r="O511">
        <f>(($E511*M511)/$G511)*1000</f>
        <v>188.14606988990039</v>
      </c>
      <c r="P511" t="s">
        <v>582</v>
      </c>
      <c r="Q511" t="s">
        <v>593</v>
      </c>
      <c r="R511" t="s">
        <v>592</v>
      </c>
    </row>
    <row r="512" spans="1:18" x14ac:dyDescent="0.2">
      <c r="A512" t="s">
        <v>508</v>
      </c>
      <c r="B512" s="1" t="s">
        <v>508</v>
      </c>
      <c r="C512">
        <v>144</v>
      </c>
      <c r="D512">
        <v>38.051499999999997</v>
      </c>
      <c r="E512" s="5">
        <f t="shared" si="21"/>
        <v>3.5232870370370366E-2</v>
      </c>
      <c r="F512" s="1">
        <v>37.494085550000001</v>
      </c>
      <c r="G512">
        <v>3.6073413347384</v>
      </c>
      <c r="H512">
        <v>0.80985908500000003</v>
      </c>
      <c r="I512">
        <v>12.661173577690599</v>
      </c>
      <c r="J512" s="5">
        <f t="shared" si="22"/>
        <v>7.9098863989650656</v>
      </c>
      <c r="K512" s="5">
        <f t="shared" si="23"/>
        <v>123.66156845312258</v>
      </c>
      <c r="L512">
        <v>0.80985908500000003</v>
      </c>
      <c r="M512">
        <v>11.41227428</v>
      </c>
      <c r="N512">
        <f>(($E512*L512)/$G512)*1000</f>
        <v>7.9098863989650656</v>
      </c>
      <c r="O512">
        <f>(($E512*M512)/$G512)*1000</f>
        <v>111.46358024572982</v>
      </c>
      <c r="P512" t="s">
        <v>582</v>
      </c>
      <c r="Q512" t="s">
        <v>583</v>
      </c>
      <c r="R512" t="s">
        <v>590</v>
      </c>
    </row>
    <row r="513" spans="1:18" x14ac:dyDescent="0.2">
      <c r="A513" t="s">
        <v>509</v>
      </c>
      <c r="B513" s="1" t="s">
        <v>509</v>
      </c>
      <c r="C513">
        <v>144</v>
      </c>
      <c r="D513">
        <v>38.566299999999998</v>
      </c>
      <c r="E513" s="5">
        <f t="shared" si="21"/>
        <v>3.5709537037037033E-2</v>
      </c>
      <c r="F513" s="1">
        <v>37.494085550000001</v>
      </c>
      <c r="G513">
        <v>3.3926335186026497</v>
      </c>
      <c r="H513">
        <v>0.14291630899999999</v>
      </c>
      <c r="I513">
        <v>12.853505993713201</v>
      </c>
      <c r="J513" s="5">
        <f t="shared" si="22"/>
        <v>1.5042813205282888</v>
      </c>
      <c r="K513" s="5">
        <f t="shared" si="23"/>
        <v>135.29099026508703</v>
      </c>
      <c r="L513">
        <v>0.14291630899999999</v>
      </c>
      <c r="M513">
        <v>11.36205526</v>
      </c>
      <c r="N513">
        <f>(($E513*L513)/$G513)*1000</f>
        <v>1.5042813205282888</v>
      </c>
      <c r="O513">
        <f>(($E513*M513)/$G513)*1000</f>
        <v>119.59256161889957</v>
      </c>
      <c r="P513" t="s">
        <v>582</v>
      </c>
      <c r="Q513" t="s">
        <v>583</v>
      </c>
      <c r="R513" t="s">
        <v>591</v>
      </c>
    </row>
    <row r="514" spans="1:18" x14ac:dyDescent="0.2">
      <c r="A514" t="s">
        <v>510</v>
      </c>
      <c r="B514" s="1" t="s">
        <v>510</v>
      </c>
      <c r="C514">
        <v>144</v>
      </c>
      <c r="D514">
        <v>38.106900000000003</v>
      </c>
      <c r="E514" s="5">
        <f t="shared" si="21"/>
        <v>3.5284166666666665E-2</v>
      </c>
      <c r="F514" s="1">
        <v>37.494085550000001</v>
      </c>
      <c r="G514">
        <v>3.6057161809626996</v>
      </c>
      <c r="H514">
        <v>9.5277538999999994E-2</v>
      </c>
      <c r="I514">
        <v>14.390736418089601</v>
      </c>
      <c r="J514" s="5">
        <f t="shared" si="22"/>
        <v>0.93234974605468257</v>
      </c>
      <c r="K514" s="5">
        <f t="shared" si="23"/>
        <v>140.82227129046345</v>
      </c>
      <c r="L514">
        <v>9.5277538999999994E-2</v>
      </c>
      <c r="M514">
        <v>12.20322399</v>
      </c>
      <c r="N514">
        <f>(($E514*L514)/$G514)*1000</f>
        <v>0.93234974605468257</v>
      </c>
      <c r="O514">
        <f>(($E514*M514)/$G514)*1000</f>
        <v>119.416106960161</v>
      </c>
      <c r="P514" t="s">
        <v>582</v>
      </c>
      <c r="Q514" t="s">
        <v>583</v>
      </c>
      <c r="R514" t="s">
        <v>592</v>
      </c>
    </row>
    <row r="515" spans="1:18" x14ac:dyDescent="0.2">
      <c r="A515" t="s">
        <v>511</v>
      </c>
      <c r="B515" s="1" t="s">
        <v>511</v>
      </c>
      <c r="C515">
        <v>144</v>
      </c>
      <c r="D515">
        <v>38.038399999999996</v>
      </c>
      <c r="E515" s="5">
        <f t="shared" ref="E515:E576" si="24">D515/1.08/1000</f>
        <v>3.522074074074074E-2</v>
      </c>
      <c r="F515" s="1">
        <v>44.572228760000002</v>
      </c>
      <c r="G515">
        <v>3.4252145515470396</v>
      </c>
      <c r="H515">
        <v>0.524026467</v>
      </c>
      <c r="I515">
        <v>21.956766001452699</v>
      </c>
      <c r="J515" s="5">
        <f t="shared" ref="J515:J577" si="25">H515*E515/G515*1000</f>
        <v>5.3884508715394732</v>
      </c>
      <c r="K515" s="5">
        <f t="shared" ref="K515:K577" si="26">E515*I515/G515*1000</f>
        <v>225.77667798736604</v>
      </c>
      <c r="L515">
        <v>0.524026467</v>
      </c>
      <c r="M515">
        <v>16.264687940000002</v>
      </c>
      <c r="N515">
        <f>(($E515*L515)/$G515)*1000</f>
        <v>5.3884508715394732</v>
      </c>
      <c r="O515">
        <f>(($E515*M515)/$G515)*1000</f>
        <v>167.24626984463089</v>
      </c>
      <c r="P515" t="s">
        <v>582</v>
      </c>
      <c r="Q515" t="s">
        <v>593</v>
      </c>
      <c r="R515" t="s">
        <v>590</v>
      </c>
    </row>
    <row r="516" spans="1:18" x14ac:dyDescent="0.2">
      <c r="A516" t="s">
        <v>512</v>
      </c>
      <c r="B516" s="1" t="s">
        <v>512</v>
      </c>
      <c r="C516">
        <v>144</v>
      </c>
      <c r="D516">
        <v>38.028199999999998</v>
      </c>
      <c r="E516" s="5">
        <f t="shared" si="24"/>
        <v>3.5211296296296289E-2</v>
      </c>
      <c r="F516" s="1">
        <v>44.572228760000002</v>
      </c>
      <c r="G516">
        <v>3.4866839498521998</v>
      </c>
      <c r="H516">
        <v>0.45256831199999997</v>
      </c>
      <c r="I516">
        <v>21.393949331893399</v>
      </c>
      <c r="J516" s="5">
        <f t="shared" si="25"/>
        <v>4.5703932898254713</v>
      </c>
      <c r="K516" s="5">
        <f t="shared" si="26"/>
        <v>216.05304630641422</v>
      </c>
      <c r="L516">
        <v>0.45256831199999997</v>
      </c>
      <c r="M516">
        <v>16.1579725</v>
      </c>
      <c r="N516">
        <f>(($E516*L516)/$G516)*1000</f>
        <v>4.5703932898254713</v>
      </c>
      <c r="O516">
        <f>(($E516*M516)/$G516)*1000</f>
        <v>163.17600488826204</v>
      </c>
      <c r="P516" t="s">
        <v>582</v>
      </c>
      <c r="Q516" t="s">
        <v>593</v>
      </c>
      <c r="R516" t="s">
        <v>591</v>
      </c>
    </row>
    <row r="517" spans="1:18" x14ac:dyDescent="0.2">
      <c r="A517" t="s">
        <v>513</v>
      </c>
      <c r="B517" s="1" t="s">
        <v>513</v>
      </c>
      <c r="C517">
        <v>144</v>
      </c>
      <c r="D517">
        <v>38.0259</v>
      </c>
      <c r="E517" s="5">
        <f t="shared" si="24"/>
        <v>3.5209166666666659E-2</v>
      </c>
      <c r="F517" s="1">
        <v>44.572228760000002</v>
      </c>
      <c r="G517">
        <v>2.9970350187180408</v>
      </c>
      <c r="H517">
        <v>0.64312339100000004</v>
      </c>
      <c r="I517">
        <v>22.1458638456185</v>
      </c>
      <c r="J517" s="5">
        <f t="shared" si="25"/>
        <v>7.55541344012609</v>
      </c>
      <c r="K517" s="5">
        <f t="shared" si="26"/>
        <v>260.16960304027947</v>
      </c>
      <c r="L517">
        <v>0.64312339100000004</v>
      </c>
      <c r="M517">
        <v>16.60994376</v>
      </c>
      <c r="N517">
        <f>(($E517*L517)/$G517)*1000</f>
        <v>7.55541344012609</v>
      </c>
      <c r="O517">
        <f>(($E517*M517)/$G517)*1000</f>
        <v>195.13361522881146</v>
      </c>
      <c r="P517" t="s">
        <v>582</v>
      </c>
      <c r="Q517" t="s">
        <v>593</v>
      </c>
      <c r="R517" t="s">
        <v>592</v>
      </c>
    </row>
    <row r="518" spans="1:18" x14ac:dyDescent="0.2">
      <c r="A518" t="s">
        <v>514</v>
      </c>
      <c r="B518" s="1" t="s">
        <v>514</v>
      </c>
      <c r="C518">
        <v>144</v>
      </c>
      <c r="D518">
        <v>37.969799999999999</v>
      </c>
      <c r="E518" s="5">
        <f t="shared" si="24"/>
        <v>3.5157222222222215E-2</v>
      </c>
      <c r="F518" s="1">
        <v>39.156034009999999</v>
      </c>
      <c r="G518">
        <v>3.5291325593179694</v>
      </c>
      <c r="H518">
        <v>0.69076216099999999</v>
      </c>
      <c r="I518">
        <v>22.583620503008401</v>
      </c>
      <c r="J518" s="5">
        <f t="shared" si="25"/>
        <v>6.8813733654914753</v>
      </c>
      <c r="K518" s="5">
        <f t="shared" si="26"/>
        <v>224.97805091233016</v>
      </c>
      <c r="L518">
        <v>0.69076216099999999</v>
      </c>
      <c r="M518">
        <v>16.873593660000001</v>
      </c>
      <c r="N518">
        <f>(($E518*L518)/$G518)*1000</f>
        <v>6.8813733654914753</v>
      </c>
      <c r="O518">
        <f>(($E518*M518)/$G518)*1000</f>
        <v>168.09475757032646</v>
      </c>
      <c r="P518" t="s">
        <v>582</v>
      </c>
      <c r="Q518" t="s">
        <v>594</v>
      </c>
      <c r="R518" t="s">
        <v>590</v>
      </c>
    </row>
    <row r="519" spans="1:18" x14ac:dyDescent="0.2">
      <c r="A519" t="s">
        <v>515</v>
      </c>
      <c r="B519" s="1" t="s">
        <v>515</v>
      </c>
      <c r="C519">
        <v>144</v>
      </c>
      <c r="D519">
        <v>38.138900000000007</v>
      </c>
      <c r="E519" s="5">
        <f t="shared" si="24"/>
        <v>3.5313796296296301E-2</v>
      </c>
      <c r="F519" s="1">
        <v>39.156034009999999</v>
      </c>
      <c r="G519">
        <v>3.8798371792843294</v>
      </c>
      <c r="H519">
        <v>0.35729077300000001</v>
      </c>
      <c r="I519">
        <v>22.621872835258898</v>
      </c>
      <c r="J519" s="5">
        <f t="shared" si="25"/>
        <v>3.2520162556397834</v>
      </c>
      <c r="K519" s="5">
        <f t="shared" si="26"/>
        <v>205.90147787913338</v>
      </c>
      <c r="L519">
        <v>0.35729077300000001</v>
      </c>
      <c r="M519">
        <v>16.785710359999999</v>
      </c>
      <c r="N519">
        <f>(($E519*L519)/$G519)*1000</f>
        <v>3.2520162556397834</v>
      </c>
      <c r="O519">
        <f>(($E519*M519)/$G519)*1000</f>
        <v>152.78145163066137</v>
      </c>
      <c r="P519" t="s">
        <v>582</v>
      </c>
      <c r="Q519" t="s">
        <v>594</v>
      </c>
      <c r="R519" t="s">
        <v>591</v>
      </c>
    </row>
    <row r="520" spans="1:18" x14ac:dyDescent="0.2">
      <c r="A520" t="s">
        <v>516</v>
      </c>
      <c r="B520" s="1" t="s">
        <v>516</v>
      </c>
      <c r="C520">
        <v>144</v>
      </c>
      <c r="D520">
        <v>38.023699999999998</v>
      </c>
      <c r="E520" s="5">
        <f t="shared" si="24"/>
        <v>3.520712962962963E-2</v>
      </c>
      <c r="F520" s="1">
        <v>39.156034009999999</v>
      </c>
      <c r="G520">
        <v>3.6549578809852892</v>
      </c>
      <c r="H520">
        <v>0.35729077300000001</v>
      </c>
      <c r="I520">
        <v>21.1954550413197</v>
      </c>
      <c r="J520" s="5">
        <f t="shared" si="25"/>
        <v>3.4416764761980039</v>
      </c>
      <c r="K520" s="5">
        <f t="shared" si="26"/>
        <v>204.16955748818739</v>
      </c>
      <c r="L520">
        <v>0.35729077300000001</v>
      </c>
      <c r="M520">
        <v>16.13286299</v>
      </c>
      <c r="N520">
        <f>(($E520*L520)/$G520)*1000</f>
        <v>3.4416764761980039</v>
      </c>
      <c r="O520">
        <f>(($E520*M520)/$G520)*1000</f>
        <v>155.40310369674282</v>
      </c>
      <c r="P520" t="s">
        <v>582</v>
      </c>
      <c r="Q520" t="s">
        <v>594</v>
      </c>
      <c r="R520" t="s">
        <v>592</v>
      </c>
    </row>
    <row r="521" spans="1:18" x14ac:dyDescent="0.2">
      <c r="A521" t="s">
        <v>517</v>
      </c>
      <c r="B521" s="1" t="s">
        <v>517</v>
      </c>
      <c r="C521">
        <v>144</v>
      </c>
      <c r="D521">
        <v>37.974899999999998</v>
      </c>
      <c r="E521" s="5">
        <f t="shared" si="24"/>
        <v>3.516194444444444E-2</v>
      </c>
      <c r="F521" s="1">
        <v>37.884361939999998</v>
      </c>
      <c r="G521">
        <v>3.5158693454721188</v>
      </c>
      <c r="H521">
        <v>0.33347138799999998</v>
      </c>
      <c r="I521">
        <v>20.470844425755502</v>
      </c>
      <c r="J521" s="5">
        <f t="shared" si="25"/>
        <v>3.3350222282202724</v>
      </c>
      <c r="K521" s="5">
        <f t="shared" si="26"/>
        <v>204.72737286334637</v>
      </c>
      <c r="L521">
        <v>0.33347138799999998</v>
      </c>
      <c r="M521">
        <v>15.76249765</v>
      </c>
      <c r="N521">
        <f>(($E521*L521)/$G521)*1000</f>
        <v>3.3350222282202724</v>
      </c>
      <c r="O521">
        <f>(($E521*M521)/$G521)*1000</f>
        <v>157.63955147786115</v>
      </c>
      <c r="P521" t="s">
        <v>582</v>
      </c>
      <c r="Q521" t="s">
        <v>594</v>
      </c>
      <c r="R521" t="s">
        <v>590</v>
      </c>
    </row>
    <row r="522" spans="1:18" x14ac:dyDescent="0.2">
      <c r="A522" t="s">
        <v>518</v>
      </c>
      <c r="B522" s="1" t="s">
        <v>518</v>
      </c>
      <c r="C522">
        <v>144</v>
      </c>
      <c r="D522">
        <v>38.007800000000003</v>
      </c>
      <c r="E522" s="5">
        <f t="shared" si="24"/>
        <v>3.5192407407407408E-2</v>
      </c>
      <c r="F522" s="1">
        <v>37.884361939999998</v>
      </c>
      <c r="G522">
        <v>3.5665557061290798</v>
      </c>
      <c r="H522">
        <v>0.50020708199999997</v>
      </c>
      <c r="I522">
        <v>19.263128958674699</v>
      </c>
      <c r="J522" s="5">
        <f t="shared" si="25"/>
        <v>4.9357118935680928</v>
      </c>
      <c r="K522" s="5">
        <f t="shared" si="26"/>
        <v>190.07578686914042</v>
      </c>
      <c r="L522">
        <v>0.50020708199999997</v>
      </c>
      <c r="M522">
        <v>15.29169426</v>
      </c>
      <c r="N522">
        <f>(($E522*L522)/$G522)*1000</f>
        <v>4.9357118935680928</v>
      </c>
      <c r="O522">
        <f>(($E522*M522)/$G522)*1000</f>
        <v>150.88830196108444</v>
      </c>
      <c r="P522" t="s">
        <v>582</v>
      </c>
      <c r="Q522" t="s">
        <v>594</v>
      </c>
      <c r="R522" t="s">
        <v>591</v>
      </c>
    </row>
    <row r="523" spans="1:18" x14ac:dyDescent="0.2">
      <c r="A523" t="s">
        <v>519</v>
      </c>
      <c r="B523" s="1" t="s">
        <v>519</v>
      </c>
      <c r="C523">
        <v>144</v>
      </c>
      <c r="D523">
        <v>38.024100000000004</v>
      </c>
      <c r="E523" s="5">
        <f t="shared" si="24"/>
        <v>3.5207500000000003E-2</v>
      </c>
      <c r="F523" s="1">
        <v>37.884361939999998</v>
      </c>
      <c r="G523">
        <v>3.6050674017262816</v>
      </c>
      <c r="H523">
        <v>0.21437446399999999</v>
      </c>
      <c r="I523">
        <v>22.653772577640002</v>
      </c>
      <c r="J523" s="5">
        <f t="shared" si="25"/>
        <v>2.093605500320423</v>
      </c>
      <c r="K523" s="5">
        <f t="shared" si="26"/>
        <v>221.23933040623291</v>
      </c>
      <c r="L523">
        <v>0.21437446399999999</v>
      </c>
      <c r="M523">
        <v>16.8610389</v>
      </c>
      <c r="N523">
        <f>(($E523*L523)/$G523)*1000</f>
        <v>2.093605500320423</v>
      </c>
      <c r="O523">
        <f>(($E523*M523)/$G523)*1000</f>
        <v>164.6668316901617</v>
      </c>
      <c r="P523" t="s">
        <v>582</v>
      </c>
      <c r="Q523" t="s">
        <v>594</v>
      </c>
      <c r="R523" t="s">
        <v>592</v>
      </c>
    </row>
    <row r="524" spans="1:18" x14ac:dyDescent="0.2">
      <c r="A524" t="s">
        <v>520</v>
      </c>
      <c r="B524" s="1" t="s">
        <v>520</v>
      </c>
      <c r="C524">
        <v>144</v>
      </c>
      <c r="D524">
        <v>38.043199999999999</v>
      </c>
      <c r="E524" s="5">
        <f t="shared" si="24"/>
        <v>3.5225185185185186E-2</v>
      </c>
      <c r="F524" s="1">
        <v>40.527714320000001</v>
      </c>
      <c r="G524">
        <v>3.9285013028780797</v>
      </c>
      <c r="H524">
        <v>0.19055507899999999</v>
      </c>
      <c r="I524">
        <v>0.37468280076864902</v>
      </c>
      <c r="J524" s="5">
        <f t="shared" si="25"/>
        <v>1.7086256127330366</v>
      </c>
      <c r="K524" s="5">
        <f t="shared" si="26"/>
        <v>3.3596198716060637</v>
      </c>
      <c r="L524">
        <v>0.19055507899999999</v>
      </c>
      <c r="M524">
        <v>6.9051164999999998E-2</v>
      </c>
      <c r="N524">
        <f>(($E524*L524)/$G524)*1000</f>
        <v>1.7086256127330366</v>
      </c>
      <c r="O524">
        <f>(($E524*M524)/$G524)*1000</f>
        <v>0.61915216181697796</v>
      </c>
      <c r="P524" t="s">
        <v>582</v>
      </c>
      <c r="Q524" t="s">
        <v>593</v>
      </c>
      <c r="R524" t="s">
        <v>590</v>
      </c>
    </row>
    <row r="525" spans="1:18" x14ac:dyDescent="0.2">
      <c r="A525" t="s">
        <v>521</v>
      </c>
      <c r="B525" s="1" t="s">
        <v>521</v>
      </c>
      <c r="C525">
        <v>144</v>
      </c>
      <c r="D525">
        <v>38.096400000000003</v>
      </c>
      <c r="E525" s="5">
        <f t="shared" si="24"/>
        <v>3.5274444444444442E-2</v>
      </c>
      <c r="F525" s="1">
        <v>40.527714320000001</v>
      </c>
      <c r="G525">
        <v>3.4533772125805609</v>
      </c>
      <c r="H525">
        <v>0.30965200300000001</v>
      </c>
      <c r="I525">
        <v>0.378577680054691</v>
      </c>
      <c r="J525" s="5">
        <f t="shared" si="25"/>
        <v>3.162933471948262</v>
      </c>
      <c r="K525" s="5">
        <f t="shared" si="26"/>
        <v>3.8669732615212631</v>
      </c>
      <c r="L525">
        <v>0.30965200300000001</v>
      </c>
      <c r="M525">
        <v>7.5328542999999998E-2</v>
      </c>
      <c r="N525">
        <f>(($E525*L525)/$G525)*1000</f>
        <v>3.162933471948262</v>
      </c>
      <c r="O525">
        <f>(($E525*M525)/$G525)*1000</f>
        <v>0.76944172083328621</v>
      </c>
      <c r="P525" t="s">
        <v>582</v>
      </c>
      <c r="Q525" t="s">
        <v>593</v>
      </c>
      <c r="R525" t="s">
        <v>591</v>
      </c>
    </row>
    <row r="526" spans="1:18" x14ac:dyDescent="0.2">
      <c r="A526" t="s">
        <v>20</v>
      </c>
      <c r="B526" s="3" t="s">
        <v>576</v>
      </c>
      <c r="C526">
        <v>144</v>
      </c>
      <c r="D526">
        <v>38.061900000000001</v>
      </c>
      <c r="E526" s="5">
        <f t="shared" si="24"/>
        <v>3.5242500000000003E-2</v>
      </c>
      <c r="F526" s="1">
        <v>40.527714320000001</v>
      </c>
      <c r="G526">
        <v>2.6971276278736802</v>
      </c>
      <c r="H526">
        <v>0.38111015799999998</v>
      </c>
      <c r="I526">
        <v>9.49730322979992</v>
      </c>
      <c r="J526" s="5">
        <f t="shared" si="25"/>
        <v>4.9798439660431422</v>
      </c>
      <c r="K526" s="5">
        <f t="shared" si="26"/>
        <v>124.09820937546665</v>
      </c>
      <c r="L526">
        <v>0.38111015799999998</v>
      </c>
      <c r="M526">
        <v>9.1649727480000003</v>
      </c>
      <c r="N526">
        <f>(($E526*L526)/$G526)*1000</f>
        <v>4.9798439660431422</v>
      </c>
      <c r="O526">
        <f>(($E526*M526)/$G526)*1000</f>
        <v>119.75575376313544</v>
      </c>
      <c r="P526" t="s">
        <v>582</v>
      </c>
      <c r="Q526" t="s">
        <v>593</v>
      </c>
      <c r="R526" t="s">
        <v>592</v>
      </c>
    </row>
    <row r="527" spans="1:18" x14ac:dyDescent="0.2">
      <c r="A527" t="s">
        <v>522</v>
      </c>
      <c r="B527" s="1" t="s">
        <v>522</v>
      </c>
      <c r="C527">
        <v>144</v>
      </c>
      <c r="D527">
        <v>37.927900000000001</v>
      </c>
      <c r="E527" s="5">
        <f t="shared" si="24"/>
        <v>3.5118425925925928E-2</v>
      </c>
      <c r="F527" s="1">
        <v>44.897611150000003</v>
      </c>
      <c r="G527">
        <v>3.1044134854201491</v>
      </c>
      <c r="H527">
        <v>2.1437446379999998</v>
      </c>
      <c r="I527">
        <v>18.909108330209602</v>
      </c>
      <c r="J527" s="5">
        <f t="shared" si="25"/>
        <v>24.250937456391988</v>
      </c>
      <c r="K527" s="5">
        <f t="shared" si="26"/>
        <v>213.90775530982521</v>
      </c>
      <c r="L527">
        <v>2.1437446379999998</v>
      </c>
      <c r="M527">
        <v>15.10965028</v>
      </c>
      <c r="N527">
        <f>(($E527*L527)/$G527)*1000</f>
        <v>24.250937456391988</v>
      </c>
      <c r="O527">
        <f>(($E527*M527)/$G527)*1000</f>
        <v>170.92669408147842</v>
      </c>
      <c r="P527" t="s">
        <v>582</v>
      </c>
      <c r="Q527" t="s">
        <v>594</v>
      </c>
      <c r="R527" t="s">
        <v>590</v>
      </c>
    </row>
    <row r="528" spans="1:18" x14ac:dyDescent="0.2">
      <c r="A528" t="s">
        <v>523</v>
      </c>
      <c r="B528" s="1" t="s">
        <v>523</v>
      </c>
      <c r="C528">
        <v>144</v>
      </c>
      <c r="D528">
        <v>38.0289</v>
      </c>
      <c r="E528" s="5">
        <f t="shared" si="24"/>
        <v>3.5211944444444442E-2</v>
      </c>
      <c r="F528" s="1">
        <v>44.897611150000003</v>
      </c>
      <c r="G528">
        <v>3.6467862988706994</v>
      </c>
      <c r="H528">
        <v>0.38111015799999998</v>
      </c>
      <c r="I528">
        <v>20.9854850502178</v>
      </c>
      <c r="J528" s="5">
        <f t="shared" si="25"/>
        <v>3.6798508634479354</v>
      </c>
      <c r="K528" s="5">
        <f t="shared" si="26"/>
        <v>202.62764888549026</v>
      </c>
      <c r="L528">
        <v>0.38111015799999998</v>
      </c>
      <c r="M528">
        <v>16.107753469999999</v>
      </c>
      <c r="N528">
        <f>(($E528*L528)/$G528)*1000</f>
        <v>3.6798508634479354</v>
      </c>
      <c r="O528">
        <f>(($E528*M528)/$G528)*1000</f>
        <v>155.53017748423795</v>
      </c>
      <c r="P528" t="s">
        <v>582</v>
      </c>
      <c r="Q528" t="s">
        <v>594</v>
      </c>
      <c r="R528" t="s">
        <v>591</v>
      </c>
    </row>
    <row r="529" spans="1:18" x14ac:dyDescent="0.2">
      <c r="A529" t="s">
        <v>524</v>
      </c>
      <c r="B529" s="1" t="s">
        <v>524</v>
      </c>
      <c r="C529">
        <v>144</v>
      </c>
      <c r="D529">
        <v>38.030799999999999</v>
      </c>
      <c r="E529" s="5">
        <f t="shared" si="24"/>
        <v>3.5213703703703698E-2</v>
      </c>
      <c r="F529" s="1">
        <v>44.897611150000003</v>
      </c>
      <c r="G529">
        <v>3.169489406652001</v>
      </c>
      <c r="H529">
        <v>0.66694277599999996</v>
      </c>
      <c r="I529">
        <v>22.8327941554703</v>
      </c>
      <c r="J529" s="5">
        <f t="shared" si="25"/>
        <v>7.4098765725795195</v>
      </c>
      <c r="K529" s="5">
        <f t="shared" si="26"/>
        <v>253.67721577832936</v>
      </c>
      <c r="L529">
        <v>0.66694277599999996</v>
      </c>
      <c r="M529">
        <v>17.130966180000001</v>
      </c>
      <c r="N529">
        <f>(($E529*L529)/$G529)*1000</f>
        <v>7.4098765725795195</v>
      </c>
      <c r="O529">
        <f>(($E529*M529)/$G529)*1000</f>
        <v>190.32869015262278</v>
      </c>
      <c r="P529" t="s">
        <v>582</v>
      </c>
      <c r="Q529" t="s">
        <v>594</v>
      </c>
      <c r="R529" t="s">
        <v>592</v>
      </c>
    </row>
    <row r="530" spans="1:18" x14ac:dyDescent="0.2">
      <c r="A530" t="s">
        <v>525</v>
      </c>
      <c r="B530" s="1" t="s">
        <v>525</v>
      </c>
      <c r="C530">
        <v>144</v>
      </c>
      <c r="D530">
        <v>38.001199999999997</v>
      </c>
      <c r="E530" s="5">
        <f t="shared" si="24"/>
        <v>3.5186296296296292E-2</v>
      </c>
      <c r="F530" s="1">
        <v>46.163418819999997</v>
      </c>
      <c r="G530">
        <v>3.3381372160659004</v>
      </c>
      <c r="H530">
        <v>7.3622319000000006E-2</v>
      </c>
      <c r="I530">
        <v>23.370568701250399</v>
      </c>
      <c r="J530" s="5">
        <f t="shared" si="25"/>
        <v>0.77603063106178305</v>
      </c>
      <c r="K530" s="5">
        <f t="shared" si="26"/>
        <v>246.34210690244763</v>
      </c>
      <c r="L530">
        <v>7.3622319000000006E-2</v>
      </c>
      <c r="M530">
        <v>16.101808009999999</v>
      </c>
      <c r="N530">
        <f>(($E530*L530)/$G530)*1000</f>
        <v>0.77603063106178305</v>
      </c>
      <c r="O530">
        <f>(($E530*M530)/$G530)*1000</f>
        <v>169.72429557993101</v>
      </c>
      <c r="P530" t="s">
        <v>582</v>
      </c>
      <c r="Q530" t="s">
        <v>594</v>
      </c>
      <c r="R530" t="s">
        <v>590</v>
      </c>
    </row>
    <row r="531" spans="1:18" x14ac:dyDescent="0.2">
      <c r="A531" t="s">
        <v>526</v>
      </c>
      <c r="B531" s="1" t="s">
        <v>526</v>
      </c>
      <c r="C531">
        <v>144</v>
      </c>
      <c r="D531">
        <v>38.002200000000002</v>
      </c>
      <c r="E531" s="5">
        <f t="shared" si="24"/>
        <v>3.5187222222222224E-2</v>
      </c>
      <c r="F531" s="1">
        <v>46.163418819999997</v>
      </c>
      <c r="G531">
        <v>3.1854028352582398</v>
      </c>
      <c r="H531">
        <v>0.17178541</v>
      </c>
      <c r="I531">
        <v>16.556251716765001</v>
      </c>
      <c r="J531" s="5">
        <f t="shared" si="25"/>
        <v>1.8976097243648991</v>
      </c>
      <c r="K531" s="5">
        <f t="shared" si="26"/>
        <v>182.88691837546807</v>
      </c>
      <c r="L531">
        <v>0.17178541</v>
      </c>
      <c r="M531">
        <v>12.99888541</v>
      </c>
      <c r="N531">
        <f>(($E531*L531)/$G531)*1000</f>
        <v>1.8976097243648991</v>
      </c>
      <c r="O531">
        <f>(($E531*M531)/$G531)*1000</f>
        <v>143.59084022281641</v>
      </c>
      <c r="P531" t="s">
        <v>582</v>
      </c>
      <c r="Q531" t="s">
        <v>594</v>
      </c>
      <c r="R531" t="s">
        <v>591</v>
      </c>
    </row>
    <row r="532" spans="1:18" x14ac:dyDescent="0.2">
      <c r="A532" t="s">
        <v>527</v>
      </c>
      <c r="B532" s="1" t="s">
        <v>527</v>
      </c>
      <c r="C532">
        <v>144</v>
      </c>
      <c r="D532">
        <v>38.124200000000002</v>
      </c>
      <c r="E532" s="5">
        <f t="shared" si="24"/>
        <v>3.5300185185185184E-2</v>
      </c>
      <c r="F532" s="1">
        <v>46.163418819999997</v>
      </c>
      <c r="G532">
        <v>3.0669623566622404</v>
      </c>
      <c r="H532">
        <v>0.20859656900000001</v>
      </c>
      <c r="I532">
        <v>22.636645556827698</v>
      </c>
      <c r="J532" s="5">
        <f t="shared" si="25"/>
        <v>2.4009089967142332</v>
      </c>
      <c r="K532" s="5">
        <f t="shared" si="26"/>
        <v>260.54371955091403</v>
      </c>
      <c r="L532">
        <v>0.20859656900000001</v>
      </c>
      <c r="M532">
        <v>15.79094007</v>
      </c>
      <c r="N532">
        <f>(($E532*L532)/$G532)*1000</f>
        <v>2.4009089967142332</v>
      </c>
      <c r="O532">
        <f>(($E532*M532)/$G532)*1000</f>
        <v>181.75088047895113</v>
      </c>
      <c r="P532" t="s">
        <v>582</v>
      </c>
      <c r="Q532" t="s">
        <v>594</v>
      </c>
      <c r="R532" t="s">
        <v>592</v>
      </c>
    </row>
    <row r="533" spans="1:18" x14ac:dyDescent="0.2">
      <c r="A533" t="s">
        <v>528</v>
      </c>
      <c r="B533" s="1" t="s">
        <v>528</v>
      </c>
      <c r="C533">
        <v>144</v>
      </c>
      <c r="D533">
        <v>38.087499999999999</v>
      </c>
      <c r="E533" s="5">
        <f t="shared" si="24"/>
        <v>3.5266203703703702E-2</v>
      </c>
      <c r="F533" s="1">
        <v>45.382331890000003</v>
      </c>
      <c r="G533">
        <v>3.2593639621323591</v>
      </c>
      <c r="H533">
        <v>0.24540772899999999</v>
      </c>
      <c r="I533">
        <v>19.966994307370399</v>
      </c>
      <c r="J533" s="5">
        <f t="shared" si="25"/>
        <v>2.6553030167625877</v>
      </c>
      <c r="K533" s="5">
        <f t="shared" si="26"/>
        <v>216.04217779156434</v>
      </c>
      <c r="L533">
        <v>0.24540772899999999</v>
      </c>
      <c r="M533">
        <v>14.616550070000001</v>
      </c>
      <c r="N533">
        <f>(($E533*L533)/$G533)*1000</f>
        <v>2.6553030167625877</v>
      </c>
      <c r="O533">
        <f>(($E533*M533)/$G533)*1000</f>
        <v>158.15055888289655</v>
      </c>
      <c r="P533" t="s">
        <v>582</v>
      </c>
      <c r="Q533" t="s">
        <v>583</v>
      </c>
      <c r="R533" t="s">
        <v>590</v>
      </c>
    </row>
    <row r="534" spans="1:18" x14ac:dyDescent="0.2">
      <c r="A534" t="s">
        <v>529</v>
      </c>
      <c r="B534" s="1" t="s">
        <v>529</v>
      </c>
      <c r="C534">
        <v>144</v>
      </c>
      <c r="D534">
        <v>38.033599999999993</v>
      </c>
      <c r="E534" s="5">
        <f t="shared" si="24"/>
        <v>3.5216296296296287E-2</v>
      </c>
      <c r="F534" s="1">
        <v>45.382331890000003</v>
      </c>
      <c r="G534">
        <v>3.3504662325398402</v>
      </c>
      <c r="H534">
        <v>0.233137342</v>
      </c>
      <c r="I534">
        <v>19.113288418727102</v>
      </c>
      <c r="J534" s="5">
        <f t="shared" si="25"/>
        <v>2.4504749917682789</v>
      </c>
      <c r="K534" s="5">
        <f t="shared" si="26"/>
        <v>200.89718308852056</v>
      </c>
      <c r="L534">
        <v>0.233137342</v>
      </c>
      <c r="M534">
        <v>14.225086729999999</v>
      </c>
      <c r="N534">
        <f>(($E534*L534)/$G534)*1000</f>
        <v>2.4504749917682789</v>
      </c>
      <c r="O534">
        <f>(($E534*M534)/$G534)*1000</f>
        <v>149.51795790654504</v>
      </c>
      <c r="P534" t="s">
        <v>582</v>
      </c>
      <c r="Q534" t="s">
        <v>583</v>
      </c>
      <c r="R534" t="s">
        <v>591</v>
      </c>
    </row>
    <row r="535" spans="1:18" x14ac:dyDescent="0.2">
      <c r="A535" t="s">
        <v>530</v>
      </c>
      <c r="B535" s="1" t="s">
        <v>530</v>
      </c>
      <c r="C535">
        <v>144</v>
      </c>
      <c r="D535">
        <v>37.9589</v>
      </c>
      <c r="E535" s="5">
        <f t="shared" si="24"/>
        <v>3.5147129629629625E-2</v>
      </c>
      <c r="F535" s="1">
        <v>45.382331890000003</v>
      </c>
      <c r="G535">
        <v>3.4142050512242093</v>
      </c>
      <c r="H535">
        <v>0.20859656900000001</v>
      </c>
      <c r="I535">
        <v>23.977014350866</v>
      </c>
      <c r="J535" s="5">
        <f t="shared" si="25"/>
        <v>2.1473726800064767</v>
      </c>
      <c r="K535" s="5">
        <f t="shared" si="26"/>
        <v>246.82853515760786</v>
      </c>
      <c r="L535">
        <v>0.20859656900000001</v>
      </c>
      <c r="M535">
        <v>16.35510781</v>
      </c>
      <c r="N535">
        <f>(($E535*L535)/$G535)*1000</f>
        <v>2.1473726800064767</v>
      </c>
      <c r="O535">
        <f>(($E535*M535)/$G535)*1000</f>
        <v>168.36572076961897</v>
      </c>
      <c r="P535" t="s">
        <v>582</v>
      </c>
      <c r="Q535" t="s">
        <v>583</v>
      </c>
      <c r="R535" t="s">
        <v>592</v>
      </c>
    </row>
    <row r="536" spans="1:18" x14ac:dyDescent="0.2">
      <c r="A536" t="s">
        <v>531</v>
      </c>
      <c r="B536" s="1" t="s">
        <v>531</v>
      </c>
      <c r="C536">
        <v>144</v>
      </c>
      <c r="D536">
        <v>37.927400000000006</v>
      </c>
      <c r="E536" s="5">
        <f t="shared" si="24"/>
        <v>3.5117962962962962E-2</v>
      </c>
      <c r="F536" s="1">
        <v>37.551707710000002</v>
      </c>
      <c r="G536">
        <v>3.6929422128614391</v>
      </c>
      <c r="H536">
        <v>0.63806009500000005</v>
      </c>
      <c r="I536">
        <v>21.419094052503802</v>
      </c>
      <c r="J536" s="5">
        <f t="shared" si="25"/>
        <v>6.0676202043769596</v>
      </c>
      <c r="K536" s="5">
        <f t="shared" si="26"/>
        <v>203.68446303231431</v>
      </c>
      <c r="L536">
        <v>0.63806009500000005</v>
      </c>
      <c r="M536">
        <v>15.14042012</v>
      </c>
      <c r="N536">
        <f>(($E536*L536)/$G536)*1000</f>
        <v>6.0676202043769596</v>
      </c>
      <c r="O536">
        <f>(($E536*M536)/$G536)*1000</f>
        <v>143.97753400150725</v>
      </c>
      <c r="P536" t="s">
        <v>582</v>
      </c>
      <c r="Q536" t="s">
        <v>593</v>
      </c>
      <c r="R536" t="s">
        <v>590</v>
      </c>
    </row>
    <row r="537" spans="1:18" x14ac:dyDescent="0.2">
      <c r="A537" t="s">
        <v>532</v>
      </c>
      <c r="B537" s="1" t="s">
        <v>532</v>
      </c>
      <c r="C537">
        <v>144</v>
      </c>
      <c r="D537">
        <v>37.951899999999995</v>
      </c>
      <c r="E537" s="5">
        <f t="shared" si="24"/>
        <v>3.5140648148148136E-2</v>
      </c>
      <c r="F537" s="1">
        <v>37.551707710000002</v>
      </c>
      <c r="G537">
        <v>3.6483541321663799</v>
      </c>
      <c r="H537">
        <v>0.46627468500000002</v>
      </c>
      <c r="I537">
        <v>19.777121825466299</v>
      </c>
      <c r="J537" s="5">
        <f t="shared" si="25"/>
        <v>4.4911195712912155</v>
      </c>
      <c r="K537" s="5">
        <f t="shared" si="26"/>
        <v>190.4916173910714</v>
      </c>
      <c r="L537">
        <v>0.46627468500000002</v>
      </c>
      <c r="M537">
        <v>14.530197859999999</v>
      </c>
      <c r="N537">
        <f>(($E537*L537)/$G537)*1000</f>
        <v>4.4911195712912155</v>
      </c>
      <c r="O537">
        <f>(($E537*M537)/$G537)*1000</f>
        <v>139.95367555452796</v>
      </c>
      <c r="P537" t="s">
        <v>582</v>
      </c>
      <c r="Q537" t="s">
        <v>593</v>
      </c>
      <c r="R537" t="s">
        <v>591</v>
      </c>
    </row>
    <row r="538" spans="1:18" x14ac:dyDescent="0.2">
      <c r="A538" t="s">
        <v>533</v>
      </c>
      <c r="B538" s="1" t="s">
        <v>533</v>
      </c>
      <c r="C538">
        <v>144</v>
      </c>
      <c r="D538">
        <v>38.0657</v>
      </c>
      <c r="E538" s="5">
        <f t="shared" si="24"/>
        <v>3.5246018518518517E-2</v>
      </c>
      <c r="F538" s="1">
        <v>37.551707710000002</v>
      </c>
      <c r="G538">
        <v>3.699062145505859</v>
      </c>
      <c r="H538">
        <v>0.13497425099999999</v>
      </c>
      <c r="I538">
        <v>23.179196980006001</v>
      </c>
      <c r="J538" s="5">
        <f t="shared" si="25"/>
        <v>1.2860840837856722</v>
      </c>
      <c r="K538" s="5">
        <f t="shared" si="26"/>
        <v>220.85987579155852</v>
      </c>
      <c r="L538">
        <v>0.13497425099999999</v>
      </c>
      <c r="M538">
        <v>16.02121262</v>
      </c>
      <c r="N538">
        <f>(($E538*L538)/$G538)*1000</f>
        <v>1.2860840837856722</v>
      </c>
      <c r="O538">
        <f>(($E538*M538)/$G538)*1000</f>
        <v>152.65597994337568</v>
      </c>
      <c r="P538" t="s">
        <v>582</v>
      </c>
      <c r="Q538" t="s">
        <v>593</v>
      </c>
      <c r="R538" t="s">
        <v>592</v>
      </c>
    </row>
    <row r="539" spans="1:18" x14ac:dyDescent="0.2">
      <c r="A539" t="s">
        <v>534</v>
      </c>
      <c r="B539" s="1" t="s">
        <v>534</v>
      </c>
      <c r="C539">
        <v>144</v>
      </c>
      <c r="D539">
        <v>38.097300000000004</v>
      </c>
      <c r="E539" s="5">
        <f t="shared" si="24"/>
        <v>3.527527777777778E-2</v>
      </c>
      <c r="F539" s="1">
        <v>44.930383259999999</v>
      </c>
      <c r="G539">
        <v>3.3029654728317195</v>
      </c>
      <c r="H539">
        <v>0.15951502400000001</v>
      </c>
      <c r="I539">
        <v>19.890939691527901</v>
      </c>
      <c r="J539" s="5">
        <f t="shared" si="25"/>
        <v>1.7036014537883644</v>
      </c>
      <c r="K539" s="5">
        <f t="shared" si="26"/>
        <v>212.43286635936946</v>
      </c>
      <c r="L539">
        <v>0.15951502400000001</v>
      </c>
      <c r="M539">
        <v>14.369007079999999</v>
      </c>
      <c r="N539">
        <f>(($E539*L539)/$G539)*1000</f>
        <v>1.7036014537883644</v>
      </c>
      <c r="O539">
        <f>(($E539*M539)/$G539)*1000</f>
        <v>153.45928387901131</v>
      </c>
      <c r="P539" t="s">
        <v>582</v>
      </c>
      <c r="Q539" t="s">
        <v>583</v>
      </c>
      <c r="R539" t="s">
        <v>590</v>
      </c>
    </row>
    <row r="540" spans="1:18" x14ac:dyDescent="0.2">
      <c r="A540" t="s">
        <v>535</v>
      </c>
      <c r="B540" s="1" t="s">
        <v>535</v>
      </c>
      <c r="C540">
        <v>144</v>
      </c>
      <c r="D540">
        <v>38.0366</v>
      </c>
      <c r="E540" s="5">
        <f t="shared" si="24"/>
        <v>3.5219074074074069E-2</v>
      </c>
      <c r="F540" s="1">
        <v>44.930383259999999</v>
      </c>
      <c r="G540">
        <v>3.5499527039106189</v>
      </c>
      <c r="H540">
        <v>0.34357082</v>
      </c>
      <c r="I540">
        <v>17.764596646950999</v>
      </c>
      <c r="J540" s="5">
        <f t="shared" si="25"/>
        <v>3.4085654566441876</v>
      </c>
      <c r="K540" s="5">
        <f t="shared" si="26"/>
        <v>176.24252979928374</v>
      </c>
      <c r="L540">
        <v>0.34357082</v>
      </c>
      <c r="M540">
        <v>13.67818943</v>
      </c>
      <c r="N540">
        <f>(($E540*L540)/$G540)*1000</f>
        <v>3.4085654566441876</v>
      </c>
      <c r="O540">
        <f>(($E540*M540)/$G540)*1000</f>
        <v>135.70129151402804</v>
      </c>
      <c r="P540" t="s">
        <v>582</v>
      </c>
      <c r="Q540" t="s">
        <v>583</v>
      </c>
      <c r="R540" t="s">
        <v>591</v>
      </c>
    </row>
    <row r="541" spans="1:18" x14ac:dyDescent="0.2">
      <c r="A541" t="s">
        <v>536</v>
      </c>
      <c r="B541" s="1" t="s">
        <v>536</v>
      </c>
      <c r="C541">
        <v>144</v>
      </c>
      <c r="D541">
        <v>38.079099999999997</v>
      </c>
      <c r="E541" s="5">
        <f t="shared" si="24"/>
        <v>3.5258425925925922E-2</v>
      </c>
      <c r="F541" s="1">
        <v>44.930383259999999</v>
      </c>
      <c r="G541">
        <v>3.20499662465126</v>
      </c>
      <c r="H541">
        <v>0.34357082</v>
      </c>
      <c r="I541">
        <v>23.315812827289999</v>
      </c>
      <c r="J541" s="5">
        <f t="shared" si="25"/>
        <v>3.7796502542643844</v>
      </c>
      <c r="K541" s="5">
        <f t="shared" si="26"/>
        <v>256.49913424267942</v>
      </c>
      <c r="L541">
        <v>0.34357082</v>
      </c>
      <c r="M541">
        <v>16.07878075</v>
      </c>
      <c r="N541">
        <f>(($E541*L541)/$G541)*1000</f>
        <v>3.7796502542643844</v>
      </c>
      <c r="O541">
        <f>(($E541*M541)/$G541)*1000</f>
        <v>176.88396165308447</v>
      </c>
      <c r="P541" t="s">
        <v>582</v>
      </c>
      <c r="Q541" t="s">
        <v>583</v>
      </c>
      <c r="R541" t="s">
        <v>592</v>
      </c>
    </row>
    <row r="542" spans="1:18" x14ac:dyDescent="0.2">
      <c r="A542" t="s">
        <v>537</v>
      </c>
      <c r="B542" s="1" t="s">
        <v>537</v>
      </c>
      <c r="C542">
        <v>144</v>
      </c>
      <c r="D542">
        <v>37.998899999999999</v>
      </c>
      <c r="E542" s="5">
        <f t="shared" si="24"/>
        <v>3.5184166666666662E-2</v>
      </c>
      <c r="F542" s="1">
        <v>54.707840560000001</v>
      </c>
      <c r="G542">
        <v>2.94267689097624</v>
      </c>
      <c r="H542">
        <v>0.29448927499999999</v>
      </c>
      <c r="I542">
        <v>23.9700803803997</v>
      </c>
      <c r="J542" s="5">
        <f t="shared" si="25"/>
        <v>3.5210660623050685</v>
      </c>
      <c r="K542" s="5">
        <f t="shared" si="26"/>
        <v>286.59867677065648</v>
      </c>
      <c r="L542">
        <v>0.29448927499999999</v>
      </c>
      <c r="M542">
        <v>16.251485169999999</v>
      </c>
      <c r="N542">
        <f>(($E542*L542)/$G542)*1000</f>
        <v>3.5210660623050685</v>
      </c>
      <c r="O542">
        <f>(($E542*M542)/$G542)*1000</f>
        <v>194.31116088740796</v>
      </c>
      <c r="P542" t="s">
        <v>584</v>
      </c>
      <c r="Q542" t="s">
        <v>594</v>
      </c>
      <c r="R542" t="s">
        <v>590</v>
      </c>
    </row>
    <row r="543" spans="1:18" x14ac:dyDescent="0.2">
      <c r="A543" t="s">
        <v>538</v>
      </c>
      <c r="B543" s="1" t="s">
        <v>538</v>
      </c>
      <c r="C543">
        <v>144</v>
      </c>
      <c r="D543">
        <v>38.112899999999996</v>
      </c>
      <c r="E543" s="5">
        <f t="shared" si="24"/>
        <v>3.5289722222222215E-2</v>
      </c>
      <c r="F543" s="1">
        <v>54.707840560000001</v>
      </c>
      <c r="G543">
        <v>2.9817187324135199</v>
      </c>
      <c r="H543">
        <v>0.15951502400000001</v>
      </c>
      <c r="I543">
        <v>24.0464078450612</v>
      </c>
      <c r="J543" s="5">
        <f t="shared" si="25"/>
        <v>1.8879181413179713</v>
      </c>
      <c r="K543" s="5">
        <f t="shared" si="26"/>
        <v>284.59795488744572</v>
      </c>
      <c r="L543">
        <v>0.15951502400000001</v>
      </c>
      <c r="M543">
        <v>16.38389188</v>
      </c>
      <c r="N543">
        <f>(($E543*L543)/$G543)*1000</f>
        <v>1.8879181413179713</v>
      </c>
      <c r="O543">
        <f>(($E543*M543)/$G543)*1000</f>
        <v>193.9093003906905</v>
      </c>
      <c r="P543" t="s">
        <v>584</v>
      </c>
      <c r="Q543" t="s">
        <v>594</v>
      </c>
      <c r="R543" t="s">
        <v>591</v>
      </c>
    </row>
    <row r="544" spans="1:18" x14ac:dyDescent="0.2">
      <c r="A544" t="s">
        <v>539</v>
      </c>
      <c r="B544" s="1" t="s">
        <v>539</v>
      </c>
      <c r="C544">
        <v>144</v>
      </c>
      <c r="D544">
        <v>38.050599999999996</v>
      </c>
      <c r="E544" s="5">
        <f t="shared" si="24"/>
        <v>3.5232037037037034E-2</v>
      </c>
      <c r="F544" s="1">
        <v>54.707840560000001</v>
      </c>
      <c r="G544">
        <v>2.7492793701674407</v>
      </c>
      <c r="H544">
        <v>0.57670816300000005</v>
      </c>
      <c r="I544">
        <v>22.140358085894299</v>
      </c>
      <c r="J544" s="5">
        <f t="shared" si="25"/>
        <v>7.3905197044926432</v>
      </c>
      <c r="K544" s="5">
        <f t="shared" si="26"/>
        <v>283.72886530188543</v>
      </c>
      <c r="L544">
        <v>0.57670816300000005</v>
      </c>
      <c r="M544">
        <v>15.57793796</v>
      </c>
      <c r="N544">
        <f>(($E544*L544)/$G544)*1000</f>
        <v>7.3905197044926432</v>
      </c>
      <c r="O544">
        <f>(($E544*M544)/$G544)*1000</f>
        <v>199.6313990942138</v>
      </c>
      <c r="P544" t="s">
        <v>584</v>
      </c>
      <c r="Q544" t="s">
        <v>594</v>
      </c>
      <c r="R544" t="s">
        <v>592</v>
      </c>
    </row>
    <row r="545" spans="1:18" x14ac:dyDescent="0.2">
      <c r="A545" t="s">
        <v>540</v>
      </c>
      <c r="B545" s="1" t="s">
        <v>540</v>
      </c>
      <c r="C545">
        <v>144</v>
      </c>
      <c r="D545">
        <v>37.978200000000001</v>
      </c>
      <c r="E545" s="5">
        <f t="shared" si="24"/>
        <v>3.5165000000000002E-2</v>
      </c>
      <c r="F545" s="1">
        <v>48.8302975</v>
      </c>
      <c r="G545">
        <v>3.0301674426450003</v>
      </c>
      <c r="H545">
        <v>0.20859656900000001</v>
      </c>
      <c r="I545">
        <v>24.436818740826901</v>
      </c>
      <c r="J545" s="5">
        <f t="shared" si="25"/>
        <v>2.4207567692965832</v>
      </c>
      <c r="K545" s="5">
        <f t="shared" si="26"/>
        <v>283.58853010152012</v>
      </c>
      <c r="L545">
        <v>0.20859656900000001</v>
      </c>
      <c r="M545">
        <v>16.545082669999999</v>
      </c>
      <c r="N545">
        <f>(($E545*L545)/$G545)*1000</f>
        <v>2.4207567692965832</v>
      </c>
      <c r="O545">
        <f>(($E545*M545)/$G545)*1000</f>
        <v>192.00517565547344</v>
      </c>
      <c r="P545" t="s">
        <v>584</v>
      </c>
      <c r="Q545" t="s">
        <v>593</v>
      </c>
      <c r="R545" t="s">
        <v>590</v>
      </c>
    </row>
    <row r="546" spans="1:18" x14ac:dyDescent="0.2">
      <c r="A546" t="s">
        <v>541</v>
      </c>
      <c r="B546" s="1" t="s">
        <v>541</v>
      </c>
      <c r="C546">
        <v>144</v>
      </c>
      <c r="D546">
        <v>37.902999999999999</v>
      </c>
      <c r="E546" s="5">
        <f t="shared" si="24"/>
        <v>3.5095370370370367E-2</v>
      </c>
      <c r="F546" s="1">
        <v>48.8302975</v>
      </c>
      <c r="G546">
        <v>3.2426240474250001</v>
      </c>
      <c r="H546">
        <v>0.18405579699999999</v>
      </c>
      <c r="I546">
        <v>20.9100926489822</v>
      </c>
      <c r="J546" s="5">
        <f t="shared" si="25"/>
        <v>1.9920614508667018</v>
      </c>
      <c r="K546" s="5">
        <f t="shared" si="26"/>
        <v>226.31283653667612</v>
      </c>
      <c r="L546">
        <v>0.18405579699999999</v>
      </c>
      <c r="M546">
        <v>15.359179040000001</v>
      </c>
      <c r="N546">
        <f>(($E546*L546)/$G546)*1000</f>
        <v>1.9920614508667018</v>
      </c>
      <c r="O546">
        <f>(($E546*M546)/$G546)*1000</f>
        <v>166.23452768805669</v>
      </c>
      <c r="P546" t="s">
        <v>584</v>
      </c>
      <c r="Q546" t="s">
        <v>593</v>
      </c>
      <c r="R546" t="s">
        <v>591</v>
      </c>
    </row>
    <row r="547" spans="1:18" x14ac:dyDescent="0.2">
      <c r="A547" t="s">
        <v>542</v>
      </c>
      <c r="B547" s="1" t="s">
        <v>542</v>
      </c>
      <c r="C547">
        <v>144</v>
      </c>
      <c r="D547">
        <v>38.052599999999998</v>
      </c>
      <c r="E547" s="5">
        <f t="shared" si="24"/>
        <v>3.5233888888888884E-2</v>
      </c>
      <c r="F547" s="1">
        <v>48.8302975</v>
      </c>
      <c r="G547">
        <v>2.9404157844599994</v>
      </c>
      <c r="H547">
        <v>0.220866956</v>
      </c>
      <c r="I547">
        <v>23.949284336949599</v>
      </c>
      <c r="J547" s="5">
        <f t="shared" si="25"/>
        <v>2.646565097377974</v>
      </c>
      <c r="K547" s="5">
        <f t="shared" si="26"/>
        <v>286.97520526045463</v>
      </c>
      <c r="L547">
        <v>0.220866956</v>
      </c>
      <c r="M547">
        <v>16.251485169999999</v>
      </c>
      <c r="N547">
        <f>(($E547*L547)/$G547)*1000</f>
        <v>2.646565097377974</v>
      </c>
      <c r="O547">
        <f>(($E547*M547)/$G547)*1000</f>
        <v>194.73539279220083</v>
      </c>
      <c r="P547" t="s">
        <v>584</v>
      </c>
      <c r="Q547" t="s">
        <v>593</v>
      </c>
      <c r="R547" t="s">
        <v>592</v>
      </c>
    </row>
    <row r="548" spans="1:18" x14ac:dyDescent="0.2">
      <c r="A548" t="s">
        <v>543</v>
      </c>
      <c r="B548" s="1" t="s">
        <v>543</v>
      </c>
      <c r="C548">
        <v>144</v>
      </c>
      <c r="D548">
        <v>37.929299999999998</v>
      </c>
      <c r="E548" s="5">
        <f t="shared" si="24"/>
        <v>3.5119722222222212E-2</v>
      </c>
      <c r="F548" s="1">
        <v>38.54459018</v>
      </c>
      <c r="G548">
        <v>3.82910221965474</v>
      </c>
      <c r="H548">
        <v>1.2761201900000001</v>
      </c>
      <c r="I548">
        <v>7.1638362055310596</v>
      </c>
      <c r="J548" s="5">
        <f t="shared" si="25"/>
        <v>11.704306655728418</v>
      </c>
      <c r="K548" s="5">
        <f t="shared" si="26"/>
        <v>65.705202721497102</v>
      </c>
      <c r="L548">
        <v>1.2761201900000001</v>
      </c>
      <c r="M548">
        <v>7.4205329009999996</v>
      </c>
      <c r="N548">
        <f>(($E548*L548)/$G548)*1000</f>
        <v>11.704306655728418</v>
      </c>
      <c r="O548">
        <f>(($E548*M548)/$G548)*1000</f>
        <v>68.059570957987901</v>
      </c>
      <c r="P548" t="s">
        <v>584</v>
      </c>
      <c r="Q548" t="s">
        <v>594</v>
      </c>
      <c r="R548" t="s">
        <v>590</v>
      </c>
    </row>
    <row r="549" spans="1:18" x14ac:dyDescent="0.2">
      <c r="A549" t="s">
        <v>544</v>
      </c>
      <c r="B549" s="1" t="s">
        <v>544</v>
      </c>
      <c r="C549">
        <v>144</v>
      </c>
      <c r="D549">
        <v>37.900499999999994</v>
      </c>
      <c r="E549" s="5">
        <f t="shared" si="24"/>
        <v>3.5093055555555544E-2</v>
      </c>
      <c r="F549" s="1">
        <v>38.54459018</v>
      </c>
      <c r="G549">
        <v>3.9297661809399003</v>
      </c>
      <c r="H549">
        <v>1.042982847</v>
      </c>
      <c r="I549">
        <v>1.9312601023735001</v>
      </c>
      <c r="J549" s="5">
        <f t="shared" si="25"/>
        <v>9.3139014658903569</v>
      </c>
      <c r="K549" s="5">
        <f t="shared" si="26"/>
        <v>17.246272410184805</v>
      </c>
      <c r="L549">
        <v>1.042982847</v>
      </c>
      <c r="M549">
        <v>2.5042139739999998</v>
      </c>
      <c r="N549">
        <f>(($E549*L549)/$G549)*1000</f>
        <v>9.3139014658903569</v>
      </c>
      <c r="O549">
        <f>(($E549*M549)/$G549)*1000</f>
        <v>22.36278599444859</v>
      </c>
      <c r="P549" t="s">
        <v>584</v>
      </c>
      <c r="Q549" t="s">
        <v>594</v>
      </c>
      <c r="R549" t="s">
        <v>591</v>
      </c>
    </row>
    <row r="550" spans="1:18" x14ac:dyDescent="0.2">
      <c r="A550" t="s">
        <v>545</v>
      </c>
      <c r="B550" s="1" t="s">
        <v>545</v>
      </c>
      <c r="C550">
        <v>144</v>
      </c>
      <c r="D550">
        <v>38.008400000000002</v>
      </c>
      <c r="E550" s="5">
        <f t="shared" si="24"/>
        <v>3.5192962962962961E-2</v>
      </c>
      <c r="F550" s="1">
        <v>38.54459018</v>
      </c>
      <c r="G550">
        <v>3.7571379347555185</v>
      </c>
      <c r="H550">
        <v>0.31903004699999998</v>
      </c>
      <c r="I550">
        <v>7.5346417165564104</v>
      </c>
      <c r="J550" s="5">
        <f t="shared" si="25"/>
        <v>2.9883418770128083</v>
      </c>
      <c r="K550" s="5">
        <f t="shared" si="26"/>
        <v>70.576692012565175</v>
      </c>
      <c r="L550">
        <v>0.31903004699999998</v>
      </c>
      <c r="M550">
        <v>7.6911031459999997</v>
      </c>
      <c r="N550">
        <f>(($E550*L550)/$G550)*1000</f>
        <v>2.9883418770128083</v>
      </c>
      <c r="O550">
        <f>(($E550*M550)/$G550)*1000</f>
        <v>72.042260055889827</v>
      </c>
      <c r="P550" t="s">
        <v>584</v>
      </c>
      <c r="Q550" t="s">
        <v>594</v>
      </c>
      <c r="R550" t="s">
        <v>592</v>
      </c>
    </row>
    <row r="551" spans="1:18" x14ac:dyDescent="0.2">
      <c r="A551" t="s">
        <v>546</v>
      </c>
      <c r="B551" s="1" t="s">
        <v>546</v>
      </c>
      <c r="C551">
        <v>144</v>
      </c>
      <c r="D551">
        <v>38.0428</v>
      </c>
      <c r="E551" s="5">
        <f t="shared" si="24"/>
        <v>3.5224814814814813E-2</v>
      </c>
      <c r="F551" s="1">
        <v>39.060037850000001</v>
      </c>
      <c r="G551">
        <v>3.4730903228527992</v>
      </c>
      <c r="H551">
        <v>0.29448927499999999</v>
      </c>
      <c r="I551">
        <v>0.40446939114479902</v>
      </c>
      <c r="J551" s="5">
        <f t="shared" si="25"/>
        <v>2.9867723590624649</v>
      </c>
      <c r="K551" s="5">
        <f t="shared" si="26"/>
        <v>4.1022139008563565</v>
      </c>
      <c r="L551">
        <v>0.29448927499999999</v>
      </c>
      <c r="M551">
        <v>8.6352206000000001E-2</v>
      </c>
      <c r="N551">
        <f>(($E551*L551)/$G551)*1000</f>
        <v>2.9867723590624649</v>
      </c>
      <c r="O551">
        <f>(($E551*M551)/$G551)*1000</f>
        <v>0.87580229203548399</v>
      </c>
      <c r="P551" t="s">
        <v>584</v>
      </c>
      <c r="Q551" t="s">
        <v>593</v>
      </c>
      <c r="R551" t="s">
        <v>590</v>
      </c>
    </row>
    <row r="552" spans="1:18" x14ac:dyDescent="0.2">
      <c r="A552" t="s">
        <v>547</v>
      </c>
      <c r="B552" s="1" t="s">
        <v>547</v>
      </c>
      <c r="C552">
        <v>144</v>
      </c>
      <c r="D552">
        <v>38.016599999999997</v>
      </c>
      <c r="E552" s="5">
        <f t="shared" si="24"/>
        <v>3.5200555555555554E-2</v>
      </c>
      <c r="F552" s="1">
        <v>39.060037850000001</v>
      </c>
      <c r="G552">
        <v>3.5164795759035989</v>
      </c>
      <c r="H552">
        <v>0.282218888</v>
      </c>
      <c r="I552">
        <v>0.43280202072291601</v>
      </c>
      <c r="J552" s="5">
        <f t="shared" si="25"/>
        <v>2.8250588213123327</v>
      </c>
      <c r="K552" s="5">
        <f t="shared" si="26"/>
        <v>4.3324214590664702</v>
      </c>
      <c r="L552">
        <v>0.282218888</v>
      </c>
      <c r="M552">
        <v>0.14392034300000001</v>
      </c>
      <c r="N552">
        <f>(($E552*L552)/$G552)*1000</f>
        <v>2.8250588213123327</v>
      </c>
      <c r="O552">
        <f>(($E552*M552)/$G552)*1000</f>
        <v>1.4406669852602019</v>
      </c>
      <c r="P552" t="s">
        <v>584</v>
      </c>
      <c r="Q552" t="s">
        <v>593</v>
      </c>
      <c r="R552" t="s">
        <v>591</v>
      </c>
    </row>
    <row r="553" spans="1:18" x14ac:dyDescent="0.2">
      <c r="A553" t="s">
        <v>548</v>
      </c>
      <c r="B553" s="1" t="s">
        <v>548</v>
      </c>
      <c r="C553">
        <v>144</v>
      </c>
      <c r="D553">
        <v>37.984999999999999</v>
      </c>
      <c r="E553" s="5">
        <f t="shared" si="24"/>
        <v>3.5171296296296291E-2</v>
      </c>
      <c r="F553" s="1">
        <v>39.060037850000001</v>
      </c>
      <c r="G553">
        <v>3.4821094372509998</v>
      </c>
      <c r="H553">
        <v>0.13497425099999999</v>
      </c>
      <c r="I553">
        <v>0.41292810437567901</v>
      </c>
      <c r="J553" s="5">
        <f t="shared" si="25"/>
        <v>1.3633171098836645</v>
      </c>
      <c r="K553" s="5">
        <f t="shared" si="26"/>
        <v>4.1708099557980933</v>
      </c>
      <c r="L553">
        <v>0.13497425099999999</v>
      </c>
      <c r="M553">
        <v>0.103622647</v>
      </c>
      <c r="N553">
        <f>(($E553*L553)/$G553)*1000</f>
        <v>1.3633171098836645</v>
      </c>
      <c r="O553">
        <f>(($E553*M553)/$G553)*1000</f>
        <v>1.0466479834478588</v>
      </c>
      <c r="P553" t="s">
        <v>584</v>
      </c>
      <c r="Q553" t="s">
        <v>593</v>
      </c>
      <c r="R553" t="s">
        <v>592</v>
      </c>
    </row>
    <row r="554" spans="1:18" x14ac:dyDescent="0.2">
      <c r="A554" t="s">
        <v>549</v>
      </c>
      <c r="B554" s="1" t="s">
        <v>549</v>
      </c>
      <c r="C554">
        <v>144</v>
      </c>
      <c r="D554">
        <v>38.027000000000001</v>
      </c>
      <c r="E554" s="5">
        <f t="shared" si="24"/>
        <v>3.5210185185185185E-2</v>
      </c>
      <c r="F554" s="1">
        <v>51.509530660000003</v>
      </c>
      <c r="G554">
        <v>2.9744053893155993</v>
      </c>
      <c r="H554">
        <v>4.4288328000000002E-2</v>
      </c>
      <c r="I554">
        <v>15.798337195353501</v>
      </c>
      <c r="J554" s="5">
        <f t="shared" si="25"/>
        <v>0.52427293065826341</v>
      </c>
      <c r="K554" s="5">
        <f t="shared" si="26"/>
        <v>187.01632947027102</v>
      </c>
      <c r="L554">
        <v>4.4288328000000002E-2</v>
      </c>
      <c r="M554">
        <v>11.79378751</v>
      </c>
      <c r="N554">
        <f>(($E554*L554)/$G554)*1000</f>
        <v>0.52427293065826341</v>
      </c>
      <c r="O554">
        <f>(($E554*M554)/$G554)*1000</f>
        <v>139.61158211772013</v>
      </c>
      <c r="P554" t="s">
        <v>584</v>
      </c>
      <c r="Q554" t="s">
        <v>583</v>
      </c>
      <c r="R554" t="s">
        <v>590</v>
      </c>
    </row>
    <row r="555" spans="1:18" x14ac:dyDescent="0.2">
      <c r="A555" t="s">
        <v>550</v>
      </c>
      <c r="B555" s="1" t="s">
        <v>550</v>
      </c>
      <c r="C555">
        <v>144</v>
      </c>
      <c r="D555">
        <v>38.037999999999997</v>
      </c>
      <c r="E555" s="5">
        <f t="shared" si="24"/>
        <v>3.5220370370370367E-2</v>
      </c>
      <c r="F555" s="1">
        <v>51.509530660000003</v>
      </c>
      <c r="G555">
        <v>4.7666131361219986</v>
      </c>
      <c r="H555">
        <v>0.39859495099999998</v>
      </c>
      <c r="I555">
        <v>23.319379807136301</v>
      </c>
      <c r="J555" s="5">
        <f t="shared" si="25"/>
        <v>2.9452068798268667</v>
      </c>
      <c r="K555" s="5">
        <f t="shared" si="26"/>
        <v>172.30624138355819</v>
      </c>
      <c r="L555">
        <v>0.39859495099999998</v>
      </c>
      <c r="M555">
        <v>14.59265712</v>
      </c>
      <c r="N555">
        <f>(($E555*L555)/$G555)*1000</f>
        <v>2.9452068798268667</v>
      </c>
      <c r="O555">
        <f>(($E555*M555)/$G555)*1000</f>
        <v>107.82473294494518</v>
      </c>
      <c r="P555" t="s">
        <v>584</v>
      </c>
      <c r="Q555" t="s">
        <v>583</v>
      </c>
      <c r="R555" t="s">
        <v>591</v>
      </c>
    </row>
    <row r="556" spans="1:18" x14ac:dyDescent="0.2">
      <c r="A556" t="s">
        <v>551</v>
      </c>
      <c r="B556" s="1" t="s">
        <v>551</v>
      </c>
      <c r="C556">
        <v>144</v>
      </c>
      <c r="D556">
        <v>41.354099999999995</v>
      </c>
      <c r="E556" s="5">
        <f t="shared" si="24"/>
        <v>3.8290833333333323E-2</v>
      </c>
      <c r="F556" s="1">
        <v>51.509530660000003</v>
      </c>
      <c r="G556">
        <v>1.7083192348482006</v>
      </c>
      <c r="H556">
        <v>6.6432491999999996E-2</v>
      </c>
      <c r="I556">
        <v>25.479242344208899</v>
      </c>
      <c r="J556" s="5">
        <f t="shared" si="25"/>
        <v>1.4890398862224568</v>
      </c>
      <c r="K556" s="5">
        <f t="shared" si="26"/>
        <v>571.10017973215918</v>
      </c>
      <c r="L556">
        <v>6.6432491999999996E-2</v>
      </c>
      <c r="M556">
        <v>15.474909500000001</v>
      </c>
      <c r="N556">
        <f>(($E556*L556)/$G556)*1000</f>
        <v>1.4890398862224568</v>
      </c>
      <c r="O556">
        <f>(($E556*M556)/$G556)*1000</f>
        <v>346.85974870824987</v>
      </c>
      <c r="P556" t="s">
        <v>584</v>
      </c>
      <c r="Q556" t="s">
        <v>583</v>
      </c>
      <c r="R556" t="s">
        <v>592</v>
      </c>
    </row>
    <row r="557" spans="1:18" x14ac:dyDescent="0.2">
      <c r="A557" t="s">
        <v>552</v>
      </c>
      <c r="B557" s="1" t="s">
        <v>552</v>
      </c>
      <c r="C557">
        <v>144</v>
      </c>
      <c r="D557">
        <v>38.013199999999998</v>
      </c>
      <c r="E557" s="5">
        <f t="shared" si="24"/>
        <v>3.5197407407407406E-2</v>
      </c>
      <c r="F557" s="1">
        <v>44.670190509999998</v>
      </c>
      <c r="G557">
        <v>3.7297824577209009</v>
      </c>
      <c r="H557">
        <v>0.84147822900000002</v>
      </c>
      <c r="I557">
        <v>0.42231889996237398</v>
      </c>
      <c r="J557" s="5">
        <f t="shared" si="25"/>
        <v>7.9409060411192929</v>
      </c>
      <c r="K557" s="5">
        <f t="shared" si="26"/>
        <v>3.9853612231601421</v>
      </c>
      <c r="L557">
        <v>0.84147822900000002</v>
      </c>
      <c r="M557">
        <v>2.0281664000000001E-2</v>
      </c>
      <c r="N557">
        <f>(($E557*L557)/$G557)*1000</f>
        <v>7.9409060411192929</v>
      </c>
      <c r="O557">
        <f>(($E557*M557)/$G557)*1000</f>
        <v>0.19139507432408176</v>
      </c>
      <c r="P557" t="s">
        <v>584</v>
      </c>
      <c r="Q557" t="s">
        <v>583</v>
      </c>
      <c r="R557" t="s">
        <v>590</v>
      </c>
    </row>
    <row r="558" spans="1:18" x14ac:dyDescent="0.2">
      <c r="A558" t="s">
        <v>553</v>
      </c>
      <c r="B558" s="1" t="s">
        <v>553</v>
      </c>
      <c r="C558">
        <v>144</v>
      </c>
      <c r="D558">
        <v>38.120999999999995</v>
      </c>
      <c r="E558" s="5">
        <f t="shared" si="24"/>
        <v>3.5297222222222216E-2</v>
      </c>
      <c r="F558" s="1">
        <v>44.670190509999998</v>
      </c>
      <c r="G558">
        <v>4.0617613146608997</v>
      </c>
      <c r="H558">
        <v>1.1514965239999999</v>
      </c>
      <c r="I558">
        <v>0.41113811954093699</v>
      </c>
      <c r="J558" s="5">
        <f t="shared" si="25"/>
        <v>10.006651190713232</v>
      </c>
      <c r="K558" s="5">
        <f t="shared" si="26"/>
        <v>3.5728425294420747</v>
      </c>
      <c r="L558">
        <v>1.1514965239999999</v>
      </c>
      <c r="M558">
        <v>-1.0140832000000001E-2</v>
      </c>
      <c r="N558">
        <f>(($E558*L558)/$G558)*1000</f>
        <v>10.006651190713232</v>
      </c>
      <c r="O558">
        <f>(($E558*M558)/$G558)*1000</f>
        <v>-8.8125119349142605E-2</v>
      </c>
      <c r="P558" t="s">
        <v>584</v>
      </c>
      <c r="Q558" t="s">
        <v>583</v>
      </c>
      <c r="R558" t="s">
        <v>591</v>
      </c>
    </row>
    <row r="559" spans="1:18" x14ac:dyDescent="0.2">
      <c r="A559" t="s">
        <v>554</v>
      </c>
      <c r="B559" s="1" t="s">
        <v>554</v>
      </c>
      <c r="C559">
        <v>144</v>
      </c>
      <c r="D559">
        <v>37.902999999999999</v>
      </c>
      <c r="E559" s="5">
        <f t="shared" si="24"/>
        <v>3.5095370370370367E-2</v>
      </c>
      <c r="F559" s="1">
        <v>44.670190509999998</v>
      </c>
      <c r="G559">
        <v>3.5909046359009995</v>
      </c>
      <c r="H559">
        <v>0.43181119600000001</v>
      </c>
      <c r="I559">
        <v>0.43743809497950498</v>
      </c>
      <c r="J559" s="5">
        <f t="shared" si="25"/>
        <v>4.2202663089910022</v>
      </c>
      <c r="K559" s="5">
        <f t="shared" si="26"/>
        <v>4.2752602795208929</v>
      </c>
      <c r="L559">
        <v>0.43181119600000001</v>
      </c>
      <c r="M559">
        <v>6.0844991000000001E-2</v>
      </c>
      <c r="N559">
        <f>(($E559*L559)/$G559)*1000</f>
        <v>4.2202663089910022</v>
      </c>
      <c r="O559">
        <f>(($E559*M559)/$G559)*1000</f>
        <v>0.59466282478734245</v>
      </c>
      <c r="P559" t="s">
        <v>584</v>
      </c>
      <c r="Q559" t="s">
        <v>583</v>
      </c>
      <c r="R559" t="s">
        <v>592</v>
      </c>
    </row>
    <row r="560" spans="1:18" x14ac:dyDescent="0.2">
      <c r="A560" t="s">
        <v>555</v>
      </c>
      <c r="B560" s="1" t="s">
        <v>555</v>
      </c>
      <c r="C560">
        <v>144</v>
      </c>
      <c r="D560">
        <v>38.438099999999999</v>
      </c>
      <c r="E560" s="5">
        <f t="shared" si="24"/>
        <v>3.5590833333333328E-2</v>
      </c>
      <c r="F560" s="1">
        <v>53.545343879999997</v>
      </c>
      <c r="G560">
        <v>3.0790146076336011</v>
      </c>
      <c r="H560">
        <v>0.36537870500000003</v>
      </c>
      <c r="I560">
        <v>23.080883139361099</v>
      </c>
      <c r="J560" s="5">
        <f t="shared" si="25"/>
        <v>4.2234721982038881</v>
      </c>
      <c r="K560" s="5">
        <f t="shared" si="26"/>
        <v>266.79570241808278</v>
      </c>
      <c r="L560">
        <v>0.36537870500000003</v>
      </c>
      <c r="M560">
        <v>14.76505126</v>
      </c>
      <c r="N560">
        <f>(($E560*L560)/$G560)*1000</f>
        <v>4.2234721982038881</v>
      </c>
      <c r="O560">
        <f>(($E560*M560)/$G560)*1000</f>
        <v>170.67164191100102</v>
      </c>
      <c r="P560" t="s">
        <v>584</v>
      </c>
      <c r="Q560" t="s">
        <v>594</v>
      </c>
      <c r="R560" t="s">
        <v>590</v>
      </c>
    </row>
    <row r="561" spans="1:18" x14ac:dyDescent="0.2">
      <c r="A561" t="s">
        <v>556</v>
      </c>
      <c r="B561" s="1" t="s">
        <v>556</v>
      </c>
      <c r="C561">
        <v>144</v>
      </c>
      <c r="D561">
        <v>38.027699999999996</v>
      </c>
      <c r="E561" s="5">
        <f t="shared" si="24"/>
        <v>3.5210833333333323E-2</v>
      </c>
      <c r="F561" s="1">
        <v>53.545343879999997</v>
      </c>
      <c r="G561">
        <v>2.7659102253848005</v>
      </c>
      <c r="H561">
        <v>0.17715331100000001</v>
      </c>
      <c r="I561">
        <v>23.1205476112181</v>
      </c>
      <c r="J561" s="5">
        <f t="shared" si="25"/>
        <v>2.2552126424137131</v>
      </c>
      <c r="K561" s="5">
        <f t="shared" si="26"/>
        <v>294.33122631474407</v>
      </c>
      <c r="L561">
        <v>0.17715331100000001</v>
      </c>
      <c r="M561">
        <v>14.68392461</v>
      </c>
      <c r="N561">
        <f>(($E561*L561)/$G561)*1000</f>
        <v>2.2552126424137131</v>
      </c>
      <c r="O561">
        <f>(($E561*M561)/$G561)*1000</f>
        <v>186.93058703668174</v>
      </c>
      <c r="P561" t="s">
        <v>584</v>
      </c>
      <c r="Q561" t="s">
        <v>594</v>
      </c>
      <c r="R561" t="s">
        <v>591</v>
      </c>
    </row>
    <row r="562" spans="1:18" x14ac:dyDescent="0.2">
      <c r="A562" t="s">
        <v>557</v>
      </c>
      <c r="B562" s="1" t="s">
        <v>557</v>
      </c>
      <c r="C562">
        <v>144</v>
      </c>
      <c r="D562">
        <v>38.183999999999997</v>
      </c>
      <c r="E562" s="5">
        <f t="shared" si="24"/>
        <v>3.5355555555555557E-2</v>
      </c>
      <c r="F562" s="1">
        <v>53.545343879999997</v>
      </c>
      <c r="G562">
        <v>3.0093326234536</v>
      </c>
      <c r="H562">
        <v>5.5360409999999999E-2</v>
      </c>
      <c r="I562">
        <v>24.954366452856199</v>
      </c>
      <c r="J562" s="5">
        <f t="shared" si="25"/>
        <v>0.65040934195139921</v>
      </c>
      <c r="K562" s="5">
        <f t="shared" si="26"/>
        <v>293.1797843154751</v>
      </c>
      <c r="L562">
        <v>5.5360409999999999E-2</v>
      </c>
      <c r="M562">
        <v>15.9515286</v>
      </c>
      <c r="N562">
        <f>(($E562*L562)/$G562)*1000</f>
        <v>0.65040934195139921</v>
      </c>
      <c r="O562">
        <f>(($E562*M562)/$G562)*1000</f>
        <v>187.40871355260776</v>
      </c>
      <c r="P562" t="s">
        <v>584</v>
      </c>
      <c r="Q562" t="s">
        <v>594</v>
      </c>
      <c r="R562" t="s">
        <v>592</v>
      </c>
    </row>
    <row r="563" spans="1:18" x14ac:dyDescent="0.2">
      <c r="A563" t="s">
        <v>558</v>
      </c>
      <c r="B563" s="1" t="s">
        <v>558</v>
      </c>
      <c r="C563">
        <v>144</v>
      </c>
      <c r="D563">
        <v>38.040999999999997</v>
      </c>
      <c r="E563" s="5">
        <f t="shared" si="24"/>
        <v>3.5223148148148142E-2</v>
      </c>
      <c r="F563" s="1">
        <v>45.741969930000003</v>
      </c>
      <c r="G563">
        <v>3.4860784319974991</v>
      </c>
      <c r="H563">
        <v>0.11072082</v>
      </c>
      <c r="I563">
        <v>21.637192024189901</v>
      </c>
      <c r="J563" s="5">
        <f t="shared" si="25"/>
        <v>1.1187171837983596</v>
      </c>
      <c r="K563" s="5">
        <f t="shared" si="26"/>
        <v>218.62101930428312</v>
      </c>
      <c r="L563">
        <v>0.11072082</v>
      </c>
      <c r="M563">
        <v>15.02871289</v>
      </c>
      <c r="N563">
        <f>(($E563*L563)/$G563)*1000</f>
        <v>1.1187171837983596</v>
      </c>
      <c r="O563">
        <f>(($E563*M563)/$G563)*1000</f>
        <v>151.84930314294013</v>
      </c>
      <c r="P563" t="s">
        <v>584</v>
      </c>
      <c r="Q563" t="s">
        <v>593</v>
      </c>
      <c r="R563" t="s">
        <v>590</v>
      </c>
    </row>
    <row r="564" spans="1:18" x14ac:dyDescent="0.2">
      <c r="A564" t="s">
        <v>559</v>
      </c>
      <c r="B564" s="1" t="s">
        <v>559</v>
      </c>
      <c r="C564">
        <v>144</v>
      </c>
      <c r="D564">
        <v>38.155000000000001</v>
      </c>
      <c r="E564" s="5">
        <f t="shared" si="24"/>
        <v>3.5328703703703702E-2</v>
      </c>
      <c r="F564" s="1">
        <v>45.741969930000003</v>
      </c>
      <c r="G564">
        <v>3.5994777148438</v>
      </c>
      <c r="H564">
        <v>0.17715331100000001</v>
      </c>
      <c r="I564">
        <v>21.6884087437634</v>
      </c>
      <c r="J564" s="5">
        <f t="shared" si="25"/>
        <v>1.7387513773566081</v>
      </c>
      <c r="K564" s="5">
        <f t="shared" si="26"/>
        <v>212.87070708992687</v>
      </c>
      <c r="L564">
        <v>0.17715331100000001</v>
      </c>
      <c r="M564">
        <v>14.70420627</v>
      </c>
      <c r="N564">
        <f>(($E564*L564)/$G564)*1000</f>
        <v>1.7387513773566081</v>
      </c>
      <c r="O564">
        <f>(($E564*M564)/$G564)*1000</f>
        <v>144.32108979830568</v>
      </c>
      <c r="P564" t="s">
        <v>584</v>
      </c>
      <c r="Q564" t="s">
        <v>593</v>
      </c>
      <c r="R564" t="s">
        <v>591</v>
      </c>
    </row>
    <row r="565" spans="1:18" x14ac:dyDescent="0.2">
      <c r="A565" t="s">
        <v>560</v>
      </c>
      <c r="B565" s="1" t="s">
        <v>560</v>
      </c>
      <c r="C565">
        <v>144</v>
      </c>
      <c r="D565">
        <v>38</v>
      </c>
      <c r="E565" s="5">
        <f t="shared" si="24"/>
        <v>3.518518518518518E-2</v>
      </c>
      <c r="F565" s="1">
        <v>45.741969930000003</v>
      </c>
      <c r="G565">
        <v>3.2565669648013991</v>
      </c>
      <c r="H565">
        <v>0.13286498399999999</v>
      </c>
      <c r="I565">
        <v>24.055701084901202</v>
      </c>
      <c r="J565" s="5">
        <f t="shared" si="25"/>
        <v>1.4355237024741367</v>
      </c>
      <c r="K565" s="5">
        <f t="shared" si="26"/>
        <v>259.90692240634661</v>
      </c>
      <c r="L565">
        <v>0.13286498399999999</v>
      </c>
      <c r="M565">
        <v>15.616881149999999</v>
      </c>
      <c r="N565">
        <f>(($E565*L565)/$G565)*1000</f>
        <v>1.4355237024741367</v>
      </c>
      <c r="O565">
        <f>(($E565*M565)/$G565)*1000</f>
        <v>168.73070973723634</v>
      </c>
      <c r="P565" t="s">
        <v>584</v>
      </c>
      <c r="Q565" t="s">
        <v>593</v>
      </c>
      <c r="R565" t="s">
        <v>592</v>
      </c>
    </row>
    <row r="566" spans="1:18" x14ac:dyDescent="0.2">
      <c r="A566" t="s">
        <v>561</v>
      </c>
      <c r="B566" s="1" t="s">
        <v>561</v>
      </c>
      <c r="C566">
        <v>144</v>
      </c>
      <c r="D566">
        <v>38.156300000000002</v>
      </c>
      <c r="E566" s="5">
        <f t="shared" si="24"/>
        <v>3.5329907407407407E-2</v>
      </c>
      <c r="F566" s="1">
        <v>51.652412390000002</v>
      </c>
      <c r="G566">
        <v>3.05634109835376</v>
      </c>
      <c r="H566">
        <v>0.166081229</v>
      </c>
      <c r="I566">
        <v>16.573288669209902</v>
      </c>
      <c r="J566" s="5">
        <f t="shared" si="25"/>
        <v>1.9198231656273299</v>
      </c>
      <c r="K566" s="5">
        <f t="shared" si="26"/>
        <v>191.57964876198088</v>
      </c>
      <c r="L566">
        <v>0.166081229</v>
      </c>
      <c r="M566">
        <v>12.54420908</v>
      </c>
      <c r="N566">
        <f>(($E566*L566)/$G566)*1000</f>
        <v>1.9198231656273299</v>
      </c>
      <c r="O566">
        <f>(($E566*M566)/$G566)*1000</f>
        <v>145.00532860493644</v>
      </c>
      <c r="P566" t="s">
        <v>584</v>
      </c>
      <c r="Q566" t="s">
        <v>583</v>
      </c>
      <c r="R566" t="s">
        <v>590</v>
      </c>
    </row>
    <row r="567" spans="1:18" x14ac:dyDescent="0.2">
      <c r="A567" t="s">
        <v>562</v>
      </c>
      <c r="B567" s="1" t="s">
        <v>562</v>
      </c>
      <c r="C567">
        <v>144</v>
      </c>
      <c r="D567">
        <v>38.0398</v>
      </c>
      <c r="E567" s="5">
        <f t="shared" si="24"/>
        <v>3.5222037037037031E-2</v>
      </c>
      <c r="F567" s="1">
        <v>51.652412390000002</v>
      </c>
      <c r="G567">
        <v>3.2696023073014699</v>
      </c>
      <c r="H567">
        <v>0.143937065</v>
      </c>
      <c r="I567">
        <v>14.5129018256974</v>
      </c>
      <c r="J567" s="5">
        <f t="shared" si="25"/>
        <v>1.5505728703184927</v>
      </c>
      <c r="K567" s="5">
        <f t="shared" si="26"/>
        <v>156.34132765262447</v>
      </c>
      <c r="L567">
        <v>0.143937065</v>
      </c>
      <c r="M567">
        <v>11.58083004</v>
      </c>
      <c r="N567">
        <f>(($E567*L567)/$G567)*1000</f>
        <v>1.5505728703184927</v>
      </c>
      <c r="O567">
        <f>(($E567*M567)/$G567)*1000</f>
        <v>124.75536357361062</v>
      </c>
      <c r="P567" t="s">
        <v>584</v>
      </c>
      <c r="Q567" t="s">
        <v>583</v>
      </c>
      <c r="R567" t="s">
        <v>591</v>
      </c>
    </row>
    <row r="568" spans="1:18" x14ac:dyDescent="0.2">
      <c r="A568" t="s">
        <v>563</v>
      </c>
      <c r="B568" s="1" t="s">
        <v>563</v>
      </c>
      <c r="C568">
        <v>144</v>
      </c>
      <c r="D568">
        <v>38.1282</v>
      </c>
      <c r="E568" s="5">
        <f t="shared" si="24"/>
        <v>3.5303888888888885E-2</v>
      </c>
      <c r="F568" s="1">
        <v>51.652412390000002</v>
      </c>
      <c r="G568">
        <v>3.3750483958788808</v>
      </c>
      <c r="H568">
        <v>0.17715331100000001</v>
      </c>
      <c r="I568">
        <v>22.1520783486352</v>
      </c>
      <c r="J568" s="5">
        <f t="shared" si="25"/>
        <v>1.8530699635239305</v>
      </c>
      <c r="K568" s="5">
        <f t="shared" si="26"/>
        <v>231.71653290456803</v>
      </c>
      <c r="L568">
        <v>0.17715331100000001</v>
      </c>
      <c r="M568">
        <v>14.88674125</v>
      </c>
      <c r="N568">
        <f>(($E568*L568)/$G568)*1000</f>
        <v>1.8530699635239305</v>
      </c>
      <c r="O568">
        <f>(($E568*M568)/$G568)*1000</f>
        <v>155.71920676733885</v>
      </c>
      <c r="P568" t="s">
        <v>584</v>
      </c>
      <c r="Q568" t="s">
        <v>583</v>
      </c>
      <c r="R568" t="s">
        <v>592</v>
      </c>
    </row>
    <row r="569" spans="1:18" x14ac:dyDescent="0.2">
      <c r="A569" t="s">
        <v>564</v>
      </c>
      <c r="B569" s="1" t="s">
        <v>564</v>
      </c>
      <c r="C569">
        <v>144</v>
      </c>
      <c r="D569">
        <v>38.101299999999995</v>
      </c>
      <c r="E569" s="5">
        <f t="shared" si="24"/>
        <v>3.5278981481481474E-2</v>
      </c>
      <c r="F569" s="1">
        <v>52.291096680000003</v>
      </c>
      <c r="G569">
        <v>3.42821866586524</v>
      </c>
      <c r="H569">
        <v>2.2144164000000001E-2</v>
      </c>
      <c r="I569">
        <v>6.9719018119173404</v>
      </c>
      <c r="J569" s="5">
        <f t="shared" si="25"/>
        <v>0.22788031564541916</v>
      </c>
      <c r="K569" s="5">
        <f t="shared" si="26"/>
        <v>71.746180417946391</v>
      </c>
      <c r="L569">
        <v>2.2144164000000001E-2</v>
      </c>
      <c r="M569">
        <v>7.1391456660000001</v>
      </c>
      <c r="N569">
        <f>(($E569*L569)/$G569)*1000</f>
        <v>0.22788031564541916</v>
      </c>
      <c r="O569">
        <f>(($E569*M569)/$G569)*1000</f>
        <v>73.467247072714329</v>
      </c>
      <c r="P569" t="s">
        <v>584</v>
      </c>
      <c r="Q569" t="s">
        <v>594</v>
      </c>
      <c r="R569" t="s">
        <v>590</v>
      </c>
    </row>
    <row r="570" spans="1:18" x14ac:dyDescent="0.2">
      <c r="A570" t="s">
        <v>565</v>
      </c>
      <c r="B570" s="1" t="s">
        <v>565</v>
      </c>
      <c r="C570">
        <v>144</v>
      </c>
      <c r="D570">
        <v>38.032600000000002</v>
      </c>
      <c r="E570" s="5">
        <f t="shared" si="24"/>
        <v>3.5215370370370376E-2</v>
      </c>
      <c r="F570" s="1">
        <v>52.291096680000003</v>
      </c>
      <c r="G570">
        <v>3.1762202385289999</v>
      </c>
      <c r="H570">
        <v>4.4288328000000002E-2</v>
      </c>
      <c r="I570">
        <v>2.7327107975144602</v>
      </c>
      <c r="J570" s="5">
        <f t="shared" si="25"/>
        <v>0.49103329003619556</v>
      </c>
      <c r="K570" s="5">
        <f t="shared" si="26"/>
        <v>30.298095101286307</v>
      </c>
      <c r="L570">
        <v>4.4288328000000002E-2</v>
      </c>
      <c r="M570">
        <v>3.650699489</v>
      </c>
      <c r="N570">
        <f>(($E570*L570)/$G570)*1000</f>
        <v>0.49103329003619556</v>
      </c>
      <c r="O570">
        <f>(($E570*M570)/$G570)*1000</f>
        <v>40.476013928932431</v>
      </c>
      <c r="P570" t="s">
        <v>584</v>
      </c>
      <c r="Q570" t="s">
        <v>594</v>
      </c>
      <c r="R570" t="s">
        <v>591</v>
      </c>
    </row>
    <row r="571" spans="1:18" x14ac:dyDescent="0.2">
      <c r="A571" t="s">
        <v>566</v>
      </c>
      <c r="B571" s="1" t="s">
        <v>566</v>
      </c>
      <c r="C571">
        <v>144</v>
      </c>
      <c r="D571">
        <v>38.089399999999998</v>
      </c>
      <c r="E571" s="5">
        <f t="shared" si="24"/>
        <v>3.5267962962962959E-2</v>
      </c>
      <c r="F571" s="1">
        <v>52.291096680000003</v>
      </c>
      <c r="G571">
        <v>3.1681574338679201</v>
      </c>
      <c r="H571">
        <v>0.11072082</v>
      </c>
      <c r="I571">
        <v>24.244952401417599</v>
      </c>
      <c r="J571" s="5">
        <f t="shared" si="25"/>
        <v>1.2325453707713954</v>
      </c>
      <c r="K571" s="5">
        <f t="shared" si="26"/>
        <v>269.89507345538163</v>
      </c>
      <c r="L571">
        <v>0.11072082</v>
      </c>
      <c r="M571">
        <v>15.68786697</v>
      </c>
      <c r="N571">
        <f>(($E571*L571)/$G571)*1000</f>
        <v>1.2325453707713954</v>
      </c>
      <c r="O571">
        <f>(($E571*M571)/$G571)*1000</f>
        <v>174.63750549491033</v>
      </c>
      <c r="P571" t="s">
        <v>584</v>
      </c>
      <c r="Q571" t="s">
        <v>594</v>
      </c>
      <c r="R571" t="s">
        <v>592</v>
      </c>
    </row>
    <row r="572" spans="1:18" x14ac:dyDescent="0.2">
      <c r="A572" t="s">
        <v>567</v>
      </c>
      <c r="B572" s="1" t="s">
        <v>567</v>
      </c>
      <c r="C572">
        <v>144</v>
      </c>
      <c r="D572">
        <v>38.049300000000002</v>
      </c>
      <c r="E572" s="5">
        <f t="shared" si="24"/>
        <v>3.5230833333333336E-2</v>
      </c>
      <c r="F572" s="1">
        <v>53.499319229999998</v>
      </c>
      <c r="G572">
        <v>2.9586988153527902</v>
      </c>
      <c r="H572">
        <v>0.11072082</v>
      </c>
      <c r="I572">
        <v>15.623803708445701</v>
      </c>
      <c r="J572" s="5">
        <f t="shared" si="25"/>
        <v>1.3184129238531086</v>
      </c>
      <c r="K572" s="5">
        <f t="shared" si="26"/>
        <v>186.04111429954125</v>
      </c>
      <c r="L572">
        <v>0.11072082</v>
      </c>
      <c r="M572">
        <v>12.1081533</v>
      </c>
      <c r="N572">
        <f>(($E572*L572)/$G572)*1000</f>
        <v>1.3184129238531086</v>
      </c>
      <c r="O572">
        <f>(($E572*M572)/$G572)*1000</f>
        <v>144.1783559290354</v>
      </c>
      <c r="P572" t="s">
        <v>584</v>
      </c>
      <c r="Q572" t="s">
        <v>583</v>
      </c>
      <c r="R572" t="s">
        <v>590</v>
      </c>
    </row>
    <row r="573" spans="1:18" x14ac:dyDescent="0.2">
      <c r="A573" t="s">
        <v>568</v>
      </c>
      <c r="B573" s="1" t="s">
        <v>568</v>
      </c>
      <c r="C573">
        <v>144</v>
      </c>
      <c r="D573">
        <v>37.981200000000001</v>
      </c>
      <c r="E573" s="5">
        <f t="shared" si="24"/>
        <v>3.5167777777777777E-2</v>
      </c>
      <c r="F573" s="1">
        <v>53.499319229999998</v>
      </c>
      <c r="G573">
        <v>2.9261948394945594</v>
      </c>
      <c r="H573">
        <v>0.13286498399999999</v>
      </c>
      <c r="I573">
        <v>13.5845138627731</v>
      </c>
      <c r="J573" s="5">
        <f t="shared" si="25"/>
        <v>1.5968062579753199</v>
      </c>
      <c r="K573" s="5">
        <f t="shared" si="26"/>
        <v>163.26225386538695</v>
      </c>
      <c r="L573">
        <v>0.13286498399999999</v>
      </c>
      <c r="M573">
        <v>10.85069015</v>
      </c>
      <c r="N573">
        <f>(($E573*L573)/$G573)*1000</f>
        <v>1.5968062579753199</v>
      </c>
      <c r="O573">
        <f>(($E573*M573)/$G573)*1000</f>
        <v>130.40644279060891</v>
      </c>
      <c r="P573" t="s">
        <v>584</v>
      </c>
      <c r="Q573" t="s">
        <v>583</v>
      </c>
      <c r="R573" t="s">
        <v>591</v>
      </c>
    </row>
    <row r="574" spans="1:18" x14ac:dyDescent="0.2">
      <c r="A574" t="s">
        <v>569</v>
      </c>
      <c r="B574" s="1" t="s">
        <v>569</v>
      </c>
      <c r="C574">
        <v>144</v>
      </c>
      <c r="D574">
        <v>37.842300000000002</v>
      </c>
      <c r="E574" s="5">
        <f t="shared" si="24"/>
        <v>3.503916666666667E-2</v>
      </c>
      <c r="F574" s="1">
        <v>53.499319229999998</v>
      </c>
      <c r="G574">
        <v>2.8411915950470008</v>
      </c>
      <c r="H574">
        <v>0.26572996700000001</v>
      </c>
      <c r="I574">
        <v>23.759801679737301</v>
      </c>
      <c r="J574" s="5">
        <f t="shared" si="25"/>
        <v>3.277130841254233</v>
      </c>
      <c r="K574" s="5">
        <f t="shared" si="26"/>
        <v>293.01918690544693</v>
      </c>
      <c r="L574">
        <v>0.26572996700000001</v>
      </c>
      <c r="M574">
        <v>15.50533199</v>
      </c>
      <c r="N574">
        <f>(($E574*L574)/$G574)*1000</f>
        <v>3.277130841254233</v>
      </c>
      <c r="O574">
        <f>(($E574*M574)/$G574)*1000</f>
        <v>191.22044172125635</v>
      </c>
      <c r="P574" t="s">
        <v>584</v>
      </c>
      <c r="Q574" t="s">
        <v>583</v>
      </c>
      <c r="R574" t="s">
        <v>592</v>
      </c>
    </row>
    <row r="575" spans="1:18" x14ac:dyDescent="0.2">
      <c r="A575" t="s">
        <v>570</v>
      </c>
      <c r="B575" s="1" t="s">
        <v>570</v>
      </c>
      <c r="C575">
        <v>144</v>
      </c>
      <c r="D575">
        <v>38.450099999999999</v>
      </c>
      <c r="E575" s="5">
        <f t="shared" si="24"/>
        <v>3.5601944444444443E-2</v>
      </c>
      <c r="F575" s="1">
        <v>52.080029039999999</v>
      </c>
      <c r="G575">
        <v>2.9719965989392003</v>
      </c>
      <c r="H575">
        <v>0.13286498399999999</v>
      </c>
      <c r="I575">
        <v>23.239744961442401</v>
      </c>
      <c r="J575" s="5">
        <f t="shared" si="25"/>
        <v>1.5916073997757523</v>
      </c>
      <c r="K575" s="5">
        <f t="shared" si="26"/>
        <v>278.39201071617919</v>
      </c>
      <c r="L575">
        <v>0.13286498399999999</v>
      </c>
      <c r="M575">
        <v>15.54589532</v>
      </c>
      <c r="N575">
        <f>(($E575*L575)/$G575)*1000</f>
        <v>1.5916073997757523</v>
      </c>
      <c r="O575">
        <f>(($E575*M575)/$G575)*1000</f>
        <v>186.22635763423742</v>
      </c>
      <c r="P575" t="s">
        <v>584</v>
      </c>
      <c r="Q575" t="s">
        <v>593</v>
      </c>
      <c r="R575" t="s">
        <v>590</v>
      </c>
    </row>
    <row r="576" spans="1:18" x14ac:dyDescent="0.2">
      <c r="A576" t="s">
        <v>571</v>
      </c>
      <c r="B576" s="1" t="s">
        <v>571</v>
      </c>
      <c r="C576">
        <v>144</v>
      </c>
      <c r="D576">
        <v>38.281000000000006</v>
      </c>
      <c r="E576" s="5">
        <f t="shared" si="24"/>
        <v>3.5445370370370377E-2</v>
      </c>
      <c r="F576" s="1">
        <v>52.080029039999999</v>
      </c>
      <c r="G576">
        <v>2.7146663548840007</v>
      </c>
      <c r="H576">
        <v>0.15500914700000001</v>
      </c>
      <c r="I576">
        <v>22.333716104763798</v>
      </c>
      <c r="J576" s="5">
        <f t="shared" si="25"/>
        <v>2.0239528206938577</v>
      </c>
      <c r="K576" s="5">
        <f t="shared" si="26"/>
        <v>291.61109896832431</v>
      </c>
      <c r="L576">
        <v>0.15500914700000001</v>
      </c>
      <c r="M576">
        <v>14.27829133</v>
      </c>
      <c r="N576">
        <f>(($E576*L576)/$G576)*1000</f>
        <v>2.0239528206938577</v>
      </c>
      <c r="O576">
        <f>(($E576*M576)/$G576)*1000</f>
        <v>186.43150143934511</v>
      </c>
      <c r="P576" t="s">
        <v>584</v>
      </c>
      <c r="Q576" t="s">
        <v>593</v>
      </c>
      <c r="R576" t="s">
        <v>591</v>
      </c>
    </row>
    <row r="577" spans="1:18" x14ac:dyDescent="0.2">
      <c r="A577" t="s">
        <v>572</v>
      </c>
      <c r="B577" s="1" t="s">
        <v>572</v>
      </c>
      <c r="C577">
        <v>144</v>
      </c>
      <c r="D577">
        <v>38.2864</v>
      </c>
      <c r="E577" s="5">
        <f>D577/1.08/1000</f>
        <v>3.5450370370370368E-2</v>
      </c>
      <c r="F577" s="1">
        <v>52.080029039999999</v>
      </c>
      <c r="G577">
        <v>2.7295215458816</v>
      </c>
      <c r="H577">
        <v>5.5360409999999999E-2</v>
      </c>
      <c r="I577">
        <v>24.326286702555201</v>
      </c>
      <c r="J577" s="5">
        <f t="shared" si="25"/>
        <v>0.71900771082635961</v>
      </c>
      <c r="K577" s="5">
        <f t="shared" si="26"/>
        <v>315.94396997619646</v>
      </c>
      <c r="L577">
        <v>5.5360409999999999E-2</v>
      </c>
      <c r="M577">
        <v>15.718289459999999</v>
      </c>
      <c r="N577">
        <f t="shared" ref="N577" si="27">(($E577*L577)/$G577)*1000</f>
        <v>0.71900771082635961</v>
      </c>
      <c r="O577">
        <f t="shared" ref="O577" si="28">(($E577*M577)/$G577)*1000</f>
        <v>204.14536891509104</v>
      </c>
      <c r="P577" t="s">
        <v>584</v>
      </c>
      <c r="Q577" t="s">
        <v>593</v>
      </c>
      <c r="R577" t="s"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BA4-4A52-3A40-B73C-2FF1DF858D74}">
  <dimension ref="A1:T577"/>
  <sheetViews>
    <sheetView topLeftCell="D1" zoomScale="125" workbookViewId="0">
      <selection activeCell="M2" sqref="M2:M577"/>
    </sheetView>
  </sheetViews>
  <sheetFormatPr baseColWidth="10" defaultRowHeight="16" x14ac:dyDescent="0.2"/>
  <cols>
    <col min="2" max="2" width="12.83203125" bestFit="1" customWidth="1"/>
    <col min="3" max="4" width="12.83203125" customWidth="1"/>
    <col min="7" max="7" width="12" bestFit="1" customWidth="1"/>
    <col min="20" max="20" width="15" bestFit="1" customWidth="1"/>
  </cols>
  <sheetData>
    <row r="1" spans="1:20" x14ac:dyDescent="0.2">
      <c r="A1" t="s">
        <v>596</v>
      </c>
      <c r="B1" t="s">
        <v>597</v>
      </c>
      <c r="C1" t="s">
        <v>598</v>
      </c>
      <c r="D1" t="s">
        <v>599</v>
      </c>
      <c r="E1" t="s">
        <v>579</v>
      </c>
      <c r="F1" t="s">
        <v>580</v>
      </c>
      <c r="G1" t="s">
        <v>600</v>
      </c>
      <c r="H1" s="6" t="s">
        <v>585</v>
      </c>
      <c r="I1" s="6" t="s">
        <v>586</v>
      </c>
      <c r="J1" s="6" t="s">
        <v>587</v>
      </c>
      <c r="K1" s="6" t="s">
        <v>588</v>
      </c>
      <c r="L1" s="6" t="s">
        <v>589</v>
      </c>
      <c r="M1" s="7" t="s">
        <v>601</v>
      </c>
      <c r="N1" s="8" t="s">
        <v>602</v>
      </c>
      <c r="O1" s="8" t="s">
        <v>603</v>
      </c>
      <c r="P1" s="8" t="s">
        <v>604</v>
      </c>
    </row>
    <row r="2" spans="1:20" x14ac:dyDescent="0.2">
      <c r="A2">
        <v>1</v>
      </c>
      <c r="B2" t="s">
        <v>0</v>
      </c>
      <c r="C2">
        <v>1</v>
      </c>
      <c r="D2" t="s">
        <v>605</v>
      </c>
      <c r="E2">
        <v>0.32438671699999999</v>
      </c>
      <c r="F2">
        <v>0.58782376400000003</v>
      </c>
      <c r="G2" t="s">
        <v>0</v>
      </c>
      <c r="H2" s="9">
        <v>44</v>
      </c>
      <c r="I2" s="1" t="s">
        <v>582</v>
      </c>
      <c r="J2" s="1">
        <v>3.5</v>
      </c>
      <c r="K2" s="1" t="s">
        <v>583</v>
      </c>
      <c r="L2" s="1" t="s">
        <v>590</v>
      </c>
      <c r="M2">
        <v>0</v>
      </c>
      <c r="N2" s="10" t="s">
        <v>606</v>
      </c>
      <c r="O2" s="11" t="s">
        <v>607</v>
      </c>
      <c r="P2" s="11">
        <v>0.253</v>
      </c>
      <c r="Q2" s="11"/>
      <c r="R2" s="11" t="s">
        <v>608</v>
      </c>
      <c r="S2" s="11" t="s">
        <v>609</v>
      </c>
      <c r="T2" t="str">
        <f>B2&amp;"_"&amp;R2&amp;"_"&amp;S2</f>
        <v>1a_Plate 1_A01</v>
      </c>
    </row>
    <row r="3" spans="1:20" x14ac:dyDescent="0.2">
      <c r="A3">
        <v>2</v>
      </c>
      <c r="B3" t="s">
        <v>1</v>
      </c>
      <c r="C3">
        <v>2</v>
      </c>
      <c r="D3" t="s">
        <v>605</v>
      </c>
      <c r="E3">
        <v>0.241404069</v>
      </c>
      <c r="F3">
        <v>0.32592208700000003</v>
      </c>
      <c r="G3" t="s">
        <v>1</v>
      </c>
      <c r="H3" s="9">
        <v>44</v>
      </c>
      <c r="I3" s="1" t="s">
        <v>582</v>
      </c>
      <c r="J3" s="1">
        <v>3.5</v>
      </c>
      <c r="K3" s="1" t="s">
        <v>583</v>
      </c>
      <c r="L3" s="1" t="s">
        <v>591</v>
      </c>
      <c r="M3">
        <v>0</v>
      </c>
      <c r="N3" s="10" t="s">
        <v>606</v>
      </c>
      <c r="O3" s="11" t="s">
        <v>610</v>
      </c>
      <c r="P3" s="11">
        <v>0.25600000000000001</v>
      </c>
      <c r="Q3" s="11"/>
      <c r="R3" s="11" t="s">
        <v>608</v>
      </c>
      <c r="S3" s="11" t="s">
        <v>611</v>
      </c>
      <c r="T3" t="str">
        <f t="shared" ref="T3:T66" si="0">B3&amp;"_"&amp;R3&amp;"_"&amp;S3</f>
        <v>2a_Plate 1_A02</v>
      </c>
    </row>
    <row r="4" spans="1:20" x14ac:dyDescent="0.2">
      <c r="A4">
        <v>3</v>
      </c>
      <c r="B4" t="s">
        <v>574</v>
      </c>
      <c r="C4">
        <v>3</v>
      </c>
      <c r="D4" t="s">
        <v>605</v>
      </c>
      <c r="E4">
        <v>0.37719385700000002</v>
      </c>
      <c r="F4">
        <v>2.1592338249999998</v>
      </c>
      <c r="G4" t="s">
        <v>574</v>
      </c>
      <c r="H4" s="9">
        <v>44</v>
      </c>
      <c r="I4" s="1" t="s">
        <v>582</v>
      </c>
      <c r="J4" s="1">
        <v>3.5</v>
      </c>
      <c r="K4" s="1" t="s">
        <v>583</v>
      </c>
      <c r="L4" s="1" t="s">
        <v>592</v>
      </c>
      <c r="M4">
        <v>0</v>
      </c>
      <c r="N4" s="10" t="s">
        <v>606</v>
      </c>
      <c r="O4" s="11" t="s">
        <v>612</v>
      </c>
      <c r="P4" s="11">
        <v>0.25900000000000001</v>
      </c>
      <c r="Q4" s="11"/>
      <c r="R4" s="11" t="s">
        <v>608</v>
      </c>
      <c r="S4" s="11" t="s">
        <v>613</v>
      </c>
      <c r="T4" t="str">
        <f t="shared" si="0"/>
        <v>3a_Plate 1_A03</v>
      </c>
    </row>
    <row r="5" spans="1:20" x14ac:dyDescent="0.2">
      <c r="A5">
        <v>4</v>
      </c>
      <c r="B5" t="s">
        <v>3</v>
      </c>
      <c r="C5">
        <v>4</v>
      </c>
      <c r="D5" t="s">
        <v>605</v>
      </c>
      <c r="E5">
        <v>0.36964997999999999</v>
      </c>
      <c r="F5">
        <v>0.174601118</v>
      </c>
      <c r="G5" t="s">
        <v>3</v>
      </c>
      <c r="H5" s="9">
        <v>41</v>
      </c>
      <c r="I5" s="1" t="s">
        <v>582</v>
      </c>
      <c r="J5" s="1">
        <v>3.5</v>
      </c>
      <c r="K5" s="1" t="s">
        <v>593</v>
      </c>
      <c r="L5" s="1" t="s">
        <v>590</v>
      </c>
      <c r="M5">
        <v>0</v>
      </c>
      <c r="N5" s="10" t="s">
        <v>606</v>
      </c>
      <c r="O5" s="11" t="s">
        <v>614</v>
      </c>
      <c r="P5" s="11">
        <v>0.25600000000000001</v>
      </c>
      <c r="Q5" s="11"/>
      <c r="R5" s="11" t="s">
        <v>608</v>
      </c>
      <c r="S5" s="11" t="s">
        <v>615</v>
      </c>
      <c r="T5" t="str">
        <f t="shared" si="0"/>
        <v>4a_Plate 1_A04</v>
      </c>
    </row>
    <row r="6" spans="1:20" x14ac:dyDescent="0.2">
      <c r="A6">
        <v>5</v>
      </c>
      <c r="B6" t="s">
        <v>4</v>
      </c>
      <c r="C6">
        <v>5</v>
      </c>
      <c r="D6" t="s">
        <v>605</v>
      </c>
      <c r="E6">
        <v>0.233860191</v>
      </c>
      <c r="F6">
        <v>5.8200370000000001E-3</v>
      </c>
      <c r="G6" t="s">
        <v>4</v>
      </c>
      <c r="H6" s="9">
        <v>41</v>
      </c>
      <c r="I6" s="1" t="s">
        <v>582</v>
      </c>
      <c r="J6" s="1">
        <v>3.5</v>
      </c>
      <c r="K6" s="1" t="s">
        <v>593</v>
      </c>
      <c r="L6" s="1" t="s">
        <v>591</v>
      </c>
      <c r="M6">
        <v>0</v>
      </c>
      <c r="N6" s="10" t="s">
        <v>606</v>
      </c>
      <c r="O6" s="11" t="s">
        <v>616</v>
      </c>
      <c r="P6" s="11">
        <v>0.25700000000000001</v>
      </c>
      <c r="Q6" s="11"/>
      <c r="R6" s="11" t="s">
        <v>608</v>
      </c>
      <c r="S6" s="11" t="s">
        <v>617</v>
      </c>
      <c r="T6" t="str">
        <f t="shared" si="0"/>
        <v>5a_Plate 1_A05</v>
      </c>
    </row>
    <row r="7" spans="1:20" x14ac:dyDescent="0.2">
      <c r="A7">
        <v>6</v>
      </c>
      <c r="B7" t="s">
        <v>575</v>
      </c>
      <c r="C7">
        <v>6</v>
      </c>
      <c r="D7" t="s">
        <v>605</v>
      </c>
      <c r="E7">
        <v>0.64877343399999998</v>
      </c>
      <c r="F7">
        <v>2.2465343839999998</v>
      </c>
      <c r="G7" t="s">
        <v>575</v>
      </c>
      <c r="H7" s="9">
        <v>41</v>
      </c>
      <c r="I7" s="1" t="s">
        <v>582</v>
      </c>
      <c r="J7" s="1">
        <v>3.5</v>
      </c>
      <c r="K7" s="1" t="s">
        <v>593</v>
      </c>
      <c r="L7" s="1" t="s">
        <v>592</v>
      </c>
      <c r="M7">
        <v>0</v>
      </c>
      <c r="N7" s="10" t="s">
        <v>606</v>
      </c>
      <c r="O7" s="11" t="s">
        <v>618</v>
      </c>
      <c r="P7" s="11">
        <v>0.255</v>
      </c>
      <c r="Q7" s="11"/>
      <c r="R7" s="11" t="s">
        <v>608</v>
      </c>
      <c r="S7" s="11" t="s">
        <v>619</v>
      </c>
      <c r="T7" t="str">
        <f t="shared" si="0"/>
        <v>6a_Plate 1_A06</v>
      </c>
    </row>
    <row r="8" spans="1:20" x14ac:dyDescent="0.2">
      <c r="A8">
        <v>7</v>
      </c>
      <c r="B8" t="s">
        <v>6</v>
      </c>
      <c r="C8">
        <v>7</v>
      </c>
      <c r="D8" t="s">
        <v>605</v>
      </c>
      <c r="E8">
        <v>0.26403569999999998</v>
      </c>
      <c r="F8">
        <v>0.25608164</v>
      </c>
      <c r="G8" t="s">
        <v>6</v>
      </c>
      <c r="H8" s="9">
        <v>7</v>
      </c>
      <c r="I8" s="1" t="s">
        <v>582</v>
      </c>
      <c r="J8" s="1">
        <v>1</v>
      </c>
      <c r="K8" s="1" t="s">
        <v>583</v>
      </c>
      <c r="L8" s="1" t="s">
        <v>590</v>
      </c>
      <c r="M8">
        <v>0</v>
      </c>
      <c r="N8" s="10" t="s">
        <v>606</v>
      </c>
      <c r="O8" s="11" t="s">
        <v>620</v>
      </c>
      <c r="P8" s="11">
        <v>0.253</v>
      </c>
      <c r="Q8" s="11"/>
      <c r="R8" s="11" t="s">
        <v>608</v>
      </c>
      <c r="S8" s="11" t="s">
        <v>621</v>
      </c>
      <c r="T8" t="str">
        <f t="shared" si="0"/>
        <v>7a_Plate 1_A07</v>
      </c>
    </row>
    <row r="9" spans="1:20" x14ac:dyDescent="0.2">
      <c r="A9">
        <v>8</v>
      </c>
      <c r="B9" t="s">
        <v>7</v>
      </c>
      <c r="C9">
        <v>8</v>
      </c>
      <c r="D9" t="s">
        <v>605</v>
      </c>
      <c r="E9">
        <v>0.12824591099999999</v>
      </c>
      <c r="F9">
        <v>9.3120596E-2</v>
      </c>
      <c r="G9" t="s">
        <v>7</v>
      </c>
      <c r="H9" s="9">
        <v>7</v>
      </c>
      <c r="I9" s="1" t="s">
        <v>582</v>
      </c>
      <c r="J9" s="1">
        <v>1</v>
      </c>
      <c r="K9" s="1" t="s">
        <v>583</v>
      </c>
      <c r="L9" s="1" t="s">
        <v>591</v>
      </c>
      <c r="M9">
        <v>0</v>
      </c>
      <c r="N9" s="10" t="s">
        <v>606</v>
      </c>
      <c r="O9" s="11" t="s">
        <v>622</v>
      </c>
      <c r="P9" s="11">
        <v>0.25700000000000001</v>
      </c>
      <c r="Q9" s="11"/>
      <c r="R9" s="11" t="s">
        <v>608</v>
      </c>
      <c r="S9" s="11" t="s">
        <v>623</v>
      </c>
      <c r="T9" t="str">
        <f t="shared" si="0"/>
        <v>8a_Plate 1_A08</v>
      </c>
    </row>
    <row r="10" spans="1:20" x14ac:dyDescent="0.2">
      <c r="A10">
        <v>9</v>
      </c>
      <c r="B10" t="s">
        <v>8</v>
      </c>
      <c r="C10">
        <v>9</v>
      </c>
      <c r="D10" t="s">
        <v>605</v>
      </c>
      <c r="E10">
        <v>0.20368468300000001</v>
      </c>
      <c r="F10">
        <v>1.699450881</v>
      </c>
      <c r="G10" t="s">
        <v>8</v>
      </c>
      <c r="H10" s="9">
        <v>7</v>
      </c>
      <c r="I10" s="1" t="s">
        <v>582</v>
      </c>
      <c r="J10" s="1">
        <v>1</v>
      </c>
      <c r="K10" s="1" t="s">
        <v>583</v>
      </c>
      <c r="L10" s="1" t="s">
        <v>592</v>
      </c>
      <c r="M10">
        <v>0</v>
      </c>
      <c r="N10" s="10" t="s">
        <v>606</v>
      </c>
      <c r="O10" s="11" t="s">
        <v>624</v>
      </c>
      <c r="P10" s="11">
        <v>0.253</v>
      </c>
      <c r="Q10" s="11"/>
      <c r="R10" s="11" t="s">
        <v>608</v>
      </c>
      <c r="S10" s="11" t="s">
        <v>625</v>
      </c>
      <c r="T10" t="str">
        <f t="shared" si="0"/>
        <v>9a_Plate 1_A09</v>
      </c>
    </row>
    <row r="11" spans="1:20" x14ac:dyDescent="0.2">
      <c r="A11">
        <v>10</v>
      </c>
      <c r="B11" t="s">
        <v>9</v>
      </c>
      <c r="C11">
        <v>10</v>
      </c>
      <c r="D11" t="s">
        <v>605</v>
      </c>
      <c r="E11">
        <v>0.39228161099999997</v>
      </c>
      <c r="F11">
        <v>0.878825627</v>
      </c>
      <c r="G11" t="s">
        <v>9</v>
      </c>
      <c r="H11" s="9">
        <v>1</v>
      </c>
      <c r="I11" s="1" t="s">
        <v>582</v>
      </c>
      <c r="J11" s="1">
        <v>1</v>
      </c>
      <c r="K11" s="1" t="s">
        <v>593</v>
      </c>
      <c r="L11" s="1" t="s">
        <v>590</v>
      </c>
      <c r="M11">
        <v>0</v>
      </c>
      <c r="N11" s="10" t="s">
        <v>606</v>
      </c>
      <c r="O11" s="11" t="s">
        <v>626</v>
      </c>
      <c r="P11" s="11">
        <v>0.25</v>
      </c>
      <c r="Q11" s="11"/>
      <c r="R11" s="11" t="s">
        <v>608</v>
      </c>
      <c r="S11" s="11" t="s">
        <v>627</v>
      </c>
      <c r="T11" t="str">
        <f t="shared" si="0"/>
        <v>10a_Plate 1_A10</v>
      </c>
    </row>
    <row r="12" spans="1:20" x14ac:dyDescent="0.2">
      <c r="A12">
        <v>11</v>
      </c>
      <c r="B12" t="s">
        <v>10</v>
      </c>
      <c r="C12">
        <v>11</v>
      </c>
      <c r="D12" t="s">
        <v>605</v>
      </c>
      <c r="E12">
        <v>0.29421120899999997</v>
      </c>
      <c r="F12">
        <v>0.73332469499999997</v>
      </c>
      <c r="G12" t="s">
        <v>10</v>
      </c>
      <c r="H12" s="9">
        <v>1</v>
      </c>
      <c r="I12" s="1" t="s">
        <v>582</v>
      </c>
      <c r="J12" s="1">
        <v>1</v>
      </c>
      <c r="K12" s="1" t="s">
        <v>593</v>
      </c>
      <c r="L12" s="1" t="s">
        <v>591</v>
      </c>
      <c r="M12">
        <v>0</v>
      </c>
      <c r="N12" s="10" t="s">
        <v>606</v>
      </c>
      <c r="O12" s="11" t="s">
        <v>628</v>
      </c>
      <c r="P12" s="11">
        <v>0.25800000000000001</v>
      </c>
      <c r="Q12" s="11"/>
      <c r="R12" s="11" t="s">
        <v>608</v>
      </c>
      <c r="S12" s="11" t="s">
        <v>629</v>
      </c>
      <c r="T12" t="str">
        <f t="shared" si="0"/>
        <v>11a_Plate 1_A11</v>
      </c>
    </row>
    <row r="13" spans="1:20" x14ac:dyDescent="0.2">
      <c r="A13">
        <v>12</v>
      </c>
      <c r="B13" t="s">
        <v>11</v>
      </c>
      <c r="C13">
        <v>12</v>
      </c>
      <c r="D13" t="s">
        <v>605</v>
      </c>
      <c r="E13">
        <v>0.40736936600000001</v>
      </c>
      <c r="F13">
        <v>1.4724694279999999</v>
      </c>
      <c r="G13" t="s">
        <v>11</v>
      </c>
      <c r="H13" s="9">
        <v>1</v>
      </c>
      <c r="I13" s="1" t="s">
        <v>582</v>
      </c>
      <c r="J13" s="1">
        <v>1</v>
      </c>
      <c r="K13" s="1" t="s">
        <v>593</v>
      </c>
      <c r="L13" s="1" t="s">
        <v>592</v>
      </c>
      <c r="M13">
        <v>0</v>
      </c>
      <c r="N13" s="10" t="s">
        <v>606</v>
      </c>
      <c r="O13" s="11" t="s">
        <v>630</v>
      </c>
      <c r="P13" s="11">
        <v>0.255</v>
      </c>
      <c r="Q13" s="11"/>
      <c r="R13" s="11" t="s">
        <v>608</v>
      </c>
      <c r="S13" s="11" t="s">
        <v>631</v>
      </c>
      <c r="T13" t="str">
        <f t="shared" si="0"/>
        <v>12a_Plate 1_A12</v>
      </c>
    </row>
    <row r="14" spans="1:20" x14ac:dyDescent="0.2">
      <c r="A14">
        <v>13</v>
      </c>
      <c r="B14" t="s">
        <v>12</v>
      </c>
      <c r="C14">
        <v>13</v>
      </c>
      <c r="D14" t="s">
        <v>605</v>
      </c>
      <c r="E14">
        <v>1.546494815</v>
      </c>
      <c r="F14">
        <v>10.00464406</v>
      </c>
      <c r="G14" t="s">
        <v>12</v>
      </c>
      <c r="H14" s="9">
        <v>37</v>
      </c>
      <c r="I14" s="1" t="s">
        <v>582</v>
      </c>
      <c r="J14" s="1">
        <v>3.5</v>
      </c>
      <c r="K14" s="1" t="s">
        <v>594</v>
      </c>
      <c r="L14" s="1" t="s">
        <v>590</v>
      </c>
      <c r="M14">
        <v>0</v>
      </c>
      <c r="N14" s="10" t="s">
        <v>606</v>
      </c>
      <c r="O14" s="11" t="s">
        <v>632</v>
      </c>
      <c r="P14" s="11">
        <v>0.25600000000000001</v>
      </c>
      <c r="Q14" s="11"/>
      <c r="R14" s="11" t="s">
        <v>608</v>
      </c>
      <c r="S14" s="11" t="s">
        <v>633</v>
      </c>
      <c r="T14" t="str">
        <f t="shared" si="0"/>
        <v>13a_Plate 1_B01</v>
      </c>
    </row>
    <row r="15" spans="1:20" x14ac:dyDescent="0.2">
      <c r="A15">
        <v>14</v>
      </c>
      <c r="B15" t="s">
        <v>13</v>
      </c>
      <c r="C15">
        <v>14</v>
      </c>
      <c r="D15" t="s">
        <v>605</v>
      </c>
      <c r="E15">
        <v>1.244739729</v>
      </c>
      <c r="F15">
        <v>10.60410789</v>
      </c>
      <c r="G15" t="s">
        <v>13</v>
      </c>
      <c r="H15" s="9">
        <v>37</v>
      </c>
      <c r="I15" s="1" t="s">
        <v>582</v>
      </c>
      <c r="J15" s="1">
        <v>3.5</v>
      </c>
      <c r="K15" s="1" t="s">
        <v>594</v>
      </c>
      <c r="L15" s="1" t="s">
        <v>591</v>
      </c>
      <c r="M15">
        <v>0</v>
      </c>
      <c r="N15" s="10" t="s">
        <v>606</v>
      </c>
      <c r="O15" s="11" t="s">
        <v>634</v>
      </c>
      <c r="P15" s="11">
        <v>0.254</v>
      </c>
      <c r="Q15" s="11"/>
      <c r="R15" s="11" t="s">
        <v>608</v>
      </c>
      <c r="S15" s="11" t="s">
        <v>635</v>
      </c>
      <c r="T15" t="str">
        <f t="shared" si="0"/>
        <v>14a_Plate 1_B02</v>
      </c>
    </row>
    <row r="16" spans="1:20" x14ac:dyDescent="0.2">
      <c r="A16">
        <v>15</v>
      </c>
      <c r="B16" t="s">
        <v>14</v>
      </c>
      <c r="C16">
        <v>15</v>
      </c>
      <c r="D16" t="s">
        <v>605</v>
      </c>
      <c r="E16">
        <v>2.2329876350000002</v>
      </c>
      <c r="F16">
        <v>16.854827910000001</v>
      </c>
      <c r="G16" t="s">
        <v>14</v>
      </c>
      <c r="H16" s="9">
        <v>37</v>
      </c>
      <c r="I16" s="1" t="s">
        <v>582</v>
      </c>
      <c r="J16" s="1">
        <v>3.5</v>
      </c>
      <c r="K16" s="1" t="s">
        <v>594</v>
      </c>
      <c r="L16" s="1" t="s">
        <v>592</v>
      </c>
      <c r="M16">
        <v>0</v>
      </c>
      <c r="N16" s="10" t="s">
        <v>606</v>
      </c>
      <c r="O16" s="11" t="s">
        <v>636</v>
      </c>
      <c r="P16" s="11">
        <v>0.25600000000000001</v>
      </c>
      <c r="Q16" s="11"/>
      <c r="R16" s="11" t="s">
        <v>608</v>
      </c>
      <c r="S16" s="11" t="s">
        <v>637</v>
      </c>
      <c r="T16" t="str">
        <f t="shared" si="0"/>
        <v>15a_Plate 1_B03</v>
      </c>
    </row>
    <row r="17" spans="1:20" x14ac:dyDescent="0.2">
      <c r="A17">
        <v>16</v>
      </c>
      <c r="B17" t="s">
        <v>15</v>
      </c>
      <c r="C17">
        <v>16</v>
      </c>
      <c r="D17" t="s">
        <v>605</v>
      </c>
      <c r="E17">
        <v>0.12824591099999999</v>
      </c>
      <c r="F17">
        <v>5.9422580460000001</v>
      </c>
      <c r="G17" t="s">
        <v>15</v>
      </c>
      <c r="H17" s="9">
        <v>6</v>
      </c>
      <c r="I17" s="1" t="s">
        <v>582</v>
      </c>
      <c r="J17" s="1">
        <v>1</v>
      </c>
      <c r="K17" s="1" t="s">
        <v>594</v>
      </c>
      <c r="L17" s="1" t="s">
        <v>590</v>
      </c>
      <c r="M17">
        <v>0</v>
      </c>
      <c r="N17" s="10" t="s">
        <v>606</v>
      </c>
      <c r="O17" s="11" t="s">
        <v>638</v>
      </c>
      <c r="P17" s="11">
        <v>0.25900000000000001</v>
      </c>
      <c r="Q17" s="11"/>
      <c r="R17" s="11" t="s">
        <v>608</v>
      </c>
      <c r="S17" s="11" t="s">
        <v>639</v>
      </c>
      <c r="T17" t="str">
        <f t="shared" si="0"/>
        <v>16a_Plate 1_B04</v>
      </c>
    </row>
    <row r="18" spans="1:20" x14ac:dyDescent="0.2">
      <c r="A18">
        <v>17</v>
      </c>
      <c r="B18" t="s">
        <v>16</v>
      </c>
      <c r="C18">
        <v>17</v>
      </c>
      <c r="D18" t="s">
        <v>605</v>
      </c>
      <c r="E18">
        <v>6.0351017E-2</v>
      </c>
      <c r="F18">
        <v>7.2983267280000002</v>
      </c>
      <c r="G18" t="s">
        <v>16</v>
      </c>
      <c r="H18" s="9">
        <v>6</v>
      </c>
      <c r="I18" s="1" t="s">
        <v>582</v>
      </c>
      <c r="J18" s="1">
        <v>1</v>
      </c>
      <c r="K18" s="1" t="s">
        <v>594</v>
      </c>
      <c r="L18" s="1" t="s">
        <v>591</v>
      </c>
      <c r="M18">
        <v>0</v>
      </c>
      <c r="N18" s="10" t="s">
        <v>606</v>
      </c>
      <c r="O18" s="11" t="s">
        <v>640</v>
      </c>
      <c r="P18" s="11">
        <v>0.25900000000000001</v>
      </c>
      <c r="Q18" s="11"/>
      <c r="R18" s="11" t="s">
        <v>608</v>
      </c>
      <c r="S18" s="11" t="s">
        <v>641</v>
      </c>
      <c r="T18" t="str">
        <f t="shared" si="0"/>
        <v>17a_Plate 1_B05</v>
      </c>
    </row>
    <row r="19" spans="1:20" x14ac:dyDescent="0.2">
      <c r="A19">
        <v>18</v>
      </c>
      <c r="B19" t="s">
        <v>17</v>
      </c>
      <c r="C19">
        <v>18</v>
      </c>
      <c r="D19" t="s">
        <v>605</v>
      </c>
      <c r="E19">
        <v>0.45263262900000001</v>
      </c>
      <c r="F19">
        <v>8.3983137709999998</v>
      </c>
      <c r="G19" t="s">
        <v>17</v>
      </c>
      <c r="H19" s="9">
        <v>6</v>
      </c>
      <c r="I19" s="1" t="s">
        <v>582</v>
      </c>
      <c r="J19" s="1">
        <v>1</v>
      </c>
      <c r="K19" s="1" t="s">
        <v>594</v>
      </c>
      <c r="L19" s="1" t="s">
        <v>592</v>
      </c>
      <c r="M19">
        <v>0</v>
      </c>
      <c r="N19" s="10" t="s">
        <v>606</v>
      </c>
      <c r="O19" s="11" t="s">
        <v>642</v>
      </c>
      <c r="P19" s="11">
        <v>0.25700000000000001</v>
      </c>
      <c r="Q19" s="11"/>
      <c r="R19" s="11" t="s">
        <v>608</v>
      </c>
      <c r="S19" s="11" t="s">
        <v>643</v>
      </c>
      <c r="T19" t="str">
        <f t="shared" si="0"/>
        <v>18a_Plate 1_B06</v>
      </c>
    </row>
    <row r="20" spans="1:20" x14ac:dyDescent="0.2">
      <c r="A20">
        <v>19</v>
      </c>
      <c r="B20" t="s">
        <v>18</v>
      </c>
      <c r="C20">
        <v>19</v>
      </c>
      <c r="D20" t="s">
        <v>605</v>
      </c>
      <c r="E20">
        <v>9.0526525999999996E-2</v>
      </c>
      <c r="F20">
        <v>0.91374584999999997</v>
      </c>
      <c r="G20" t="s">
        <v>18</v>
      </c>
      <c r="H20" s="9">
        <v>10</v>
      </c>
      <c r="I20" s="1" t="s">
        <v>582</v>
      </c>
      <c r="J20" s="1">
        <v>1</v>
      </c>
      <c r="K20" s="1" t="s">
        <v>593</v>
      </c>
      <c r="L20" s="1" t="s">
        <v>590</v>
      </c>
      <c r="M20">
        <v>0</v>
      </c>
      <c r="N20" s="10" t="s">
        <v>606</v>
      </c>
      <c r="O20" s="11" t="s">
        <v>644</v>
      </c>
      <c r="P20" s="11">
        <v>0.251</v>
      </c>
      <c r="Q20" s="11"/>
      <c r="R20" s="11" t="s">
        <v>608</v>
      </c>
      <c r="S20" s="11" t="s">
        <v>645</v>
      </c>
      <c r="T20" t="str">
        <f t="shared" si="0"/>
        <v>19a_Plate 1_B07</v>
      </c>
    </row>
    <row r="21" spans="1:20" x14ac:dyDescent="0.2">
      <c r="A21">
        <v>20</v>
      </c>
      <c r="B21" t="s">
        <v>19</v>
      </c>
      <c r="C21">
        <v>20</v>
      </c>
      <c r="D21" t="s">
        <v>605</v>
      </c>
      <c r="E21">
        <v>9.0526525999999996E-2</v>
      </c>
      <c r="F21">
        <v>0.55290353999999997</v>
      </c>
      <c r="G21" t="s">
        <v>19</v>
      </c>
      <c r="H21" s="9">
        <v>10</v>
      </c>
      <c r="I21" s="1" t="s">
        <v>582</v>
      </c>
      <c r="J21" s="1">
        <v>1</v>
      </c>
      <c r="K21" s="1" t="s">
        <v>593</v>
      </c>
      <c r="L21" s="1" t="s">
        <v>591</v>
      </c>
      <c r="M21">
        <v>0</v>
      </c>
      <c r="N21" s="10" t="s">
        <v>606</v>
      </c>
      <c r="O21" s="11" t="s">
        <v>646</v>
      </c>
      <c r="P21" s="11">
        <v>0.254</v>
      </c>
      <c r="Q21" s="11"/>
      <c r="R21" s="11" t="s">
        <v>608</v>
      </c>
      <c r="S21" s="11" t="s">
        <v>647</v>
      </c>
      <c r="T21" t="str">
        <f t="shared" si="0"/>
        <v>20a_Plate 1_B08</v>
      </c>
    </row>
    <row r="22" spans="1:20" x14ac:dyDescent="0.2">
      <c r="A22">
        <v>21</v>
      </c>
      <c r="B22" t="s">
        <v>576</v>
      </c>
      <c r="C22">
        <v>21</v>
      </c>
      <c r="D22" t="s">
        <v>605</v>
      </c>
      <c r="E22">
        <v>0.85245811699999996</v>
      </c>
      <c r="F22">
        <v>3.4687422090000002</v>
      </c>
      <c r="G22" t="s">
        <v>576</v>
      </c>
      <c r="H22" s="9">
        <v>10</v>
      </c>
      <c r="I22" s="1" t="s">
        <v>582</v>
      </c>
      <c r="J22" s="1">
        <v>1</v>
      </c>
      <c r="K22" s="1" t="s">
        <v>593</v>
      </c>
      <c r="L22" s="1" t="s">
        <v>592</v>
      </c>
      <c r="M22">
        <v>0</v>
      </c>
      <c r="N22" s="10" t="s">
        <v>606</v>
      </c>
      <c r="O22" s="11" t="s">
        <v>648</v>
      </c>
      <c r="P22" s="11">
        <v>0.251</v>
      </c>
      <c r="Q22" s="11"/>
      <c r="R22" s="11" t="s">
        <v>608</v>
      </c>
      <c r="S22" s="11" t="s">
        <v>649</v>
      </c>
      <c r="T22" t="str">
        <f t="shared" si="0"/>
        <v>21a_Plate 1_B09</v>
      </c>
    </row>
    <row r="23" spans="1:20" x14ac:dyDescent="0.2">
      <c r="A23">
        <v>22</v>
      </c>
      <c r="B23" t="s">
        <v>21</v>
      </c>
      <c r="C23">
        <v>22</v>
      </c>
      <c r="D23" t="s">
        <v>605</v>
      </c>
      <c r="E23">
        <v>0.31684284000000001</v>
      </c>
      <c r="F23">
        <v>0.68676439700000003</v>
      </c>
      <c r="G23" t="s">
        <v>21</v>
      </c>
      <c r="H23" s="9">
        <v>2</v>
      </c>
      <c r="I23" s="1" t="s">
        <v>582</v>
      </c>
      <c r="J23" s="1">
        <v>1</v>
      </c>
      <c r="K23" s="1" t="s">
        <v>594</v>
      </c>
      <c r="L23" s="1" t="s">
        <v>590</v>
      </c>
      <c r="M23">
        <v>0</v>
      </c>
      <c r="N23" s="10" t="s">
        <v>606</v>
      </c>
      <c r="O23" s="11" t="s">
        <v>650</v>
      </c>
      <c r="P23" s="11">
        <v>0.253</v>
      </c>
      <c r="Q23" s="11"/>
      <c r="R23" s="11" t="s">
        <v>608</v>
      </c>
      <c r="S23" s="11" t="s">
        <v>651</v>
      </c>
      <c r="T23" t="str">
        <f t="shared" si="0"/>
        <v>22a_Plate 1_B10</v>
      </c>
    </row>
    <row r="24" spans="1:20" x14ac:dyDescent="0.2">
      <c r="A24">
        <v>23</v>
      </c>
      <c r="B24" t="s">
        <v>22</v>
      </c>
      <c r="C24">
        <v>23</v>
      </c>
      <c r="D24" t="s">
        <v>605</v>
      </c>
      <c r="E24">
        <v>0.28666733100000003</v>
      </c>
      <c r="F24">
        <v>0.61692395</v>
      </c>
      <c r="G24" t="s">
        <v>22</v>
      </c>
      <c r="H24" s="9">
        <v>2</v>
      </c>
      <c r="I24" s="1" t="s">
        <v>582</v>
      </c>
      <c r="J24" s="1">
        <v>1</v>
      </c>
      <c r="K24" s="1" t="s">
        <v>594</v>
      </c>
      <c r="L24" s="1" t="s">
        <v>591</v>
      </c>
      <c r="M24">
        <v>0</v>
      </c>
      <c r="N24" s="10" t="s">
        <v>606</v>
      </c>
      <c r="O24" s="11" t="s">
        <v>652</v>
      </c>
      <c r="P24" s="11">
        <v>0.251</v>
      </c>
      <c r="Q24" s="11"/>
      <c r="R24" s="11" t="s">
        <v>608</v>
      </c>
      <c r="S24" s="11" t="s">
        <v>653</v>
      </c>
      <c r="T24" t="str">
        <f t="shared" si="0"/>
        <v>23a_Plate 1_B11</v>
      </c>
    </row>
    <row r="25" spans="1:20" x14ac:dyDescent="0.2">
      <c r="A25">
        <v>24</v>
      </c>
      <c r="B25" t="s">
        <v>23</v>
      </c>
      <c r="C25">
        <v>24</v>
      </c>
      <c r="D25" t="s">
        <v>605</v>
      </c>
      <c r="E25">
        <v>0.30175508600000001</v>
      </c>
      <c r="F25">
        <v>3.334881352</v>
      </c>
      <c r="G25" t="s">
        <v>23</v>
      </c>
      <c r="H25" s="9">
        <v>2</v>
      </c>
      <c r="I25" s="1" t="s">
        <v>582</v>
      </c>
      <c r="J25" s="1">
        <v>1</v>
      </c>
      <c r="K25" s="1" t="s">
        <v>594</v>
      </c>
      <c r="L25" s="1" t="s">
        <v>592</v>
      </c>
      <c r="M25">
        <v>0</v>
      </c>
      <c r="N25" s="10" t="s">
        <v>606</v>
      </c>
      <c r="O25" s="11" t="s">
        <v>654</v>
      </c>
      <c r="P25" s="11">
        <v>0.251</v>
      </c>
      <c r="Q25" s="11"/>
      <c r="R25" s="11" t="s">
        <v>608</v>
      </c>
      <c r="S25" s="11" t="s">
        <v>655</v>
      </c>
      <c r="T25" t="str">
        <f t="shared" si="0"/>
        <v>24a_Plate 1_B12</v>
      </c>
    </row>
    <row r="26" spans="1:20" x14ac:dyDescent="0.2">
      <c r="A26">
        <v>25</v>
      </c>
      <c r="B26" t="s">
        <v>24</v>
      </c>
      <c r="C26">
        <v>25</v>
      </c>
      <c r="D26" t="s">
        <v>605</v>
      </c>
      <c r="E26">
        <v>0.43199771599999998</v>
      </c>
      <c r="F26">
        <v>0.94519276699999999</v>
      </c>
      <c r="G26" t="s">
        <v>24</v>
      </c>
      <c r="H26" s="9">
        <v>42</v>
      </c>
      <c r="I26" s="1" t="s">
        <v>582</v>
      </c>
      <c r="J26" s="1">
        <v>3.5</v>
      </c>
      <c r="K26" s="1" t="s">
        <v>594</v>
      </c>
      <c r="L26" s="1" t="s">
        <v>590</v>
      </c>
      <c r="M26">
        <v>0</v>
      </c>
      <c r="N26" s="10" t="s">
        <v>606</v>
      </c>
      <c r="O26" s="11" t="s">
        <v>656</v>
      </c>
      <c r="P26" s="11">
        <v>0.25900000000000001</v>
      </c>
      <c r="Q26" s="11"/>
      <c r="R26" s="11" t="s">
        <v>608</v>
      </c>
      <c r="S26" s="11" t="s">
        <v>657</v>
      </c>
      <c r="T26" t="str">
        <f t="shared" si="0"/>
        <v>25a_Plate 1_C01</v>
      </c>
    </row>
    <row r="27" spans="1:20" x14ac:dyDescent="0.2">
      <c r="A27">
        <v>26</v>
      </c>
      <c r="B27" t="s">
        <v>25</v>
      </c>
      <c r="C27">
        <v>26</v>
      </c>
      <c r="D27" t="s">
        <v>605</v>
      </c>
      <c r="E27">
        <v>0.35999809700000002</v>
      </c>
      <c r="F27">
        <v>0.53478011800000003</v>
      </c>
      <c r="G27" t="s">
        <v>25</v>
      </c>
      <c r="H27" s="9">
        <v>42</v>
      </c>
      <c r="I27" s="1" t="s">
        <v>582</v>
      </c>
      <c r="J27" s="1">
        <v>3.5</v>
      </c>
      <c r="K27" s="1" t="s">
        <v>594</v>
      </c>
      <c r="L27" s="1" t="s">
        <v>591</v>
      </c>
      <c r="M27">
        <v>0</v>
      </c>
      <c r="N27" s="10" t="s">
        <v>606</v>
      </c>
      <c r="O27" s="11" t="s">
        <v>658</v>
      </c>
      <c r="P27" s="11">
        <v>0.254</v>
      </c>
      <c r="Q27" s="11"/>
      <c r="R27" s="11" t="s">
        <v>608</v>
      </c>
      <c r="S27" s="11" t="s">
        <v>659</v>
      </c>
      <c r="T27" t="str">
        <f t="shared" si="0"/>
        <v>26a_Plate 1_C02</v>
      </c>
    </row>
    <row r="28" spans="1:20" x14ac:dyDescent="0.2">
      <c r="A28">
        <v>27</v>
      </c>
      <c r="B28" t="s">
        <v>26</v>
      </c>
      <c r="C28">
        <v>27</v>
      </c>
      <c r="D28" t="s">
        <v>605</v>
      </c>
      <c r="E28">
        <v>0.48959741099999998</v>
      </c>
      <c r="F28">
        <v>2.4624758920000001</v>
      </c>
      <c r="G28" t="s">
        <v>26</v>
      </c>
      <c r="H28" s="9">
        <v>42</v>
      </c>
      <c r="I28" s="1" t="s">
        <v>582</v>
      </c>
      <c r="J28" s="1">
        <v>3.5</v>
      </c>
      <c r="K28" s="1" t="s">
        <v>594</v>
      </c>
      <c r="L28" s="1" t="s">
        <v>592</v>
      </c>
      <c r="M28">
        <v>0</v>
      </c>
      <c r="N28" s="10" t="s">
        <v>606</v>
      </c>
      <c r="O28" s="11" t="s">
        <v>660</v>
      </c>
      <c r="P28" s="11">
        <v>0.252</v>
      </c>
      <c r="Q28" s="11"/>
      <c r="R28" s="11" t="s">
        <v>608</v>
      </c>
      <c r="S28" s="11" t="s">
        <v>661</v>
      </c>
      <c r="T28" t="str">
        <f t="shared" si="0"/>
        <v>27a_Plate 1_C03</v>
      </c>
    </row>
    <row r="29" spans="1:20" x14ac:dyDescent="0.2">
      <c r="A29">
        <v>28</v>
      </c>
      <c r="B29" t="s">
        <v>27</v>
      </c>
      <c r="C29">
        <v>28</v>
      </c>
      <c r="D29" t="s">
        <v>605</v>
      </c>
      <c r="E29">
        <v>0.41759779200000002</v>
      </c>
      <c r="F29">
        <v>0.42906776899999999</v>
      </c>
      <c r="G29" t="s">
        <v>27</v>
      </c>
      <c r="H29" s="9">
        <v>4</v>
      </c>
      <c r="I29" s="1" t="s">
        <v>582</v>
      </c>
      <c r="J29" s="1">
        <v>1</v>
      </c>
      <c r="K29" s="1" t="s">
        <v>583</v>
      </c>
      <c r="L29" s="1" t="s">
        <v>590</v>
      </c>
      <c r="M29">
        <v>0</v>
      </c>
      <c r="N29" s="10" t="s">
        <v>606</v>
      </c>
      <c r="O29" s="11" t="s">
        <v>662</v>
      </c>
      <c r="P29" s="11">
        <v>0.25700000000000001</v>
      </c>
      <c r="Q29" s="11"/>
      <c r="R29" s="11" t="s">
        <v>608</v>
      </c>
      <c r="S29" s="11" t="s">
        <v>663</v>
      </c>
      <c r="T29" t="str">
        <f t="shared" si="0"/>
        <v>28a_Plate 1_C04</v>
      </c>
    </row>
    <row r="30" spans="1:20" x14ac:dyDescent="0.2">
      <c r="A30">
        <v>29</v>
      </c>
      <c r="B30" t="s">
        <v>28</v>
      </c>
      <c r="C30">
        <v>29</v>
      </c>
      <c r="D30" t="s">
        <v>605</v>
      </c>
      <c r="E30">
        <v>0.40319786800000001</v>
      </c>
      <c r="F30">
        <v>0.65292921400000004</v>
      </c>
      <c r="G30" t="s">
        <v>28</v>
      </c>
      <c r="H30" s="9">
        <v>4</v>
      </c>
      <c r="I30" s="1" t="s">
        <v>582</v>
      </c>
      <c r="J30" s="1">
        <v>1</v>
      </c>
      <c r="K30" s="1" t="s">
        <v>583</v>
      </c>
      <c r="L30" s="1" t="s">
        <v>591</v>
      </c>
      <c r="M30">
        <v>0</v>
      </c>
      <c r="N30" s="10" t="s">
        <v>606</v>
      </c>
      <c r="O30" s="11" t="s">
        <v>664</v>
      </c>
      <c r="P30" s="11">
        <v>0.251</v>
      </c>
      <c r="Q30" s="11"/>
      <c r="R30" s="11" t="s">
        <v>608</v>
      </c>
      <c r="S30" s="11" t="s">
        <v>665</v>
      </c>
      <c r="T30" t="str">
        <f t="shared" si="0"/>
        <v>29a_Plate 1_C05</v>
      </c>
    </row>
    <row r="31" spans="1:20" x14ac:dyDescent="0.2">
      <c r="A31">
        <v>30</v>
      </c>
      <c r="B31" t="s">
        <v>29</v>
      </c>
      <c r="C31">
        <v>30</v>
      </c>
      <c r="D31" t="s">
        <v>605</v>
      </c>
      <c r="E31">
        <v>0.61919672599999998</v>
      </c>
      <c r="F31">
        <v>1.8779487859999999</v>
      </c>
      <c r="G31" t="s">
        <v>29</v>
      </c>
      <c r="H31" s="9">
        <v>4</v>
      </c>
      <c r="I31" s="1" t="s">
        <v>582</v>
      </c>
      <c r="J31" s="1">
        <v>1</v>
      </c>
      <c r="K31" s="1" t="s">
        <v>583</v>
      </c>
      <c r="L31" s="1" t="s">
        <v>592</v>
      </c>
      <c r="M31">
        <v>0</v>
      </c>
      <c r="N31" s="10" t="s">
        <v>606</v>
      </c>
      <c r="O31" s="11" t="s">
        <v>666</v>
      </c>
      <c r="P31" s="11">
        <v>0.25900000000000001</v>
      </c>
      <c r="Q31" s="11"/>
      <c r="R31" s="11" t="s">
        <v>608</v>
      </c>
      <c r="S31" s="11" t="s">
        <v>667</v>
      </c>
      <c r="T31" t="str">
        <f t="shared" si="0"/>
        <v>30a_Plate 1_C06</v>
      </c>
    </row>
    <row r="32" spans="1:20" x14ac:dyDescent="0.2">
      <c r="A32">
        <v>31</v>
      </c>
      <c r="B32" t="s">
        <v>30</v>
      </c>
      <c r="C32">
        <v>31</v>
      </c>
      <c r="D32" t="s">
        <v>605</v>
      </c>
      <c r="E32">
        <v>0.59039687799999996</v>
      </c>
      <c r="F32">
        <v>5.1115029879999998</v>
      </c>
      <c r="G32" t="s">
        <v>30</v>
      </c>
      <c r="H32" s="9">
        <v>36</v>
      </c>
      <c r="I32" s="1" t="s">
        <v>582</v>
      </c>
      <c r="J32" s="1">
        <v>3.5</v>
      </c>
      <c r="K32" s="1" t="s">
        <v>593</v>
      </c>
      <c r="L32" s="1" t="s">
        <v>590</v>
      </c>
      <c r="M32">
        <v>0</v>
      </c>
      <c r="N32" s="10" t="s">
        <v>606</v>
      </c>
      <c r="O32" s="11" t="s">
        <v>668</v>
      </c>
      <c r="P32" s="11">
        <v>0.253</v>
      </c>
      <c r="Q32" s="11"/>
      <c r="R32" s="11" t="s">
        <v>608</v>
      </c>
      <c r="S32" s="11" t="s">
        <v>669</v>
      </c>
      <c r="T32" t="str">
        <f t="shared" si="0"/>
        <v>31a_Plate 1_C07</v>
      </c>
    </row>
    <row r="33" spans="1:20" x14ac:dyDescent="0.2">
      <c r="A33">
        <v>32</v>
      </c>
      <c r="B33" t="s">
        <v>31</v>
      </c>
      <c r="C33">
        <v>32</v>
      </c>
      <c r="D33" t="s">
        <v>605</v>
      </c>
      <c r="E33">
        <v>0.30239840099999998</v>
      </c>
      <c r="F33">
        <v>6.8526475590000002</v>
      </c>
      <c r="G33" t="s">
        <v>31</v>
      </c>
      <c r="H33" s="9">
        <v>36</v>
      </c>
      <c r="I33" s="1" t="s">
        <v>582</v>
      </c>
      <c r="J33" s="1">
        <v>3.5</v>
      </c>
      <c r="K33" s="1" t="s">
        <v>593</v>
      </c>
      <c r="L33" s="1" t="s">
        <v>591</v>
      </c>
      <c r="M33">
        <v>0</v>
      </c>
      <c r="N33" s="10" t="s">
        <v>606</v>
      </c>
      <c r="O33" s="11" t="s">
        <v>670</v>
      </c>
      <c r="P33" s="11">
        <v>0.254</v>
      </c>
      <c r="Q33" s="11"/>
      <c r="R33" s="11" t="s">
        <v>608</v>
      </c>
      <c r="S33" s="11" t="s">
        <v>671</v>
      </c>
      <c r="T33" t="str">
        <f t="shared" si="0"/>
        <v>32a_Plate 1_C08</v>
      </c>
    </row>
    <row r="34" spans="1:20" x14ac:dyDescent="0.2">
      <c r="A34">
        <v>33</v>
      </c>
      <c r="B34" t="s">
        <v>32</v>
      </c>
      <c r="C34">
        <v>33</v>
      </c>
      <c r="D34" t="s">
        <v>605</v>
      </c>
      <c r="E34">
        <v>0.43199771599999998</v>
      </c>
      <c r="F34">
        <v>7.4496114110000002</v>
      </c>
      <c r="G34" t="s">
        <v>32</v>
      </c>
      <c r="H34" s="9">
        <v>36</v>
      </c>
      <c r="I34" s="1" t="s">
        <v>582</v>
      </c>
      <c r="J34" s="1">
        <v>3.5</v>
      </c>
      <c r="K34" s="1" t="s">
        <v>593</v>
      </c>
      <c r="L34" s="1" t="s">
        <v>592</v>
      </c>
      <c r="M34">
        <v>0</v>
      </c>
      <c r="N34" s="10" t="s">
        <v>606</v>
      </c>
      <c r="O34" s="11" t="s">
        <v>672</v>
      </c>
      <c r="P34" s="11">
        <v>0.25800000000000001</v>
      </c>
      <c r="Q34" s="11"/>
      <c r="R34" s="11" t="s">
        <v>608</v>
      </c>
      <c r="S34" s="11" t="s">
        <v>673</v>
      </c>
      <c r="T34" t="str">
        <f t="shared" si="0"/>
        <v>33a_Plate 1_C09</v>
      </c>
    </row>
    <row r="35" spans="1:20" x14ac:dyDescent="0.2">
      <c r="A35">
        <v>34</v>
      </c>
      <c r="B35" t="s">
        <v>33</v>
      </c>
      <c r="C35">
        <v>34</v>
      </c>
      <c r="D35" t="s">
        <v>605</v>
      </c>
      <c r="E35">
        <v>0.34559817300000001</v>
      </c>
      <c r="F35">
        <v>0.88300903200000003</v>
      </c>
      <c r="G35" t="s">
        <v>33</v>
      </c>
      <c r="H35" s="9">
        <v>39</v>
      </c>
      <c r="I35" s="1" t="s">
        <v>582</v>
      </c>
      <c r="J35" s="1">
        <v>3.5</v>
      </c>
      <c r="K35" s="1" t="s">
        <v>583</v>
      </c>
      <c r="L35" s="1" t="s">
        <v>590</v>
      </c>
      <c r="M35">
        <v>0</v>
      </c>
      <c r="N35" s="10" t="s">
        <v>606</v>
      </c>
      <c r="O35" s="11" t="s">
        <v>674</v>
      </c>
      <c r="P35" s="11">
        <v>0.25600000000000001</v>
      </c>
      <c r="Q35" s="11"/>
      <c r="R35" s="11" t="s">
        <v>608</v>
      </c>
      <c r="S35" s="11" t="s">
        <v>675</v>
      </c>
      <c r="T35" t="str">
        <f t="shared" si="0"/>
        <v>34a_Plate 1_C10</v>
      </c>
    </row>
    <row r="36" spans="1:20" x14ac:dyDescent="0.2">
      <c r="A36">
        <v>35</v>
      </c>
      <c r="B36" t="s">
        <v>34</v>
      </c>
      <c r="C36">
        <v>35</v>
      </c>
      <c r="D36" t="s">
        <v>605</v>
      </c>
      <c r="E36">
        <v>0.38879794400000001</v>
      </c>
      <c r="F36">
        <v>0.30470029999999998</v>
      </c>
      <c r="G36" t="s">
        <v>34</v>
      </c>
      <c r="H36" s="9">
        <v>39</v>
      </c>
      <c r="I36" s="1" t="s">
        <v>582</v>
      </c>
      <c r="J36" s="1">
        <v>3.5</v>
      </c>
      <c r="K36" s="1" t="s">
        <v>583</v>
      </c>
      <c r="L36" s="1" t="s">
        <v>591</v>
      </c>
      <c r="M36">
        <v>0</v>
      </c>
      <c r="N36" s="10" t="s">
        <v>606</v>
      </c>
      <c r="O36" s="11" t="s">
        <v>676</v>
      </c>
      <c r="P36" s="11">
        <v>0.255</v>
      </c>
      <c r="Q36" s="11"/>
      <c r="R36" s="11" t="s">
        <v>608</v>
      </c>
      <c r="S36" s="11" t="s">
        <v>677</v>
      </c>
      <c r="T36" t="str">
        <f t="shared" si="0"/>
        <v>35a_Plate 1_C11</v>
      </c>
    </row>
    <row r="37" spans="1:20" x14ac:dyDescent="0.2">
      <c r="A37">
        <v>36</v>
      </c>
      <c r="B37" t="s">
        <v>35</v>
      </c>
      <c r="C37">
        <v>36</v>
      </c>
      <c r="D37" t="s">
        <v>605</v>
      </c>
      <c r="E37">
        <v>0.46079756399999999</v>
      </c>
      <c r="F37">
        <v>1.511064752</v>
      </c>
      <c r="G37" t="s">
        <v>35</v>
      </c>
      <c r="H37" s="9">
        <v>39</v>
      </c>
      <c r="I37" s="1" t="s">
        <v>582</v>
      </c>
      <c r="J37" s="1">
        <v>3.5</v>
      </c>
      <c r="K37" s="1" t="s">
        <v>583</v>
      </c>
      <c r="L37" s="1" t="s">
        <v>592</v>
      </c>
      <c r="M37">
        <v>0</v>
      </c>
      <c r="N37" s="10" t="s">
        <v>606</v>
      </c>
      <c r="O37" s="11" t="s">
        <v>678</v>
      </c>
      <c r="P37" s="11">
        <v>0.25</v>
      </c>
      <c r="Q37" s="11"/>
      <c r="R37" s="11" t="s">
        <v>608</v>
      </c>
      <c r="S37" s="11" t="s">
        <v>679</v>
      </c>
      <c r="T37" t="str">
        <f t="shared" si="0"/>
        <v>36a_Plate 1_C12</v>
      </c>
    </row>
    <row r="38" spans="1:20" x14ac:dyDescent="0.2">
      <c r="A38">
        <v>37</v>
      </c>
      <c r="B38" t="s">
        <v>36</v>
      </c>
      <c r="C38">
        <v>37</v>
      </c>
      <c r="D38" t="s">
        <v>605</v>
      </c>
      <c r="E38">
        <v>0.46079756399999999</v>
      </c>
      <c r="F38">
        <v>7.3190255689999999</v>
      </c>
      <c r="G38" t="s">
        <v>36</v>
      </c>
      <c r="H38" s="9">
        <v>2</v>
      </c>
      <c r="I38" s="1" t="s">
        <v>584</v>
      </c>
      <c r="J38" s="1">
        <v>1</v>
      </c>
      <c r="K38" s="1" t="s">
        <v>594</v>
      </c>
      <c r="L38" s="1" t="s">
        <v>590</v>
      </c>
      <c r="M38">
        <v>0</v>
      </c>
      <c r="N38" s="10" t="s">
        <v>606</v>
      </c>
      <c r="O38" s="11" t="s">
        <v>680</v>
      </c>
      <c r="P38" s="11">
        <v>0.254</v>
      </c>
      <c r="Q38" s="11"/>
      <c r="R38" s="11" t="s">
        <v>608</v>
      </c>
      <c r="S38" s="11" t="s">
        <v>681</v>
      </c>
      <c r="T38" t="str">
        <f t="shared" si="0"/>
        <v>37a_Plate 1_D01</v>
      </c>
    </row>
    <row r="39" spans="1:20" x14ac:dyDescent="0.2">
      <c r="A39">
        <v>38</v>
      </c>
      <c r="B39" t="s">
        <v>37</v>
      </c>
      <c r="C39">
        <v>38</v>
      </c>
      <c r="D39" t="s">
        <v>605</v>
      </c>
      <c r="E39">
        <v>0.64799657399999999</v>
      </c>
      <c r="F39">
        <v>5.4037665410000004</v>
      </c>
      <c r="G39" t="s">
        <v>37</v>
      </c>
      <c r="H39" s="9">
        <v>2</v>
      </c>
      <c r="I39" s="1" t="s">
        <v>584</v>
      </c>
      <c r="J39" s="1">
        <v>1</v>
      </c>
      <c r="K39" s="1" t="s">
        <v>594</v>
      </c>
      <c r="L39" s="1" t="s">
        <v>591</v>
      </c>
      <c r="M39">
        <v>0</v>
      </c>
      <c r="N39" s="10" t="s">
        <v>606</v>
      </c>
      <c r="O39" s="11" t="s">
        <v>682</v>
      </c>
      <c r="P39" s="11">
        <v>0.253</v>
      </c>
      <c r="Q39" s="11"/>
      <c r="R39" s="11" t="s">
        <v>608</v>
      </c>
      <c r="S39" s="11" t="s">
        <v>683</v>
      </c>
      <c r="T39" t="str">
        <f t="shared" si="0"/>
        <v>38a_Plate 1_D02</v>
      </c>
    </row>
    <row r="40" spans="1:20" x14ac:dyDescent="0.2">
      <c r="A40">
        <v>39</v>
      </c>
      <c r="B40" t="s">
        <v>38</v>
      </c>
      <c r="C40">
        <v>39</v>
      </c>
      <c r="D40" t="s">
        <v>605</v>
      </c>
      <c r="E40">
        <v>0.48959741099999998</v>
      </c>
      <c r="F40">
        <v>9.9618342910000006</v>
      </c>
      <c r="G40" t="s">
        <v>38</v>
      </c>
      <c r="H40" s="9">
        <v>2</v>
      </c>
      <c r="I40" s="1" t="s">
        <v>584</v>
      </c>
      <c r="J40" s="1">
        <v>1</v>
      </c>
      <c r="K40" s="1" t="s">
        <v>594</v>
      </c>
      <c r="L40" s="1" t="s">
        <v>592</v>
      </c>
      <c r="M40">
        <v>0</v>
      </c>
      <c r="N40" s="10" t="s">
        <v>606</v>
      </c>
      <c r="O40" s="11" t="s">
        <v>684</v>
      </c>
      <c r="P40" s="11">
        <v>0.252</v>
      </c>
      <c r="Q40" s="11"/>
      <c r="R40" s="11" t="s">
        <v>608</v>
      </c>
      <c r="S40" s="11" t="s">
        <v>685</v>
      </c>
      <c r="T40" t="str">
        <f t="shared" si="0"/>
        <v>39a_Plate 1_D03</v>
      </c>
    </row>
    <row r="41" spans="1:20" x14ac:dyDescent="0.2">
      <c r="A41">
        <v>40</v>
      </c>
      <c r="B41" t="s">
        <v>39</v>
      </c>
      <c r="C41">
        <v>40</v>
      </c>
      <c r="D41" t="s">
        <v>605</v>
      </c>
      <c r="E41">
        <v>0.41759779200000002</v>
      </c>
      <c r="F41">
        <v>4.8130210619999998</v>
      </c>
      <c r="G41" t="s">
        <v>39</v>
      </c>
      <c r="H41" s="9">
        <v>41</v>
      </c>
      <c r="I41" s="1" t="s">
        <v>584</v>
      </c>
      <c r="J41" s="1">
        <v>3</v>
      </c>
      <c r="K41" s="1" t="s">
        <v>593</v>
      </c>
      <c r="L41" s="1" t="s">
        <v>590</v>
      </c>
      <c r="M41">
        <v>0</v>
      </c>
      <c r="N41" s="10" t="s">
        <v>606</v>
      </c>
      <c r="O41" s="11" t="s">
        <v>686</v>
      </c>
      <c r="P41" s="11">
        <v>0.25700000000000001</v>
      </c>
      <c r="Q41" s="11"/>
      <c r="R41" s="11" t="s">
        <v>608</v>
      </c>
      <c r="S41" s="11" t="s">
        <v>687</v>
      </c>
      <c r="T41" t="str">
        <f t="shared" si="0"/>
        <v>40a_Plate 1_D04</v>
      </c>
    </row>
    <row r="42" spans="1:20" x14ac:dyDescent="0.2">
      <c r="A42">
        <v>41</v>
      </c>
      <c r="B42" t="s">
        <v>40</v>
      </c>
      <c r="C42">
        <v>41</v>
      </c>
      <c r="D42" t="s">
        <v>605</v>
      </c>
      <c r="E42">
        <v>0.40319786800000001</v>
      </c>
      <c r="F42">
        <v>4.8752047970000003</v>
      </c>
      <c r="G42" t="s">
        <v>40</v>
      </c>
      <c r="H42" s="9">
        <v>41</v>
      </c>
      <c r="I42" s="1" t="s">
        <v>584</v>
      </c>
      <c r="J42" s="1">
        <v>3</v>
      </c>
      <c r="K42" s="1" t="s">
        <v>593</v>
      </c>
      <c r="L42" s="1" t="s">
        <v>591</v>
      </c>
      <c r="M42">
        <v>0</v>
      </c>
      <c r="N42" s="10" t="s">
        <v>606</v>
      </c>
      <c r="O42" s="11" t="s">
        <v>688</v>
      </c>
      <c r="P42" s="11">
        <v>0.25700000000000001</v>
      </c>
      <c r="Q42" s="11"/>
      <c r="R42" s="11" t="s">
        <v>608</v>
      </c>
      <c r="S42" s="11" t="s">
        <v>689</v>
      </c>
      <c r="T42" t="str">
        <f t="shared" si="0"/>
        <v>41a_Plate 1_D05</v>
      </c>
    </row>
    <row r="43" spans="1:20" x14ac:dyDescent="0.2">
      <c r="A43">
        <v>42</v>
      </c>
      <c r="B43" t="s">
        <v>41</v>
      </c>
      <c r="C43">
        <v>42</v>
      </c>
      <c r="D43" t="s">
        <v>605</v>
      </c>
      <c r="E43">
        <v>0.31679832499999999</v>
      </c>
      <c r="F43">
        <v>6.6350044869999998</v>
      </c>
      <c r="G43" t="s">
        <v>41</v>
      </c>
      <c r="H43" s="9">
        <v>41</v>
      </c>
      <c r="I43" s="1" t="s">
        <v>584</v>
      </c>
      <c r="J43" s="1">
        <v>3</v>
      </c>
      <c r="K43" s="1" t="s">
        <v>593</v>
      </c>
      <c r="L43" s="1" t="s">
        <v>592</v>
      </c>
      <c r="M43">
        <v>0</v>
      </c>
      <c r="N43" s="10" t="s">
        <v>606</v>
      </c>
      <c r="O43" s="11" t="s">
        <v>690</v>
      </c>
      <c r="P43" s="11">
        <v>0.25600000000000001</v>
      </c>
      <c r="Q43" s="11"/>
      <c r="R43" s="11" t="s">
        <v>608</v>
      </c>
      <c r="S43" s="11" t="s">
        <v>691</v>
      </c>
      <c r="T43" t="str">
        <f t="shared" si="0"/>
        <v>42a_Plate 1_D06</v>
      </c>
    </row>
    <row r="44" spans="1:20" x14ac:dyDescent="0.2">
      <c r="A44">
        <v>43</v>
      </c>
      <c r="B44" t="s">
        <v>42</v>
      </c>
      <c r="C44">
        <v>43</v>
      </c>
      <c r="D44" t="s">
        <v>605</v>
      </c>
      <c r="E44">
        <v>0.44639763999999998</v>
      </c>
      <c r="F44">
        <v>6.8402108119999996</v>
      </c>
      <c r="G44" t="s">
        <v>42</v>
      </c>
      <c r="H44" s="9">
        <v>51</v>
      </c>
      <c r="I44" s="1" t="s">
        <v>584</v>
      </c>
      <c r="J44" s="1">
        <v>4</v>
      </c>
      <c r="K44" s="1" t="s">
        <v>594</v>
      </c>
      <c r="L44" s="1" t="s">
        <v>590</v>
      </c>
      <c r="M44">
        <v>0</v>
      </c>
      <c r="N44" s="10" t="s">
        <v>606</v>
      </c>
      <c r="O44" s="11" t="s">
        <v>692</v>
      </c>
      <c r="P44" s="11">
        <v>0.25700000000000001</v>
      </c>
      <c r="Q44" s="11"/>
      <c r="R44" s="11" t="s">
        <v>608</v>
      </c>
      <c r="S44" s="11" t="s">
        <v>693</v>
      </c>
      <c r="T44" t="str">
        <f t="shared" si="0"/>
        <v>43a_Plate 1_D07</v>
      </c>
    </row>
    <row r="45" spans="1:20" x14ac:dyDescent="0.2">
      <c r="A45">
        <v>44</v>
      </c>
      <c r="B45" t="s">
        <v>43</v>
      </c>
      <c r="C45">
        <v>44</v>
      </c>
      <c r="D45" t="s">
        <v>605</v>
      </c>
      <c r="E45">
        <v>0.230398782</v>
      </c>
      <c r="F45">
        <v>5.5405707580000003</v>
      </c>
      <c r="G45" t="s">
        <v>43</v>
      </c>
      <c r="H45" s="9">
        <v>51</v>
      </c>
      <c r="I45" s="1" t="s">
        <v>584</v>
      </c>
      <c r="J45" s="1">
        <v>4</v>
      </c>
      <c r="K45" s="1" t="s">
        <v>594</v>
      </c>
      <c r="L45" s="1" t="s">
        <v>591</v>
      </c>
      <c r="M45">
        <v>0</v>
      </c>
      <c r="N45" s="10" t="s">
        <v>606</v>
      </c>
      <c r="O45" s="11" t="s">
        <v>694</v>
      </c>
      <c r="P45" s="11">
        <v>0.25900000000000001</v>
      </c>
      <c r="Q45" s="11"/>
      <c r="R45" s="11" t="s">
        <v>608</v>
      </c>
      <c r="S45" s="11" t="s">
        <v>695</v>
      </c>
      <c r="T45" t="str">
        <f t="shared" si="0"/>
        <v>44a_Plate 1_D08</v>
      </c>
    </row>
    <row r="46" spans="1:20" x14ac:dyDescent="0.2">
      <c r="A46">
        <v>45</v>
      </c>
      <c r="B46" t="s">
        <v>44</v>
      </c>
      <c r="C46">
        <v>45</v>
      </c>
      <c r="D46" t="s">
        <v>605</v>
      </c>
      <c r="E46">
        <v>1.0511944419999999</v>
      </c>
      <c r="F46">
        <v>6.8961761729999997</v>
      </c>
      <c r="G46" t="s">
        <v>44</v>
      </c>
      <c r="H46" s="9">
        <v>51</v>
      </c>
      <c r="I46" s="1" t="s">
        <v>584</v>
      </c>
      <c r="J46" s="1">
        <v>4</v>
      </c>
      <c r="K46" s="1" t="s">
        <v>594</v>
      </c>
      <c r="L46" s="1" t="s">
        <v>592</v>
      </c>
      <c r="M46">
        <v>0</v>
      </c>
      <c r="N46" s="10" t="s">
        <v>606</v>
      </c>
      <c r="O46" s="11" t="s">
        <v>696</v>
      </c>
      <c r="P46" s="11">
        <v>0.25900000000000001</v>
      </c>
      <c r="Q46" s="11"/>
      <c r="R46" s="11" t="s">
        <v>608</v>
      </c>
      <c r="S46" s="11" t="s">
        <v>697</v>
      </c>
      <c r="T46" t="str">
        <f t="shared" si="0"/>
        <v>45a_Plate 1_D09</v>
      </c>
    </row>
    <row r="47" spans="1:20" x14ac:dyDescent="0.2">
      <c r="A47">
        <v>46</v>
      </c>
      <c r="B47" t="s">
        <v>45</v>
      </c>
      <c r="C47">
        <v>46</v>
      </c>
      <c r="D47" t="s">
        <v>605</v>
      </c>
      <c r="E47">
        <v>0.21599885799999999</v>
      </c>
      <c r="F47">
        <v>5.2047785900000001</v>
      </c>
      <c r="G47" t="s">
        <v>45</v>
      </c>
      <c r="H47" s="9">
        <v>52</v>
      </c>
      <c r="I47" s="1" t="s">
        <v>584</v>
      </c>
      <c r="J47" s="1">
        <v>4</v>
      </c>
      <c r="K47" s="1" t="s">
        <v>593</v>
      </c>
      <c r="L47" s="1" t="s">
        <v>590</v>
      </c>
      <c r="M47">
        <v>0</v>
      </c>
      <c r="N47" s="10" t="s">
        <v>606</v>
      </c>
      <c r="O47" s="11" t="s">
        <v>698</v>
      </c>
      <c r="P47" s="11">
        <v>0.25800000000000001</v>
      </c>
      <c r="Q47" s="11"/>
      <c r="R47" s="11" t="s">
        <v>608</v>
      </c>
      <c r="S47" s="11" t="s">
        <v>699</v>
      </c>
      <c r="T47" t="str">
        <f t="shared" si="0"/>
        <v>46a_Plate 1_D10</v>
      </c>
    </row>
    <row r="48" spans="1:20" x14ac:dyDescent="0.2">
      <c r="A48">
        <v>47</v>
      </c>
      <c r="B48" t="s">
        <v>46</v>
      </c>
      <c r="C48">
        <v>47</v>
      </c>
      <c r="D48" t="s">
        <v>605</v>
      </c>
      <c r="E48">
        <v>0.12959931499999999</v>
      </c>
      <c r="F48">
        <v>6.5790391259999996</v>
      </c>
      <c r="G48" t="s">
        <v>46</v>
      </c>
      <c r="H48" s="9">
        <v>52</v>
      </c>
      <c r="I48" s="1" t="s">
        <v>584</v>
      </c>
      <c r="J48" s="1">
        <v>4</v>
      </c>
      <c r="K48" s="1" t="s">
        <v>593</v>
      </c>
      <c r="L48" s="1" t="s">
        <v>591</v>
      </c>
      <c r="M48">
        <v>0</v>
      </c>
      <c r="N48" s="10" t="s">
        <v>606</v>
      </c>
      <c r="O48" s="11" t="s">
        <v>700</v>
      </c>
      <c r="P48" s="11">
        <v>0.25600000000000001</v>
      </c>
      <c r="Q48" s="11"/>
      <c r="R48" s="11" t="s">
        <v>608</v>
      </c>
      <c r="S48" s="11" t="s">
        <v>701</v>
      </c>
      <c r="T48" t="str">
        <f t="shared" si="0"/>
        <v>47a_Plate 1_D11</v>
      </c>
    </row>
    <row r="49" spans="1:20" x14ac:dyDescent="0.2">
      <c r="A49">
        <v>48</v>
      </c>
      <c r="B49" t="s">
        <v>47</v>
      </c>
      <c r="C49">
        <v>48</v>
      </c>
      <c r="D49" t="s">
        <v>605</v>
      </c>
      <c r="E49">
        <v>0.99359474599999997</v>
      </c>
      <c r="F49">
        <v>6.9334864139999999</v>
      </c>
      <c r="G49" t="s">
        <v>47</v>
      </c>
      <c r="H49" s="9">
        <v>52</v>
      </c>
      <c r="I49" s="1" t="s">
        <v>584</v>
      </c>
      <c r="J49" s="1">
        <v>4</v>
      </c>
      <c r="K49" s="1" t="s">
        <v>593</v>
      </c>
      <c r="L49" s="1" t="s">
        <v>592</v>
      </c>
      <c r="M49">
        <v>0</v>
      </c>
      <c r="N49" s="10" t="s">
        <v>606</v>
      </c>
      <c r="O49" s="11" t="s">
        <v>702</v>
      </c>
      <c r="P49" s="11">
        <v>0.25900000000000001</v>
      </c>
      <c r="Q49" s="11"/>
      <c r="R49" s="11" t="s">
        <v>608</v>
      </c>
      <c r="S49" s="11" t="s">
        <v>703</v>
      </c>
      <c r="T49" t="str">
        <f t="shared" si="0"/>
        <v>48a_Plate 1_D12</v>
      </c>
    </row>
    <row r="50" spans="1:20" x14ac:dyDescent="0.2">
      <c r="A50">
        <v>49</v>
      </c>
      <c r="B50" t="s">
        <v>48</v>
      </c>
      <c r="C50">
        <v>49</v>
      </c>
      <c r="D50" t="s">
        <v>605</v>
      </c>
      <c r="E50">
        <v>0.91999299999999995</v>
      </c>
      <c r="F50">
        <v>0.42117209900000002</v>
      </c>
      <c r="G50" t="s">
        <v>48</v>
      </c>
      <c r="H50" s="9">
        <v>28</v>
      </c>
      <c r="I50" s="1" t="s">
        <v>584</v>
      </c>
      <c r="J50" s="1">
        <v>2</v>
      </c>
      <c r="K50" s="1" t="s">
        <v>583</v>
      </c>
      <c r="L50" s="1" t="s">
        <v>590</v>
      </c>
      <c r="M50">
        <v>0</v>
      </c>
      <c r="N50" s="10" t="s">
        <v>606</v>
      </c>
      <c r="O50" s="11" t="s">
        <v>704</v>
      </c>
      <c r="P50" s="11">
        <v>0.252</v>
      </c>
      <c r="Q50" s="11"/>
      <c r="R50" s="11" t="s">
        <v>608</v>
      </c>
      <c r="S50" s="11" t="s">
        <v>705</v>
      </c>
      <c r="T50" t="str">
        <f t="shared" si="0"/>
        <v>49a_Plate 1_E01</v>
      </c>
    </row>
    <row r="51" spans="1:20" x14ac:dyDescent="0.2">
      <c r="A51">
        <v>50</v>
      </c>
      <c r="B51" t="s">
        <v>49</v>
      </c>
      <c r="C51">
        <v>50</v>
      </c>
      <c r="D51" t="s">
        <v>605</v>
      </c>
      <c r="E51">
        <v>0.89782399999999996</v>
      </c>
      <c r="F51">
        <v>-5.3312919999999996E-3</v>
      </c>
      <c r="G51" t="s">
        <v>49</v>
      </c>
      <c r="H51" s="9">
        <v>28</v>
      </c>
      <c r="I51" s="1" t="s">
        <v>584</v>
      </c>
      <c r="J51" s="1">
        <v>2</v>
      </c>
      <c r="K51" s="1" t="s">
        <v>583</v>
      </c>
      <c r="L51" s="1" t="s">
        <v>591</v>
      </c>
      <c r="M51">
        <v>0</v>
      </c>
      <c r="N51" s="10" t="s">
        <v>606</v>
      </c>
      <c r="O51" s="11" t="s">
        <v>706</v>
      </c>
      <c r="P51" s="11">
        <v>0.252</v>
      </c>
      <c r="Q51" s="11"/>
      <c r="R51" s="11" t="s">
        <v>608</v>
      </c>
      <c r="S51" s="11" t="s">
        <v>707</v>
      </c>
      <c r="T51" t="str">
        <f t="shared" si="0"/>
        <v>50a_Plate 1_E02</v>
      </c>
    </row>
    <row r="52" spans="1:20" x14ac:dyDescent="0.2">
      <c r="A52">
        <v>51</v>
      </c>
      <c r="B52" t="s">
        <v>50</v>
      </c>
      <c r="C52">
        <v>51</v>
      </c>
      <c r="D52" t="s">
        <v>605</v>
      </c>
      <c r="E52">
        <v>1.2968569999999999</v>
      </c>
      <c r="F52">
        <v>1.8606210430000001</v>
      </c>
      <c r="G52" t="s">
        <v>50</v>
      </c>
      <c r="H52" s="9">
        <v>28</v>
      </c>
      <c r="I52" s="1" t="s">
        <v>584</v>
      </c>
      <c r="J52" s="1">
        <v>2</v>
      </c>
      <c r="K52" s="1" t="s">
        <v>583</v>
      </c>
      <c r="L52" s="1" t="s">
        <v>592</v>
      </c>
      <c r="M52">
        <v>0</v>
      </c>
      <c r="N52" s="10" t="s">
        <v>606</v>
      </c>
      <c r="O52" s="11" t="s">
        <v>708</v>
      </c>
      <c r="P52" s="11">
        <v>0.253</v>
      </c>
      <c r="Q52" s="11"/>
      <c r="R52" s="11" t="s">
        <v>608</v>
      </c>
      <c r="S52" s="11" t="s">
        <v>709</v>
      </c>
      <c r="T52" t="str">
        <f t="shared" si="0"/>
        <v>51a_Plate 1_E03</v>
      </c>
    </row>
    <row r="53" spans="1:20" x14ac:dyDescent="0.2">
      <c r="A53">
        <v>52</v>
      </c>
      <c r="B53" t="s">
        <v>51</v>
      </c>
      <c r="C53">
        <v>52</v>
      </c>
      <c r="D53" t="s">
        <v>605</v>
      </c>
      <c r="E53">
        <v>0.73155999999999999</v>
      </c>
      <c r="F53">
        <v>-5.8644215999999999E-2</v>
      </c>
      <c r="G53" t="s">
        <v>51</v>
      </c>
      <c r="H53" s="9">
        <v>55</v>
      </c>
      <c r="I53" s="1" t="s">
        <v>584</v>
      </c>
      <c r="J53" s="1">
        <v>4</v>
      </c>
      <c r="K53" s="1" t="s">
        <v>583</v>
      </c>
      <c r="L53" s="1" t="s">
        <v>590</v>
      </c>
      <c r="M53">
        <v>0</v>
      </c>
      <c r="N53" s="10" t="s">
        <v>606</v>
      </c>
      <c r="O53" s="11" t="s">
        <v>710</v>
      </c>
      <c r="P53" s="11">
        <v>0.253</v>
      </c>
      <c r="Q53" s="11"/>
      <c r="R53" s="11" t="s">
        <v>608</v>
      </c>
      <c r="S53" s="11" t="s">
        <v>711</v>
      </c>
      <c r="T53" t="str">
        <f t="shared" si="0"/>
        <v>52a_Plate 1_E04</v>
      </c>
    </row>
    <row r="54" spans="1:20" x14ac:dyDescent="0.2">
      <c r="A54">
        <v>53</v>
      </c>
      <c r="B54" t="s">
        <v>52</v>
      </c>
      <c r="C54">
        <v>53</v>
      </c>
      <c r="D54" t="s">
        <v>605</v>
      </c>
      <c r="E54">
        <v>0.55421200000000004</v>
      </c>
      <c r="F54">
        <v>3.7319047000000001E-2</v>
      </c>
      <c r="G54" t="s">
        <v>52</v>
      </c>
      <c r="H54" s="9">
        <v>55</v>
      </c>
      <c r="I54" s="1" t="s">
        <v>584</v>
      </c>
      <c r="J54" s="1">
        <v>4</v>
      </c>
      <c r="K54" s="1" t="s">
        <v>583</v>
      </c>
      <c r="L54" s="1" t="s">
        <v>591</v>
      </c>
      <c r="M54">
        <v>0</v>
      </c>
      <c r="N54" s="10" t="s">
        <v>606</v>
      </c>
      <c r="O54" s="11" t="s">
        <v>712</v>
      </c>
      <c r="P54" s="11">
        <v>0.25800000000000001</v>
      </c>
      <c r="Q54" s="11"/>
      <c r="R54" s="11" t="s">
        <v>608</v>
      </c>
      <c r="S54" s="11" t="s">
        <v>713</v>
      </c>
      <c r="T54" t="str">
        <f t="shared" si="0"/>
        <v>53a_Plate 1_E05</v>
      </c>
    </row>
    <row r="55" spans="1:20" x14ac:dyDescent="0.2">
      <c r="A55">
        <v>54</v>
      </c>
      <c r="B55" t="s">
        <v>53</v>
      </c>
      <c r="C55">
        <v>54</v>
      </c>
      <c r="D55" t="s">
        <v>605</v>
      </c>
      <c r="E55">
        <v>1.141678</v>
      </c>
      <c r="F55">
        <v>1.27417888</v>
      </c>
      <c r="G55" t="s">
        <v>53</v>
      </c>
      <c r="H55" s="9">
        <v>55</v>
      </c>
      <c r="I55" s="1" t="s">
        <v>584</v>
      </c>
      <c r="J55" s="1">
        <v>4</v>
      </c>
      <c r="K55" s="1" t="s">
        <v>583</v>
      </c>
      <c r="L55" s="1" t="s">
        <v>592</v>
      </c>
      <c r="M55">
        <v>0</v>
      </c>
      <c r="N55" s="10" t="s">
        <v>606</v>
      </c>
      <c r="O55" s="11" t="s">
        <v>714</v>
      </c>
      <c r="P55" s="11">
        <v>0.25700000000000001</v>
      </c>
      <c r="Q55" s="11"/>
      <c r="R55" s="11" t="s">
        <v>608</v>
      </c>
      <c r="S55" s="11" t="s">
        <v>715</v>
      </c>
      <c r="T55" t="str">
        <f t="shared" si="0"/>
        <v>54a_Plate 1_E06</v>
      </c>
    </row>
    <row r="56" spans="1:20" x14ac:dyDescent="0.2">
      <c r="A56">
        <v>55</v>
      </c>
      <c r="B56" t="s">
        <v>54</v>
      </c>
      <c r="C56">
        <v>55</v>
      </c>
      <c r="D56" t="s">
        <v>605</v>
      </c>
      <c r="E56">
        <v>0.95324500000000001</v>
      </c>
      <c r="F56">
        <v>5.8750842099999998</v>
      </c>
      <c r="G56" t="s">
        <v>54</v>
      </c>
      <c r="H56" s="9">
        <v>42</v>
      </c>
      <c r="I56" s="1" t="s">
        <v>584</v>
      </c>
      <c r="J56" s="1">
        <v>3</v>
      </c>
      <c r="K56" s="1" t="s">
        <v>594</v>
      </c>
      <c r="L56" s="1" t="s">
        <v>590</v>
      </c>
      <c r="M56">
        <v>0</v>
      </c>
      <c r="N56" s="10" t="s">
        <v>606</v>
      </c>
      <c r="O56" s="11" t="s">
        <v>716</v>
      </c>
      <c r="P56" s="11">
        <v>0.253</v>
      </c>
      <c r="Q56" s="11"/>
      <c r="R56" s="11" t="s">
        <v>608</v>
      </c>
      <c r="S56" s="11" t="s">
        <v>717</v>
      </c>
      <c r="T56" t="str">
        <f t="shared" si="0"/>
        <v>55a_Plate 1_E07</v>
      </c>
    </row>
    <row r="57" spans="1:20" x14ac:dyDescent="0.2">
      <c r="A57">
        <v>56</v>
      </c>
      <c r="B57" t="s">
        <v>55</v>
      </c>
      <c r="C57">
        <v>56</v>
      </c>
      <c r="D57" t="s">
        <v>605</v>
      </c>
      <c r="E57">
        <v>0.69830800000000004</v>
      </c>
      <c r="F57">
        <v>5.7737896539999998</v>
      </c>
      <c r="G57" t="s">
        <v>55</v>
      </c>
      <c r="H57" s="9">
        <v>42</v>
      </c>
      <c r="I57" s="1" t="s">
        <v>584</v>
      </c>
      <c r="J57" s="1">
        <v>3</v>
      </c>
      <c r="K57" s="1" t="s">
        <v>594</v>
      </c>
      <c r="L57" s="1" t="s">
        <v>591</v>
      </c>
      <c r="M57">
        <v>0</v>
      </c>
      <c r="N57" s="10" t="s">
        <v>606</v>
      </c>
      <c r="O57" s="11" t="s">
        <v>718</v>
      </c>
      <c r="P57" s="11">
        <v>0.252</v>
      </c>
      <c r="Q57" s="11"/>
      <c r="R57" s="11" t="s">
        <v>608</v>
      </c>
      <c r="S57" s="11" t="s">
        <v>719</v>
      </c>
      <c r="T57" t="str">
        <f t="shared" si="0"/>
        <v>56a_Plate 1_E08</v>
      </c>
    </row>
    <row r="58" spans="1:20" x14ac:dyDescent="0.2">
      <c r="A58">
        <v>57</v>
      </c>
      <c r="B58" t="s">
        <v>56</v>
      </c>
      <c r="C58">
        <v>57</v>
      </c>
      <c r="D58" t="s">
        <v>605</v>
      </c>
      <c r="E58">
        <v>0.67613900000000005</v>
      </c>
      <c r="F58">
        <v>10.390688859999999</v>
      </c>
      <c r="G58" t="s">
        <v>56</v>
      </c>
      <c r="H58" s="9">
        <v>42</v>
      </c>
      <c r="I58" s="1" t="s">
        <v>584</v>
      </c>
      <c r="J58" s="1">
        <v>3</v>
      </c>
      <c r="K58" s="1" t="s">
        <v>594</v>
      </c>
      <c r="L58" s="1" t="s">
        <v>592</v>
      </c>
      <c r="M58">
        <v>0</v>
      </c>
      <c r="N58" s="10" t="s">
        <v>606</v>
      </c>
      <c r="O58" s="11" t="s">
        <v>720</v>
      </c>
      <c r="P58" s="11">
        <v>0.25</v>
      </c>
      <c r="Q58" s="11"/>
      <c r="R58" s="11" t="s">
        <v>608</v>
      </c>
      <c r="S58" s="11" t="s">
        <v>721</v>
      </c>
      <c r="T58" t="str">
        <f t="shared" si="0"/>
        <v>57a_Plate 1_E09</v>
      </c>
    </row>
    <row r="59" spans="1:20" x14ac:dyDescent="0.2">
      <c r="A59">
        <v>58</v>
      </c>
      <c r="B59" t="s">
        <v>57</v>
      </c>
      <c r="C59">
        <v>58</v>
      </c>
      <c r="D59" t="s">
        <v>605</v>
      </c>
      <c r="E59">
        <v>0.598549</v>
      </c>
      <c r="F59">
        <v>2.9855237360000002</v>
      </c>
      <c r="G59" t="s">
        <v>57</v>
      </c>
      <c r="H59" s="9">
        <v>26</v>
      </c>
      <c r="I59" s="1" t="s">
        <v>584</v>
      </c>
      <c r="J59" s="1">
        <v>2</v>
      </c>
      <c r="K59" s="1" t="s">
        <v>593</v>
      </c>
      <c r="L59" s="1" t="s">
        <v>590</v>
      </c>
      <c r="M59">
        <v>0</v>
      </c>
      <c r="N59" s="10" t="s">
        <v>606</v>
      </c>
      <c r="O59" s="11" t="s">
        <v>722</v>
      </c>
      <c r="P59" s="11">
        <v>0.25600000000000001</v>
      </c>
      <c r="Q59" s="11"/>
      <c r="R59" s="11" t="s">
        <v>608</v>
      </c>
      <c r="S59" s="11" t="s">
        <v>723</v>
      </c>
      <c r="T59" t="str">
        <f t="shared" si="0"/>
        <v>58a_Plate 1_E10</v>
      </c>
    </row>
    <row r="60" spans="1:20" x14ac:dyDescent="0.2">
      <c r="A60">
        <v>59</v>
      </c>
      <c r="B60" t="s">
        <v>58</v>
      </c>
      <c r="C60">
        <v>59</v>
      </c>
      <c r="D60" t="s">
        <v>605</v>
      </c>
      <c r="E60">
        <v>0.66505499999999995</v>
      </c>
      <c r="F60">
        <v>3.9025060269999998</v>
      </c>
      <c r="G60" t="s">
        <v>58</v>
      </c>
      <c r="H60" s="9">
        <v>26</v>
      </c>
      <c r="I60" s="1" t="s">
        <v>584</v>
      </c>
      <c r="J60" s="1">
        <v>2</v>
      </c>
      <c r="K60" s="1" t="s">
        <v>593</v>
      </c>
      <c r="L60" s="1" t="s">
        <v>591</v>
      </c>
      <c r="M60">
        <v>0</v>
      </c>
      <c r="N60" s="10" t="s">
        <v>606</v>
      </c>
      <c r="O60" s="11" t="s">
        <v>724</v>
      </c>
      <c r="P60" s="11">
        <v>0.252</v>
      </c>
      <c r="Q60" s="11"/>
      <c r="R60" s="11" t="s">
        <v>608</v>
      </c>
      <c r="S60" s="11" t="s">
        <v>725</v>
      </c>
      <c r="T60" t="str">
        <f t="shared" si="0"/>
        <v>59a_Plate 1_E11</v>
      </c>
    </row>
    <row r="61" spans="1:20" x14ac:dyDescent="0.2">
      <c r="A61">
        <v>60</v>
      </c>
      <c r="B61" t="s">
        <v>59</v>
      </c>
      <c r="C61">
        <v>60</v>
      </c>
      <c r="D61" t="s">
        <v>605</v>
      </c>
      <c r="E61">
        <v>0.94216100000000003</v>
      </c>
      <c r="F61">
        <v>5.8430964550000004</v>
      </c>
      <c r="G61" t="s">
        <v>59</v>
      </c>
      <c r="H61" s="9">
        <v>26</v>
      </c>
      <c r="I61" s="1" t="s">
        <v>584</v>
      </c>
      <c r="J61" s="1">
        <v>2</v>
      </c>
      <c r="K61" s="1" t="s">
        <v>593</v>
      </c>
      <c r="L61" s="1" t="s">
        <v>592</v>
      </c>
      <c r="M61">
        <v>0</v>
      </c>
      <c r="N61" s="10" t="s">
        <v>606</v>
      </c>
      <c r="O61" s="11" t="s">
        <v>726</v>
      </c>
      <c r="P61" s="11">
        <v>0.25700000000000001</v>
      </c>
      <c r="Q61" s="11"/>
      <c r="R61" s="11" t="s">
        <v>608</v>
      </c>
      <c r="S61" s="11" t="s">
        <v>727</v>
      </c>
      <c r="T61" t="str">
        <f t="shared" si="0"/>
        <v>60a_Plate 1_E12</v>
      </c>
    </row>
    <row r="62" spans="1:20" x14ac:dyDescent="0.2">
      <c r="A62">
        <v>61</v>
      </c>
      <c r="B62" t="s">
        <v>60</v>
      </c>
      <c r="C62">
        <v>61</v>
      </c>
      <c r="D62" t="s">
        <v>605</v>
      </c>
      <c r="E62">
        <v>0.82023400000000002</v>
      </c>
      <c r="F62">
        <v>0.67174284100000003</v>
      </c>
      <c r="G62" t="s">
        <v>60</v>
      </c>
      <c r="H62" s="9">
        <v>44</v>
      </c>
      <c r="I62" s="1" t="s">
        <v>584</v>
      </c>
      <c r="J62" s="1">
        <v>3</v>
      </c>
      <c r="K62" s="1" t="s">
        <v>583</v>
      </c>
      <c r="L62" s="1" t="s">
        <v>590</v>
      </c>
      <c r="M62">
        <v>0</v>
      </c>
      <c r="N62" s="10" t="s">
        <v>606</v>
      </c>
      <c r="O62" s="11" t="s">
        <v>728</v>
      </c>
      <c r="P62" s="11">
        <v>0.25600000000000001</v>
      </c>
      <c r="Q62" s="11"/>
      <c r="R62" s="11" t="s">
        <v>608</v>
      </c>
      <c r="S62" s="11" t="s">
        <v>729</v>
      </c>
      <c r="T62" t="str">
        <f t="shared" si="0"/>
        <v>61a_Plate 1_F01</v>
      </c>
    </row>
    <row r="63" spans="1:20" x14ac:dyDescent="0.2">
      <c r="A63">
        <v>62</v>
      </c>
      <c r="B63" t="s">
        <v>61</v>
      </c>
      <c r="C63">
        <v>62</v>
      </c>
      <c r="D63" t="s">
        <v>605</v>
      </c>
      <c r="E63">
        <v>0.82023400000000002</v>
      </c>
      <c r="F63">
        <v>0.43716597600000001</v>
      </c>
      <c r="G63" t="s">
        <v>61</v>
      </c>
      <c r="H63" s="9">
        <v>44</v>
      </c>
      <c r="I63" s="1" t="s">
        <v>584</v>
      </c>
      <c r="J63" s="1">
        <v>3</v>
      </c>
      <c r="K63" s="1" t="s">
        <v>583</v>
      </c>
      <c r="L63" s="1" t="s">
        <v>591</v>
      </c>
      <c r="M63">
        <v>0</v>
      </c>
      <c r="N63" s="10" t="s">
        <v>606</v>
      </c>
      <c r="O63" s="11" t="s">
        <v>730</v>
      </c>
      <c r="P63" s="11">
        <v>0.25700000000000001</v>
      </c>
      <c r="Q63" s="11"/>
      <c r="R63" s="11" t="s">
        <v>608</v>
      </c>
      <c r="S63" s="11" t="s">
        <v>731</v>
      </c>
      <c r="T63" t="str">
        <f t="shared" si="0"/>
        <v>62a_Plate 1_F02</v>
      </c>
    </row>
    <row r="64" spans="1:20" x14ac:dyDescent="0.2">
      <c r="A64">
        <v>63</v>
      </c>
      <c r="B64" t="s">
        <v>62</v>
      </c>
      <c r="C64">
        <v>63</v>
      </c>
      <c r="D64" t="s">
        <v>605</v>
      </c>
      <c r="E64">
        <v>1.0862560000000001</v>
      </c>
      <c r="F64">
        <v>4.4836168970000001</v>
      </c>
      <c r="G64" t="s">
        <v>62</v>
      </c>
      <c r="H64" s="9">
        <v>44</v>
      </c>
      <c r="I64" s="1" t="s">
        <v>584</v>
      </c>
      <c r="J64" s="1">
        <v>3</v>
      </c>
      <c r="K64" s="1" t="s">
        <v>583</v>
      </c>
      <c r="L64" s="1" t="s">
        <v>592</v>
      </c>
      <c r="M64">
        <v>0</v>
      </c>
      <c r="N64" s="10" t="s">
        <v>606</v>
      </c>
      <c r="O64" s="11" t="s">
        <v>732</v>
      </c>
      <c r="P64" s="11">
        <v>0.254</v>
      </c>
      <c r="Q64" s="11"/>
      <c r="R64" s="11" t="s">
        <v>608</v>
      </c>
      <c r="S64" s="11" t="s">
        <v>733</v>
      </c>
      <c r="T64" t="str">
        <f t="shared" si="0"/>
        <v>63a_Plate 1_F03</v>
      </c>
    </row>
    <row r="65" spans="1:20" x14ac:dyDescent="0.2">
      <c r="A65">
        <v>64</v>
      </c>
      <c r="B65" t="s">
        <v>63</v>
      </c>
      <c r="C65">
        <v>64</v>
      </c>
      <c r="D65" t="s">
        <v>605</v>
      </c>
      <c r="E65">
        <v>0.56529700000000005</v>
      </c>
      <c r="F65">
        <v>5.9977039339999996</v>
      </c>
      <c r="G65" t="s">
        <v>63</v>
      </c>
      <c r="H65" s="9">
        <v>29</v>
      </c>
      <c r="I65" s="1" t="s">
        <v>584</v>
      </c>
      <c r="J65" s="1">
        <v>2</v>
      </c>
      <c r="K65" s="1" t="s">
        <v>594</v>
      </c>
      <c r="L65" s="1" t="s">
        <v>590</v>
      </c>
      <c r="M65">
        <v>0</v>
      </c>
      <c r="N65" s="10" t="s">
        <v>606</v>
      </c>
      <c r="O65" s="11" t="s">
        <v>734</v>
      </c>
      <c r="P65" s="11">
        <v>0.25600000000000001</v>
      </c>
      <c r="Q65" s="11"/>
      <c r="R65" s="11" t="s">
        <v>608</v>
      </c>
      <c r="S65" s="11" t="s">
        <v>735</v>
      </c>
      <c r="T65" t="str">
        <f t="shared" si="0"/>
        <v>64a_Plate 1_F04</v>
      </c>
    </row>
    <row r="66" spans="1:20" x14ac:dyDescent="0.2">
      <c r="A66">
        <v>65</v>
      </c>
      <c r="B66" t="s">
        <v>64</v>
      </c>
      <c r="C66">
        <v>65</v>
      </c>
      <c r="D66" t="s">
        <v>605</v>
      </c>
      <c r="E66">
        <v>0.232769</v>
      </c>
      <c r="F66">
        <v>5.219335246</v>
      </c>
      <c r="G66" t="s">
        <v>64</v>
      </c>
      <c r="H66" s="9">
        <v>29</v>
      </c>
      <c r="I66" s="1" t="s">
        <v>584</v>
      </c>
      <c r="J66" s="1">
        <v>2</v>
      </c>
      <c r="K66" s="1" t="s">
        <v>594</v>
      </c>
      <c r="L66" s="1" t="s">
        <v>591</v>
      </c>
      <c r="M66">
        <v>0</v>
      </c>
      <c r="N66" s="10" t="s">
        <v>606</v>
      </c>
      <c r="O66" s="11" t="s">
        <v>736</v>
      </c>
      <c r="P66" s="11">
        <v>0.25</v>
      </c>
      <c r="Q66" s="11"/>
      <c r="R66" s="11" t="s">
        <v>608</v>
      </c>
      <c r="S66" s="11" t="s">
        <v>737</v>
      </c>
      <c r="T66" t="str">
        <f t="shared" si="0"/>
        <v>65a_Plate 1_F05</v>
      </c>
    </row>
    <row r="67" spans="1:20" x14ac:dyDescent="0.2">
      <c r="A67">
        <v>66</v>
      </c>
      <c r="B67" t="s">
        <v>65</v>
      </c>
      <c r="C67">
        <v>66</v>
      </c>
      <c r="D67" t="s">
        <v>605</v>
      </c>
      <c r="E67">
        <v>1.17493</v>
      </c>
      <c r="F67">
        <v>9.319099091</v>
      </c>
      <c r="G67" t="s">
        <v>65</v>
      </c>
      <c r="H67" s="9">
        <v>29</v>
      </c>
      <c r="I67" s="1" t="s">
        <v>584</v>
      </c>
      <c r="J67" s="1">
        <v>2</v>
      </c>
      <c r="K67" s="1" t="s">
        <v>594</v>
      </c>
      <c r="L67" s="1" t="s">
        <v>592</v>
      </c>
      <c r="M67">
        <v>0</v>
      </c>
      <c r="N67" s="10" t="s">
        <v>606</v>
      </c>
      <c r="O67" s="11" t="s">
        <v>738</v>
      </c>
      <c r="P67" s="11">
        <v>0.251</v>
      </c>
      <c r="Q67" s="11"/>
      <c r="R67" s="11" t="s">
        <v>608</v>
      </c>
      <c r="S67" s="11" t="s">
        <v>739</v>
      </c>
      <c r="T67" t="str">
        <f t="shared" ref="T67:T130" si="1">B67&amp;"_"&amp;R67&amp;"_"&amp;S67</f>
        <v>66a_Plate 1_F06</v>
      </c>
    </row>
    <row r="68" spans="1:20" x14ac:dyDescent="0.2">
      <c r="A68">
        <v>67</v>
      </c>
      <c r="B68" t="s">
        <v>66</v>
      </c>
      <c r="C68">
        <v>67</v>
      </c>
      <c r="D68" t="s">
        <v>605</v>
      </c>
      <c r="E68">
        <v>0.56529700000000005</v>
      </c>
      <c r="F68">
        <v>-9.5963262999999993E-2</v>
      </c>
      <c r="G68" t="s">
        <v>66</v>
      </c>
      <c r="H68" s="9">
        <v>4</v>
      </c>
      <c r="I68" s="1" t="s">
        <v>584</v>
      </c>
      <c r="J68" s="1">
        <v>1</v>
      </c>
      <c r="K68" s="1" t="s">
        <v>583</v>
      </c>
      <c r="L68" s="1" t="s">
        <v>590</v>
      </c>
      <c r="M68">
        <v>0</v>
      </c>
      <c r="N68" s="10" t="s">
        <v>606</v>
      </c>
      <c r="O68" s="11" t="s">
        <v>740</v>
      </c>
      <c r="P68" s="11">
        <v>0.254</v>
      </c>
      <c r="Q68" s="11"/>
      <c r="R68" s="11" t="s">
        <v>608</v>
      </c>
      <c r="S68" s="11" t="s">
        <v>741</v>
      </c>
      <c r="T68" t="str">
        <f t="shared" si="1"/>
        <v>67a_Plate 1_F07</v>
      </c>
    </row>
    <row r="69" spans="1:20" x14ac:dyDescent="0.2">
      <c r="A69">
        <v>68</v>
      </c>
      <c r="B69" t="s">
        <v>67</v>
      </c>
      <c r="C69">
        <v>68</v>
      </c>
      <c r="D69" t="s">
        <v>605</v>
      </c>
      <c r="E69">
        <v>0.55421200000000004</v>
      </c>
      <c r="F69">
        <v>-0.10129455499999999</v>
      </c>
      <c r="G69" t="s">
        <v>67</v>
      </c>
      <c r="H69" s="9">
        <v>4</v>
      </c>
      <c r="I69" s="1" t="s">
        <v>584</v>
      </c>
      <c r="J69" s="1">
        <v>1</v>
      </c>
      <c r="K69" s="1" t="s">
        <v>583</v>
      </c>
      <c r="L69" s="1" t="s">
        <v>591</v>
      </c>
      <c r="M69">
        <v>0</v>
      </c>
      <c r="N69" s="10" t="s">
        <v>606</v>
      </c>
      <c r="O69" s="11" t="s">
        <v>742</v>
      </c>
      <c r="P69" s="11">
        <v>0.25600000000000001</v>
      </c>
      <c r="Q69" s="11"/>
      <c r="R69" s="11" t="s">
        <v>608</v>
      </c>
      <c r="S69" s="11" t="s">
        <v>743</v>
      </c>
      <c r="T69" t="str">
        <f t="shared" si="1"/>
        <v>68a_Plate 1_F08</v>
      </c>
    </row>
    <row r="70" spans="1:20" x14ac:dyDescent="0.2">
      <c r="A70">
        <v>69</v>
      </c>
      <c r="B70" t="s">
        <v>68</v>
      </c>
      <c r="C70">
        <v>69</v>
      </c>
      <c r="D70" t="s">
        <v>605</v>
      </c>
      <c r="E70">
        <v>0.742645</v>
      </c>
      <c r="F70">
        <v>1.178215617</v>
      </c>
      <c r="G70" t="s">
        <v>68</v>
      </c>
      <c r="H70" s="9">
        <v>4</v>
      </c>
      <c r="I70" s="1" t="s">
        <v>584</v>
      </c>
      <c r="J70" s="1">
        <v>1</v>
      </c>
      <c r="K70" s="1" t="s">
        <v>583</v>
      </c>
      <c r="L70" s="1" t="s">
        <v>592</v>
      </c>
      <c r="M70">
        <v>0</v>
      </c>
      <c r="N70" s="10" t="s">
        <v>606</v>
      </c>
      <c r="O70" s="11" t="s">
        <v>744</v>
      </c>
      <c r="P70" s="11">
        <v>0.255</v>
      </c>
      <c r="Q70" s="11"/>
      <c r="R70" s="11" t="s">
        <v>608</v>
      </c>
      <c r="S70" s="11" t="s">
        <v>745</v>
      </c>
      <c r="T70" t="str">
        <f t="shared" si="1"/>
        <v>69a_Plate 1_F09</v>
      </c>
    </row>
    <row r="71" spans="1:20" x14ac:dyDescent="0.2">
      <c r="A71">
        <v>70</v>
      </c>
      <c r="B71" t="s">
        <v>69</v>
      </c>
      <c r="C71">
        <v>70</v>
      </c>
      <c r="D71" t="s">
        <v>605</v>
      </c>
      <c r="E71">
        <v>0.52095999999999998</v>
      </c>
      <c r="F71">
        <v>3.539978144</v>
      </c>
      <c r="G71" t="s">
        <v>69</v>
      </c>
      <c r="H71" s="9">
        <v>1</v>
      </c>
      <c r="I71" s="1" t="s">
        <v>584</v>
      </c>
      <c r="J71" s="1">
        <v>1</v>
      </c>
      <c r="K71" s="1" t="s">
        <v>593</v>
      </c>
      <c r="L71" s="1" t="s">
        <v>590</v>
      </c>
      <c r="M71">
        <v>0</v>
      </c>
      <c r="N71" s="10" t="s">
        <v>606</v>
      </c>
      <c r="O71" s="11" t="s">
        <v>746</v>
      </c>
      <c r="P71" s="11">
        <v>0.25</v>
      </c>
      <c r="Q71" s="11"/>
      <c r="R71" s="11" t="s">
        <v>608</v>
      </c>
      <c r="S71" s="11" t="s">
        <v>747</v>
      </c>
      <c r="T71" t="str">
        <f t="shared" si="1"/>
        <v>70a_Plate 1_F10</v>
      </c>
    </row>
    <row r="72" spans="1:20" x14ac:dyDescent="0.2">
      <c r="A72">
        <v>71</v>
      </c>
      <c r="B72" t="s">
        <v>70</v>
      </c>
      <c r="C72">
        <v>71</v>
      </c>
      <c r="D72" t="s">
        <v>605</v>
      </c>
      <c r="E72">
        <v>0.52095999999999998</v>
      </c>
      <c r="F72">
        <v>2.4630570820000002</v>
      </c>
      <c r="G72" t="s">
        <v>70</v>
      </c>
      <c r="H72" s="9">
        <v>1</v>
      </c>
      <c r="I72" s="1" t="s">
        <v>584</v>
      </c>
      <c r="J72" s="1">
        <v>1</v>
      </c>
      <c r="K72" s="1" t="s">
        <v>593</v>
      </c>
      <c r="L72" s="1" t="s">
        <v>591</v>
      </c>
      <c r="M72">
        <v>0</v>
      </c>
      <c r="N72" s="10" t="s">
        <v>606</v>
      </c>
      <c r="O72" s="11" t="s">
        <v>748</v>
      </c>
      <c r="P72" s="11">
        <v>0.25600000000000001</v>
      </c>
      <c r="Q72" s="11"/>
      <c r="R72" s="11" t="s">
        <v>608</v>
      </c>
      <c r="S72" s="11" t="s">
        <v>749</v>
      </c>
      <c r="T72" t="str">
        <f t="shared" si="1"/>
        <v>71a_Plate 1_F11</v>
      </c>
    </row>
    <row r="73" spans="1:20" x14ac:dyDescent="0.2">
      <c r="A73">
        <v>72</v>
      </c>
      <c r="B73" t="s">
        <v>71</v>
      </c>
      <c r="C73">
        <v>72</v>
      </c>
      <c r="D73" t="s">
        <v>605</v>
      </c>
      <c r="E73">
        <v>0.310359</v>
      </c>
      <c r="F73">
        <v>5.4112617719999996</v>
      </c>
      <c r="G73" t="s">
        <v>71</v>
      </c>
      <c r="H73" s="9">
        <v>1</v>
      </c>
      <c r="I73" s="1" t="s">
        <v>584</v>
      </c>
      <c r="J73" s="1">
        <v>1</v>
      </c>
      <c r="K73" s="1" t="s">
        <v>593</v>
      </c>
      <c r="L73" s="1" t="s">
        <v>592</v>
      </c>
      <c r="M73">
        <v>0</v>
      </c>
      <c r="N73" s="10" t="s">
        <v>606</v>
      </c>
      <c r="O73" s="11" t="s">
        <v>750</v>
      </c>
      <c r="P73" s="11">
        <v>0.252</v>
      </c>
      <c r="Q73" s="11"/>
      <c r="R73" s="11" t="s">
        <v>608</v>
      </c>
      <c r="S73" s="11" t="s">
        <v>751</v>
      </c>
      <c r="T73" t="str">
        <f t="shared" si="1"/>
        <v>72a_Plate 1_F12</v>
      </c>
    </row>
    <row r="74" spans="1:20" x14ac:dyDescent="0.2">
      <c r="A74">
        <v>73</v>
      </c>
      <c r="B74" t="s">
        <v>72</v>
      </c>
      <c r="C74">
        <v>1</v>
      </c>
      <c r="D74" t="s">
        <v>752</v>
      </c>
      <c r="E74">
        <v>0.91191473700000003</v>
      </c>
      <c r="F74">
        <v>0.73652380699999997</v>
      </c>
      <c r="G74" t="s">
        <v>72</v>
      </c>
      <c r="H74" s="9">
        <v>44</v>
      </c>
      <c r="I74" s="1" t="s">
        <v>582</v>
      </c>
      <c r="J74" s="1">
        <v>3.5</v>
      </c>
      <c r="K74" s="1" t="s">
        <v>583</v>
      </c>
      <c r="L74" s="1" t="s">
        <v>590</v>
      </c>
      <c r="M74">
        <v>5</v>
      </c>
      <c r="N74" s="10" t="s">
        <v>753</v>
      </c>
      <c r="O74" s="10" t="s">
        <v>704</v>
      </c>
      <c r="P74" s="10">
        <v>0.25700000000000001</v>
      </c>
      <c r="Q74" s="11"/>
      <c r="R74" s="12" t="s">
        <v>754</v>
      </c>
      <c r="S74" s="12" t="s">
        <v>609</v>
      </c>
      <c r="T74" s="13" t="str">
        <f t="shared" si="1"/>
        <v>1b_Plate 2_A01</v>
      </c>
    </row>
    <row r="75" spans="1:20" x14ac:dyDescent="0.2">
      <c r="A75">
        <v>74</v>
      </c>
      <c r="B75" t="s">
        <v>73</v>
      </c>
      <c r="C75">
        <v>2</v>
      </c>
      <c r="D75" t="s">
        <v>752</v>
      </c>
      <c r="E75">
        <v>0.88967291400000004</v>
      </c>
      <c r="F75">
        <v>5.0360601999999997E-2</v>
      </c>
      <c r="G75" t="s">
        <v>73</v>
      </c>
      <c r="H75" s="9">
        <v>44</v>
      </c>
      <c r="I75" s="1" t="s">
        <v>582</v>
      </c>
      <c r="J75" s="1">
        <v>3.5</v>
      </c>
      <c r="K75" s="1" t="s">
        <v>583</v>
      </c>
      <c r="L75" s="1" t="s">
        <v>591</v>
      </c>
      <c r="M75">
        <v>5</v>
      </c>
      <c r="N75" s="10" t="s">
        <v>753</v>
      </c>
      <c r="O75" s="10" t="s">
        <v>706</v>
      </c>
      <c r="P75" s="10">
        <v>0.253</v>
      </c>
      <c r="Q75" s="11"/>
      <c r="R75" s="12" t="s">
        <v>754</v>
      </c>
      <c r="S75" s="12" t="s">
        <v>611</v>
      </c>
      <c r="T75" s="13" t="str">
        <f t="shared" si="1"/>
        <v>2b_Plate 2_A02</v>
      </c>
    </row>
    <row r="76" spans="1:20" x14ac:dyDescent="0.2">
      <c r="A76">
        <v>75</v>
      </c>
      <c r="B76" t="s">
        <v>74</v>
      </c>
      <c r="C76">
        <v>3</v>
      </c>
      <c r="D76" t="s">
        <v>752</v>
      </c>
      <c r="E76">
        <v>1.2900257260000001</v>
      </c>
      <c r="F76">
        <v>4.0729137010000001</v>
      </c>
      <c r="G76" t="s">
        <v>74</v>
      </c>
      <c r="H76" s="9">
        <v>44</v>
      </c>
      <c r="I76" s="1" t="s">
        <v>582</v>
      </c>
      <c r="J76" s="1">
        <v>3.5</v>
      </c>
      <c r="K76" s="1" t="s">
        <v>583</v>
      </c>
      <c r="L76" s="1" t="s">
        <v>592</v>
      </c>
      <c r="M76">
        <v>5</v>
      </c>
      <c r="N76" s="10" t="s">
        <v>753</v>
      </c>
      <c r="O76" s="10" t="s">
        <v>708</v>
      </c>
      <c r="P76" s="10">
        <v>0.25700000000000001</v>
      </c>
      <c r="Q76" s="11"/>
      <c r="R76" s="12" t="s">
        <v>754</v>
      </c>
      <c r="S76" s="12" t="s">
        <v>613</v>
      </c>
      <c r="T76" s="13" t="str">
        <f t="shared" si="1"/>
        <v>3b_Plate 2_A03</v>
      </c>
    </row>
    <row r="77" spans="1:20" x14ac:dyDescent="0.2">
      <c r="A77">
        <v>76</v>
      </c>
      <c r="B77" t="s">
        <v>75</v>
      </c>
      <c r="C77">
        <v>4</v>
      </c>
      <c r="D77" t="s">
        <v>752</v>
      </c>
      <c r="E77">
        <v>0.72285924300000004</v>
      </c>
      <c r="F77">
        <v>0.157376882</v>
      </c>
      <c r="G77" t="s">
        <v>75</v>
      </c>
      <c r="H77" s="9">
        <v>41</v>
      </c>
      <c r="I77" s="1" t="s">
        <v>582</v>
      </c>
      <c r="J77" s="1">
        <v>3.5</v>
      </c>
      <c r="K77" s="1" t="s">
        <v>593</v>
      </c>
      <c r="L77" s="1" t="s">
        <v>590</v>
      </c>
      <c r="M77">
        <v>5</v>
      </c>
      <c r="N77" s="10" t="s">
        <v>753</v>
      </c>
      <c r="O77" s="10" t="s">
        <v>710</v>
      </c>
      <c r="P77" s="10">
        <v>0.255</v>
      </c>
      <c r="Q77" s="11"/>
      <c r="R77" s="12" t="s">
        <v>754</v>
      </c>
      <c r="S77" s="12" t="s">
        <v>615</v>
      </c>
      <c r="T77" s="13" t="str">
        <f t="shared" si="1"/>
        <v>4b_Plate 2_A04</v>
      </c>
    </row>
    <row r="78" spans="1:20" x14ac:dyDescent="0.2">
      <c r="A78">
        <v>77</v>
      </c>
      <c r="B78" t="s">
        <v>76</v>
      </c>
      <c r="C78">
        <v>5</v>
      </c>
      <c r="D78" t="s">
        <v>752</v>
      </c>
      <c r="E78">
        <v>0.54492465999999995</v>
      </c>
      <c r="F78">
        <v>3.7770452000000003E-2</v>
      </c>
      <c r="G78" t="s">
        <v>76</v>
      </c>
      <c r="H78" s="9">
        <v>41</v>
      </c>
      <c r="I78" s="1" t="s">
        <v>582</v>
      </c>
      <c r="J78" s="1">
        <v>3.5</v>
      </c>
      <c r="K78" s="1" t="s">
        <v>593</v>
      </c>
      <c r="L78" s="1" t="s">
        <v>591</v>
      </c>
      <c r="M78">
        <v>5</v>
      </c>
      <c r="N78" s="10" t="s">
        <v>753</v>
      </c>
      <c r="O78" s="10" t="s">
        <v>712</v>
      </c>
      <c r="P78" s="10">
        <v>0.25600000000000001</v>
      </c>
      <c r="Q78" s="11"/>
      <c r="R78" s="12" t="s">
        <v>754</v>
      </c>
      <c r="S78" s="12" t="s">
        <v>617</v>
      </c>
      <c r="T78" s="13" t="str">
        <f t="shared" si="1"/>
        <v>5b_Plate 2_A05</v>
      </c>
    </row>
    <row r="79" spans="1:20" x14ac:dyDescent="0.2">
      <c r="A79">
        <v>78</v>
      </c>
      <c r="B79" t="s">
        <v>77</v>
      </c>
      <c r="C79">
        <v>6</v>
      </c>
      <c r="D79" t="s">
        <v>752</v>
      </c>
      <c r="E79">
        <v>1.1343329660000001</v>
      </c>
      <c r="F79">
        <v>3.827405766</v>
      </c>
      <c r="G79" t="s">
        <v>77</v>
      </c>
      <c r="H79" s="9">
        <v>41</v>
      </c>
      <c r="I79" s="1" t="s">
        <v>582</v>
      </c>
      <c r="J79" s="1">
        <v>3.5</v>
      </c>
      <c r="K79" s="1" t="s">
        <v>593</v>
      </c>
      <c r="L79" s="1" t="s">
        <v>592</v>
      </c>
      <c r="M79">
        <v>5</v>
      </c>
      <c r="N79" s="10" t="s">
        <v>753</v>
      </c>
      <c r="O79" s="10" t="s">
        <v>714</v>
      </c>
      <c r="P79" s="10">
        <v>0.251</v>
      </c>
      <c r="Q79" s="11"/>
      <c r="R79" s="12" t="s">
        <v>754</v>
      </c>
      <c r="S79" s="12" t="s">
        <v>619</v>
      </c>
      <c r="T79" s="13" t="str">
        <f t="shared" si="1"/>
        <v>6b_Plate 2_A06</v>
      </c>
    </row>
    <row r="80" spans="1:20" x14ac:dyDescent="0.2">
      <c r="A80">
        <v>79</v>
      </c>
      <c r="B80" t="s">
        <v>78</v>
      </c>
      <c r="C80">
        <v>7</v>
      </c>
      <c r="D80" t="s">
        <v>752</v>
      </c>
      <c r="E80">
        <v>0.94527747200000001</v>
      </c>
      <c r="F80">
        <v>0.302163613</v>
      </c>
      <c r="G80" t="s">
        <v>78</v>
      </c>
      <c r="H80" s="9">
        <v>7</v>
      </c>
      <c r="I80" s="1" t="s">
        <v>582</v>
      </c>
      <c r="J80" s="1">
        <v>1</v>
      </c>
      <c r="K80" s="1" t="s">
        <v>583</v>
      </c>
      <c r="L80" s="1" t="s">
        <v>590</v>
      </c>
      <c r="M80">
        <v>5</v>
      </c>
      <c r="N80" s="10" t="s">
        <v>753</v>
      </c>
      <c r="O80" s="10" t="s">
        <v>724</v>
      </c>
      <c r="P80" s="10">
        <v>0.253</v>
      </c>
      <c r="Q80" s="11"/>
      <c r="R80" s="12" t="s">
        <v>754</v>
      </c>
      <c r="S80" s="12" t="s">
        <v>621</v>
      </c>
      <c r="T80" s="13" t="str">
        <f t="shared" si="1"/>
        <v>7b_Plate 2_A07</v>
      </c>
    </row>
    <row r="81" spans="1:20" x14ac:dyDescent="0.2">
      <c r="A81">
        <v>80</v>
      </c>
      <c r="B81" t="s">
        <v>79</v>
      </c>
      <c r="C81">
        <v>8</v>
      </c>
      <c r="D81" t="s">
        <v>752</v>
      </c>
      <c r="E81">
        <v>0.68949650900000004</v>
      </c>
      <c r="F81">
        <v>-6.9245827999999995E-2</v>
      </c>
      <c r="G81" t="s">
        <v>79</v>
      </c>
      <c r="H81" s="9">
        <v>7</v>
      </c>
      <c r="I81" s="1" t="s">
        <v>582</v>
      </c>
      <c r="J81" s="1">
        <v>1</v>
      </c>
      <c r="K81" s="1" t="s">
        <v>583</v>
      </c>
      <c r="L81" s="1" t="s">
        <v>591</v>
      </c>
      <c r="M81">
        <v>5</v>
      </c>
      <c r="N81" s="10" t="s">
        <v>753</v>
      </c>
      <c r="O81" s="10" t="s">
        <v>726</v>
      </c>
      <c r="P81" s="10">
        <v>0.25700000000000001</v>
      </c>
      <c r="Q81" s="11"/>
      <c r="R81" s="12" t="s">
        <v>754</v>
      </c>
      <c r="S81" s="12" t="s">
        <v>623</v>
      </c>
      <c r="T81" s="13" t="str">
        <f t="shared" si="1"/>
        <v>8b_Plate 2_A08</v>
      </c>
    </row>
    <row r="82" spans="1:20" x14ac:dyDescent="0.2">
      <c r="A82">
        <v>81</v>
      </c>
      <c r="B82" t="s">
        <v>80</v>
      </c>
      <c r="C82">
        <v>9</v>
      </c>
      <c r="D82" t="s">
        <v>752</v>
      </c>
      <c r="E82">
        <v>0.66725468600000004</v>
      </c>
      <c r="F82">
        <v>3.6763239589999999</v>
      </c>
      <c r="G82" t="s">
        <v>80</v>
      </c>
      <c r="H82" s="9">
        <v>7</v>
      </c>
      <c r="I82" s="1" t="s">
        <v>582</v>
      </c>
      <c r="J82" s="1">
        <v>1</v>
      </c>
      <c r="K82" s="1" t="s">
        <v>583</v>
      </c>
      <c r="L82" s="1" t="s">
        <v>592</v>
      </c>
      <c r="M82">
        <v>5</v>
      </c>
      <c r="N82" s="10" t="s">
        <v>755</v>
      </c>
      <c r="O82" s="11" t="s">
        <v>756</v>
      </c>
      <c r="P82" s="11">
        <v>0.25</v>
      </c>
      <c r="Q82" s="11"/>
      <c r="R82" s="12" t="s">
        <v>754</v>
      </c>
      <c r="S82" s="12" t="s">
        <v>625</v>
      </c>
      <c r="T82" s="13" t="str">
        <f t="shared" si="1"/>
        <v>9b_Plate 2_A09</v>
      </c>
    </row>
    <row r="83" spans="1:20" x14ac:dyDescent="0.2">
      <c r="A83">
        <v>82</v>
      </c>
      <c r="B83" t="s">
        <v>81</v>
      </c>
      <c r="C83">
        <v>10</v>
      </c>
      <c r="D83" t="s">
        <v>752</v>
      </c>
      <c r="E83">
        <v>0.58940830600000005</v>
      </c>
      <c r="F83">
        <v>0.56655677500000001</v>
      </c>
      <c r="G83" t="s">
        <v>81</v>
      </c>
      <c r="H83" s="9">
        <v>1</v>
      </c>
      <c r="I83" s="1" t="s">
        <v>582</v>
      </c>
      <c r="J83" s="1">
        <v>1</v>
      </c>
      <c r="K83" s="1" t="s">
        <v>593</v>
      </c>
      <c r="L83" s="1" t="s">
        <v>590</v>
      </c>
      <c r="M83">
        <v>5</v>
      </c>
      <c r="N83" s="10" t="s">
        <v>755</v>
      </c>
      <c r="O83" s="11" t="s">
        <v>757</v>
      </c>
      <c r="P83" s="11">
        <v>0.25</v>
      </c>
      <c r="Q83" s="11"/>
      <c r="R83" s="12" t="s">
        <v>754</v>
      </c>
      <c r="S83" s="12" t="s">
        <v>627</v>
      </c>
      <c r="T83" s="13" t="str">
        <f t="shared" si="1"/>
        <v>10b_Plate 2_A10</v>
      </c>
    </row>
    <row r="84" spans="1:20" x14ac:dyDescent="0.2">
      <c r="A84">
        <v>83</v>
      </c>
      <c r="B84" t="s">
        <v>82</v>
      </c>
      <c r="C84">
        <v>11</v>
      </c>
      <c r="D84" t="s">
        <v>752</v>
      </c>
      <c r="E84">
        <v>0.65613377399999995</v>
      </c>
      <c r="F84">
        <v>0.15108180700000001</v>
      </c>
      <c r="G84" t="s">
        <v>82</v>
      </c>
      <c r="H84" s="9">
        <v>1</v>
      </c>
      <c r="I84" s="1" t="s">
        <v>582</v>
      </c>
      <c r="J84" s="1">
        <v>1</v>
      </c>
      <c r="K84" s="1" t="s">
        <v>593</v>
      </c>
      <c r="L84" s="1" t="s">
        <v>591</v>
      </c>
      <c r="M84">
        <v>5</v>
      </c>
      <c r="N84" s="10" t="s">
        <v>755</v>
      </c>
      <c r="O84" s="11" t="s">
        <v>751</v>
      </c>
      <c r="P84" s="11">
        <v>0.25</v>
      </c>
      <c r="Q84" s="11"/>
      <c r="R84" s="12" t="s">
        <v>754</v>
      </c>
      <c r="S84" s="12" t="s">
        <v>629</v>
      </c>
      <c r="T84" s="13" t="str">
        <f t="shared" si="1"/>
        <v>11b_Plate 2_A11</v>
      </c>
    </row>
    <row r="85" spans="1:20" x14ac:dyDescent="0.2">
      <c r="A85">
        <v>84</v>
      </c>
      <c r="B85" t="s">
        <v>83</v>
      </c>
      <c r="C85">
        <v>12</v>
      </c>
      <c r="D85" t="s">
        <v>752</v>
      </c>
      <c r="E85">
        <v>0.93415656000000002</v>
      </c>
      <c r="F85">
        <v>3.7644550130000001</v>
      </c>
      <c r="G85" t="s">
        <v>83</v>
      </c>
      <c r="H85" s="9">
        <v>1</v>
      </c>
      <c r="I85" s="1" t="s">
        <v>582</v>
      </c>
      <c r="J85" s="1">
        <v>1</v>
      </c>
      <c r="K85" s="1" t="s">
        <v>593</v>
      </c>
      <c r="L85" s="1" t="s">
        <v>592</v>
      </c>
      <c r="M85">
        <v>5</v>
      </c>
      <c r="N85" s="10" t="s">
        <v>755</v>
      </c>
      <c r="O85" s="11" t="s">
        <v>727</v>
      </c>
      <c r="P85" s="11">
        <v>0.25</v>
      </c>
      <c r="Q85" s="11"/>
      <c r="R85" s="12" t="s">
        <v>754</v>
      </c>
      <c r="S85" s="12" t="s">
        <v>631</v>
      </c>
      <c r="T85" s="13" t="str">
        <f t="shared" si="1"/>
        <v>12b_Plate 2_A12</v>
      </c>
    </row>
    <row r="86" spans="1:20" x14ac:dyDescent="0.2">
      <c r="A86">
        <v>85</v>
      </c>
      <c r="B86" t="s">
        <v>84</v>
      </c>
      <c r="C86">
        <v>13</v>
      </c>
      <c r="D86" t="s">
        <v>752</v>
      </c>
      <c r="E86">
        <v>0.81182653400000004</v>
      </c>
      <c r="F86">
        <v>15.68732758</v>
      </c>
      <c r="G86" t="s">
        <v>84</v>
      </c>
      <c r="H86" s="9">
        <v>37</v>
      </c>
      <c r="I86" s="1" t="s">
        <v>582</v>
      </c>
      <c r="J86" s="1">
        <v>3.5</v>
      </c>
      <c r="K86" s="1" t="s">
        <v>594</v>
      </c>
      <c r="L86" s="1" t="s">
        <v>590</v>
      </c>
      <c r="M86">
        <v>5</v>
      </c>
      <c r="N86" s="10" t="s">
        <v>755</v>
      </c>
      <c r="O86" s="11" t="s">
        <v>703</v>
      </c>
      <c r="P86" s="11">
        <v>0.25</v>
      </c>
      <c r="Q86" s="11"/>
      <c r="R86" s="12" t="s">
        <v>754</v>
      </c>
      <c r="S86" s="12" t="s">
        <v>633</v>
      </c>
      <c r="T86" s="13" t="str">
        <f t="shared" si="1"/>
        <v>13b_Plate 2_B01</v>
      </c>
    </row>
    <row r="87" spans="1:20" x14ac:dyDescent="0.2">
      <c r="A87">
        <v>86</v>
      </c>
      <c r="B87" t="s">
        <v>85</v>
      </c>
      <c r="C87">
        <v>14</v>
      </c>
      <c r="D87" t="s">
        <v>752</v>
      </c>
      <c r="E87">
        <v>0.81182653400000004</v>
      </c>
      <c r="F87">
        <v>13.704378869999999</v>
      </c>
      <c r="G87" t="s">
        <v>85</v>
      </c>
      <c r="H87" s="9">
        <v>37</v>
      </c>
      <c r="I87" s="1" t="s">
        <v>582</v>
      </c>
      <c r="J87" s="1">
        <v>3.5</v>
      </c>
      <c r="K87" s="1" t="s">
        <v>594</v>
      </c>
      <c r="L87" s="1" t="s">
        <v>591</v>
      </c>
      <c r="M87">
        <v>5</v>
      </c>
      <c r="N87" s="10" t="s">
        <v>755</v>
      </c>
      <c r="O87" s="11" t="s">
        <v>679</v>
      </c>
      <c r="P87" s="11">
        <v>0.25</v>
      </c>
      <c r="Q87" s="11"/>
      <c r="R87" s="12" t="s">
        <v>754</v>
      </c>
      <c r="S87" s="12" t="s">
        <v>635</v>
      </c>
      <c r="T87" s="13" t="str">
        <f t="shared" si="1"/>
        <v>14b_Plate 2_B02</v>
      </c>
    </row>
    <row r="88" spans="1:20" x14ac:dyDescent="0.2">
      <c r="A88">
        <v>87</v>
      </c>
      <c r="B88" t="s">
        <v>86</v>
      </c>
      <c r="C88">
        <v>15</v>
      </c>
      <c r="D88" t="s">
        <v>752</v>
      </c>
      <c r="E88">
        <v>1.078728409</v>
      </c>
      <c r="F88">
        <v>18.10463648</v>
      </c>
      <c r="G88" t="s">
        <v>86</v>
      </c>
      <c r="H88" s="9">
        <v>37</v>
      </c>
      <c r="I88" s="1" t="s">
        <v>582</v>
      </c>
      <c r="J88" s="1">
        <v>3.5</v>
      </c>
      <c r="K88" s="1" t="s">
        <v>594</v>
      </c>
      <c r="L88" s="1" t="s">
        <v>592</v>
      </c>
      <c r="M88">
        <v>5</v>
      </c>
      <c r="N88" s="10" t="s">
        <v>755</v>
      </c>
      <c r="O88" s="11" t="s">
        <v>655</v>
      </c>
      <c r="P88" s="11">
        <v>0.25</v>
      </c>
      <c r="Q88" s="11"/>
      <c r="R88" s="12" t="s">
        <v>754</v>
      </c>
      <c r="S88" s="12" t="s">
        <v>637</v>
      </c>
      <c r="T88" s="13" t="str">
        <f t="shared" si="1"/>
        <v>15b_Plate 2_B03</v>
      </c>
    </row>
    <row r="89" spans="1:20" x14ac:dyDescent="0.2">
      <c r="A89">
        <v>88</v>
      </c>
      <c r="B89" t="s">
        <v>87</v>
      </c>
      <c r="C89">
        <v>16</v>
      </c>
      <c r="D89" t="s">
        <v>752</v>
      </c>
      <c r="E89">
        <v>0.55604557099999996</v>
      </c>
      <c r="F89">
        <v>6.4146817030000003</v>
      </c>
      <c r="G89" t="s">
        <v>87</v>
      </c>
      <c r="H89" s="9">
        <v>6</v>
      </c>
      <c r="I89" s="1" t="s">
        <v>582</v>
      </c>
      <c r="J89" s="1">
        <v>1</v>
      </c>
      <c r="K89" s="1" t="s">
        <v>594</v>
      </c>
      <c r="L89" s="1" t="s">
        <v>590</v>
      </c>
      <c r="M89">
        <v>5</v>
      </c>
      <c r="N89" s="10" t="s">
        <v>755</v>
      </c>
      <c r="O89" s="11" t="s">
        <v>631</v>
      </c>
      <c r="P89" s="11">
        <v>0.25</v>
      </c>
      <c r="Q89" s="11"/>
      <c r="R89" s="12" t="s">
        <v>754</v>
      </c>
      <c r="S89" s="12" t="s">
        <v>639</v>
      </c>
      <c r="T89" s="13" t="str">
        <f t="shared" si="1"/>
        <v>16b_Plate 2_B04</v>
      </c>
    </row>
    <row r="90" spans="1:20" x14ac:dyDescent="0.2">
      <c r="A90">
        <v>89</v>
      </c>
      <c r="B90" t="s">
        <v>88</v>
      </c>
      <c r="C90">
        <v>17</v>
      </c>
      <c r="D90" t="s">
        <v>752</v>
      </c>
      <c r="E90">
        <v>0.222418229</v>
      </c>
      <c r="F90">
        <v>3.9344220449999998</v>
      </c>
      <c r="G90" t="s">
        <v>88</v>
      </c>
      <c r="H90" s="9">
        <v>6</v>
      </c>
      <c r="I90" s="1" t="s">
        <v>582</v>
      </c>
      <c r="J90" s="1">
        <v>1</v>
      </c>
      <c r="K90" s="1" t="s">
        <v>594</v>
      </c>
      <c r="L90" s="1" t="s">
        <v>591</v>
      </c>
      <c r="M90">
        <v>5</v>
      </c>
      <c r="N90" s="10" t="s">
        <v>755</v>
      </c>
      <c r="O90" s="11" t="s">
        <v>758</v>
      </c>
      <c r="P90" s="11">
        <v>0.25</v>
      </c>
      <c r="Q90" s="11"/>
      <c r="R90" s="12" t="s">
        <v>754</v>
      </c>
      <c r="S90" s="12" t="s">
        <v>641</v>
      </c>
      <c r="T90" s="13" t="str">
        <f t="shared" si="1"/>
        <v>17b_Plate 2_B05</v>
      </c>
    </row>
    <row r="91" spans="1:20" x14ac:dyDescent="0.2">
      <c r="A91">
        <v>90</v>
      </c>
      <c r="B91" t="s">
        <v>89</v>
      </c>
      <c r="C91">
        <v>18</v>
      </c>
      <c r="D91" t="s">
        <v>752</v>
      </c>
      <c r="E91">
        <v>1.1676956999999999</v>
      </c>
      <c r="F91">
        <v>7.3967134449999996</v>
      </c>
      <c r="G91" t="s">
        <v>89</v>
      </c>
      <c r="H91" s="9">
        <v>6</v>
      </c>
      <c r="I91" s="1" t="s">
        <v>582</v>
      </c>
      <c r="J91" s="1">
        <v>1</v>
      </c>
      <c r="K91" s="1" t="s">
        <v>594</v>
      </c>
      <c r="L91" s="1" t="s">
        <v>592</v>
      </c>
      <c r="M91">
        <v>5</v>
      </c>
      <c r="N91" s="10" t="s">
        <v>753</v>
      </c>
      <c r="O91" s="11" t="s">
        <v>732</v>
      </c>
      <c r="P91" s="11">
        <v>0.25600000000000001</v>
      </c>
      <c r="Q91" s="11"/>
      <c r="R91" s="12" t="s">
        <v>754</v>
      </c>
      <c r="S91" s="12" t="s">
        <v>643</v>
      </c>
      <c r="T91" s="13" t="str">
        <f t="shared" si="1"/>
        <v>18b_Plate 2_B06</v>
      </c>
    </row>
    <row r="92" spans="1:20" x14ac:dyDescent="0.2">
      <c r="A92">
        <v>91</v>
      </c>
      <c r="B92" t="s">
        <v>90</v>
      </c>
      <c r="C92">
        <v>19</v>
      </c>
      <c r="D92" t="s">
        <v>752</v>
      </c>
      <c r="E92">
        <v>0.55604557099999996</v>
      </c>
      <c r="F92">
        <v>1.240129829</v>
      </c>
      <c r="G92" t="s">
        <v>90</v>
      </c>
      <c r="H92" s="9">
        <v>10</v>
      </c>
      <c r="I92" s="1" t="s">
        <v>582</v>
      </c>
      <c r="J92" s="1">
        <v>1</v>
      </c>
      <c r="K92" s="1" t="s">
        <v>593</v>
      </c>
      <c r="L92" s="1" t="s">
        <v>590</v>
      </c>
      <c r="M92">
        <v>5</v>
      </c>
      <c r="N92" s="10" t="s">
        <v>753</v>
      </c>
      <c r="O92" s="11" t="s">
        <v>734</v>
      </c>
      <c r="P92" s="11">
        <v>0.25600000000000001</v>
      </c>
      <c r="Q92" s="11"/>
      <c r="R92" s="12" t="s">
        <v>754</v>
      </c>
      <c r="S92" s="12" t="s">
        <v>645</v>
      </c>
      <c r="T92" s="13" t="str">
        <f t="shared" si="1"/>
        <v>19b_Plate 2_B07</v>
      </c>
    </row>
    <row r="93" spans="1:20" x14ac:dyDescent="0.2">
      <c r="A93">
        <v>92</v>
      </c>
      <c r="B93" t="s">
        <v>91</v>
      </c>
      <c r="C93">
        <v>20</v>
      </c>
      <c r="D93" t="s">
        <v>752</v>
      </c>
      <c r="E93">
        <v>0.54492465999999995</v>
      </c>
      <c r="F93">
        <v>0.20144240899999999</v>
      </c>
      <c r="G93" t="s">
        <v>91</v>
      </c>
      <c r="H93" s="9">
        <v>10</v>
      </c>
      <c r="I93" s="1" t="s">
        <v>582</v>
      </c>
      <c r="J93" s="1">
        <v>1</v>
      </c>
      <c r="K93" s="1" t="s">
        <v>593</v>
      </c>
      <c r="L93" s="1" t="s">
        <v>591</v>
      </c>
      <c r="M93">
        <v>5</v>
      </c>
      <c r="N93" s="10" t="s">
        <v>753</v>
      </c>
      <c r="O93" s="11" t="s">
        <v>738</v>
      </c>
      <c r="P93" s="11">
        <v>0.254</v>
      </c>
      <c r="Q93" s="11"/>
      <c r="R93" s="12" t="s">
        <v>754</v>
      </c>
      <c r="S93" s="12" t="s">
        <v>647</v>
      </c>
      <c r="T93" s="13" t="str">
        <f t="shared" si="1"/>
        <v>20b_Plate 2_B08</v>
      </c>
    </row>
    <row r="94" spans="1:20" x14ac:dyDescent="0.2">
      <c r="A94">
        <v>93</v>
      </c>
      <c r="B94" t="s">
        <v>92</v>
      </c>
      <c r="C94">
        <v>21</v>
      </c>
      <c r="D94" t="s">
        <v>752</v>
      </c>
      <c r="E94">
        <v>0.73398015400000005</v>
      </c>
      <c r="F94">
        <v>4.507273895</v>
      </c>
      <c r="G94" t="s">
        <v>92</v>
      </c>
      <c r="H94" s="9">
        <v>10</v>
      </c>
      <c r="I94" s="1" t="s">
        <v>582</v>
      </c>
      <c r="J94" s="1">
        <v>1</v>
      </c>
      <c r="K94" s="1" t="s">
        <v>593</v>
      </c>
      <c r="L94" s="1" t="s">
        <v>592</v>
      </c>
      <c r="M94">
        <v>5</v>
      </c>
      <c r="N94" s="10" t="s">
        <v>753</v>
      </c>
      <c r="O94" s="11" t="s">
        <v>736</v>
      </c>
      <c r="P94" s="11">
        <v>0.25800000000000001</v>
      </c>
      <c r="Q94" s="11"/>
      <c r="R94" s="12" t="s">
        <v>754</v>
      </c>
      <c r="S94" s="12" t="s">
        <v>649</v>
      </c>
      <c r="T94" s="13" t="str">
        <f t="shared" si="1"/>
        <v>21b_Plate 2_B09</v>
      </c>
    </row>
    <row r="95" spans="1:20" x14ac:dyDescent="0.2">
      <c r="A95">
        <v>94</v>
      </c>
      <c r="B95" t="s">
        <v>93</v>
      </c>
      <c r="C95">
        <v>22</v>
      </c>
      <c r="D95" t="s">
        <v>752</v>
      </c>
      <c r="E95">
        <v>0.51156192599999994</v>
      </c>
      <c r="F95">
        <v>0.96314651699999998</v>
      </c>
      <c r="G95" t="s">
        <v>93</v>
      </c>
      <c r="H95" s="9">
        <v>2</v>
      </c>
      <c r="I95" s="1" t="s">
        <v>582</v>
      </c>
      <c r="J95" s="1">
        <v>1</v>
      </c>
      <c r="K95" s="1" t="s">
        <v>594</v>
      </c>
      <c r="L95" s="1" t="s">
        <v>590</v>
      </c>
      <c r="M95">
        <v>5</v>
      </c>
      <c r="N95" s="10" t="s">
        <v>753</v>
      </c>
      <c r="O95" s="11" t="s">
        <v>716</v>
      </c>
      <c r="P95" s="11">
        <v>0.255</v>
      </c>
      <c r="Q95" s="11"/>
      <c r="R95" s="12" t="s">
        <v>754</v>
      </c>
      <c r="S95" s="12" t="s">
        <v>651</v>
      </c>
      <c r="T95" s="13" t="str">
        <f t="shared" si="1"/>
        <v>22b_Plate 2_B10</v>
      </c>
    </row>
    <row r="96" spans="1:20" x14ac:dyDescent="0.2">
      <c r="A96">
        <v>95</v>
      </c>
      <c r="B96" t="s">
        <v>94</v>
      </c>
      <c r="C96">
        <v>23</v>
      </c>
      <c r="D96" t="s">
        <v>752</v>
      </c>
      <c r="E96">
        <v>0.51156192599999994</v>
      </c>
      <c r="F96">
        <v>0.157376882</v>
      </c>
      <c r="G96" t="s">
        <v>94</v>
      </c>
      <c r="H96" s="9">
        <v>2</v>
      </c>
      <c r="I96" s="1" t="s">
        <v>582</v>
      </c>
      <c r="J96" s="1">
        <v>1</v>
      </c>
      <c r="K96" s="1" t="s">
        <v>594</v>
      </c>
      <c r="L96" s="1" t="s">
        <v>591</v>
      </c>
      <c r="M96">
        <v>5</v>
      </c>
      <c r="N96" s="10" t="s">
        <v>753</v>
      </c>
      <c r="O96" s="11" t="s">
        <v>718</v>
      </c>
      <c r="P96" s="11">
        <v>0.252</v>
      </c>
      <c r="Q96" s="11"/>
      <c r="R96" s="12" t="s">
        <v>754</v>
      </c>
      <c r="S96" s="12" t="s">
        <v>653</v>
      </c>
      <c r="T96" s="13" t="str">
        <f t="shared" si="1"/>
        <v>23b_Plate 2_B11</v>
      </c>
    </row>
    <row r="97" spans="1:20" x14ac:dyDescent="0.2">
      <c r="A97">
        <v>96</v>
      </c>
      <c r="B97" t="s">
        <v>95</v>
      </c>
      <c r="C97">
        <v>24</v>
      </c>
      <c r="D97" t="s">
        <v>752</v>
      </c>
      <c r="E97">
        <v>0.30026460900000002</v>
      </c>
      <c r="F97">
        <v>4.3876674649999998</v>
      </c>
      <c r="G97" t="s">
        <v>95</v>
      </c>
      <c r="H97" s="9">
        <v>2</v>
      </c>
      <c r="I97" s="1" t="s">
        <v>582</v>
      </c>
      <c r="J97" s="1">
        <v>1</v>
      </c>
      <c r="K97" s="1" t="s">
        <v>594</v>
      </c>
      <c r="L97" s="1" t="s">
        <v>592</v>
      </c>
      <c r="M97">
        <v>5</v>
      </c>
      <c r="N97" s="10" t="s">
        <v>753</v>
      </c>
      <c r="O97" s="11" t="s">
        <v>720</v>
      </c>
      <c r="P97" s="11">
        <v>0.253</v>
      </c>
      <c r="Q97" s="11"/>
      <c r="R97" s="12" t="s">
        <v>754</v>
      </c>
      <c r="S97" s="12" t="s">
        <v>655</v>
      </c>
      <c r="T97" s="13" t="str">
        <f t="shared" si="1"/>
        <v>24b_Plate 2_B12</v>
      </c>
    </row>
    <row r="98" spans="1:20" x14ac:dyDescent="0.2">
      <c r="A98">
        <v>97</v>
      </c>
      <c r="B98" t="s">
        <v>96</v>
      </c>
      <c r="C98">
        <v>25</v>
      </c>
      <c r="D98" t="s">
        <v>752</v>
      </c>
      <c r="E98">
        <v>0.11005504000000001</v>
      </c>
      <c r="F98">
        <v>0.65592372499999996</v>
      </c>
      <c r="G98" t="s">
        <v>96</v>
      </c>
      <c r="H98" s="9">
        <v>42</v>
      </c>
      <c r="I98" s="1" t="s">
        <v>582</v>
      </c>
      <c r="J98" s="1">
        <v>3.5</v>
      </c>
      <c r="K98" s="1" t="s">
        <v>594</v>
      </c>
      <c r="L98" s="1" t="s">
        <v>590</v>
      </c>
      <c r="M98">
        <v>5</v>
      </c>
      <c r="N98" s="10" t="s">
        <v>753</v>
      </c>
      <c r="O98" s="11" t="s">
        <v>722</v>
      </c>
      <c r="P98" s="11">
        <v>0.25600000000000001</v>
      </c>
      <c r="Q98" s="11"/>
      <c r="R98" s="12" t="s">
        <v>754</v>
      </c>
      <c r="S98" s="12" t="s">
        <v>657</v>
      </c>
      <c r="T98" s="13" t="str">
        <f t="shared" si="1"/>
        <v>25b_Plate 2_C01</v>
      </c>
    </row>
    <row r="99" spans="1:20" x14ac:dyDescent="0.2">
      <c r="A99">
        <v>98</v>
      </c>
      <c r="B99" t="s">
        <v>97</v>
      </c>
      <c r="C99">
        <v>26</v>
      </c>
      <c r="D99" t="s">
        <v>752</v>
      </c>
      <c r="E99">
        <v>0.13206604799999999</v>
      </c>
      <c r="F99">
        <v>-2.1505696000000001E-2</v>
      </c>
      <c r="G99" t="s">
        <v>97</v>
      </c>
      <c r="H99" s="9">
        <v>42</v>
      </c>
      <c r="I99" s="1" t="s">
        <v>582</v>
      </c>
      <c r="J99" s="1">
        <v>3.5</v>
      </c>
      <c r="K99" s="1" t="s">
        <v>594</v>
      </c>
      <c r="L99" s="1" t="s">
        <v>591</v>
      </c>
      <c r="M99">
        <v>5</v>
      </c>
      <c r="N99" s="10" t="s">
        <v>753</v>
      </c>
      <c r="O99" s="11" t="s">
        <v>740</v>
      </c>
      <c r="P99" s="11">
        <v>0.25600000000000001</v>
      </c>
      <c r="Q99" s="11"/>
      <c r="R99" s="12" t="s">
        <v>754</v>
      </c>
      <c r="S99" s="12" t="s">
        <v>659</v>
      </c>
      <c r="T99" s="13" t="str">
        <f t="shared" si="1"/>
        <v>26b_Plate 2_C02</v>
      </c>
    </row>
    <row r="100" spans="1:20" x14ac:dyDescent="0.2">
      <c r="A100">
        <v>99</v>
      </c>
      <c r="B100" t="s">
        <v>98</v>
      </c>
      <c r="C100">
        <v>27</v>
      </c>
      <c r="D100" t="s">
        <v>752</v>
      </c>
      <c r="E100">
        <v>0.124729045</v>
      </c>
      <c r="F100">
        <v>4.2312456660000004</v>
      </c>
      <c r="G100" t="s">
        <v>98</v>
      </c>
      <c r="H100" s="9">
        <v>42</v>
      </c>
      <c r="I100" s="1" t="s">
        <v>582</v>
      </c>
      <c r="J100" s="1">
        <v>3.5</v>
      </c>
      <c r="K100" s="1" t="s">
        <v>594</v>
      </c>
      <c r="L100" s="1" t="s">
        <v>592</v>
      </c>
      <c r="M100">
        <v>5</v>
      </c>
      <c r="N100" s="10" t="s">
        <v>753</v>
      </c>
      <c r="O100" s="11" t="s">
        <v>742</v>
      </c>
      <c r="P100" s="11">
        <v>0.255</v>
      </c>
      <c r="Q100" s="11"/>
      <c r="R100" s="12" t="s">
        <v>754</v>
      </c>
      <c r="S100" s="12" t="s">
        <v>661</v>
      </c>
      <c r="T100" s="13" t="str">
        <f t="shared" si="1"/>
        <v>27b_Plate 2_C03</v>
      </c>
    </row>
    <row r="101" spans="1:20" x14ac:dyDescent="0.2">
      <c r="A101">
        <v>100</v>
      </c>
      <c r="B101" t="s">
        <v>99</v>
      </c>
      <c r="C101">
        <v>28</v>
      </c>
      <c r="D101" t="s">
        <v>752</v>
      </c>
      <c r="E101">
        <v>0.14674005300000001</v>
      </c>
      <c r="F101">
        <v>0.24731550299999999</v>
      </c>
      <c r="G101" t="s">
        <v>99</v>
      </c>
      <c r="H101" s="9">
        <v>4</v>
      </c>
      <c r="I101" s="1" t="s">
        <v>582</v>
      </c>
      <c r="J101" s="1">
        <v>1</v>
      </c>
      <c r="K101" s="1" t="s">
        <v>583</v>
      </c>
      <c r="L101" s="1" t="s">
        <v>590</v>
      </c>
      <c r="M101">
        <v>5</v>
      </c>
      <c r="N101" s="10" t="s">
        <v>753</v>
      </c>
      <c r="O101" s="11" t="s">
        <v>744</v>
      </c>
      <c r="P101" s="11">
        <v>0.25700000000000001</v>
      </c>
      <c r="Q101" s="11"/>
      <c r="R101" s="12" t="s">
        <v>754</v>
      </c>
      <c r="S101" s="12" t="s">
        <v>663</v>
      </c>
      <c r="T101" s="13" t="str">
        <f t="shared" si="1"/>
        <v>28b_Plate 2_C04</v>
      </c>
    </row>
    <row r="102" spans="1:20" x14ac:dyDescent="0.2">
      <c r="A102">
        <v>101</v>
      </c>
      <c r="B102" t="s">
        <v>100</v>
      </c>
      <c r="C102">
        <v>29</v>
      </c>
      <c r="D102" t="s">
        <v>752</v>
      </c>
      <c r="E102">
        <v>0.11005504000000001</v>
      </c>
      <c r="F102">
        <v>-0.107528479</v>
      </c>
      <c r="G102" t="s">
        <v>100</v>
      </c>
      <c r="H102" s="9">
        <v>4</v>
      </c>
      <c r="I102" s="1" t="s">
        <v>582</v>
      </c>
      <c r="J102" s="1">
        <v>1</v>
      </c>
      <c r="K102" s="1" t="s">
        <v>583</v>
      </c>
      <c r="L102" s="1" t="s">
        <v>591</v>
      </c>
      <c r="M102">
        <v>5</v>
      </c>
      <c r="N102" s="10" t="s">
        <v>753</v>
      </c>
      <c r="O102" s="11" t="s">
        <v>746</v>
      </c>
      <c r="P102" s="11">
        <v>0.25700000000000001</v>
      </c>
      <c r="Q102" s="11"/>
      <c r="R102" s="12" t="s">
        <v>754</v>
      </c>
      <c r="S102" s="12" t="s">
        <v>665</v>
      </c>
      <c r="T102" s="13" t="str">
        <f t="shared" si="1"/>
        <v>29b_Plate 2_C05</v>
      </c>
    </row>
    <row r="103" spans="1:20" x14ac:dyDescent="0.2">
      <c r="A103">
        <v>102</v>
      </c>
      <c r="B103" t="s">
        <v>101</v>
      </c>
      <c r="C103">
        <v>30</v>
      </c>
      <c r="D103" t="s">
        <v>752</v>
      </c>
      <c r="E103">
        <v>0.14674005300000001</v>
      </c>
      <c r="F103">
        <v>4.4409262009999999</v>
      </c>
      <c r="G103" t="s">
        <v>101</v>
      </c>
      <c r="H103" s="9">
        <v>4</v>
      </c>
      <c r="I103" s="1" t="s">
        <v>582</v>
      </c>
      <c r="J103" s="1">
        <v>1</v>
      </c>
      <c r="K103" s="1" t="s">
        <v>583</v>
      </c>
      <c r="L103" s="1" t="s">
        <v>592</v>
      </c>
      <c r="M103">
        <v>5</v>
      </c>
      <c r="N103" s="10" t="s">
        <v>753</v>
      </c>
      <c r="O103" s="11" t="s">
        <v>748</v>
      </c>
      <c r="P103" s="11">
        <v>0.251</v>
      </c>
      <c r="Q103" s="11"/>
      <c r="R103" s="12" t="s">
        <v>754</v>
      </c>
      <c r="S103" s="12" t="s">
        <v>667</v>
      </c>
      <c r="T103" s="13" t="str">
        <f t="shared" si="1"/>
        <v>30b_Plate 2_C06</v>
      </c>
    </row>
    <row r="104" spans="1:20" x14ac:dyDescent="0.2">
      <c r="A104">
        <v>103</v>
      </c>
      <c r="B104" t="s">
        <v>102</v>
      </c>
      <c r="C104">
        <v>31</v>
      </c>
      <c r="D104" t="s">
        <v>752</v>
      </c>
      <c r="E104">
        <v>8.0707029E-2</v>
      </c>
      <c r="F104">
        <v>4.3602798419999997</v>
      </c>
      <c r="G104" t="s">
        <v>102</v>
      </c>
      <c r="H104" s="9">
        <v>36</v>
      </c>
      <c r="I104" s="1" t="s">
        <v>582</v>
      </c>
      <c r="J104" s="1">
        <v>3.5</v>
      </c>
      <c r="K104" s="1" t="s">
        <v>593</v>
      </c>
      <c r="L104" s="1" t="s">
        <v>590</v>
      </c>
      <c r="M104">
        <v>5</v>
      </c>
      <c r="N104" s="10" t="s">
        <v>753</v>
      </c>
      <c r="O104" s="11" t="s">
        <v>750</v>
      </c>
      <c r="P104" s="11">
        <v>0.254</v>
      </c>
      <c r="Q104" s="11"/>
      <c r="R104" s="12" t="s">
        <v>754</v>
      </c>
      <c r="S104" s="12" t="s">
        <v>669</v>
      </c>
      <c r="T104" s="13" t="str">
        <f t="shared" si="1"/>
        <v>31b_Plate 2_C07</v>
      </c>
    </row>
    <row r="105" spans="1:20" x14ac:dyDescent="0.2">
      <c r="A105">
        <v>104</v>
      </c>
      <c r="B105" t="s">
        <v>103</v>
      </c>
      <c r="C105">
        <v>32</v>
      </c>
      <c r="D105" t="s">
        <v>752</v>
      </c>
      <c r="E105">
        <v>3.6685013000000002E-2</v>
      </c>
      <c r="F105">
        <v>3.1613372960000001</v>
      </c>
      <c r="G105" t="s">
        <v>103</v>
      </c>
      <c r="H105" s="9">
        <v>36</v>
      </c>
      <c r="I105" s="1" t="s">
        <v>582</v>
      </c>
      <c r="J105" s="1">
        <v>3.5</v>
      </c>
      <c r="K105" s="1" t="s">
        <v>593</v>
      </c>
      <c r="L105" s="1" t="s">
        <v>591</v>
      </c>
      <c r="M105">
        <v>5</v>
      </c>
      <c r="N105" s="10" t="s">
        <v>753</v>
      </c>
      <c r="O105" s="11" t="s">
        <v>728</v>
      </c>
      <c r="P105" s="11">
        <v>0.25800000000000001</v>
      </c>
      <c r="Q105" s="11"/>
      <c r="R105" s="12" t="s">
        <v>754</v>
      </c>
      <c r="S105" s="12" t="s">
        <v>671</v>
      </c>
      <c r="T105" s="13" t="str">
        <f t="shared" si="1"/>
        <v>32b_Plate 2_C08</v>
      </c>
    </row>
    <row r="106" spans="1:20" x14ac:dyDescent="0.2">
      <c r="A106">
        <v>105</v>
      </c>
      <c r="B106" t="s">
        <v>104</v>
      </c>
      <c r="C106">
        <v>33</v>
      </c>
      <c r="D106" t="s">
        <v>752</v>
      </c>
      <c r="E106">
        <v>5.8696021000000001E-2</v>
      </c>
      <c r="F106">
        <v>9.1452971769999998</v>
      </c>
      <c r="G106" t="s">
        <v>104</v>
      </c>
      <c r="H106" s="9">
        <v>36</v>
      </c>
      <c r="I106" s="1" t="s">
        <v>582</v>
      </c>
      <c r="J106" s="1">
        <v>3.5</v>
      </c>
      <c r="K106" s="1" t="s">
        <v>593</v>
      </c>
      <c r="L106" s="1" t="s">
        <v>592</v>
      </c>
      <c r="M106">
        <v>5</v>
      </c>
      <c r="N106" s="10" t="s">
        <v>753</v>
      </c>
      <c r="O106" s="11" t="s">
        <v>730</v>
      </c>
      <c r="P106" s="11">
        <v>0.25900000000000001</v>
      </c>
      <c r="Q106" s="11"/>
      <c r="R106" s="12" t="s">
        <v>754</v>
      </c>
      <c r="S106" s="12" t="s">
        <v>673</v>
      </c>
      <c r="T106" s="13" t="str">
        <f t="shared" si="1"/>
        <v>33b_Plate 2_C09</v>
      </c>
    </row>
    <row r="107" spans="1:20" x14ac:dyDescent="0.2">
      <c r="A107">
        <v>106</v>
      </c>
      <c r="B107" t="s">
        <v>105</v>
      </c>
      <c r="C107">
        <v>34</v>
      </c>
      <c r="D107" t="s">
        <v>752</v>
      </c>
      <c r="E107">
        <v>0.14674005300000001</v>
      </c>
      <c r="F107">
        <v>0.50000742899999995</v>
      </c>
      <c r="G107" t="s">
        <v>105</v>
      </c>
      <c r="H107" s="9">
        <v>39</v>
      </c>
      <c r="I107" s="1" t="s">
        <v>582</v>
      </c>
      <c r="J107" s="1">
        <v>3.5</v>
      </c>
      <c r="K107" s="1" t="s">
        <v>583</v>
      </c>
      <c r="L107" s="1" t="s">
        <v>590</v>
      </c>
      <c r="M107">
        <v>5</v>
      </c>
      <c r="N107" s="10" t="s">
        <v>755</v>
      </c>
      <c r="O107" s="11" t="s">
        <v>759</v>
      </c>
      <c r="P107" s="11">
        <v>0.25</v>
      </c>
      <c r="Q107" s="11"/>
      <c r="R107" s="12" t="s">
        <v>754</v>
      </c>
      <c r="S107" s="12" t="s">
        <v>675</v>
      </c>
      <c r="T107" s="13" t="str">
        <f t="shared" si="1"/>
        <v>34b_Plate 2_C10</v>
      </c>
    </row>
    <row r="108" spans="1:20" x14ac:dyDescent="0.2">
      <c r="A108">
        <v>107</v>
      </c>
      <c r="B108" t="s">
        <v>106</v>
      </c>
      <c r="C108">
        <v>35</v>
      </c>
      <c r="D108" t="s">
        <v>752</v>
      </c>
      <c r="E108">
        <v>0.161414058</v>
      </c>
      <c r="F108">
        <v>4.3011392000000002E-2</v>
      </c>
      <c r="G108" t="s">
        <v>106</v>
      </c>
      <c r="H108" s="9">
        <v>39</v>
      </c>
      <c r="I108" s="1" t="s">
        <v>582</v>
      </c>
      <c r="J108" s="1">
        <v>3.5</v>
      </c>
      <c r="K108" s="1" t="s">
        <v>583</v>
      </c>
      <c r="L108" s="1" t="s">
        <v>591</v>
      </c>
      <c r="M108">
        <v>5</v>
      </c>
      <c r="N108" s="10" t="s">
        <v>755</v>
      </c>
      <c r="O108" s="11" t="s">
        <v>749</v>
      </c>
      <c r="P108" s="11">
        <v>0.25</v>
      </c>
      <c r="Q108" s="11"/>
      <c r="R108" s="12" t="s">
        <v>754</v>
      </c>
      <c r="S108" s="12" t="s">
        <v>677</v>
      </c>
      <c r="T108" s="13" t="str">
        <f t="shared" si="1"/>
        <v>35b_Plate 2_C11</v>
      </c>
    </row>
    <row r="109" spans="1:20" x14ac:dyDescent="0.2">
      <c r="A109">
        <v>108</v>
      </c>
      <c r="B109" t="s">
        <v>107</v>
      </c>
      <c r="C109">
        <v>36</v>
      </c>
      <c r="D109" t="s">
        <v>752</v>
      </c>
      <c r="E109">
        <v>0.13940305</v>
      </c>
      <c r="F109">
        <v>4.7796409110000004</v>
      </c>
      <c r="G109" t="s">
        <v>107</v>
      </c>
      <c r="H109" s="9">
        <v>39</v>
      </c>
      <c r="I109" s="1" t="s">
        <v>582</v>
      </c>
      <c r="J109" s="1">
        <v>3.5</v>
      </c>
      <c r="K109" s="1" t="s">
        <v>583</v>
      </c>
      <c r="L109" s="1" t="s">
        <v>592</v>
      </c>
      <c r="M109">
        <v>5</v>
      </c>
      <c r="N109" s="10" t="s">
        <v>755</v>
      </c>
      <c r="O109" s="11" t="s">
        <v>725</v>
      </c>
      <c r="P109" s="11">
        <v>0.25</v>
      </c>
      <c r="Q109" s="11"/>
      <c r="R109" s="12" t="s">
        <v>754</v>
      </c>
      <c r="S109" s="12" t="s">
        <v>679</v>
      </c>
      <c r="T109" s="13" t="str">
        <f t="shared" si="1"/>
        <v>36b_Plate 2_C12</v>
      </c>
    </row>
    <row r="110" spans="1:20" x14ac:dyDescent="0.2">
      <c r="A110">
        <v>109</v>
      </c>
      <c r="B110" t="s">
        <v>108</v>
      </c>
      <c r="C110">
        <v>37</v>
      </c>
      <c r="D110" t="s">
        <v>752</v>
      </c>
      <c r="E110">
        <v>0.124729045</v>
      </c>
      <c r="F110">
        <v>6.623754334</v>
      </c>
      <c r="G110" t="s">
        <v>108</v>
      </c>
      <c r="H110" s="9">
        <v>2</v>
      </c>
      <c r="I110" s="1" t="s">
        <v>584</v>
      </c>
      <c r="J110" s="1">
        <v>1</v>
      </c>
      <c r="K110" s="1" t="s">
        <v>594</v>
      </c>
      <c r="L110" s="1" t="s">
        <v>590</v>
      </c>
      <c r="M110">
        <v>5</v>
      </c>
      <c r="N110" s="10" t="s">
        <v>755</v>
      </c>
      <c r="O110" s="11" t="s">
        <v>701</v>
      </c>
      <c r="P110" s="11">
        <v>0.25</v>
      </c>
      <c r="Q110" s="11"/>
      <c r="R110" s="12" t="s">
        <v>754</v>
      </c>
      <c r="S110" s="12" t="s">
        <v>681</v>
      </c>
      <c r="T110" s="13" t="str">
        <f t="shared" si="1"/>
        <v>37b_Plate 2_D01</v>
      </c>
    </row>
    <row r="111" spans="1:20" x14ac:dyDescent="0.2">
      <c r="A111">
        <v>110</v>
      </c>
      <c r="B111" t="s">
        <v>109</v>
      </c>
      <c r="C111">
        <v>38</v>
      </c>
      <c r="D111" t="s">
        <v>752</v>
      </c>
      <c r="E111">
        <v>0.102718037</v>
      </c>
      <c r="F111">
        <v>4.2957627540000001</v>
      </c>
      <c r="G111" t="s">
        <v>109</v>
      </c>
      <c r="H111" s="9">
        <v>2</v>
      </c>
      <c r="I111" s="1" t="s">
        <v>584</v>
      </c>
      <c r="J111" s="1">
        <v>1</v>
      </c>
      <c r="K111" s="1" t="s">
        <v>594</v>
      </c>
      <c r="L111" s="1" t="s">
        <v>591</v>
      </c>
      <c r="M111">
        <v>5</v>
      </c>
      <c r="N111" s="10" t="s">
        <v>755</v>
      </c>
      <c r="O111" s="11" t="s">
        <v>677</v>
      </c>
      <c r="P111" s="11">
        <v>0.25</v>
      </c>
      <c r="Q111" s="11"/>
      <c r="R111" s="12" t="s">
        <v>754</v>
      </c>
      <c r="S111" s="12" t="s">
        <v>683</v>
      </c>
      <c r="T111" s="13" t="str">
        <f t="shared" si="1"/>
        <v>38b_Plate 2_D02</v>
      </c>
    </row>
    <row r="112" spans="1:20" x14ac:dyDescent="0.2">
      <c r="A112">
        <v>111</v>
      </c>
      <c r="B112" t="s">
        <v>110</v>
      </c>
      <c r="C112">
        <v>39</v>
      </c>
      <c r="D112" t="s">
        <v>752</v>
      </c>
      <c r="E112">
        <v>0.15407705599999999</v>
      </c>
      <c r="F112">
        <v>7.268925211</v>
      </c>
      <c r="G112" t="s">
        <v>110</v>
      </c>
      <c r="H112" s="9">
        <v>2</v>
      </c>
      <c r="I112" s="1" t="s">
        <v>584</v>
      </c>
      <c r="J112" s="1">
        <v>1</v>
      </c>
      <c r="K112" s="1" t="s">
        <v>594</v>
      </c>
      <c r="L112" s="1" t="s">
        <v>592</v>
      </c>
      <c r="M112">
        <v>5</v>
      </c>
      <c r="N112" s="10" t="s">
        <v>755</v>
      </c>
      <c r="O112" s="11" t="s">
        <v>653</v>
      </c>
      <c r="P112" s="11">
        <v>0.25</v>
      </c>
      <c r="Q112" s="11"/>
      <c r="R112" s="12" t="s">
        <v>754</v>
      </c>
      <c r="S112" s="12" t="s">
        <v>685</v>
      </c>
      <c r="T112" s="13" t="str">
        <f t="shared" si="1"/>
        <v>39b_Plate 2_D03</v>
      </c>
    </row>
    <row r="113" spans="1:20" x14ac:dyDescent="0.2">
      <c r="A113">
        <v>112</v>
      </c>
      <c r="B113" t="s">
        <v>111</v>
      </c>
      <c r="C113">
        <v>40</v>
      </c>
      <c r="D113" t="s">
        <v>752</v>
      </c>
      <c r="E113">
        <v>-0.48424217400000003</v>
      </c>
      <c r="F113">
        <v>-0.25269192699999998</v>
      </c>
      <c r="G113" t="s">
        <v>111</v>
      </c>
      <c r="H113" s="9">
        <v>41</v>
      </c>
      <c r="I113" s="1" t="s">
        <v>584</v>
      </c>
      <c r="J113" s="1">
        <v>3</v>
      </c>
      <c r="K113" s="1" t="s">
        <v>593</v>
      </c>
      <c r="L113" s="1" t="s">
        <v>590</v>
      </c>
      <c r="M113">
        <v>5</v>
      </c>
      <c r="N113" s="10" t="s">
        <v>755</v>
      </c>
      <c r="O113" s="11" t="s">
        <v>629</v>
      </c>
      <c r="P113" s="11">
        <v>0.25</v>
      </c>
      <c r="Q113" s="11"/>
      <c r="R113" s="12" t="s">
        <v>754</v>
      </c>
      <c r="S113" s="12" t="s">
        <v>687</v>
      </c>
      <c r="T113" s="13" t="str">
        <f t="shared" si="1"/>
        <v>40b_Plate 2_D04</v>
      </c>
    </row>
    <row r="114" spans="1:20" x14ac:dyDescent="0.2">
      <c r="A114">
        <v>113</v>
      </c>
      <c r="B114" t="s">
        <v>112</v>
      </c>
      <c r="C114">
        <v>41</v>
      </c>
      <c r="D114" t="s">
        <v>752</v>
      </c>
      <c r="E114">
        <v>6.6033023999999996E-2</v>
      </c>
      <c r="F114">
        <v>2.0215354140000001</v>
      </c>
      <c r="G114" t="s">
        <v>112</v>
      </c>
      <c r="H114" s="9">
        <v>41</v>
      </c>
      <c r="I114" s="1" t="s">
        <v>584</v>
      </c>
      <c r="J114" s="1">
        <v>3</v>
      </c>
      <c r="K114" s="1" t="s">
        <v>593</v>
      </c>
      <c r="L114" s="1" t="s">
        <v>591</v>
      </c>
      <c r="M114">
        <v>5</v>
      </c>
      <c r="N114" s="10" t="s">
        <v>755</v>
      </c>
      <c r="O114" s="11" t="s">
        <v>760</v>
      </c>
      <c r="P114" s="11">
        <v>0.25</v>
      </c>
      <c r="Q114" s="11"/>
      <c r="R114" s="12" t="s">
        <v>754</v>
      </c>
      <c r="S114" s="12" t="s">
        <v>689</v>
      </c>
      <c r="T114" s="13" t="str">
        <f t="shared" si="1"/>
        <v>41b_Plate 2_D05</v>
      </c>
    </row>
    <row r="115" spans="1:20" x14ac:dyDescent="0.2">
      <c r="A115">
        <v>114</v>
      </c>
      <c r="B115" t="s">
        <v>113</v>
      </c>
      <c r="C115">
        <v>42</v>
      </c>
      <c r="D115" t="s">
        <v>752</v>
      </c>
      <c r="E115">
        <v>0.183425066</v>
      </c>
      <c r="F115">
        <v>6.790423477</v>
      </c>
      <c r="G115" t="s">
        <v>113</v>
      </c>
      <c r="H115" s="9">
        <v>41</v>
      </c>
      <c r="I115" s="1" t="s">
        <v>584</v>
      </c>
      <c r="J115" s="1">
        <v>3</v>
      </c>
      <c r="K115" s="1" t="s">
        <v>593</v>
      </c>
      <c r="L115" s="1" t="s">
        <v>592</v>
      </c>
      <c r="M115">
        <v>5</v>
      </c>
      <c r="N115" s="10" t="s">
        <v>755</v>
      </c>
      <c r="O115" s="11" t="s">
        <v>761</v>
      </c>
      <c r="P115" s="11">
        <v>0.25</v>
      </c>
      <c r="Q115" s="11"/>
      <c r="R115" s="12" t="s">
        <v>754</v>
      </c>
      <c r="S115" s="12" t="s">
        <v>691</v>
      </c>
      <c r="T115" s="13" t="str">
        <f t="shared" si="1"/>
        <v>42b_Plate 2_D06</v>
      </c>
    </row>
    <row r="116" spans="1:20" x14ac:dyDescent="0.2">
      <c r="A116">
        <v>115</v>
      </c>
      <c r="B116" t="s">
        <v>114</v>
      </c>
      <c r="C116">
        <v>43</v>
      </c>
      <c r="D116" t="s">
        <v>752</v>
      </c>
      <c r="E116">
        <v>5.8696021000000001E-2</v>
      </c>
      <c r="F116">
        <v>6.7097771169999998</v>
      </c>
      <c r="G116" t="s">
        <v>114</v>
      </c>
      <c r="H116" s="9">
        <v>51</v>
      </c>
      <c r="I116" s="1" t="s">
        <v>584</v>
      </c>
      <c r="J116" s="1">
        <v>4</v>
      </c>
      <c r="K116" s="1" t="s">
        <v>594</v>
      </c>
      <c r="L116" s="1" t="s">
        <v>590</v>
      </c>
      <c r="M116">
        <v>5</v>
      </c>
      <c r="N116" s="10" t="s">
        <v>755</v>
      </c>
      <c r="O116" s="11" t="s">
        <v>747</v>
      </c>
      <c r="P116" s="11">
        <v>0.25</v>
      </c>
      <c r="Q116" s="11"/>
      <c r="R116" s="12" t="s">
        <v>754</v>
      </c>
      <c r="S116" s="12" t="s">
        <v>693</v>
      </c>
      <c r="T116" s="13" t="str">
        <f t="shared" si="1"/>
        <v>43b_Plate 2_D07</v>
      </c>
    </row>
    <row r="117" spans="1:20" x14ac:dyDescent="0.2">
      <c r="A117">
        <v>116</v>
      </c>
      <c r="B117" t="s">
        <v>115</v>
      </c>
      <c r="C117">
        <v>44</v>
      </c>
      <c r="D117" t="s">
        <v>752</v>
      </c>
      <c r="E117">
        <v>0.29348010600000002</v>
      </c>
      <c r="F117">
        <v>-4.3011392000000002E-2</v>
      </c>
      <c r="G117" t="s">
        <v>115</v>
      </c>
      <c r="H117" s="9">
        <v>51</v>
      </c>
      <c r="I117" s="1" t="s">
        <v>584</v>
      </c>
      <c r="J117" s="1">
        <v>4</v>
      </c>
      <c r="K117" s="1" t="s">
        <v>594</v>
      </c>
      <c r="L117" s="1" t="s">
        <v>591</v>
      </c>
      <c r="M117">
        <v>5</v>
      </c>
      <c r="N117" s="10" t="s">
        <v>755</v>
      </c>
      <c r="O117" s="11" t="s">
        <v>723</v>
      </c>
      <c r="P117" s="11">
        <v>0.25</v>
      </c>
      <c r="Q117" s="11"/>
      <c r="R117" s="12" t="s">
        <v>754</v>
      </c>
      <c r="S117" s="12" t="s">
        <v>695</v>
      </c>
      <c r="T117" s="13" t="str">
        <f t="shared" si="1"/>
        <v>44b_Plate 2_D08</v>
      </c>
    </row>
    <row r="118" spans="1:20" x14ac:dyDescent="0.2">
      <c r="A118">
        <v>117</v>
      </c>
      <c r="B118" t="s">
        <v>116</v>
      </c>
      <c r="C118">
        <v>45</v>
      </c>
      <c r="D118" t="s">
        <v>752</v>
      </c>
      <c r="E118">
        <v>1.0345173729999999</v>
      </c>
      <c r="F118">
        <v>10.2259584</v>
      </c>
      <c r="G118" t="s">
        <v>116</v>
      </c>
      <c r="H118" s="9">
        <v>51</v>
      </c>
      <c r="I118" s="1" t="s">
        <v>584</v>
      </c>
      <c r="J118" s="1">
        <v>4</v>
      </c>
      <c r="K118" s="1" t="s">
        <v>594</v>
      </c>
      <c r="L118" s="1" t="s">
        <v>592</v>
      </c>
      <c r="M118">
        <v>5</v>
      </c>
      <c r="N118" s="10" t="s">
        <v>755</v>
      </c>
      <c r="O118" s="11" t="s">
        <v>699</v>
      </c>
      <c r="P118" s="11">
        <v>0.25</v>
      </c>
      <c r="Q118" s="11"/>
      <c r="R118" s="12" t="s">
        <v>754</v>
      </c>
      <c r="S118" s="12" t="s">
        <v>697</v>
      </c>
      <c r="T118" s="13" t="str">
        <f t="shared" si="1"/>
        <v>45b_Plate 2_D09</v>
      </c>
    </row>
    <row r="119" spans="1:20" x14ac:dyDescent="0.2">
      <c r="A119">
        <v>118</v>
      </c>
      <c r="B119" t="s">
        <v>117</v>
      </c>
      <c r="C119">
        <v>46</v>
      </c>
      <c r="D119" t="s">
        <v>752</v>
      </c>
      <c r="E119">
        <v>-5.1359018999999999E-2</v>
      </c>
      <c r="F119">
        <v>6.1452526000000001</v>
      </c>
      <c r="G119" t="s">
        <v>117</v>
      </c>
      <c r="H119" s="9">
        <v>52</v>
      </c>
      <c r="I119" s="1" t="s">
        <v>584</v>
      </c>
      <c r="J119" s="1">
        <v>4</v>
      </c>
      <c r="K119" s="1" t="s">
        <v>593</v>
      </c>
      <c r="L119" s="1" t="s">
        <v>590</v>
      </c>
      <c r="M119">
        <v>5</v>
      </c>
      <c r="N119" s="10" t="s">
        <v>755</v>
      </c>
      <c r="O119" s="11" t="s">
        <v>675</v>
      </c>
      <c r="P119" s="11">
        <v>0.25</v>
      </c>
      <c r="Q119" s="11"/>
      <c r="R119" s="12" t="s">
        <v>754</v>
      </c>
      <c r="S119" s="12" t="s">
        <v>699</v>
      </c>
      <c r="T119" s="13" t="str">
        <f t="shared" si="1"/>
        <v>46b_Plate 2_D10</v>
      </c>
    </row>
    <row r="120" spans="1:20" x14ac:dyDescent="0.2">
      <c r="A120">
        <v>119</v>
      </c>
      <c r="B120" t="s">
        <v>118</v>
      </c>
      <c r="C120">
        <v>47</v>
      </c>
      <c r="D120" t="s">
        <v>752</v>
      </c>
      <c r="E120">
        <v>-2.2011007999999999E-2</v>
      </c>
      <c r="F120">
        <v>3.4140292219999999</v>
      </c>
      <c r="G120" t="s">
        <v>118</v>
      </c>
      <c r="H120" s="9">
        <v>52</v>
      </c>
      <c r="I120" s="1" t="s">
        <v>584</v>
      </c>
      <c r="J120" s="1">
        <v>4</v>
      </c>
      <c r="K120" s="1" t="s">
        <v>593</v>
      </c>
      <c r="L120" s="1" t="s">
        <v>591</v>
      </c>
      <c r="M120">
        <v>5</v>
      </c>
      <c r="N120" s="10" t="s">
        <v>755</v>
      </c>
      <c r="O120" s="11" t="s">
        <v>651</v>
      </c>
      <c r="P120" s="11">
        <v>0.25</v>
      </c>
      <c r="Q120" s="11"/>
      <c r="R120" s="12" t="s">
        <v>754</v>
      </c>
      <c r="S120" s="12" t="s">
        <v>701</v>
      </c>
      <c r="T120" s="13" t="str">
        <f t="shared" si="1"/>
        <v>47b_Plate 2_D11</v>
      </c>
    </row>
    <row r="121" spans="1:20" x14ac:dyDescent="0.2">
      <c r="A121">
        <v>120</v>
      </c>
      <c r="B121" t="s">
        <v>119</v>
      </c>
      <c r="C121">
        <v>48</v>
      </c>
      <c r="D121" t="s">
        <v>752</v>
      </c>
      <c r="E121">
        <v>5.8696021000000001E-2</v>
      </c>
      <c r="F121">
        <v>10.629190189999999</v>
      </c>
      <c r="G121" t="s">
        <v>119</v>
      </c>
      <c r="H121" s="9">
        <v>52</v>
      </c>
      <c r="I121" s="1" t="s">
        <v>584</v>
      </c>
      <c r="J121" s="1">
        <v>4</v>
      </c>
      <c r="K121" s="1" t="s">
        <v>593</v>
      </c>
      <c r="L121" s="1" t="s">
        <v>592</v>
      </c>
      <c r="M121">
        <v>5</v>
      </c>
      <c r="N121" s="10" t="s">
        <v>755</v>
      </c>
      <c r="O121" s="11" t="s">
        <v>627</v>
      </c>
      <c r="P121" s="11">
        <v>0.25</v>
      </c>
      <c r="Q121" s="11"/>
      <c r="R121" s="12" t="s">
        <v>754</v>
      </c>
      <c r="S121" s="12" t="s">
        <v>703</v>
      </c>
      <c r="T121" s="13" t="str">
        <f t="shared" si="1"/>
        <v>48b_Plate 2_D12</v>
      </c>
    </row>
    <row r="122" spans="1:20" x14ac:dyDescent="0.2">
      <c r="A122">
        <v>121</v>
      </c>
      <c r="B122" t="s">
        <v>120</v>
      </c>
      <c r="C122">
        <v>49</v>
      </c>
      <c r="D122" t="s">
        <v>752</v>
      </c>
      <c r="E122">
        <v>8.6596596999999997E-2</v>
      </c>
      <c r="F122">
        <v>0.35922008799999999</v>
      </c>
      <c r="G122" t="s">
        <v>120</v>
      </c>
      <c r="H122" s="9">
        <v>28</v>
      </c>
      <c r="I122" s="1" t="s">
        <v>584</v>
      </c>
      <c r="J122" s="1">
        <v>2</v>
      </c>
      <c r="K122" s="1" t="s">
        <v>583</v>
      </c>
      <c r="L122" s="1" t="s">
        <v>590</v>
      </c>
      <c r="M122">
        <v>5</v>
      </c>
      <c r="N122" s="10" t="s">
        <v>606</v>
      </c>
      <c r="O122" s="11" t="s">
        <v>631</v>
      </c>
      <c r="P122" s="11">
        <v>0.25900000000000001</v>
      </c>
      <c r="Q122" s="11"/>
      <c r="R122" s="12" t="s">
        <v>754</v>
      </c>
      <c r="S122" s="12" t="s">
        <v>705</v>
      </c>
      <c r="T122" s="14" t="str">
        <f t="shared" si="1"/>
        <v>49b_Plate 2_E01</v>
      </c>
    </row>
    <row r="123" spans="1:20" x14ac:dyDescent="0.2">
      <c r="A123">
        <v>122</v>
      </c>
      <c r="B123" t="s">
        <v>121</v>
      </c>
      <c r="C123">
        <v>50</v>
      </c>
      <c r="D123" t="s">
        <v>752</v>
      </c>
      <c r="E123">
        <v>7.8724179000000005E-2</v>
      </c>
      <c r="F123">
        <v>7.2814882999999997E-2</v>
      </c>
      <c r="G123" t="s">
        <v>121</v>
      </c>
      <c r="H123" s="9">
        <v>28</v>
      </c>
      <c r="I123" s="1" t="s">
        <v>584</v>
      </c>
      <c r="J123" s="1">
        <v>2</v>
      </c>
      <c r="K123" s="1" t="s">
        <v>583</v>
      </c>
      <c r="L123" s="1" t="s">
        <v>591</v>
      </c>
      <c r="M123">
        <v>5</v>
      </c>
      <c r="N123" s="10" t="s">
        <v>606</v>
      </c>
      <c r="O123" s="11" t="s">
        <v>655</v>
      </c>
      <c r="P123" s="11">
        <v>0.254</v>
      </c>
      <c r="Q123" s="11"/>
      <c r="R123" s="12" t="s">
        <v>754</v>
      </c>
      <c r="S123" s="12" t="s">
        <v>707</v>
      </c>
      <c r="T123" s="14" t="str">
        <f t="shared" si="1"/>
        <v>50b_Plate 2_E02</v>
      </c>
    </row>
    <row r="124" spans="1:20" x14ac:dyDescent="0.2">
      <c r="A124">
        <v>123</v>
      </c>
      <c r="B124" t="s">
        <v>122</v>
      </c>
      <c r="C124">
        <v>51</v>
      </c>
      <c r="D124" t="s">
        <v>752</v>
      </c>
      <c r="E124">
        <v>0.14957593999999999</v>
      </c>
      <c r="F124">
        <v>4.849471189</v>
      </c>
      <c r="G124" t="s">
        <v>122</v>
      </c>
      <c r="H124" s="9">
        <v>28</v>
      </c>
      <c r="I124" s="1" t="s">
        <v>584</v>
      </c>
      <c r="J124" s="1">
        <v>2</v>
      </c>
      <c r="K124" s="1" t="s">
        <v>583</v>
      </c>
      <c r="L124" s="1" t="s">
        <v>592</v>
      </c>
      <c r="M124">
        <v>5</v>
      </c>
      <c r="N124" s="10" t="s">
        <v>606</v>
      </c>
      <c r="O124" s="11" t="s">
        <v>679</v>
      </c>
      <c r="P124" s="11">
        <v>0.25800000000000001</v>
      </c>
      <c r="Q124" s="11"/>
      <c r="R124" s="12" t="s">
        <v>754</v>
      </c>
      <c r="S124" s="12" t="s">
        <v>709</v>
      </c>
      <c r="T124" s="14" t="str">
        <f t="shared" si="1"/>
        <v>51b_Plate 2_E03</v>
      </c>
    </row>
    <row r="125" spans="1:20" x14ac:dyDescent="0.2">
      <c r="A125">
        <v>124</v>
      </c>
      <c r="B125" t="s">
        <v>123</v>
      </c>
      <c r="C125">
        <v>52</v>
      </c>
      <c r="D125" t="s">
        <v>752</v>
      </c>
      <c r="E125">
        <v>4.7234508000000001E-2</v>
      </c>
      <c r="F125">
        <v>0.15048409099999999</v>
      </c>
      <c r="G125" t="s">
        <v>123</v>
      </c>
      <c r="H125" s="9">
        <v>55</v>
      </c>
      <c r="I125" s="1" t="s">
        <v>584</v>
      </c>
      <c r="J125" s="1">
        <v>4</v>
      </c>
      <c r="K125" s="1" t="s">
        <v>583</v>
      </c>
      <c r="L125" s="1" t="s">
        <v>590</v>
      </c>
      <c r="M125">
        <v>5</v>
      </c>
      <c r="N125" s="10" t="s">
        <v>606</v>
      </c>
      <c r="O125" s="11" t="s">
        <v>703</v>
      </c>
      <c r="P125" s="11">
        <v>0.253</v>
      </c>
      <c r="Q125" s="11"/>
      <c r="R125" s="12" t="s">
        <v>754</v>
      </c>
      <c r="S125" s="12" t="s">
        <v>711</v>
      </c>
      <c r="T125" s="14" t="str">
        <f t="shared" si="1"/>
        <v>52b_Plate 2_E04</v>
      </c>
    </row>
    <row r="126" spans="1:20" x14ac:dyDescent="0.2">
      <c r="A126">
        <v>125</v>
      </c>
      <c r="B126" t="s">
        <v>124</v>
      </c>
      <c r="C126">
        <v>53</v>
      </c>
      <c r="D126" t="s">
        <v>752</v>
      </c>
      <c r="E126">
        <v>0.102341433</v>
      </c>
      <c r="F126">
        <v>-4.854326E-3</v>
      </c>
      <c r="G126" t="s">
        <v>124</v>
      </c>
      <c r="H126" s="9">
        <v>55</v>
      </c>
      <c r="I126" s="1" t="s">
        <v>584</v>
      </c>
      <c r="J126" s="1">
        <v>4</v>
      </c>
      <c r="K126" s="1" t="s">
        <v>583</v>
      </c>
      <c r="L126" s="1" t="s">
        <v>591</v>
      </c>
      <c r="M126">
        <v>5</v>
      </c>
      <c r="N126" s="10" t="s">
        <v>606</v>
      </c>
      <c r="O126" s="11" t="s">
        <v>727</v>
      </c>
      <c r="P126" s="11">
        <v>0.253</v>
      </c>
      <c r="Q126" s="11"/>
      <c r="R126" s="12" t="s">
        <v>754</v>
      </c>
      <c r="S126" s="12" t="s">
        <v>713</v>
      </c>
      <c r="T126" s="14" t="str">
        <f t="shared" si="1"/>
        <v>53b_Plate 2_E05</v>
      </c>
    </row>
    <row r="127" spans="1:20" x14ac:dyDescent="0.2">
      <c r="A127">
        <v>126</v>
      </c>
      <c r="B127" t="s">
        <v>125</v>
      </c>
      <c r="C127">
        <v>54</v>
      </c>
      <c r="D127" t="s">
        <v>752</v>
      </c>
      <c r="E127">
        <v>7.8724180000000008E-3</v>
      </c>
      <c r="F127">
        <v>3.7621022740000001</v>
      </c>
      <c r="G127" t="s">
        <v>125</v>
      </c>
      <c r="H127" s="9">
        <v>55</v>
      </c>
      <c r="I127" s="1" t="s">
        <v>584</v>
      </c>
      <c r="J127" s="1">
        <v>4</v>
      </c>
      <c r="K127" s="1" t="s">
        <v>583</v>
      </c>
      <c r="L127" s="1" t="s">
        <v>592</v>
      </c>
      <c r="M127">
        <v>5</v>
      </c>
      <c r="N127" s="10" t="s">
        <v>606</v>
      </c>
      <c r="O127" s="11" t="s">
        <v>751</v>
      </c>
      <c r="P127" s="11">
        <v>0.254</v>
      </c>
      <c r="Q127" s="11"/>
      <c r="R127" s="12" t="s">
        <v>754</v>
      </c>
      <c r="S127" s="12" t="s">
        <v>715</v>
      </c>
      <c r="T127" s="14" t="str">
        <f t="shared" si="1"/>
        <v>54b_Plate 2_E06</v>
      </c>
    </row>
    <row r="128" spans="1:20" x14ac:dyDescent="0.2">
      <c r="A128">
        <v>127</v>
      </c>
      <c r="B128" t="s">
        <v>126</v>
      </c>
      <c r="C128">
        <v>55</v>
      </c>
      <c r="D128" t="s">
        <v>752</v>
      </c>
      <c r="E128">
        <v>0.26766220899999998</v>
      </c>
      <c r="F128">
        <v>6.985374416</v>
      </c>
      <c r="G128" t="s">
        <v>126</v>
      </c>
      <c r="H128" s="9">
        <v>42</v>
      </c>
      <c r="I128" s="1" t="s">
        <v>584</v>
      </c>
      <c r="J128" s="1">
        <v>3</v>
      </c>
      <c r="K128" s="1" t="s">
        <v>594</v>
      </c>
      <c r="L128" s="1" t="s">
        <v>590</v>
      </c>
      <c r="M128">
        <v>5</v>
      </c>
      <c r="N128" s="10" t="s">
        <v>606</v>
      </c>
      <c r="O128" s="11" t="s">
        <v>757</v>
      </c>
      <c r="P128" s="11">
        <v>0.253</v>
      </c>
      <c r="Q128" s="11"/>
      <c r="R128" s="12" t="s">
        <v>754</v>
      </c>
      <c r="S128" s="12" t="s">
        <v>717</v>
      </c>
      <c r="T128" s="14" t="str">
        <f t="shared" si="1"/>
        <v>55b_Plate 2_E07</v>
      </c>
    </row>
    <row r="129" spans="1:20" x14ac:dyDescent="0.2">
      <c r="A129">
        <v>128</v>
      </c>
      <c r="B129" t="s">
        <v>127</v>
      </c>
      <c r="C129">
        <v>56</v>
      </c>
      <c r="D129" t="s">
        <v>752</v>
      </c>
      <c r="E129">
        <v>0.31489671699999999</v>
      </c>
      <c r="F129">
        <v>3.9125863650000001</v>
      </c>
      <c r="G129" t="s">
        <v>127</v>
      </c>
      <c r="H129" s="9">
        <v>42</v>
      </c>
      <c r="I129" s="1" t="s">
        <v>584</v>
      </c>
      <c r="J129" s="1">
        <v>3</v>
      </c>
      <c r="K129" s="1" t="s">
        <v>594</v>
      </c>
      <c r="L129" s="1" t="s">
        <v>591</v>
      </c>
      <c r="M129">
        <v>5</v>
      </c>
      <c r="N129" s="10" t="s">
        <v>606</v>
      </c>
      <c r="O129" s="11" t="s">
        <v>756</v>
      </c>
      <c r="P129" s="11">
        <v>0.25900000000000001</v>
      </c>
      <c r="Q129" s="11"/>
      <c r="R129" s="12" t="s">
        <v>754</v>
      </c>
      <c r="S129" s="12" t="s">
        <v>719</v>
      </c>
      <c r="T129" s="14" t="str">
        <f t="shared" si="1"/>
        <v>56b_Plate 2_E08</v>
      </c>
    </row>
    <row r="130" spans="1:20" x14ac:dyDescent="0.2">
      <c r="A130">
        <v>129</v>
      </c>
      <c r="B130" t="s">
        <v>128</v>
      </c>
      <c r="C130">
        <v>57</v>
      </c>
      <c r="D130" t="s">
        <v>752</v>
      </c>
      <c r="E130">
        <v>8.6596596999999997E-2</v>
      </c>
      <c r="F130">
        <v>9.3300136400000007</v>
      </c>
      <c r="G130" t="s">
        <v>128</v>
      </c>
      <c r="H130" s="9">
        <v>42</v>
      </c>
      <c r="I130" s="1" t="s">
        <v>584</v>
      </c>
      <c r="J130" s="1">
        <v>3</v>
      </c>
      <c r="K130" s="1" t="s">
        <v>594</v>
      </c>
      <c r="L130" s="1" t="s">
        <v>592</v>
      </c>
      <c r="M130">
        <v>5</v>
      </c>
      <c r="N130" s="10" t="s">
        <v>606</v>
      </c>
      <c r="O130" s="11" t="s">
        <v>629</v>
      </c>
      <c r="P130" s="11">
        <v>0.254</v>
      </c>
      <c r="Q130" s="11"/>
      <c r="R130" s="12" t="s">
        <v>754</v>
      </c>
      <c r="S130" s="12" t="s">
        <v>721</v>
      </c>
      <c r="T130" s="14" t="str">
        <f t="shared" si="1"/>
        <v>57b_Plate 2_E09</v>
      </c>
    </row>
    <row r="131" spans="1:20" x14ac:dyDescent="0.2">
      <c r="A131">
        <v>130</v>
      </c>
      <c r="B131" t="s">
        <v>129</v>
      </c>
      <c r="C131">
        <v>58</v>
      </c>
      <c r="D131" t="s">
        <v>752</v>
      </c>
      <c r="E131">
        <v>3.1489672000000003E-2</v>
      </c>
      <c r="F131">
        <v>3.6455984620000002</v>
      </c>
      <c r="G131" t="s">
        <v>129</v>
      </c>
      <c r="H131" s="9">
        <v>26</v>
      </c>
      <c r="I131" s="1" t="s">
        <v>584</v>
      </c>
      <c r="J131" s="1">
        <v>2</v>
      </c>
      <c r="K131" s="1" t="s">
        <v>593</v>
      </c>
      <c r="L131" s="1" t="s">
        <v>590</v>
      </c>
      <c r="M131">
        <v>5</v>
      </c>
      <c r="N131" s="10" t="s">
        <v>606</v>
      </c>
      <c r="O131" s="11" t="s">
        <v>653</v>
      </c>
      <c r="P131" s="11">
        <v>0.25800000000000001</v>
      </c>
      <c r="Q131" s="11"/>
      <c r="R131" s="12" t="s">
        <v>754</v>
      </c>
      <c r="S131" s="12" t="s">
        <v>723</v>
      </c>
      <c r="T131" s="14" t="str">
        <f t="shared" ref="T131:T194" si="2">B131&amp;"_"&amp;R131&amp;"_"&amp;S131</f>
        <v>58b_Plate 2_E10</v>
      </c>
    </row>
    <row r="132" spans="1:20" x14ac:dyDescent="0.2">
      <c r="A132">
        <v>131</v>
      </c>
      <c r="B132" t="s">
        <v>130</v>
      </c>
      <c r="C132">
        <v>59</v>
      </c>
      <c r="D132" t="s">
        <v>752</v>
      </c>
      <c r="E132">
        <v>3.1489672000000003E-2</v>
      </c>
      <c r="F132">
        <v>1.762120162</v>
      </c>
      <c r="G132" t="s">
        <v>130</v>
      </c>
      <c r="H132" s="9">
        <v>26</v>
      </c>
      <c r="I132" s="1" t="s">
        <v>584</v>
      </c>
      <c r="J132" s="1">
        <v>2</v>
      </c>
      <c r="K132" s="1" t="s">
        <v>593</v>
      </c>
      <c r="L132" s="1" t="s">
        <v>591</v>
      </c>
      <c r="M132">
        <v>5</v>
      </c>
      <c r="N132" s="10" t="s">
        <v>606</v>
      </c>
      <c r="O132" s="11" t="s">
        <v>701</v>
      </c>
      <c r="P132" s="11">
        <v>0.25900000000000001</v>
      </c>
      <c r="Q132" s="11"/>
      <c r="R132" s="12" t="s">
        <v>754</v>
      </c>
      <c r="S132" s="12" t="s">
        <v>725</v>
      </c>
      <c r="T132" s="14" t="str">
        <f t="shared" si="2"/>
        <v>59b_Plate 2_E11</v>
      </c>
    </row>
    <row r="133" spans="1:20" x14ac:dyDescent="0.2">
      <c r="A133">
        <v>132</v>
      </c>
      <c r="B133" t="s">
        <v>131</v>
      </c>
      <c r="C133">
        <v>60</v>
      </c>
      <c r="D133" t="s">
        <v>752</v>
      </c>
      <c r="E133">
        <v>7.0851760999999999E-2</v>
      </c>
      <c r="F133">
        <v>7.7329405449999999</v>
      </c>
      <c r="G133" t="s">
        <v>131</v>
      </c>
      <c r="H133" s="9">
        <v>26</v>
      </c>
      <c r="I133" s="1" t="s">
        <v>584</v>
      </c>
      <c r="J133" s="1">
        <v>2</v>
      </c>
      <c r="K133" s="1" t="s">
        <v>593</v>
      </c>
      <c r="L133" s="1" t="s">
        <v>592</v>
      </c>
      <c r="M133">
        <v>5</v>
      </c>
      <c r="N133" s="10" t="s">
        <v>606</v>
      </c>
      <c r="O133" s="11" t="s">
        <v>677</v>
      </c>
      <c r="P133" s="11">
        <v>0.25800000000000001</v>
      </c>
      <c r="Q133" s="11"/>
      <c r="R133" s="12" t="s">
        <v>754</v>
      </c>
      <c r="S133" s="12" t="s">
        <v>727</v>
      </c>
      <c r="T133" s="14" t="str">
        <f t="shared" si="2"/>
        <v>60b_Plate 2_E12</v>
      </c>
    </row>
    <row r="134" spans="1:20" x14ac:dyDescent="0.2">
      <c r="A134">
        <v>133</v>
      </c>
      <c r="B134" t="s">
        <v>132</v>
      </c>
      <c r="C134">
        <v>61</v>
      </c>
      <c r="D134" t="s">
        <v>752</v>
      </c>
      <c r="E134">
        <v>0.25978979099999999</v>
      </c>
      <c r="F134">
        <v>0.49028687700000001</v>
      </c>
      <c r="G134" t="s">
        <v>132</v>
      </c>
      <c r="H134" s="9">
        <v>44</v>
      </c>
      <c r="I134" s="1" t="s">
        <v>584</v>
      </c>
      <c r="J134" s="1">
        <v>3</v>
      </c>
      <c r="K134" s="1" t="s">
        <v>583</v>
      </c>
      <c r="L134" s="1" t="s">
        <v>590</v>
      </c>
      <c r="M134">
        <v>5</v>
      </c>
      <c r="N134" s="10" t="s">
        <v>606</v>
      </c>
      <c r="O134" s="11" t="s">
        <v>725</v>
      </c>
      <c r="P134" s="11">
        <v>0.25900000000000001</v>
      </c>
      <c r="Q134" s="11"/>
      <c r="R134" s="12" t="s">
        <v>754</v>
      </c>
      <c r="S134" s="12" t="s">
        <v>729</v>
      </c>
      <c r="T134" s="14" t="str">
        <f t="shared" si="2"/>
        <v>61b_Plate 2_F01</v>
      </c>
    </row>
    <row r="135" spans="1:20" x14ac:dyDescent="0.2">
      <c r="A135">
        <v>134</v>
      </c>
      <c r="B135" t="s">
        <v>133</v>
      </c>
      <c r="C135">
        <v>62</v>
      </c>
      <c r="D135" t="s">
        <v>752</v>
      </c>
      <c r="E135">
        <v>0.15744835800000001</v>
      </c>
      <c r="F135">
        <v>7.7669208000000003E-2</v>
      </c>
      <c r="G135" t="s">
        <v>133</v>
      </c>
      <c r="H135" s="9">
        <v>44</v>
      </c>
      <c r="I135" s="1" t="s">
        <v>584</v>
      </c>
      <c r="J135" s="1">
        <v>3</v>
      </c>
      <c r="K135" s="1" t="s">
        <v>583</v>
      </c>
      <c r="L135" s="1" t="s">
        <v>591</v>
      </c>
      <c r="M135">
        <v>5</v>
      </c>
      <c r="N135" s="10" t="s">
        <v>606</v>
      </c>
      <c r="O135" s="11" t="s">
        <v>749</v>
      </c>
      <c r="P135" s="11">
        <v>0.25900000000000001</v>
      </c>
      <c r="Q135" s="11"/>
      <c r="R135" s="12" t="s">
        <v>754</v>
      </c>
      <c r="S135" s="12" t="s">
        <v>731</v>
      </c>
      <c r="T135" s="14" t="str">
        <f t="shared" si="2"/>
        <v>62b_Plate 2_F02</v>
      </c>
    </row>
    <row r="136" spans="1:20" x14ac:dyDescent="0.2">
      <c r="A136">
        <v>135</v>
      </c>
      <c r="B136" t="s">
        <v>134</v>
      </c>
      <c r="C136">
        <v>63</v>
      </c>
      <c r="D136" t="s">
        <v>752</v>
      </c>
      <c r="E136">
        <v>0.36213122399999997</v>
      </c>
      <c r="F136">
        <v>4.1310310130000003</v>
      </c>
      <c r="G136" t="s">
        <v>134</v>
      </c>
      <c r="H136" s="9">
        <v>44</v>
      </c>
      <c r="I136" s="1" t="s">
        <v>584</v>
      </c>
      <c r="J136" s="1">
        <v>3</v>
      </c>
      <c r="K136" s="1" t="s">
        <v>583</v>
      </c>
      <c r="L136" s="1" t="s">
        <v>592</v>
      </c>
      <c r="M136">
        <v>5</v>
      </c>
      <c r="N136" s="10" t="s">
        <v>606</v>
      </c>
      <c r="O136" s="11" t="s">
        <v>759</v>
      </c>
      <c r="P136" s="11">
        <v>0.251</v>
      </c>
      <c r="Q136" s="11"/>
      <c r="R136" s="12" t="s">
        <v>754</v>
      </c>
      <c r="S136" s="12" t="s">
        <v>733</v>
      </c>
      <c r="T136" s="14" t="str">
        <f t="shared" si="2"/>
        <v>63b_Plate 2_F03</v>
      </c>
    </row>
    <row r="137" spans="1:20" x14ac:dyDescent="0.2">
      <c r="A137">
        <v>136</v>
      </c>
      <c r="B137" t="s">
        <v>135</v>
      </c>
      <c r="C137">
        <v>64</v>
      </c>
      <c r="D137" t="s">
        <v>752</v>
      </c>
      <c r="E137">
        <v>7.0851760999999999E-2</v>
      </c>
      <c r="F137">
        <v>5.2281085789999997</v>
      </c>
      <c r="G137" t="s">
        <v>135</v>
      </c>
      <c r="H137" s="9">
        <v>29</v>
      </c>
      <c r="I137" s="1" t="s">
        <v>584</v>
      </c>
      <c r="J137" s="1">
        <v>2</v>
      </c>
      <c r="K137" s="1" t="s">
        <v>594</v>
      </c>
      <c r="L137" s="1" t="s">
        <v>590</v>
      </c>
      <c r="M137">
        <v>5</v>
      </c>
      <c r="N137" s="10" t="s">
        <v>606</v>
      </c>
      <c r="O137" s="11" t="s">
        <v>758</v>
      </c>
      <c r="P137" s="11">
        <v>0.252</v>
      </c>
      <c r="Q137" s="11"/>
      <c r="R137" s="12" t="s">
        <v>754</v>
      </c>
      <c r="S137" s="12" t="s">
        <v>735</v>
      </c>
      <c r="T137" s="14" t="str">
        <f t="shared" si="2"/>
        <v>64b_Plate 2_F04</v>
      </c>
    </row>
    <row r="138" spans="1:20" x14ac:dyDescent="0.2">
      <c r="A138">
        <v>137</v>
      </c>
      <c r="B138" t="s">
        <v>136</v>
      </c>
      <c r="C138">
        <v>65</v>
      </c>
      <c r="D138" t="s">
        <v>752</v>
      </c>
      <c r="E138">
        <v>-7.8724180000000008E-3</v>
      </c>
      <c r="F138">
        <v>2.5291035929999999</v>
      </c>
      <c r="G138" t="s">
        <v>136</v>
      </c>
      <c r="H138" s="9">
        <v>29</v>
      </c>
      <c r="I138" s="1" t="s">
        <v>584</v>
      </c>
      <c r="J138" s="1">
        <v>2</v>
      </c>
      <c r="K138" s="1" t="s">
        <v>594</v>
      </c>
      <c r="L138" s="1" t="s">
        <v>591</v>
      </c>
      <c r="M138">
        <v>5</v>
      </c>
      <c r="N138" s="10" t="s">
        <v>606</v>
      </c>
      <c r="O138" s="11" t="s">
        <v>651</v>
      </c>
      <c r="P138" s="11">
        <v>0.25700000000000001</v>
      </c>
      <c r="Q138" s="11"/>
      <c r="R138" s="12" t="s">
        <v>754</v>
      </c>
      <c r="S138" s="12" t="s">
        <v>737</v>
      </c>
      <c r="T138" s="14" t="str">
        <f t="shared" si="2"/>
        <v>65b_Plate 2_F05</v>
      </c>
    </row>
    <row r="139" spans="1:20" x14ac:dyDescent="0.2">
      <c r="A139">
        <v>138</v>
      </c>
      <c r="B139" t="s">
        <v>137</v>
      </c>
      <c r="C139">
        <v>66</v>
      </c>
      <c r="D139" t="s">
        <v>752</v>
      </c>
      <c r="E139">
        <v>0.11808626899999999</v>
      </c>
      <c r="F139">
        <v>11.470771190000001</v>
      </c>
      <c r="G139" t="s">
        <v>137</v>
      </c>
      <c r="H139" s="9">
        <v>29</v>
      </c>
      <c r="I139" s="1" t="s">
        <v>584</v>
      </c>
      <c r="J139" s="1">
        <v>2</v>
      </c>
      <c r="K139" s="1" t="s">
        <v>594</v>
      </c>
      <c r="L139" s="1" t="s">
        <v>592</v>
      </c>
      <c r="M139">
        <v>5</v>
      </c>
      <c r="N139" s="10" t="s">
        <v>606</v>
      </c>
      <c r="O139" s="11" t="s">
        <v>627</v>
      </c>
      <c r="P139" s="11">
        <v>0.25800000000000001</v>
      </c>
      <c r="Q139" s="11"/>
      <c r="R139" s="12" t="s">
        <v>754</v>
      </c>
      <c r="S139" s="12" t="s">
        <v>739</v>
      </c>
      <c r="T139" s="14" t="str">
        <f t="shared" si="2"/>
        <v>66b_Plate 2_F06</v>
      </c>
    </row>
    <row r="140" spans="1:20" x14ac:dyDescent="0.2">
      <c r="A140">
        <v>139</v>
      </c>
      <c r="B140" t="s">
        <v>138</v>
      </c>
      <c r="C140">
        <v>67</v>
      </c>
      <c r="D140" t="s">
        <v>752</v>
      </c>
      <c r="E140">
        <v>0.15744835800000001</v>
      </c>
      <c r="F140">
        <v>7.2814882999999997E-2</v>
      </c>
      <c r="G140" t="s">
        <v>138</v>
      </c>
      <c r="H140" s="9">
        <v>4</v>
      </c>
      <c r="I140" s="1" t="s">
        <v>584</v>
      </c>
      <c r="J140" s="1">
        <v>1</v>
      </c>
      <c r="K140" s="1" t="s">
        <v>583</v>
      </c>
      <c r="L140" s="1" t="s">
        <v>590</v>
      </c>
      <c r="M140">
        <v>5</v>
      </c>
      <c r="N140" s="10" t="s">
        <v>606</v>
      </c>
      <c r="O140" s="11" t="s">
        <v>723</v>
      </c>
      <c r="P140" s="11">
        <v>0.253</v>
      </c>
      <c r="Q140" s="11"/>
      <c r="R140" s="12" t="s">
        <v>754</v>
      </c>
      <c r="S140" s="12" t="s">
        <v>741</v>
      </c>
      <c r="T140" s="14" t="str">
        <f t="shared" si="2"/>
        <v>67b_Plate 2_F07</v>
      </c>
    </row>
    <row r="141" spans="1:20" x14ac:dyDescent="0.2">
      <c r="A141">
        <v>140</v>
      </c>
      <c r="B141" t="s">
        <v>139</v>
      </c>
      <c r="C141">
        <v>68</v>
      </c>
      <c r="D141" t="s">
        <v>752</v>
      </c>
      <c r="E141">
        <v>0.40936573199999998</v>
      </c>
      <c r="F141">
        <v>3.8834604000000002E-2</v>
      </c>
      <c r="G141" t="s">
        <v>139</v>
      </c>
      <c r="H141" s="15">
        <v>4</v>
      </c>
      <c r="I141" s="1" t="s">
        <v>584</v>
      </c>
      <c r="J141" s="1">
        <v>1</v>
      </c>
      <c r="K141" s="1" t="s">
        <v>583</v>
      </c>
      <c r="L141" s="1" t="s">
        <v>591</v>
      </c>
      <c r="M141">
        <v>5</v>
      </c>
      <c r="N141" s="10" t="s">
        <v>606</v>
      </c>
      <c r="O141" s="11" t="s">
        <v>747</v>
      </c>
      <c r="P141" s="11">
        <v>0.251</v>
      </c>
      <c r="Q141" s="11"/>
      <c r="R141" s="12" t="s">
        <v>754</v>
      </c>
      <c r="S141" s="12" t="s">
        <v>743</v>
      </c>
      <c r="T141" s="14" t="str">
        <f t="shared" si="2"/>
        <v>68b_Plate 2_F08</v>
      </c>
    </row>
    <row r="142" spans="1:20" x14ac:dyDescent="0.2">
      <c r="A142">
        <v>141</v>
      </c>
      <c r="B142" t="s">
        <v>140</v>
      </c>
      <c r="C142">
        <v>69</v>
      </c>
      <c r="D142" t="s">
        <v>752</v>
      </c>
      <c r="E142">
        <v>0.25978979099999999</v>
      </c>
      <c r="F142">
        <v>2.4077454550000001</v>
      </c>
      <c r="G142" t="s">
        <v>140</v>
      </c>
      <c r="H142" s="15">
        <v>4</v>
      </c>
      <c r="I142" s="1" t="s">
        <v>584</v>
      </c>
      <c r="J142" s="1">
        <v>1</v>
      </c>
      <c r="K142" s="1" t="s">
        <v>583</v>
      </c>
      <c r="L142" s="1" t="s">
        <v>592</v>
      </c>
      <c r="M142">
        <v>5</v>
      </c>
      <c r="N142" s="10" t="s">
        <v>606</v>
      </c>
      <c r="O142" s="11" t="s">
        <v>760</v>
      </c>
      <c r="P142" s="11">
        <v>0.254</v>
      </c>
      <c r="Q142" s="11"/>
      <c r="R142" s="12" t="s">
        <v>754</v>
      </c>
      <c r="S142" s="12" t="s">
        <v>745</v>
      </c>
      <c r="T142" s="14" t="str">
        <f t="shared" si="2"/>
        <v>69b_Plate 2_F09</v>
      </c>
    </row>
    <row r="143" spans="1:20" x14ac:dyDescent="0.2">
      <c r="A143">
        <v>142</v>
      </c>
      <c r="B143" t="s">
        <v>141</v>
      </c>
      <c r="C143">
        <v>70</v>
      </c>
      <c r="D143" t="s">
        <v>752</v>
      </c>
      <c r="E143">
        <v>0.15744835800000001</v>
      </c>
      <c r="F143">
        <v>4.165011292</v>
      </c>
      <c r="G143" t="s">
        <v>141</v>
      </c>
      <c r="H143" s="9">
        <v>1</v>
      </c>
      <c r="I143" s="1" t="s">
        <v>584</v>
      </c>
      <c r="J143" s="1">
        <v>1</v>
      </c>
      <c r="K143" s="1" t="s">
        <v>593</v>
      </c>
      <c r="L143" s="1" t="s">
        <v>590</v>
      </c>
      <c r="M143">
        <v>5</v>
      </c>
      <c r="N143" s="10" t="s">
        <v>606</v>
      </c>
      <c r="O143" s="11" t="s">
        <v>761</v>
      </c>
      <c r="P143" s="11">
        <v>0.25700000000000001</v>
      </c>
      <c r="Q143" s="11"/>
      <c r="R143" s="12" t="s">
        <v>754</v>
      </c>
      <c r="S143" s="12" t="s">
        <v>747</v>
      </c>
      <c r="T143" s="14" t="str">
        <f t="shared" si="2"/>
        <v>70b_Plate 2_F10</v>
      </c>
    </row>
    <row r="144" spans="1:20" x14ac:dyDescent="0.2">
      <c r="A144">
        <v>143</v>
      </c>
      <c r="B144" t="s">
        <v>142</v>
      </c>
      <c r="C144">
        <v>71</v>
      </c>
      <c r="D144" t="s">
        <v>752</v>
      </c>
      <c r="E144">
        <v>0.37787606000000001</v>
      </c>
      <c r="F144">
        <v>1.9271672289999999</v>
      </c>
      <c r="G144" t="s">
        <v>142</v>
      </c>
      <c r="H144" s="15">
        <v>1</v>
      </c>
      <c r="I144" s="1" t="s">
        <v>584</v>
      </c>
      <c r="J144" s="1">
        <v>1</v>
      </c>
      <c r="K144" s="1" t="s">
        <v>593</v>
      </c>
      <c r="L144" s="1" t="s">
        <v>591</v>
      </c>
      <c r="M144">
        <v>5</v>
      </c>
      <c r="N144" s="10" t="s">
        <v>606</v>
      </c>
      <c r="O144" s="11" t="s">
        <v>699</v>
      </c>
      <c r="P144" s="11">
        <v>0.25900000000000001</v>
      </c>
      <c r="Q144" s="11"/>
      <c r="R144" s="12" t="s">
        <v>754</v>
      </c>
      <c r="S144" s="12" t="s">
        <v>749</v>
      </c>
      <c r="T144" s="14" t="str">
        <f t="shared" si="2"/>
        <v>71b_Plate 2_F11</v>
      </c>
    </row>
    <row r="145" spans="1:20" s="4" customFormat="1" x14ac:dyDescent="0.2">
      <c r="A145" s="4">
        <v>144</v>
      </c>
      <c r="B145" s="4" t="s">
        <v>143</v>
      </c>
      <c r="C145" s="4">
        <v>72</v>
      </c>
      <c r="D145" s="4" t="s">
        <v>752</v>
      </c>
      <c r="E145" s="4">
        <v>0.22830012</v>
      </c>
      <c r="F145" s="4">
        <v>6.5193591660000001</v>
      </c>
      <c r="G145" s="4" t="s">
        <v>143</v>
      </c>
      <c r="H145" s="16">
        <v>1</v>
      </c>
      <c r="I145" s="3" t="s">
        <v>584</v>
      </c>
      <c r="J145" s="3">
        <v>1</v>
      </c>
      <c r="K145" s="3" t="s">
        <v>593</v>
      </c>
      <c r="L145" s="3" t="s">
        <v>592</v>
      </c>
      <c r="M145" s="4">
        <v>5</v>
      </c>
      <c r="N145" s="17" t="s">
        <v>606</v>
      </c>
      <c r="O145" s="18" t="s">
        <v>675</v>
      </c>
      <c r="P145" s="18">
        <v>0.252</v>
      </c>
      <c r="Q145" s="18"/>
      <c r="R145" s="12" t="s">
        <v>754</v>
      </c>
      <c r="S145" s="12" t="s">
        <v>751</v>
      </c>
      <c r="T145" s="14" t="str">
        <f t="shared" si="2"/>
        <v>72b_Plate 2_F12</v>
      </c>
    </row>
    <row r="146" spans="1:20" x14ac:dyDescent="0.2">
      <c r="A146">
        <v>145</v>
      </c>
      <c r="B146" t="s">
        <v>144</v>
      </c>
      <c r="C146">
        <v>1</v>
      </c>
      <c r="D146" t="s">
        <v>762</v>
      </c>
      <c r="E146">
        <v>4.2642540999999999E-2</v>
      </c>
      <c r="F146">
        <v>0.37068606900000001</v>
      </c>
      <c r="G146" t="s">
        <v>144</v>
      </c>
      <c r="H146" s="15">
        <v>44</v>
      </c>
      <c r="I146" s="1" t="s">
        <v>582</v>
      </c>
      <c r="J146" s="1">
        <v>3.5</v>
      </c>
      <c r="K146" s="1" t="s">
        <v>583</v>
      </c>
      <c r="L146" s="1" t="s">
        <v>590</v>
      </c>
      <c r="M146">
        <v>11</v>
      </c>
      <c r="N146" s="10" t="s">
        <v>763</v>
      </c>
      <c r="O146" s="10" t="s">
        <v>740</v>
      </c>
      <c r="P146" s="10">
        <v>0.25</v>
      </c>
      <c r="Q146" s="11"/>
      <c r="R146" s="11" t="s">
        <v>764</v>
      </c>
      <c r="S146" s="11" t="s">
        <v>609</v>
      </c>
      <c r="T146" t="str">
        <f t="shared" si="2"/>
        <v>1c_Plate 3_A01</v>
      </c>
    </row>
    <row r="147" spans="1:20" x14ac:dyDescent="0.2">
      <c r="A147">
        <v>146</v>
      </c>
      <c r="B147" t="s">
        <v>145</v>
      </c>
      <c r="C147">
        <v>2</v>
      </c>
      <c r="D147" t="s">
        <v>762</v>
      </c>
      <c r="E147">
        <v>-0.110870607</v>
      </c>
      <c r="F147">
        <v>1.3729114000000001E-2</v>
      </c>
      <c r="G147" t="s">
        <v>145</v>
      </c>
      <c r="H147" s="15">
        <v>44</v>
      </c>
      <c r="I147" s="1" t="s">
        <v>582</v>
      </c>
      <c r="J147" s="1">
        <v>3.5</v>
      </c>
      <c r="K147" s="1" t="s">
        <v>583</v>
      </c>
      <c r="L147" s="1" t="s">
        <v>591</v>
      </c>
      <c r="M147">
        <v>11</v>
      </c>
      <c r="N147" s="10" t="s">
        <v>763</v>
      </c>
      <c r="O147" s="10" t="s">
        <v>742</v>
      </c>
      <c r="P147" s="10">
        <v>0.253</v>
      </c>
      <c r="Q147" s="11"/>
      <c r="R147" s="11" t="s">
        <v>764</v>
      </c>
      <c r="S147" s="11" t="s">
        <v>611</v>
      </c>
      <c r="T147" t="str">
        <f t="shared" si="2"/>
        <v>2c_Plate 3_A02</v>
      </c>
    </row>
    <row r="148" spans="1:20" x14ac:dyDescent="0.2">
      <c r="A148">
        <v>147</v>
      </c>
      <c r="B148" t="s">
        <v>146</v>
      </c>
      <c r="C148">
        <v>3</v>
      </c>
      <c r="D148" t="s">
        <v>762</v>
      </c>
      <c r="E148">
        <v>-3.4114033000000002E-2</v>
      </c>
      <c r="F148">
        <v>3.0707450920000001</v>
      </c>
      <c r="G148" t="s">
        <v>146</v>
      </c>
      <c r="H148" s="15">
        <v>44</v>
      </c>
      <c r="I148" s="1" t="s">
        <v>582</v>
      </c>
      <c r="J148" s="1">
        <v>3.5</v>
      </c>
      <c r="K148" s="1" t="s">
        <v>583</v>
      </c>
      <c r="L148" s="1" t="s">
        <v>592</v>
      </c>
      <c r="M148">
        <v>11</v>
      </c>
      <c r="N148" s="10" t="s">
        <v>763</v>
      </c>
      <c r="O148" s="10" t="s">
        <v>744</v>
      </c>
      <c r="P148" s="10">
        <v>0.253</v>
      </c>
      <c r="Q148" s="11"/>
      <c r="R148" s="11" t="s">
        <v>764</v>
      </c>
      <c r="S148" s="11" t="s">
        <v>613</v>
      </c>
      <c r="T148" t="str">
        <f t="shared" si="2"/>
        <v>3c_Plate 3_A03</v>
      </c>
    </row>
    <row r="149" spans="1:20" x14ac:dyDescent="0.2">
      <c r="A149">
        <v>148</v>
      </c>
      <c r="B149" t="s">
        <v>147</v>
      </c>
      <c r="C149">
        <v>4</v>
      </c>
      <c r="D149" t="s">
        <v>762</v>
      </c>
      <c r="E149">
        <v>-5.9699558E-2</v>
      </c>
      <c r="F149">
        <v>9.6103796000000005E-2</v>
      </c>
      <c r="G149" t="s">
        <v>147</v>
      </c>
      <c r="H149" s="15">
        <v>41</v>
      </c>
      <c r="I149" s="1" t="s">
        <v>582</v>
      </c>
      <c r="J149" s="1">
        <v>3.5</v>
      </c>
      <c r="K149" s="1" t="s">
        <v>593</v>
      </c>
      <c r="L149" s="1" t="s">
        <v>590</v>
      </c>
      <c r="M149">
        <v>11</v>
      </c>
      <c r="N149" s="10" t="s">
        <v>763</v>
      </c>
      <c r="O149" s="10" t="s">
        <v>746</v>
      </c>
      <c r="P149" s="10">
        <v>0.25</v>
      </c>
      <c r="Q149" s="11"/>
      <c r="R149" s="11" t="s">
        <v>764</v>
      </c>
      <c r="S149" s="11" t="s">
        <v>615</v>
      </c>
      <c r="T149" t="str">
        <f t="shared" si="2"/>
        <v>4c_Plate 3_A04</v>
      </c>
    </row>
    <row r="150" spans="1:20" x14ac:dyDescent="0.2">
      <c r="A150">
        <v>149</v>
      </c>
      <c r="B150" t="s">
        <v>148</v>
      </c>
      <c r="C150">
        <v>5</v>
      </c>
      <c r="D150" t="s">
        <v>762</v>
      </c>
      <c r="E150">
        <v>-1.7057016000000001E-2</v>
      </c>
      <c r="F150">
        <v>0.10983290900000001</v>
      </c>
      <c r="G150" t="s">
        <v>148</v>
      </c>
      <c r="H150" s="15">
        <v>41</v>
      </c>
      <c r="I150" s="1" t="s">
        <v>582</v>
      </c>
      <c r="J150" s="1">
        <v>3.5</v>
      </c>
      <c r="K150" s="1" t="s">
        <v>593</v>
      </c>
      <c r="L150" s="1" t="s">
        <v>591</v>
      </c>
      <c r="M150">
        <v>11</v>
      </c>
      <c r="N150" s="10" t="s">
        <v>763</v>
      </c>
      <c r="O150" s="10" t="s">
        <v>748</v>
      </c>
      <c r="P150" s="10">
        <v>0.253</v>
      </c>
      <c r="Q150" s="11"/>
      <c r="R150" s="11" t="s">
        <v>764</v>
      </c>
      <c r="S150" s="11" t="s">
        <v>617</v>
      </c>
      <c r="T150" t="str">
        <f t="shared" si="2"/>
        <v>5c_Plate 3_A05</v>
      </c>
    </row>
    <row r="151" spans="1:20" x14ac:dyDescent="0.2">
      <c r="A151">
        <v>150</v>
      </c>
      <c r="B151" t="s">
        <v>149</v>
      </c>
      <c r="C151">
        <v>6</v>
      </c>
      <c r="D151" t="s">
        <v>762</v>
      </c>
      <c r="E151">
        <v>0</v>
      </c>
      <c r="F151">
        <v>2.452934977</v>
      </c>
      <c r="G151" t="s">
        <v>149</v>
      </c>
      <c r="H151" s="15">
        <v>41</v>
      </c>
      <c r="I151" s="1" t="s">
        <v>582</v>
      </c>
      <c r="J151" s="1">
        <v>3.5</v>
      </c>
      <c r="K151" s="1" t="s">
        <v>593</v>
      </c>
      <c r="L151" s="1" t="s">
        <v>592</v>
      </c>
      <c r="M151">
        <v>11</v>
      </c>
      <c r="N151" s="10" t="s">
        <v>763</v>
      </c>
      <c r="O151" s="10" t="s">
        <v>750</v>
      </c>
      <c r="P151" s="10">
        <v>0.255</v>
      </c>
      <c r="Q151" s="11"/>
      <c r="R151" s="11" t="s">
        <v>764</v>
      </c>
      <c r="S151" s="11" t="s">
        <v>619</v>
      </c>
      <c r="T151" t="str">
        <f t="shared" si="2"/>
        <v>6c_Plate 3_A06</v>
      </c>
    </row>
    <row r="152" spans="1:20" x14ac:dyDescent="0.2">
      <c r="A152">
        <v>151</v>
      </c>
      <c r="B152" t="s">
        <v>150</v>
      </c>
      <c r="C152">
        <v>7</v>
      </c>
      <c r="D152" t="s">
        <v>762</v>
      </c>
      <c r="E152">
        <v>3.4114033000000002E-2</v>
      </c>
      <c r="F152">
        <v>0.59035188800000005</v>
      </c>
      <c r="G152" t="s">
        <v>150</v>
      </c>
      <c r="H152" s="15">
        <v>7</v>
      </c>
      <c r="I152" s="1" t="s">
        <v>582</v>
      </c>
      <c r="J152" s="1">
        <v>1</v>
      </c>
      <c r="K152" s="1" t="s">
        <v>583</v>
      </c>
      <c r="L152" s="1" t="s">
        <v>590</v>
      </c>
      <c r="M152">
        <v>11</v>
      </c>
      <c r="N152" s="10" t="s">
        <v>763</v>
      </c>
      <c r="O152" s="10" t="s">
        <v>728</v>
      </c>
      <c r="P152" s="10">
        <v>0.25700000000000001</v>
      </c>
      <c r="Q152" s="11"/>
      <c r="R152" s="11" t="s">
        <v>764</v>
      </c>
      <c r="S152" s="11" t="s">
        <v>621</v>
      </c>
      <c r="T152" t="str">
        <f t="shared" si="2"/>
        <v>7c_Plate 3_A07</v>
      </c>
    </row>
    <row r="153" spans="1:20" x14ac:dyDescent="0.2">
      <c r="A153">
        <v>152</v>
      </c>
      <c r="B153" t="s">
        <v>151</v>
      </c>
      <c r="C153">
        <v>8</v>
      </c>
      <c r="D153" t="s">
        <v>762</v>
      </c>
      <c r="E153">
        <v>8.5285080000000006E-3</v>
      </c>
      <c r="F153">
        <v>1.3729114000000001E-2</v>
      </c>
      <c r="G153" t="s">
        <v>151</v>
      </c>
      <c r="H153" s="15">
        <v>7</v>
      </c>
      <c r="I153" s="1" t="s">
        <v>582</v>
      </c>
      <c r="J153" s="1">
        <v>1</v>
      </c>
      <c r="K153" s="1" t="s">
        <v>583</v>
      </c>
      <c r="L153" s="1" t="s">
        <v>591</v>
      </c>
      <c r="M153">
        <v>11</v>
      </c>
      <c r="N153" s="10" t="s">
        <v>763</v>
      </c>
      <c r="O153" s="10" t="s">
        <v>730</v>
      </c>
      <c r="P153" s="10">
        <v>0.253</v>
      </c>
      <c r="Q153" s="11"/>
      <c r="R153" s="11" t="s">
        <v>764</v>
      </c>
      <c r="S153" s="11" t="s">
        <v>623</v>
      </c>
      <c r="T153" t="str">
        <f t="shared" si="2"/>
        <v>8c_Plate 3_A08</v>
      </c>
    </row>
    <row r="154" spans="1:20" x14ac:dyDescent="0.2">
      <c r="A154">
        <v>153</v>
      </c>
      <c r="B154" t="s">
        <v>152</v>
      </c>
      <c r="C154">
        <v>9</v>
      </c>
      <c r="D154" t="s">
        <v>762</v>
      </c>
      <c r="E154">
        <v>-5.1171049000000003E-2</v>
      </c>
      <c r="F154">
        <v>4.6816277629999998</v>
      </c>
      <c r="G154" t="s">
        <v>152</v>
      </c>
      <c r="H154" s="15">
        <v>7</v>
      </c>
      <c r="I154" s="1" t="s">
        <v>582</v>
      </c>
      <c r="J154" s="1">
        <v>1</v>
      </c>
      <c r="K154" s="1" t="s">
        <v>583</v>
      </c>
      <c r="L154" s="1" t="s">
        <v>592</v>
      </c>
      <c r="M154">
        <v>11</v>
      </c>
      <c r="N154" s="10" t="s">
        <v>763</v>
      </c>
      <c r="O154" s="10" t="s">
        <v>732</v>
      </c>
      <c r="P154" s="10">
        <v>0.249</v>
      </c>
      <c r="Q154" s="11"/>
      <c r="R154" s="11" t="s">
        <v>764</v>
      </c>
      <c r="S154" s="11" t="s">
        <v>625</v>
      </c>
      <c r="T154" t="str">
        <f t="shared" si="2"/>
        <v>9c_Plate 3_A09</v>
      </c>
    </row>
    <row r="155" spans="1:20" x14ac:dyDescent="0.2">
      <c r="A155">
        <v>154</v>
      </c>
      <c r="B155" t="s">
        <v>153</v>
      </c>
      <c r="C155">
        <v>10</v>
      </c>
      <c r="D155" t="s">
        <v>762</v>
      </c>
      <c r="E155">
        <v>-4.2642540999999999E-2</v>
      </c>
      <c r="F155">
        <v>0.402720668</v>
      </c>
      <c r="G155" t="s">
        <v>153</v>
      </c>
      <c r="H155" s="15">
        <v>1</v>
      </c>
      <c r="I155" s="1" t="s">
        <v>582</v>
      </c>
      <c r="J155" s="1">
        <v>1</v>
      </c>
      <c r="K155" s="1" t="s">
        <v>593</v>
      </c>
      <c r="L155" s="1" t="s">
        <v>590</v>
      </c>
      <c r="M155">
        <v>11</v>
      </c>
      <c r="N155" s="10" t="s">
        <v>763</v>
      </c>
      <c r="O155" s="10" t="s">
        <v>734</v>
      </c>
      <c r="P155" s="10">
        <v>0.251</v>
      </c>
      <c r="Q155" s="11"/>
      <c r="R155" s="11" t="s">
        <v>764</v>
      </c>
      <c r="S155" s="11" t="s">
        <v>627</v>
      </c>
      <c r="T155" t="str">
        <f t="shared" si="2"/>
        <v>10c_Plate 3_A10</v>
      </c>
    </row>
    <row r="156" spans="1:20" x14ac:dyDescent="0.2">
      <c r="A156">
        <v>155</v>
      </c>
      <c r="B156" t="s">
        <v>154</v>
      </c>
      <c r="C156">
        <v>11</v>
      </c>
      <c r="D156" t="s">
        <v>762</v>
      </c>
      <c r="E156">
        <v>8.5285080000000006E-3</v>
      </c>
      <c r="F156">
        <v>8.2374682000000005E-2</v>
      </c>
      <c r="G156" t="s">
        <v>154</v>
      </c>
      <c r="H156" s="15">
        <v>1</v>
      </c>
      <c r="I156" s="1" t="s">
        <v>582</v>
      </c>
      <c r="J156" s="1">
        <v>1</v>
      </c>
      <c r="K156" s="1" t="s">
        <v>593</v>
      </c>
      <c r="L156" s="1" t="s">
        <v>591</v>
      </c>
      <c r="M156">
        <v>11</v>
      </c>
      <c r="N156" s="10" t="s">
        <v>763</v>
      </c>
      <c r="O156" s="10" t="s">
        <v>738</v>
      </c>
      <c r="P156" s="10">
        <v>0.249</v>
      </c>
      <c r="Q156" s="11"/>
      <c r="R156" s="11" t="s">
        <v>764</v>
      </c>
      <c r="S156" s="11" t="s">
        <v>629</v>
      </c>
      <c r="T156" t="str">
        <f t="shared" si="2"/>
        <v>11c_Plate 3_A11</v>
      </c>
    </row>
    <row r="157" spans="1:20" x14ac:dyDescent="0.2">
      <c r="A157">
        <v>156</v>
      </c>
      <c r="B157" t="s">
        <v>155</v>
      </c>
      <c r="C157">
        <v>12</v>
      </c>
      <c r="D157" t="s">
        <v>762</v>
      </c>
      <c r="E157">
        <v>8.5285080000000006E-3</v>
      </c>
      <c r="F157">
        <v>3.116508804</v>
      </c>
      <c r="G157" t="s">
        <v>155</v>
      </c>
      <c r="H157" s="15">
        <v>1</v>
      </c>
      <c r="I157" s="1" t="s">
        <v>582</v>
      </c>
      <c r="J157" s="1">
        <v>1</v>
      </c>
      <c r="K157" s="1" t="s">
        <v>593</v>
      </c>
      <c r="L157" s="1" t="s">
        <v>592</v>
      </c>
      <c r="M157">
        <v>11</v>
      </c>
      <c r="N157" s="10" t="s">
        <v>763</v>
      </c>
      <c r="O157" s="10" t="s">
        <v>736</v>
      </c>
      <c r="P157" s="10">
        <v>0.255</v>
      </c>
      <c r="Q157" s="11"/>
      <c r="R157" s="11" t="s">
        <v>764</v>
      </c>
      <c r="S157" s="11" t="s">
        <v>631</v>
      </c>
      <c r="T157" t="str">
        <f t="shared" si="2"/>
        <v>12c_Plate 3_A12</v>
      </c>
    </row>
    <row r="158" spans="1:20" x14ac:dyDescent="0.2">
      <c r="A158">
        <v>157</v>
      </c>
      <c r="B158" t="s">
        <v>156</v>
      </c>
      <c r="C158">
        <v>13</v>
      </c>
      <c r="D158" t="s">
        <v>762</v>
      </c>
      <c r="E158">
        <v>0.596995575</v>
      </c>
      <c r="F158">
        <v>16.008146549999999</v>
      </c>
      <c r="G158" t="s">
        <v>156</v>
      </c>
      <c r="H158" s="15">
        <v>37</v>
      </c>
      <c r="I158" s="1" t="s">
        <v>582</v>
      </c>
      <c r="J158" s="1">
        <v>3.5</v>
      </c>
      <c r="K158" s="1" t="s">
        <v>594</v>
      </c>
      <c r="L158" s="1" t="s">
        <v>590</v>
      </c>
      <c r="M158">
        <v>11</v>
      </c>
      <c r="N158" s="10" t="s">
        <v>763</v>
      </c>
      <c r="O158" s="10" t="s">
        <v>716</v>
      </c>
      <c r="P158" s="10">
        <v>0.254</v>
      </c>
      <c r="Q158" s="11"/>
      <c r="R158" s="11" t="s">
        <v>764</v>
      </c>
      <c r="S158" s="11" t="s">
        <v>633</v>
      </c>
      <c r="T158" t="str">
        <f t="shared" si="2"/>
        <v>13c_Plate 3_B01</v>
      </c>
    </row>
    <row r="159" spans="1:20" x14ac:dyDescent="0.2">
      <c r="A159">
        <v>158</v>
      </c>
      <c r="B159" t="s">
        <v>157</v>
      </c>
      <c r="C159">
        <v>14</v>
      </c>
      <c r="D159" t="s">
        <v>762</v>
      </c>
      <c r="E159">
        <v>0.30702629599999998</v>
      </c>
      <c r="F159">
        <v>9.0062985710000003</v>
      </c>
      <c r="G159" t="s">
        <v>157</v>
      </c>
      <c r="H159" s="15">
        <v>37</v>
      </c>
      <c r="I159" s="1" t="s">
        <v>582</v>
      </c>
      <c r="J159" s="1">
        <v>3.5</v>
      </c>
      <c r="K159" s="1" t="s">
        <v>594</v>
      </c>
      <c r="L159" s="1" t="s">
        <v>591</v>
      </c>
      <c r="M159">
        <v>11</v>
      </c>
      <c r="N159" s="10" t="s">
        <v>763</v>
      </c>
      <c r="O159" s="10" t="s">
        <v>718</v>
      </c>
      <c r="P159" s="10">
        <v>0.252</v>
      </c>
      <c r="Q159" s="11"/>
      <c r="R159" s="11" t="s">
        <v>764</v>
      </c>
      <c r="S159" s="11" t="s">
        <v>635</v>
      </c>
      <c r="T159" t="str">
        <f t="shared" si="2"/>
        <v>14c_Plate 3_B02</v>
      </c>
    </row>
    <row r="160" spans="1:20" x14ac:dyDescent="0.2">
      <c r="A160">
        <v>159</v>
      </c>
      <c r="B160" t="s">
        <v>158</v>
      </c>
      <c r="C160">
        <v>15</v>
      </c>
      <c r="D160" t="s">
        <v>762</v>
      </c>
      <c r="E160">
        <v>0.94666441199999996</v>
      </c>
      <c r="F160">
        <v>11.19380402</v>
      </c>
      <c r="G160" t="s">
        <v>158</v>
      </c>
      <c r="H160" s="15">
        <v>37</v>
      </c>
      <c r="I160" s="1" t="s">
        <v>582</v>
      </c>
      <c r="J160" s="1">
        <v>3.5</v>
      </c>
      <c r="K160" s="1" t="s">
        <v>594</v>
      </c>
      <c r="L160" s="1" t="s">
        <v>592</v>
      </c>
      <c r="M160">
        <v>11</v>
      </c>
      <c r="N160" s="10" t="s">
        <v>763</v>
      </c>
      <c r="O160" s="10" t="s">
        <v>720</v>
      </c>
      <c r="P160" s="10">
        <v>0.25700000000000001</v>
      </c>
      <c r="Q160" s="11"/>
      <c r="R160" s="11" t="s">
        <v>764</v>
      </c>
      <c r="S160" s="11" t="s">
        <v>637</v>
      </c>
      <c r="T160" t="str">
        <f t="shared" si="2"/>
        <v>15c_Plate 3_B03</v>
      </c>
    </row>
    <row r="161" spans="1:20" x14ac:dyDescent="0.2">
      <c r="A161">
        <v>160</v>
      </c>
      <c r="B161" t="s">
        <v>159</v>
      </c>
      <c r="C161">
        <v>16</v>
      </c>
      <c r="D161" t="s">
        <v>762</v>
      </c>
      <c r="E161">
        <v>-6.8228066000000004E-2</v>
      </c>
      <c r="F161">
        <v>3.478042131</v>
      </c>
      <c r="G161" t="s">
        <v>159</v>
      </c>
      <c r="H161" s="15">
        <v>6</v>
      </c>
      <c r="I161" s="1" t="s">
        <v>582</v>
      </c>
      <c r="J161" s="1">
        <v>1</v>
      </c>
      <c r="K161" s="1" t="s">
        <v>594</v>
      </c>
      <c r="L161" s="1" t="s">
        <v>590</v>
      </c>
      <c r="M161">
        <v>11</v>
      </c>
      <c r="N161" s="10" t="s">
        <v>763</v>
      </c>
      <c r="O161" s="11" t="s">
        <v>722</v>
      </c>
      <c r="P161" s="10">
        <v>0.249</v>
      </c>
      <c r="Q161" s="11"/>
      <c r="R161" s="11" t="s">
        <v>764</v>
      </c>
      <c r="S161" s="11" t="s">
        <v>639</v>
      </c>
      <c r="T161" t="str">
        <f t="shared" si="2"/>
        <v>16c_Plate 3_B04</v>
      </c>
    </row>
    <row r="162" spans="1:20" x14ac:dyDescent="0.2">
      <c r="A162">
        <v>161</v>
      </c>
      <c r="B162" t="s">
        <v>160</v>
      </c>
      <c r="C162">
        <v>17</v>
      </c>
      <c r="D162" t="s">
        <v>762</v>
      </c>
      <c r="E162">
        <v>-5.1171049000000003E-2</v>
      </c>
      <c r="F162">
        <v>3.4460075319999999</v>
      </c>
      <c r="G162" t="s">
        <v>160</v>
      </c>
      <c r="H162" s="15">
        <v>6</v>
      </c>
      <c r="I162" s="1" t="s">
        <v>582</v>
      </c>
      <c r="J162" s="1">
        <v>1</v>
      </c>
      <c r="K162" s="1" t="s">
        <v>594</v>
      </c>
      <c r="L162" s="1" t="s">
        <v>591</v>
      </c>
      <c r="M162">
        <v>11</v>
      </c>
      <c r="N162" s="10" t="s">
        <v>763</v>
      </c>
      <c r="O162" s="11" t="s">
        <v>724</v>
      </c>
      <c r="P162" s="10">
        <v>0.254</v>
      </c>
      <c r="Q162" s="11"/>
      <c r="R162" s="11" t="s">
        <v>764</v>
      </c>
      <c r="S162" s="11" t="s">
        <v>641</v>
      </c>
      <c r="T162" t="str">
        <f t="shared" si="2"/>
        <v>17c_Plate 3_B05</v>
      </c>
    </row>
    <row r="163" spans="1:20" x14ac:dyDescent="0.2">
      <c r="A163">
        <v>162</v>
      </c>
      <c r="B163" t="s">
        <v>161</v>
      </c>
      <c r="C163">
        <v>18</v>
      </c>
      <c r="D163" t="s">
        <v>762</v>
      </c>
      <c r="E163">
        <v>6.8228066000000004E-2</v>
      </c>
      <c r="F163">
        <v>6.3840378590000002</v>
      </c>
      <c r="G163" t="s">
        <v>161</v>
      </c>
      <c r="H163" s="15">
        <v>6</v>
      </c>
      <c r="I163" s="1" t="s">
        <v>582</v>
      </c>
      <c r="J163" s="1">
        <v>1</v>
      </c>
      <c r="K163" s="1" t="s">
        <v>594</v>
      </c>
      <c r="L163" s="1" t="s">
        <v>592</v>
      </c>
      <c r="M163">
        <v>11</v>
      </c>
      <c r="N163" s="10" t="s">
        <v>763</v>
      </c>
      <c r="O163" s="10" t="s">
        <v>726</v>
      </c>
      <c r="P163" s="10">
        <v>0.252</v>
      </c>
      <c r="Q163" s="11"/>
      <c r="R163" s="11" t="s">
        <v>764</v>
      </c>
      <c r="S163" s="11" t="s">
        <v>643</v>
      </c>
      <c r="T163" t="str">
        <f t="shared" si="2"/>
        <v>18c_Plate 3_B06</v>
      </c>
    </row>
    <row r="164" spans="1:20" x14ac:dyDescent="0.2">
      <c r="A164">
        <v>163</v>
      </c>
      <c r="B164" t="s">
        <v>162</v>
      </c>
      <c r="C164">
        <v>19</v>
      </c>
      <c r="D164" t="s">
        <v>762</v>
      </c>
      <c r="E164">
        <v>-5.9699558E-2</v>
      </c>
      <c r="F164">
        <v>1.5010497620000001</v>
      </c>
      <c r="G164" t="s">
        <v>162</v>
      </c>
      <c r="H164" s="15">
        <v>10</v>
      </c>
      <c r="I164" s="1" t="s">
        <v>582</v>
      </c>
      <c r="J164" s="1">
        <v>1</v>
      </c>
      <c r="K164" s="1" t="s">
        <v>593</v>
      </c>
      <c r="L164" s="1" t="s">
        <v>590</v>
      </c>
      <c r="M164">
        <v>11</v>
      </c>
      <c r="N164" s="10" t="s">
        <v>763</v>
      </c>
      <c r="O164" s="10" t="s">
        <v>704</v>
      </c>
      <c r="P164" s="10">
        <v>0.25</v>
      </c>
      <c r="Q164" s="11"/>
      <c r="R164" s="11" t="s">
        <v>764</v>
      </c>
      <c r="S164" s="11" t="s">
        <v>645</v>
      </c>
      <c r="T164" t="str">
        <f t="shared" si="2"/>
        <v>19c_Plate 3_B07</v>
      </c>
    </row>
    <row r="165" spans="1:20" x14ac:dyDescent="0.2">
      <c r="A165">
        <v>164</v>
      </c>
      <c r="B165" t="s">
        <v>163</v>
      </c>
      <c r="C165">
        <v>20</v>
      </c>
      <c r="D165" t="s">
        <v>762</v>
      </c>
      <c r="E165">
        <v>-4.2642540999999999E-2</v>
      </c>
      <c r="F165">
        <v>7.7798310999999995E-2</v>
      </c>
      <c r="G165" t="s">
        <v>163</v>
      </c>
      <c r="H165" s="15">
        <v>10</v>
      </c>
      <c r="I165" s="1" t="s">
        <v>582</v>
      </c>
      <c r="J165" s="1">
        <v>1</v>
      </c>
      <c r="K165" s="1" t="s">
        <v>593</v>
      </c>
      <c r="L165" s="1" t="s">
        <v>591</v>
      </c>
      <c r="M165">
        <v>11</v>
      </c>
      <c r="N165" s="10" t="s">
        <v>763</v>
      </c>
      <c r="O165" s="10" t="s">
        <v>706</v>
      </c>
      <c r="P165" s="10">
        <v>0.248</v>
      </c>
      <c r="Q165" s="11"/>
      <c r="R165" s="11" t="s">
        <v>764</v>
      </c>
      <c r="S165" s="11" t="s">
        <v>647</v>
      </c>
      <c r="T165" t="str">
        <f t="shared" si="2"/>
        <v>20c_Plate 3_B08</v>
      </c>
    </row>
    <row r="166" spans="1:20" x14ac:dyDescent="0.2">
      <c r="A166">
        <v>165</v>
      </c>
      <c r="B166" t="s">
        <v>164</v>
      </c>
      <c r="C166">
        <v>21</v>
      </c>
      <c r="D166" t="s">
        <v>762</v>
      </c>
      <c r="E166">
        <v>-4.2642540999999999E-2</v>
      </c>
      <c r="F166">
        <v>2.823621046</v>
      </c>
      <c r="G166" t="s">
        <v>164</v>
      </c>
      <c r="H166" s="15">
        <v>10</v>
      </c>
      <c r="I166" s="1" t="s">
        <v>582</v>
      </c>
      <c r="J166" s="1">
        <v>1</v>
      </c>
      <c r="K166" s="1" t="s">
        <v>593</v>
      </c>
      <c r="L166" s="1" t="s">
        <v>592</v>
      </c>
      <c r="M166">
        <v>11</v>
      </c>
      <c r="N166" s="10" t="s">
        <v>763</v>
      </c>
      <c r="O166" s="10" t="s">
        <v>708</v>
      </c>
      <c r="P166" s="10">
        <v>0.249</v>
      </c>
      <c r="Q166" s="11"/>
      <c r="R166" s="11" t="s">
        <v>764</v>
      </c>
      <c r="S166" s="11" t="s">
        <v>649</v>
      </c>
      <c r="T166" t="str">
        <f t="shared" si="2"/>
        <v>21c_Plate 3_B09</v>
      </c>
    </row>
    <row r="167" spans="1:20" x14ac:dyDescent="0.2">
      <c r="A167">
        <v>166</v>
      </c>
      <c r="B167" t="s">
        <v>165</v>
      </c>
      <c r="C167">
        <v>22</v>
      </c>
      <c r="D167" t="s">
        <v>762</v>
      </c>
      <c r="E167">
        <v>6.8228066000000004E-2</v>
      </c>
      <c r="F167">
        <v>0.94273247199999999</v>
      </c>
      <c r="G167" t="s">
        <v>165</v>
      </c>
      <c r="H167" s="15">
        <v>2</v>
      </c>
      <c r="I167" s="1" t="s">
        <v>582</v>
      </c>
      <c r="J167" s="1">
        <v>1</v>
      </c>
      <c r="K167" s="1" t="s">
        <v>594</v>
      </c>
      <c r="L167" s="1" t="s">
        <v>590</v>
      </c>
      <c r="M167">
        <v>11</v>
      </c>
      <c r="N167" s="10" t="s">
        <v>763</v>
      </c>
      <c r="O167" s="10" t="s">
        <v>710</v>
      </c>
      <c r="P167" s="10">
        <v>0.25800000000000001</v>
      </c>
      <c r="Q167" s="11"/>
      <c r="R167" s="11" t="s">
        <v>764</v>
      </c>
      <c r="S167" s="11" t="s">
        <v>651</v>
      </c>
      <c r="T167" t="str">
        <f t="shared" si="2"/>
        <v>22c_Plate 3_B10</v>
      </c>
    </row>
    <row r="168" spans="1:20" x14ac:dyDescent="0.2">
      <c r="A168">
        <v>167</v>
      </c>
      <c r="B168" t="s">
        <v>166</v>
      </c>
      <c r="C168">
        <v>23</v>
      </c>
      <c r="D168" t="s">
        <v>762</v>
      </c>
      <c r="E168">
        <v>0.10234209900000001</v>
      </c>
      <c r="F168">
        <v>0.13271476600000001</v>
      </c>
      <c r="G168" t="s">
        <v>166</v>
      </c>
      <c r="H168" s="15">
        <v>2</v>
      </c>
      <c r="I168" s="1" t="s">
        <v>582</v>
      </c>
      <c r="J168" s="1">
        <v>1</v>
      </c>
      <c r="K168" s="1" t="s">
        <v>594</v>
      </c>
      <c r="L168" s="1" t="s">
        <v>591</v>
      </c>
      <c r="M168">
        <v>11</v>
      </c>
      <c r="N168" s="10" t="s">
        <v>763</v>
      </c>
      <c r="O168" s="10" t="s">
        <v>712</v>
      </c>
      <c r="P168" s="10">
        <v>0.255</v>
      </c>
      <c r="Q168" s="11"/>
      <c r="R168" s="11" t="s">
        <v>764</v>
      </c>
      <c r="S168" s="11" t="s">
        <v>653</v>
      </c>
      <c r="T168" t="str">
        <f t="shared" si="2"/>
        <v>23c_Plate 3_B11</v>
      </c>
    </row>
    <row r="169" spans="1:20" x14ac:dyDescent="0.2">
      <c r="A169">
        <v>168</v>
      </c>
      <c r="B169" t="s">
        <v>167</v>
      </c>
      <c r="C169">
        <v>24</v>
      </c>
      <c r="D169" t="s">
        <v>762</v>
      </c>
      <c r="E169">
        <v>5.9699558E-2</v>
      </c>
      <c r="F169">
        <v>3.9311028819999998</v>
      </c>
      <c r="G169" t="s">
        <v>167</v>
      </c>
      <c r="H169" s="15">
        <v>2</v>
      </c>
      <c r="I169" s="1" t="s">
        <v>582</v>
      </c>
      <c r="J169" s="1">
        <v>1</v>
      </c>
      <c r="K169" s="1" t="s">
        <v>594</v>
      </c>
      <c r="L169" s="1" t="s">
        <v>592</v>
      </c>
      <c r="M169">
        <v>11</v>
      </c>
      <c r="N169" s="10" t="s">
        <v>763</v>
      </c>
      <c r="O169" s="10" t="s">
        <v>714</v>
      </c>
      <c r="P169" s="10">
        <v>0.252</v>
      </c>
      <c r="Q169" s="11"/>
      <c r="R169" s="11" t="s">
        <v>764</v>
      </c>
      <c r="S169" s="11" t="s">
        <v>655</v>
      </c>
      <c r="T169" t="str">
        <f t="shared" si="2"/>
        <v>24c_Plate 3_B12</v>
      </c>
    </row>
    <row r="170" spans="1:20" x14ac:dyDescent="0.2">
      <c r="A170">
        <v>169</v>
      </c>
      <c r="B170" t="s">
        <v>168</v>
      </c>
      <c r="C170">
        <v>25</v>
      </c>
      <c r="D170" t="s">
        <v>762</v>
      </c>
      <c r="E170">
        <v>7.0357775999999997E-2</v>
      </c>
      <c r="F170">
        <v>0.47947151199999999</v>
      </c>
      <c r="G170" t="s">
        <v>168</v>
      </c>
      <c r="H170" s="15">
        <v>42</v>
      </c>
      <c r="I170" s="1" t="s">
        <v>582</v>
      </c>
      <c r="J170" s="1">
        <v>3.5</v>
      </c>
      <c r="K170" s="1" t="s">
        <v>594</v>
      </c>
      <c r="L170" s="1" t="s">
        <v>590</v>
      </c>
      <c r="M170">
        <v>11</v>
      </c>
      <c r="N170" s="10" t="s">
        <v>763</v>
      </c>
      <c r="O170" s="10" t="s">
        <v>692</v>
      </c>
      <c r="P170" s="10">
        <v>0.252</v>
      </c>
      <c r="Q170" s="11"/>
      <c r="R170" s="11" t="s">
        <v>764</v>
      </c>
      <c r="S170" s="11" t="s">
        <v>657</v>
      </c>
      <c r="T170" t="str">
        <f t="shared" si="2"/>
        <v>25c_Plate 3_C01</v>
      </c>
    </row>
    <row r="171" spans="1:20" x14ac:dyDescent="0.2">
      <c r="A171">
        <v>170</v>
      </c>
      <c r="B171" t="s">
        <v>169</v>
      </c>
      <c r="C171">
        <v>26</v>
      </c>
      <c r="D171" t="s">
        <v>762</v>
      </c>
      <c r="E171">
        <v>0.158304996</v>
      </c>
      <c r="F171">
        <v>1.6922524000000001E-2</v>
      </c>
      <c r="G171" t="s">
        <v>169</v>
      </c>
      <c r="H171" s="15">
        <v>42</v>
      </c>
      <c r="I171" s="1" t="s">
        <v>582</v>
      </c>
      <c r="J171" s="1">
        <v>3.5</v>
      </c>
      <c r="K171" s="1" t="s">
        <v>594</v>
      </c>
      <c r="L171" s="1" t="s">
        <v>591</v>
      </c>
      <c r="M171">
        <v>11</v>
      </c>
      <c r="N171" s="10" t="s">
        <v>763</v>
      </c>
      <c r="O171" s="10" t="s">
        <v>694</v>
      </c>
      <c r="P171" s="10">
        <v>0.245</v>
      </c>
      <c r="Q171" s="11"/>
      <c r="R171" s="11" t="s">
        <v>764</v>
      </c>
      <c r="S171" s="11" t="s">
        <v>659</v>
      </c>
      <c r="T171" t="str">
        <f t="shared" si="2"/>
        <v>26c_Plate 3_C02</v>
      </c>
    </row>
    <row r="172" spans="1:20" x14ac:dyDescent="0.2">
      <c r="A172">
        <v>171</v>
      </c>
      <c r="B172" t="s">
        <v>170</v>
      </c>
      <c r="C172">
        <v>27</v>
      </c>
      <c r="D172" t="s">
        <v>762</v>
      </c>
      <c r="E172">
        <v>4.3973610000000003E-2</v>
      </c>
      <c r="F172">
        <v>3.03477263</v>
      </c>
      <c r="G172" t="s">
        <v>170</v>
      </c>
      <c r="H172" s="15">
        <v>42</v>
      </c>
      <c r="I172" s="1" t="s">
        <v>582</v>
      </c>
      <c r="J172" s="1">
        <v>3.5</v>
      </c>
      <c r="K172" s="1" t="s">
        <v>594</v>
      </c>
      <c r="L172" s="1" t="s">
        <v>592</v>
      </c>
      <c r="M172">
        <v>11</v>
      </c>
      <c r="N172" s="10" t="s">
        <v>763</v>
      </c>
      <c r="O172" s="10" t="s">
        <v>696</v>
      </c>
      <c r="P172" s="10">
        <v>0.25600000000000001</v>
      </c>
      <c r="Q172" s="11"/>
      <c r="R172" s="11" t="s">
        <v>764</v>
      </c>
      <c r="S172" s="11" t="s">
        <v>661</v>
      </c>
      <c r="T172" t="str">
        <f t="shared" si="2"/>
        <v>27c_Plate 3_C03</v>
      </c>
    </row>
    <row r="173" spans="1:20" x14ac:dyDescent="0.2">
      <c r="A173">
        <v>172</v>
      </c>
      <c r="B173" t="s">
        <v>171</v>
      </c>
      <c r="C173">
        <v>28</v>
      </c>
      <c r="D173" t="s">
        <v>762</v>
      </c>
      <c r="E173">
        <v>7.0357775999999997E-2</v>
      </c>
      <c r="F173">
        <v>0.191788605</v>
      </c>
      <c r="G173" t="s">
        <v>171</v>
      </c>
      <c r="H173" s="15">
        <v>4</v>
      </c>
      <c r="I173" s="1" t="s">
        <v>582</v>
      </c>
      <c r="J173" s="1">
        <v>1</v>
      </c>
      <c r="K173" s="1" t="s">
        <v>583</v>
      </c>
      <c r="L173" s="1" t="s">
        <v>590</v>
      </c>
      <c r="M173">
        <v>11</v>
      </c>
      <c r="N173" s="10" t="s">
        <v>763</v>
      </c>
      <c r="O173" s="10" t="s">
        <v>698</v>
      </c>
      <c r="P173" s="10">
        <v>0.246</v>
      </c>
      <c r="Q173" s="11"/>
      <c r="R173" s="11" t="s">
        <v>764</v>
      </c>
      <c r="S173" s="11" t="s">
        <v>663</v>
      </c>
      <c r="T173" t="str">
        <f t="shared" si="2"/>
        <v>28c_Plate 3_C04</v>
      </c>
    </row>
    <row r="174" spans="1:20" x14ac:dyDescent="0.2">
      <c r="A174">
        <v>173</v>
      </c>
      <c r="B174" t="s">
        <v>172</v>
      </c>
      <c r="C174">
        <v>29</v>
      </c>
      <c r="D174" t="s">
        <v>762</v>
      </c>
      <c r="E174">
        <v>0.123126108</v>
      </c>
      <c r="F174">
        <v>1.1281683000000001E-2</v>
      </c>
      <c r="G174" t="s">
        <v>172</v>
      </c>
      <c r="H174" s="15">
        <v>4</v>
      </c>
      <c r="I174" s="1" t="s">
        <v>582</v>
      </c>
      <c r="J174" s="1">
        <v>1</v>
      </c>
      <c r="K174" s="1" t="s">
        <v>583</v>
      </c>
      <c r="L174" s="1" t="s">
        <v>591</v>
      </c>
      <c r="M174">
        <v>11</v>
      </c>
      <c r="N174" s="10" t="s">
        <v>763</v>
      </c>
      <c r="O174" s="10" t="s">
        <v>700</v>
      </c>
      <c r="P174" s="10">
        <v>0.25</v>
      </c>
      <c r="Q174" s="11"/>
      <c r="R174" s="11" t="s">
        <v>764</v>
      </c>
      <c r="S174" s="11" t="s">
        <v>665</v>
      </c>
      <c r="T174" t="str">
        <f t="shared" si="2"/>
        <v>29c_Plate 3_C05</v>
      </c>
    </row>
    <row r="175" spans="1:20" x14ac:dyDescent="0.2">
      <c r="A175">
        <v>174</v>
      </c>
      <c r="B175" t="s">
        <v>173</v>
      </c>
      <c r="C175">
        <v>30</v>
      </c>
      <c r="D175" t="s">
        <v>762</v>
      </c>
      <c r="E175">
        <v>4.3973610000000003E-2</v>
      </c>
      <c r="F175">
        <v>3.4747582530000001</v>
      </c>
      <c r="G175" t="s">
        <v>173</v>
      </c>
      <c r="H175" s="15">
        <v>4</v>
      </c>
      <c r="I175" s="1" t="s">
        <v>582</v>
      </c>
      <c r="J175" s="1">
        <v>1</v>
      </c>
      <c r="K175" s="1" t="s">
        <v>583</v>
      </c>
      <c r="L175" s="1" t="s">
        <v>592</v>
      </c>
      <c r="M175">
        <v>11</v>
      </c>
      <c r="N175" s="10" t="s">
        <v>763</v>
      </c>
      <c r="O175" s="10" t="s">
        <v>702</v>
      </c>
      <c r="P175" s="10">
        <v>0.254</v>
      </c>
      <c r="Q175" s="11"/>
      <c r="R175" s="11" t="s">
        <v>764</v>
      </c>
      <c r="S175" s="11" t="s">
        <v>667</v>
      </c>
      <c r="T175" t="str">
        <f t="shared" si="2"/>
        <v>30c_Plate 3_C06</v>
      </c>
    </row>
    <row r="176" spans="1:20" x14ac:dyDescent="0.2">
      <c r="A176">
        <v>175</v>
      </c>
      <c r="B176" t="s">
        <v>174</v>
      </c>
      <c r="C176">
        <v>31</v>
      </c>
      <c r="D176" t="s">
        <v>762</v>
      </c>
      <c r="E176">
        <v>8.7947219999999996E-3</v>
      </c>
      <c r="F176">
        <v>5.3193133640000001</v>
      </c>
      <c r="G176" t="s">
        <v>174</v>
      </c>
      <c r="H176" s="15">
        <v>36</v>
      </c>
      <c r="I176" s="1" t="s">
        <v>582</v>
      </c>
      <c r="J176" s="1">
        <v>3.5</v>
      </c>
      <c r="K176" s="1" t="s">
        <v>593</v>
      </c>
      <c r="L176" s="1" t="s">
        <v>590</v>
      </c>
      <c r="M176">
        <v>11</v>
      </c>
      <c r="N176" s="10" t="s">
        <v>763</v>
      </c>
      <c r="O176" s="10" t="s">
        <v>680</v>
      </c>
      <c r="P176" s="10">
        <v>0.25</v>
      </c>
      <c r="Q176" s="11"/>
      <c r="R176" s="11" t="s">
        <v>764</v>
      </c>
      <c r="S176" s="11" t="s">
        <v>669</v>
      </c>
      <c r="T176" t="str">
        <f t="shared" si="2"/>
        <v>31c_Plate 3_C07</v>
      </c>
    </row>
    <row r="177" spans="1:20" x14ac:dyDescent="0.2">
      <c r="A177">
        <v>176</v>
      </c>
      <c r="B177" t="s">
        <v>175</v>
      </c>
      <c r="C177">
        <v>32</v>
      </c>
      <c r="D177" t="s">
        <v>762</v>
      </c>
      <c r="E177">
        <v>5.2768332000000001E-2</v>
      </c>
      <c r="F177">
        <v>3.5029624589999999</v>
      </c>
      <c r="G177" t="s">
        <v>175</v>
      </c>
      <c r="H177" s="15">
        <v>36</v>
      </c>
      <c r="I177" s="1" t="s">
        <v>582</v>
      </c>
      <c r="J177" s="1">
        <v>3.5</v>
      </c>
      <c r="K177" s="1" t="s">
        <v>593</v>
      </c>
      <c r="L177" s="1" t="s">
        <v>591</v>
      </c>
      <c r="M177">
        <v>11</v>
      </c>
      <c r="N177" s="10" t="s">
        <v>763</v>
      </c>
      <c r="O177" s="10" t="s">
        <v>682</v>
      </c>
      <c r="P177" s="10">
        <v>0.253</v>
      </c>
      <c r="Q177" s="11"/>
      <c r="R177" s="11" t="s">
        <v>764</v>
      </c>
      <c r="S177" s="11" t="s">
        <v>671</v>
      </c>
      <c r="T177" t="str">
        <f t="shared" si="2"/>
        <v>32c_Plate 3_C08</v>
      </c>
    </row>
    <row r="178" spans="1:20" x14ac:dyDescent="0.2">
      <c r="A178">
        <v>177</v>
      </c>
      <c r="B178" t="s">
        <v>176</v>
      </c>
      <c r="C178">
        <v>33</v>
      </c>
      <c r="D178" t="s">
        <v>762</v>
      </c>
      <c r="E178">
        <v>2.6384166000000001E-2</v>
      </c>
      <c r="F178">
        <v>6.3233831189999998</v>
      </c>
      <c r="G178" t="s">
        <v>176</v>
      </c>
      <c r="H178" s="15">
        <v>36</v>
      </c>
      <c r="I178" s="1" t="s">
        <v>582</v>
      </c>
      <c r="J178" s="1">
        <v>3.5</v>
      </c>
      <c r="K178" s="1" t="s">
        <v>593</v>
      </c>
      <c r="L178" s="1" t="s">
        <v>592</v>
      </c>
      <c r="M178">
        <v>11</v>
      </c>
      <c r="N178" s="10" t="s">
        <v>763</v>
      </c>
      <c r="O178" s="10" t="s">
        <v>684</v>
      </c>
      <c r="P178" s="10">
        <v>0.254</v>
      </c>
      <c r="Q178" s="11"/>
      <c r="R178" s="11" t="s">
        <v>764</v>
      </c>
      <c r="S178" s="11" t="s">
        <v>673</v>
      </c>
      <c r="T178" t="str">
        <f t="shared" si="2"/>
        <v>33c_Plate 3_C09</v>
      </c>
    </row>
    <row r="179" spans="1:20" x14ac:dyDescent="0.2">
      <c r="A179">
        <v>178</v>
      </c>
      <c r="B179" t="s">
        <v>177</v>
      </c>
      <c r="C179">
        <v>34</v>
      </c>
      <c r="D179" t="s">
        <v>762</v>
      </c>
      <c r="E179">
        <v>0.14071555199999999</v>
      </c>
      <c r="F179">
        <v>0.659978434</v>
      </c>
      <c r="G179" t="s">
        <v>177</v>
      </c>
      <c r="H179" s="15">
        <v>39</v>
      </c>
      <c r="I179" s="1" t="s">
        <v>582</v>
      </c>
      <c r="J179" s="1">
        <v>3.5</v>
      </c>
      <c r="K179" s="1" t="s">
        <v>583</v>
      </c>
      <c r="L179" s="1" t="s">
        <v>590</v>
      </c>
      <c r="M179">
        <v>11</v>
      </c>
      <c r="N179" s="10" t="s">
        <v>763</v>
      </c>
      <c r="O179" s="10" t="s">
        <v>686</v>
      </c>
      <c r="P179" s="10">
        <v>0.254</v>
      </c>
      <c r="Q179" s="11"/>
      <c r="R179" s="11" t="s">
        <v>764</v>
      </c>
      <c r="S179" s="11" t="s">
        <v>675</v>
      </c>
      <c r="T179" t="str">
        <f t="shared" si="2"/>
        <v>34c_Plate 3_C10</v>
      </c>
    </row>
    <row r="180" spans="1:20" x14ac:dyDescent="0.2">
      <c r="A180">
        <v>179</v>
      </c>
      <c r="B180" t="s">
        <v>178</v>
      </c>
      <c r="C180">
        <v>35</v>
      </c>
      <c r="D180" t="s">
        <v>762</v>
      </c>
      <c r="E180">
        <v>0.404557212</v>
      </c>
      <c r="F180">
        <v>3.9485889000000003E-2</v>
      </c>
      <c r="G180" t="s">
        <v>178</v>
      </c>
      <c r="H180" s="15">
        <v>39</v>
      </c>
      <c r="I180" s="1" t="s">
        <v>582</v>
      </c>
      <c r="J180" s="1">
        <v>3.5</v>
      </c>
      <c r="K180" s="1" t="s">
        <v>583</v>
      </c>
      <c r="L180" s="1" t="s">
        <v>591</v>
      </c>
      <c r="M180">
        <v>11</v>
      </c>
      <c r="N180" s="10" t="s">
        <v>763</v>
      </c>
      <c r="O180" s="10" t="s">
        <v>688</v>
      </c>
      <c r="P180" s="10">
        <v>0.247</v>
      </c>
      <c r="Q180" s="11"/>
      <c r="R180" s="11" t="s">
        <v>764</v>
      </c>
      <c r="S180" s="11" t="s">
        <v>677</v>
      </c>
      <c r="T180" t="str">
        <f t="shared" si="2"/>
        <v>35c_Plate 3_C11</v>
      </c>
    </row>
    <row r="181" spans="1:20" x14ac:dyDescent="0.2">
      <c r="A181">
        <v>180</v>
      </c>
      <c r="B181" t="s">
        <v>179</v>
      </c>
      <c r="C181">
        <v>36</v>
      </c>
      <c r="D181" t="s">
        <v>762</v>
      </c>
      <c r="E181">
        <v>0.360583602</v>
      </c>
      <c r="F181">
        <v>4.8398418520000002</v>
      </c>
      <c r="G181" t="s">
        <v>179</v>
      </c>
      <c r="H181" s="15">
        <v>39</v>
      </c>
      <c r="I181" s="1" t="s">
        <v>582</v>
      </c>
      <c r="J181" s="1">
        <v>3.5</v>
      </c>
      <c r="K181" s="1" t="s">
        <v>583</v>
      </c>
      <c r="L181" s="1" t="s">
        <v>592</v>
      </c>
      <c r="M181">
        <v>11</v>
      </c>
      <c r="N181" s="10" t="s">
        <v>763</v>
      </c>
      <c r="O181" s="10" t="s">
        <v>690</v>
      </c>
      <c r="P181" s="10">
        <v>0.25</v>
      </c>
      <c r="Q181" s="11"/>
      <c r="R181" s="11" t="s">
        <v>764</v>
      </c>
      <c r="S181" s="11" t="s">
        <v>679</v>
      </c>
      <c r="T181" t="str">
        <f t="shared" si="2"/>
        <v>36c_Plate 3_C12</v>
      </c>
    </row>
    <row r="182" spans="1:20" x14ac:dyDescent="0.2">
      <c r="A182">
        <v>181</v>
      </c>
      <c r="B182" t="s">
        <v>180</v>
      </c>
      <c r="C182">
        <v>37</v>
      </c>
      <c r="D182" t="s">
        <v>762</v>
      </c>
      <c r="E182">
        <v>0.36937832399999998</v>
      </c>
      <c r="F182">
        <v>3.8583354619999999</v>
      </c>
      <c r="G182" t="s">
        <v>180</v>
      </c>
      <c r="H182" s="15">
        <v>2</v>
      </c>
      <c r="I182" s="1" t="s">
        <v>584</v>
      </c>
      <c r="J182" s="1">
        <v>1</v>
      </c>
      <c r="K182" s="1" t="s">
        <v>594</v>
      </c>
      <c r="L182" s="1" t="s">
        <v>590</v>
      </c>
      <c r="M182">
        <v>11</v>
      </c>
      <c r="N182" s="10" t="s">
        <v>763</v>
      </c>
      <c r="O182" s="10" t="s">
        <v>668</v>
      </c>
      <c r="P182" s="10">
        <v>0.255</v>
      </c>
      <c r="Q182" s="11"/>
      <c r="R182" s="11" t="s">
        <v>764</v>
      </c>
      <c r="S182" s="11" t="s">
        <v>681</v>
      </c>
      <c r="T182" t="str">
        <f t="shared" si="2"/>
        <v>37c_Plate 3_D01</v>
      </c>
    </row>
    <row r="183" spans="1:20" x14ac:dyDescent="0.2">
      <c r="A183">
        <v>182</v>
      </c>
      <c r="B183" t="s">
        <v>181</v>
      </c>
      <c r="C183">
        <v>38</v>
      </c>
      <c r="D183" t="s">
        <v>762</v>
      </c>
      <c r="E183">
        <v>0.27263638200000001</v>
      </c>
      <c r="F183">
        <v>2.792216453</v>
      </c>
      <c r="G183" t="s">
        <v>181</v>
      </c>
      <c r="H183" s="15">
        <v>2</v>
      </c>
      <c r="I183" s="1" t="s">
        <v>584</v>
      </c>
      <c r="J183" s="1">
        <v>1</v>
      </c>
      <c r="K183" s="1" t="s">
        <v>594</v>
      </c>
      <c r="L183" s="1" t="s">
        <v>591</v>
      </c>
      <c r="M183">
        <v>11</v>
      </c>
      <c r="N183" s="10" t="s">
        <v>763</v>
      </c>
      <c r="O183" s="10" t="s">
        <v>670</v>
      </c>
      <c r="P183" s="10">
        <v>0.246</v>
      </c>
      <c r="Q183" s="11"/>
      <c r="R183" s="11" t="s">
        <v>764</v>
      </c>
      <c r="S183" s="11" t="s">
        <v>683</v>
      </c>
      <c r="T183" t="str">
        <f t="shared" si="2"/>
        <v>38c_Plate 3_D02</v>
      </c>
    </row>
    <row r="184" spans="1:20" x14ac:dyDescent="0.2">
      <c r="A184">
        <v>183</v>
      </c>
      <c r="B184" t="s">
        <v>182</v>
      </c>
      <c r="C184">
        <v>39</v>
      </c>
      <c r="D184" t="s">
        <v>762</v>
      </c>
      <c r="E184">
        <v>8.7947220000000007E-2</v>
      </c>
      <c r="F184">
        <v>5.0993205530000001</v>
      </c>
      <c r="G184" t="s">
        <v>182</v>
      </c>
      <c r="H184" s="15">
        <v>2</v>
      </c>
      <c r="I184" s="1" t="s">
        <v>584</v>
      </c>
      <c r="J184" s="1">
        <v>1</v>
      </c>
      <c r="K184" s="1" t="s">
        <v>594</v>
      </c>
      <c r="L184" s="1" t="s">
        <v>592</v>
      </c>
      <c r="M184">
        <v>11</v>
      </c>
      <c r="N184" s="10" t="s">
        <v>763</v>
      </c>
      <c r="O184" s="10" t="s">
        <v>672</v>
      </c>
      <c r="P184" s="10">
        <v>0.248</v>
      </c>
      <c r="Q184" s="11"/>
      <c r="R184" s="11" t="s">
        <v>764</v>
      </c>
      <c r="S184" s="11" t="s">
        <v>685</v>
      </c>
      <c r="T184" t="str">
        <f t="shared" si="2"/>
        <v>39c_Plate 3_D03</v>
      </c>
    </row>
    <row r="185" spans="1:20" x14ac:dyDescent="0.2">
      <c r="A185">
        <v>184</v>
      </c>
      <c r="B185" t="s">
        <v>183</v>
      </c>
      <c r="C185">
        <v>40</v>
      </c>
      <c r="D185" t="s">
        <v>762</v>
      </c>
      <c r="E185">
        <v>2.6384166000000001E-2</v>
      </c>
      <c r="F185">
        <v>3.2434837590000001</v>
      </c>
      <c r="G185" t="s">
        <v>183</v>
      </c>
      <c r="H185" s="15">
        <v>41</v>
      </c>
      <c r="I185" s="1" t="s">
        <v>584</v>
      </c>
      <c r="J185" s="1">
        <v>3</v>
      </c>
      <c r="K185" s="1" t="s">
        <v>593</v>
      </c>
      <c r="L185" s="1" t="s">
        <v>590</v>
      </c>
      <c r="M185">
        <v>11</v>
      </c>
      <c r="N185" s="10" t="s">
        <v>763</v>
      </c>
      <c r="O185" s="10" t="s">
        <v>674</v>
      </c>
      <c r="P185" s="10">
        <v>0.253</v>
      </c>
      <c r="Q185" s="11"/>
      <c r="R185" s="11" t="s">
        <v>764</v>
      </c>
      <c r="S185" s="11" t="s">
        <v>687</v>
      </c>
      <c r="T185" t="str">
        <f t="shared" si="2"/>
        <v>40c_Plate 3_D04</v>
      </c>
    </row>
    <row r="186" spans="1:20" x14ac:dyDescent="0.2">
      <c r="A186">
        <v>185</v>
      </c>
      <c r="B186" t="s">
        <v>184</v>
      </c>
      <c r="C186">
        <v>41</v>
      </c>
      <c r="D186" t="s">
        <v>762</v>
      </c>
      <c r="E186">
        <v>-8.7947219999999996E-3</v>
      </c>
      <c r="F186">
        <v>2.5383785940000001</v>
      </c>
      <c r="G186" t="s">
        <v>184</v>
      </c>
      <c r="H186" s="15">
        <v>41</v>
      </c>
      <c r="I186" s="1" t="s">
        <v>584</v>
      </c>
      <c r="J186" s="1">
        <v>3</v>
      </c>
      <c r="K186" s="1" t="s">
        <v>593</v>
      </c>
      <c r="L186" s="1" t="s">
        <v>591</v>
      </c>
      <c r="M186">
        <v>11</v>
      </c>
      <c r="N186" s="10" t="s">
        <v>763</v>
      </c>
      <c r="O186" s="10" t="s">
        <v>676</v>
      </c>
      <c r="P186" s="10">
        <v>0.248</v>
      </c>
      <c r="Q186" s="11"/>
      <c r="R186" s="11" t="s">
        <v>764</v>
      </c>
      <c r="S186" s="11" t="s">
        <v>689</v>
      </c>
      <c r="T186" t="str">
        <f t="shared" si="2"/>
        <v>41c_Plate 3_D05</v>
      </c>
    </row>
    <row r="187" spans="1:20" x14ac:dyDescent="0.2">
      <c r="A187">
        <v>186</v>
      </c>
      <c r="B187" t="s">
        <v>185</v>
      </c>
      <c r="C187">
        <v>42</v>
      </c>
      <c r="D187" t="s">
        <v>762</v>
      </c>
      <c r="E187">
        <v>-8.7947219999999996E-3</v>
      </c>
      <c r="F187">
        <v>9.301747336</v>
      </c>
      <c r="G187" t="s">
        <v>185</v>
      </c>
      <c r="H187" s="15">
        <v>41</v>
      </c>
      <c r="I187" s="1" t="s">
        <v>584</v>
      </c>
      <c r="J187" s="1">
        <v>3</v>
      </c>
      <c r="K187" s="1" t="s">
        <v>593</v>
      </c>
      <c r="L187" s="1" t="s">
        <v>592</v>
      </c>
      <c r="M187">
        <v>11</v>
      </c>
      <c r="N187" s="10" t="s">
        <v>763</v>
      </c>
      <c r="O187" s="10" t="s">
        <v>678</v>
      </c>
      <c r="P187" s="10">
        <v>0.245</v>
      </c>
      <c r="Q187" s="11"/>
      <c r="R187" s="11" t="s">
        <v>764</v>
      </c>
      <c r="S187" s="11" t="s">
        <v>691</v>
      </c>
      <c r="T187" t="str">
        <f t="shared" si="2"/>
        <v>42c_Plate 3_D06</v>
      </c>
    </row>
    <row r="188" spans="1:20" x14ac:dyDescent="0.2">
      <c r="A188">
        <v>187</v>
      </c>
      <c r="B188" t="s">
        <v>186</v>
      </c>
      <c r="C188">
        <v>43</v>
      </c>
      <c r="D188" t="s">
        <v>762</v>
      </c>
      <c r="E188">
        <v>0.11433138599999999</v>
      </c>
      <c r="F188">
        <v>6.8254179959999997</v>
      </c>
      <c r="G188" t="s">
        <v>186</v>
      </c>
      <c r="H188" s="15">
        <v>51</v>
      </c>
      <c r="I188" s="1" t="s">
        <v>584</v>
      </c>
      <c r="J188" s="1">
        <v>4</v>
      </c>
      <c r="K188" s="1" t="s">
        <v>594</v>
      </c>
      <c r="L188" s="1" t="s">
        <v>590</v>
      </c>
      <c r="M188">
        <v>11</v>
      </c>
      <c r="N188" s="10" t="s">
        <v>763</v>
      </c>
      <c r="O188" s="10" t="s">
        <v>656</v>
      </c>
      <c r="P188" s="10">
        <v>0.25</v>
      </c>
      <c r="Q188" s="11"/>
      <c r="R188" s="11" t="s">
        <v>764</v>
      </c>
      <c r="S188" s="11" t="s">
        <v>693</v>
      </c>
      <c r="T188" t="str">
        <f t="shared" si="2"/>
        <v>43c_Plate 3_D07</v>
      </c>
    </row>
    <row r="189" spans="1:20" x14ac:dyDescent="0.2">
      <c r="A189">
        <v>188</v>
      </c>
      <c r="B189" t="s">
        <v>187</v>
      </c>
      <c r="C189">
        <v>44</v>
      </c>
      <c r="D189" t="s">
        <v>762</v>
      </c>
      <c r="E189">
        <v>0.158304996</v>
      </c>
      <c r="F189">
        <v>2.0137803509999999</v>
      </c>
      <c r="G189" t="s">
        <v>187</v>
      </c>
      <c r="H189" s="15">
        <v>51</v>
      </c>
      <c r="I189" s="1" t="s">
        <v>584</v>
      </c>
      <c r="J189" s="1">
        <v>4</v>
      </c>
      <c r="K189" s="1" t="s">
        <v>594</v>
      </c>
      <c r="L189" s="1" t="s">
        <v>591</v>
      </c>
      <c r="M189">
        <v>11</v>
      </c>
      <c r="N189" s="10" t="s">
        <v>763</v>
      </c>
      <c r="O189" s="10" t="s">
        <v>658</v>
      </c>
      <c r="P189" s="10">
        <v>0.25</v>
      </c>
      <c r="Q189" s="11"/>
      <c r="R189" s="11" t="s">
        <v>764</v>
      </c>
      <c r="S189" s="11" t="s">
        <v>695</v>
      </c>
      <c r="T189" t="str">
        <f t="shared" si="2"/>
        <v>44c_Plate 3_D08</v>
      </c>
    </row>
    <row r="190" spans="1:20" x14ac:dyDescent="0.2">
      <c r="A190">
        <v>189</v>
      </c>
      <c r="B190" t="s">
        <v>188</v>
      </c>
      <c r="C190">
        <v>45</v>
      </c>
      <c r="D190" t="s">
        <v>762</v>
      </c>
      <c r="E190">
        <v>1.028982474</v>
      </c>
      <c r="F190">
        <v>6.7802912659999999</v>
      </c>
      <c r="G190" t="s">
        <v>188</v>
      </c>
      <c r="H190" s="15">
        <v>51</v>
      </c>
      <c r="I190" s="1" t="s">
        <v>584</v>
      </c>
      <c r="J190" s="1">
        <v>4</v>
      </c>
      <c r="K190" s="1" t="s">
        <v>594</v>
      </c>
      <c r="L190" s="1" t="s">
        <v>592</v>
      </c>
      <c r="M190">
        <v>11</v>
      </c>
      <c r="N190" s="10" t="s">
        <v>763</v>
      </c>
      <c r="O190" s="10" t="s">
        <v>660</v>
      </c>
      <c r="P190" s="10">
        <v>0.25600000000000001</v>
      </c>
      <c r="Q190" s="11"/>
      <c r="R190" s="11" t="s">
        <v>764</v>
      </c>
      <c r="S190" s="11" t="s">
        <v>697</v>
      </c>
      <c r="T190" t="str">
        <f t="shared" si="2"/>
        <v>45c_Plate 3_D09</v>
      </c>
    </row>
    <row r="191" spans="1:20" x14ac:dyDescent="0.2">
      <c r="A191">
        <v>190</v>
      </c>
      <c r="B191" t="s">
        <v>189</v>
      </c>
      <c r="C191">
        <v>46</v>
      </c>
      <c r="D191" t="s">
        <v>762</v>
      </c>
      <c r="E191">
        <v>0</v>
      </c>
      <c r="F191">
        <v>4.5183138969999996</v>
      </c>
      <c r="G191" t="s">
        <v>189</v>
      </c>
      <c r="H191" s="15">
        <v>52</v>
      </c>
      <c r="I191" s="1" t="s">
        <v>584</v>
      </c>
      <c r="J191" s="1">
        <v>4</v>
      </c>
      <c r="K191" s="1" t="s">
        <v>593</v>
      </c>
      <c r="L191" s="1" t="s">
        <v>590</v>
      </c>
      <c r="M191">
        <v>11</v>
      </c>
      <c r="N191" s="10" t="s">
        <v>763</v>
      </c>
      <c r="O191" s="10" t="s">
        <v>662</v>
      </c>
      <c r="P191" s="10">
        <v>0.24399999999999999</v>
      </c>
      <c r="Q191" s="11"/>
      <c r="R191" s="11" t="s">
        <v>764</v>
      </c>
      <c r="S191" s="11" t="s">
        <v>699</v>
      </c>
      <c r="T191" t="str">
        <f t="shared" si="2"/>
        <v>46c_Plate 3_D10</v>
      </c>
    </row>
    <row r="192" spans="1:20" x14ac:dyDescent="0.2">
      <c r="A192">
        <v>191</v>
      </c>
      <c r="B192" t="s">
        <v>190</v>
      </c>
      <c r="C192">
        <v>47</v>
      </c>
      <c r="D192" t="s">
        <v>762</v>
      </c>
      <c r="E192">
        <v>9.6741941999999997E-2</v>
      </c>
      <c r="F192">
        <v>3.5650117140000002</v>
      </c>
      <c r="G192" t="s">
        <v>190</v>
      </c>
      <c r="H192" s="15">
        <v>52</v>
      </c>
      <c r="I192" s="1" t="s">
        <v>584</v>
      </c>
      <c r="J192" s="1">
        <v>4</v>
      </c>
      <c r="K192" s="1" t="s">
        <v>593</v>
      </c>
      <c r="L192" s="1" t="s">
        <v>591</v>
      </c>
      <c r="M192">
        <v>11</v>
      </c>
      <c r="N192" s="10" t="s">
        <v>763</v>
      </c>
      <c r="O192" s="10" t="s">
        <v>664</v>
      </c>
      <c r="P192" s="10">
        <v>0.245</v>
      </c>
      <c r="Q192" s="11"/>
      <c r="R192" s="11" t="s">
        <v>764</v>
      </c>
      <c r="S192" s="11" t="s">
        <v>701</v>
      </c>
      <c r="T192" t="str">
        <f t="shared" si="2"/>
        <v>47c_Plate 3_D11</v>
      </c>
    </row>
    <row r="193" spans="1:20" x14ac:dyDescent="0.2">
      <c r="A193">
        <v>192</v>
      </c>
      <c r="B193" t="s">
        <v>191</v>
      </c>
      <c r="C193">
        <v>48</v>
      </c>
      <c r="D193" t="s">
        <v>762</v>
      </c>
      <c r="E193">
        <v>-4.3973610000000003E-2</v>
      </c>
      <c r="F193">
        <v>12.2180623</v>
      </c>
      <c r="G193" t="s">
        <v>191</v>
      </c>
      <c r="H193" s="15">
        <v>52</v>
      </c>
      <c r="I193" s="1" t="s">
        <v>584</v>
      </c>
      <c r="J193" s="1">
        <v>4</v>
      </c>
      <c r="K193" s="1" t="s">
        <v>593</v>
      </c>
      <c r="L193" s="1" t="s">
        <v>592</v>
      </c>
      <c r="M193">
        <v>11</v>
      </c>
      <c r="N193" s="10" t="s">
        <v>763</v>
      </c>
      <c r="O193" s="10" t="s">
        <v>666</v>
      </c>
      <c r="P193" s="10">
        <v>0.252</v>
      </c>
      <c r="Q193" s="11"/>
      <c r="R193" s="11" t="s">
        <v>764</v>
      </c>
      <c r="S193" s="11" t="s">
        <v>703</v>
      </c>
      <c r="T193" t="str">
        <f t="shared" si="2"/>
        <v>48c_Plate 3_D12</v>
      </c>
    </row>
    <row r="194" spans="1:20" x14ac:dyDescent="0.2">
      <c r="A194">
        <v>193</v>
      </c>
      <c r="B194" t="s">
        <v>192</v>
      </c>
      <c r="C194">
        <v>49</v>
      </c>
      <c r="D194" t="s">
        <v>762</v>
      </c>
      <c r="E194">
        <v>-6.8720015999999995E-2</v>
      </c>
      <c r="F194">
        <v>0.74884361499999996</v>
      </c>
      <c r="G194" t="s">
        <v>192</v>
      </c>
      <c r="H194" s="15">
        <v>28</v>
      </c>
      <c r="I194" s="1" t="s">
        <v>584</v>
      </c>
      <c r="J194" s="1">
        <v>2</v>
      </c>
      <c r="K194" s="1" t="s">
        <v>583</v>
      </c>
      <c r="L194" s="1" t="s">
        <v>590</v>
      </c>
      <c r="M194">
        <v>11</v>
      </c>
      <c r="N194" s="10" t="s">
        <v>763</v>
      </c>
      <c r="O194" s="10" t="s">
        <v>652</v>
      </c>
      <c r="P194" s="10">
        <v>0.25600000000000001</v>
      </c>
      <c r="Q194" s="11"/>
      <c r="R194" s="11" t="s">
        <v>764</v>
      </c>
      <c r="S194" s="11" t="s">
        <v>705</v>
      </c>
      <c r="T194" t="str">
        <f t="shared" si="2"/>
        <v>49c_Plate 3_E01</v>
      </c>
    </row>
    <row r="195" spans="1:20" x14ac:dyDescent="0.2">
      <c r="A195">
        <v>194</v>
      </c>
      <c r="B195" t="s">
        <v>193</v>
      </c>
      <c r="C195">
        <v>50</v>
      </c>
      <c r="D195" t="s">
        <v>762</v>
      </c>
      <c r="E195">
        <v>-7.7310017999999994E-2</v>
      </c>
      <c r="F195">
        <v>9.1585189999999997E-2</v>
      </c>
      <c r="G195" t="s">
        <v>193</v>
      </c>
      <c r="H195" s="15">
        <v>28</v>
      </c>
      <c r="I195" s="1" t="s">
        <v>584</v>
      </c>
      <c r="J195" s="1">
        <v>2</v>
      </c>
      <c r="K195" s="1" t="s">
        <v>583</v>
      </c>
      <c r="L195" s="1" t="s">
        <v>591</v>
      </c>
      <c r="M195">
        <v>11</v>
      </c>
      <c r="N195" s="10" t="s">
        <v>763</v>
      </c>
      <c r="O195" s="10" t="s">
        <v>650</v>
      </c>
      <c r="P195" s="10">
        <v>0.25600000000000001</v>
      </c>
      <c r="Q195" s="11"/>
      <c r="R195" s="11" t="s">
        <v>764</v>
      </c>
      <c r="S195" s="11" t="s">
        <v>707</v>
      </c>
      <c r="T195" t="str">
        <f t="shared" ref="T195:T258" si="3">B195&amp;"_"&amp;R195&amp;"_"&amp;S195</f>
        <v>50c_Plate 3_E02</v>
      </c>
    </row>
    <row r="196" spans="1:20" x14ac:dyDescent="0.2">
      <c r="A196">
        <v>195</v>
      </c>
      <c r="B196" t="s">
        <v>194</v>
      </c>
      <c r="C196">
        <v>51</v>
      </c>
      <c r="D196" t="s">
        <v>762</v>
      </c>
      <c r="E196">
        <v>-0.11167002600000001</v>
      </c>
      <c r="F196">
        <v>4.0405231029999999</v>
      </c>
      <c r="G196" t="s">
        <v>194</v>
      </c>
      <c r="H196" s="15">
        <v>28</v>
      </c>
      <c r="I196" s="1" t="s">
        <v>584</v>
      </c>
      <c r="J196" s="1">
        <v>2</v>
      </c>
      <c r="K196" s="1" t="s">
        <v>583</v>
      </c>
      <c r="L196" s="1" t="s">
        <v>592</v>
      </c>
      <c r="M196">
        <v>11</v>
      </c>
      <c r="N196" s="10" t="s">
        <v>763</v>
      </c>
      <c r="O196" s="10" t="s">
        <v>648</v>
      </c>
      <c r="P196" s="10">
        <v>0.253</v>
      </c>
      <c r="Q196" s="11"/>
      <c r="R196" s="11" t="s">
        <v>764</v>
      </c>
      <c r="S196" s="11" t="s">
        <v>709</v>
      </c>
      <c r="T196" t="str">
        <f t="shared" si="3"/>
        <v>51c_Plate 3_E03</v>
      </c>
    </row>
    <row r="197" spans="1:20" x14ac:dyDescent="0.2">
      <c r="A197">
        <v>196</v>
      </c>
      <c r="B197" t="s">
        <v>195</v>
      </c>
      <c r="C197">
        <v>52</v>
      </c>
      <c r="D197" t="s">
        <v>762</v>
      </c>
      <c r="E197">
        <v>-8.5900019999999994E-2</v>
      </c>
      <c r="F197">
        <v>9.6972554000000002E-2</v>
      </c>
      <c r="G197" t="s">
        <v>195</v>
      </c>
      <c r="H197" s="15">
        <v>55</v>
      </c>
      <c r="I197" s="1" t="s">
        <v>584</v>
      </c>
      <c r="J197" s="1">
        <v>4</v>
      </c>
      <c r="K197" s="1" t="s">
        <v>583</v>
      </c>
      <c r="L197" s="1" t="s">
        <v>590</v>
      </c>
      <c r="M197">
        <v>11</v>
      </c>
      <c r="N197" s="10" t="s">
        <v>763</v>
      </c>
      <c r="O197" s="10" t="s">
        <v>646</v>
      </c>
      <c r="P197" s="10">
        <v>0.25</v>
      </c>
      <c r="Q197" s="11"/>
      <c r="R197" s="11" t="s">
        <v>764</v>
      </c>
      <c r="S197" s="11" t="s">
        <v>711</v>
      </c>
      <c r="T197" t="str">
        <f t="shared" si="3"/>
        <v>52c_Plate 3_E04</v>
      </c>
    </row>
    <row r="198" spans="1:20" x14ac:dyDescent="0.2">
      <c r="A198">
        <v>197</v>
      </c>
      <c r="B198" t="s">
        <v>196</v>
      </c>
      <c r="C198">
        <v>53</v>
      </c>
      <c r="D198" t="s">
        <v>762</v>
      </c>
      <c r="E198">
        <v>-6.8720015999999995E-2</v>
      </c>
      <c r="F198">
        <v>4.8486277000000001E-2</v>
      </c>
      <c r="G198" t="s">
        <v>196</v>
      </c>
      <c r="H198" s="15">
        <v>55</v>
      </c>
      <c r="I198" s="1" t="s">
        <v>584</v>
      </c>
      <c r="J198" s="1">
        <v>4</v>
      </c>
      <c r="K198" s="1" t="s">
        <v>583</v>
      </c>
      <c r="L198" s="1" t="s">
        <v>591</v>
      </c>
      <c r="M198">
        <v>11</v>
      </c>
      <c r="N198" s="10" t="s">
        <v>763</v>
      </c>
      <c r="O198" s="10" t="s">
        <v>644</v>
      </c>
      <c r="P198" s="10">
        <v>0.25</v>
      </c>
      <c r="Q198" s="11"/>
      <c r="R198" s="11" t="s">
        <v>764</v>
      </c>
      <c r="S198" s="11" t="s">
        <v>713</v>
      </c>
      <c r="T198" t="str">
        <f t="shared" si="3"/>
        <v>53c_Plate 3_E05</v>
      </c>
    </row>
    <row r="199" spans="1:20" x14ac:dyDescent="0.2">
      <c r="A199">
        <v>198</v>
      </c>
      <c r="B199" t="s">
        <v>197</v>
      </c>
      <c r="C199">
        <v>54</v>
      </c>
      <c r="D199" t="s">
        <v>762</v>
      </c>
      <c r="E199">
        <v>-9.4490022000000007E-2</v>
      </c>
      <c r="F199">
        <v>4.5415479679999997</v>
      </c>
      <c r="G199" t="s">
        <v>197</v>
      </c>
      <c r="H199" s="15">
        <v>55</v>
      </c>
      <c r="I199" s="1" t="s">
        <v>584</v>
      </c>
      <c r="J199" s="1">
        <v>4</v>
      </c>
      <c r="K199" s="1" t="s">
        <v>583</v>
      </c>
      <c r="L199" s="1" t="s">
        <v>592</v>
      </c>
      <c r="M199">
        <v>11</v>
      </c>
      <c r="N199" s="10" t="s">
        <v>763</v>
      </c>
      <c r="O199" s="10" t="s">
        <v>654</v>
      </c>
      <c r="P199" s="10">
        <v>0.253</v>
      </c>
      <c r="Q199" s="11"/>
      <c r="R199" s="11" t="s">
        <v>764</v>
      </c>
      <c r="S199" s="11" t="s">
        <v>715</v>
      </c>
      <c r="T199" t="str">
        <f t="shared" si="3"/>
        <v>54c_Plate 3_E06</v>
      </c>
    </row>
    <row r="200" spans="1:20" x14ac:dyDescent="0.2">
      <c r="A200">
        <v>199</v>
      </c>
      <c r="B200" t="s">
        <v>198</v>
      </c>
      <c r="C200">
        <v>55</v>
      </c>
      <c r="D200" t="s">
        <v>762</v>
      </c>
      <c r="E200">
        <v>0</v>
      </c>
      <c r="F200">
        <v>3.7873169880000002</v>
      </c>
      <c r="G200" t="s">
        <v>198</v>
      </c>
      <c r="H200" s="15">
        <v>42</v>
      </c>
      <c r="I200" s="1" t="s">
        <v>584</v>
      </c>
      <c r="J200" s="1">
        <v>3</v>
      </c>
      <c r="K200" s="1" t="s">
        <v>594</v>
      </c>
      <c r="L200" s="1" t="s">
        <v>590</v>
      </c>
      <c r="M200">
        <v>11</v>
      </c>
      <c r="N200" s="10" t="s">
        <v>763</v>
      </c>
      <c r="O200" s="10" t="s">
        <v>632</v>
      </c>
      <c r="P200" s="10">
        <v>0.245</v>
      </c>
      <c r="Q200" s="11"/>
      <c r="R200" s="11" t="s">
        <v>764</v>
      </c>
      <c r="S200" s="11" t="s">
        <v>717</v>
      </c>
      <c r="T200" t="str">
        <f t="shared" si="3"/>
        <v>55c_Plate 3_E07</v>
      </c>
    </row>
    <row r="201" spans="1:20" x14ac:dyDescent="0.2">
      <c r="A201">
        <v>200</v>
      </c>
      <c r="B201" t="s">
        <v>199</v>
      </c>
      <c r="C201">
        <v>56</v>
      </c>
      <c r="D201" t="s">
        <v>762</v>
      </c>
      <c r="E201">
        <v>-0.10308002400000001</v>
      </c>
      <c r="F201">
        <v>3.415588863</v>
      </c>
      <c r="G201" t="s">
        <v>199</v>
      </c>
      <c r="H201" s="15">
        <v>42</v>
      </c>
      <c r="I201" s="1" t="s">
        <v>584</v>
      </c>
      <c r="J201" s="1">
        <v>3</v>
      </c>
      <c r="K201" s="1" t="s">
        <v>594</v>
      </c>
      <c r="L201" s="1" t="s">
        <v>591</v>
      </c>
      <c r="M201">
        <v>11</v>
      </c>
      <c r="N201" s="10" t="s">
        <v>763</v>
      </c>
      <c r="O201" s="10" t="s">
        <v>634</v>
      </c>
      <c r="P201" s="10">
        <v>0.251</v>
      </c>
      <c r="Q201" s="11"/>
      <c r="R201" s="11" t="s">
        <v>764</v>
      </c>
      <c r="S201" s="11" t="s">
        <v>719</v>
      </c>
      <c r="T201" t="str">
        <f t="shared" si="3"/>
        <v>56c_Plate 3_E08</v>
      </c>
    </row>
    <row r="202" spans="1:20" x14ac:dyDescent="0.2">
      <c r="A202">
        <v>201</v>
      </c>
      <c r="B202" t="s">
        <v>200</v>
      </c>
      <c r="C202">
        <v>57</v>
      </c>
      <c r="D202" t="s">
        <v>762</v>
      </c>
      <c r="E202">
        <v>-0.146030034</v>
      </c>
      <c r="F202">
        <v>7.1867437589999996</v>
      </c>
      <c r="G202" t="s">
        <v>200</v>
      </c>
      <c r="H202" s="15">
        <v>42</v>
      </c>
      <c r="I202" s="1" t="s">
        <v>584</v>
      </c>
      <c r="J202" s="1">
        <v>3</v>
      </c>
      <c r="K202" s="1" t="s">
        <v>594</v>
      </c>
      <c r="L202" s="1" t="s">
        <v>592</v>
      </c>
      <c r="M202">
        <v>11</v>
      </c>
      <c r="N202" s="10" t="s">
        <v>763</v>
      </c>
      <c r="O202" s="10" t="s">
        <v>620</v>
      </c>
      <c r="P202" s="10">
        <v>0.248</v>
      </c>
      <c r="Q202" s="11"/>
      <c r="R202" s="11" t="s">
        <v>764</v>
      </c>
      <c r="S202" s="11" t="s">
        <v>721</v>
      </c>
      <c r="T202" t="str">
        <f t="shared" si="3"/>
        <v>57c_Plate 3_E09</v>
      </c>
    </row>
    <row r="203" spans="1:20" x14ac:dyDescent="0.2">
      <c r="A203">
        <v>202</v>
      </c>
      <c r="B203" t="s">
        <v>201</v>
      </c>
      <c r="C203">
        <v>58</v>
      </c>
      <c r="D203" t="s">
        <v>762</v>
      </c>
      <c r="E203">
        <v>-7.7310017999999994E-2</v>
      </c>
      <c r="F203">
        <v>3.469462504</v>
      </c>
      <c r="G203" t="s">
        <v>201</v>
      </c>
      <c r="H203" s="15">
        <v>26</v>
      </c>
      <c r="I203" s="1" t="s">
        <v>584</v>
      </c>
      <c r="J203" s="1">
        <v>2</v>
      </c>
      <c r="K203" s="1" t="s">
        <v>593</v>
      </c>
      <c r="L203" s="1" t="s">
        <v>590</v>
      </c>
      <c r="M203">
        <v>11</v>
      </c>
      <c r="N203" s="10" t="s">
        <v>763</v>
      </c>
      <c r="O203" s="10" t="s">
        <v>642</v>
      </c>
      <c r="P203" s="10">
        <v>0.25600000000000001</v>
      </c>
      <c r="Q203" s="11"/>
      <c r="R203" s="11" t="s">
        <v>764</v>
      </c>
      <c r="S203" s="11" t="s">
        <v>723</v>
      </c>
      <c r="T203" t="str">
        <f t="shared" si="3"/>
        <v>58c_Plate 3_E10</v>
      </c>
    </row>
    <row r="204" spans="1:20" x14ac:dyDescent="0.2">
      <c r="A204">
        <v>203</v>
      </c>
      <c r="B204" t="s">
        <v>202</v>
      </c>
      <c r="C204">
        <v>59</v>
      </c>
      <c r="D204" t="s">
        <v>762</v>
      </c>
      <c r="E204">
        <v>-6.0130014000000002E-2</v>
      </c>
      <c r="F204">
        <v>1.8263164430000001</v>
      </c>
      <c r="G204" t="s">
        <v>202</v>
      </c>
      <c r="H204" s="15">
        <v>26</v>
      </c>
      <c r="I204" s="1" t="s">
        <v>584</v>
      </c>
      <c r="J204" s="1">
        <v>2</v>
      </c>
      <c r="K204" s="1" t="s">
        <v>593</v>
      </c>
      <c r="L204" s="1" t="s">
        <v>591</v>
      </c>
      <c r="M204">
        <v>11</v>
      </c>
      <c r="N204" s="10" t="s">
        <v>763</v>
      </c>
      <c r="O204" s="10" t="s">
        <v>640</v>
      </c>
      <c r="P204" s="10">
        <v>0.247</v>
      </c>
      <c r="Q204" s="11"/>
      <c r="R204" s="11" t="s">
        <v>764</v>
      </c>
      <c r="S204" s="11" t="s">
        <v>725</v>
      </c>
      <c r="T204" t="str">
        <f t="shared" si="3"/>
        <v>59c_Plate 3_E11</v>
      </c>
    </row>
    <row r="205" spans="1:20" x14ac:dyDescent="0.2">
      <c r="A205">
        <v>204</v>
      </c>
      <c r="B205" t="s">
        <v>203</v>
      </c>
      <c r="C205">
        <v>60</v>
      </c>
      <c r="D205" t="s">
        <v>762</v>
      </c>
      <c r="E205">
        <v>-8.5900019999999994E-2</v>
      </c>
      <c r="F205">
        <v>4.7354930770000001</v>
      </c>
      <c r="G205" t="s">
        <v>203</v>
      </c>
      <c r="H205" s="15">
        <v>26</v>
      </c>
      <c r="I205" s="1" t="s">
        <v>584</v>
      </c>
      <c r="J205" s="1">
        <v>2</v>
      </c>
      <c r="K205" s="1" t="s">
        <v>593</v>
      </c>
      <c r="L205" s="1" t="s">
        <v>592</v>
      </c>
      <c r="M205">
        <v>11</v>
      </c>
      <c r="N205" s="10" t="s">
        <v>763</v>
      </c>
      <c r="O205" s="10" t="s">
        <v>638</v>
      </c>
      <c r="P205" s="10">
        <v>0.254</v>
      </c>
      <c r="Q205" s="11"/>
      <c r="R205" s="11" t="s">
        <v>764</v>
      </c>
      <c r="S205" s="11" t="s">
        <v>727</v>
      </c>
      <c r="T205" t="str">
        <f t="shared" si="3"/>
        <v>60c_Plate 3_E12</v>
      </c>
    </row>
    <row r="206" spans="1:20" x14ac:dyDescent="0.2">
      <c r="A206">
        <v>205</v>
      </c>
      <c r="B206" t="s">
        <v>204</v>
      </c>
      <c r="C206">
        <v>61</v>
      </c>
      <c r="D206" t="s">
        <v>762</v>
      </c>
      <c r="E206">
        <v>6.8720015999999995E-2</v>
      </c>
      <c r="F206">
        <v>0.40405231000000003</v>
      </c>
      <c r="G206" t="s">
        <v>204</v>
      </c>
      <c r="H206" s="15">
        <v>44</v>
      </c>
      <c r="I206" s="1" t="s">
        <v>584</v>
      </c>
      <c r="J206" s="1">
        <v>3</v>
      </c>
      <c r="K206" s="1" t="s">
        <v>583</v>
      </c>
      <c r="L206" s="1" t="s">
        <v>590</v>
      </c>
      <c r="M206">
        <v>11</v>
      </c>
      <c r="N206" s="10" t="s">
        <v>763</v>
      </c>
      <c r="O206" s="10" t="s">
        <v>636</v>
      </c>
      <c r="P206" s="10">
        <v>0.249</v>
      </c>
      <c r="Q206" s="11"/>
      <c r="R206" s="11" t="s">
        <v>764</v>
      </c>
      <c r="S206" s="11" t="s">
        <v>729</v>
      </c>
      <c r="T206" t="str">
        <f t="shared" si="3"/>
        <v>61c_Plate 3_F01</v>
      </c>
    </row>
    <row r="207" spans="1:20" x14ac:dyDescent="0.2">
      <c r="A207">
        <v>206</v>
      </c>
      <c r="B207" t="s">
        <v>205</v>
      </c>
      <c r="C207">
        <v>62</v>
      </c>
      <c r="D207" t="s">
        <v>762</v>
      </c>
      <c r="E207">
        <v>-0.146030034</v>
      </c>
      <c r="F207">
        <v>3.7711548999999997E-2</v>
      </c>
      <c r="G207" t="s">
        <v>205</v>
      </c>
      <c r="H207" s="15">
        <v>44</v>
      </c>
      <c r="I207" s="1" t="s">
        <v>584</v>
      </c>
      <c r="J207" s="1">
        <v>3</v>
      </c>
      <c r="K207" s="1" t="s">
        <v>583</v>
      </c>
      <c r="L207" s="1" t="s">
        <v>591</v>
      </c>
      <c r="M207">
        <v>11</v>
      </c>
      <c r="N207" s="10" t="s">
        <v>763</v>
      </c>
      <c r="O207" s="10" t="s">
        <v>622</v>
      </c>
      <c r="P207" s="10">
        <v>0.255</v>
      </c>
      <c r="Q207" s="11"/>
      <c r="R207" s="11" t="s">
        <v>764</v>
      </c>
      <c r="S207" s="11" t="s">
        <v>731</v>
      </c>
      <c r="T207" t="str">
        <f t="shared" si="3"/>
        <v>62c_Plate 3_F02</v>
      </c>
    </row>
    <row r="208" spans="1:20" x14ac:dyDescent="0.2">
      <c r="A208">
        <v>207</v>
      </c>
      <c r="B208" t="s">
        <v>206</v>
      </c>
      <c r="C208">
        <v>63</v>
      </c>
      <c r="D208" t="s">
        <v>762</v>
      </c>
      <c r="E208">
        <v>-6.8720015999999995E-2</v>
      </c>
      <c r="F208">
        <v>2.0310362799999999</v>
      </c>
      <c r="G208" t="s">
        <v>206</v>
      </c>
      <c r="H208" s="15">
        <v>44</v>
      </c>
      <c r="I208" s="1" t="s">
        <v>584</v>
      </c>
      <c r="J208" s="1">
        <v>3</v>
      </c>
      <c r="K208" s="1" t="s">
        <v>583</v>
      </c>
      <c r="L208" s="1" t="s">
        <v>592</v>
      </c>
      <c r="M208">
        <v>11</v>
      </c>
      <c r="N208" s="10" t="s">
        <v>763</v>
      </c>
      <c r="O208" s="10" t="s">
        <v>624</v>
      </c>
      <c r="P208" s="10">
        <v>0.248</v>
      </c>
      <c r="Q208" s="11"/>
      <c r="R208" s="11" t="s">
        <v>764</v>
      </c>
      <c r="S208" s="11" t="s">
        <v>733</v>
      </c>
      <c r="T208" t="str">
        <f t="shared" si="3"/>
        <v>63c_Plate 3_F03</v>
      </c>
    </row>
    <row r="209" spans="1:20" x14ac:dyDescent="0.2">
      <c r="A209">
        <v>208</v>
      </c>
      <c r="B209" t="s">
        <v>207</v>
      </c>
      <c r="C209">
        <v>64</v>
      </c>
      <c r="D209" t="s">
        <v>762</v>
      </c>
      <c r="E209">
        <v>-0.18898004400000001</v>
      </c>
      <c r="F209">
        <v>5.3281031319999999</v>
      </c>
      <c r="G209" t="s">
        <v>207</v>
      </c>
      <c r="H209" s="15">
        <v>29</v>
      </c>
      <c r="I209" s="1" t="s">
        <v>584</v>
      </c>
      <c r="J209" s="1">
        <v>2</v>
      </c>
      <c r="K209" s="1" t="s">
        <v>594</v>
      </c>
      <c r="L209" s="1" t="s">
        <v>590</v>
      </c>
      <c r="M209">
        <v>11</v>
      </c>
      <c r="N209" s="10" t="s">
        <v>763</v>
      </c>
      <c r="O209" s="10" t="s">
        <v>626</v>
      </c>
      <c r="P209" s="10">
        <v>0.24299999999999999</v>
      </c>
      <c r="Q209" s="11"/>
      <c r="R209" s="11" t="s">
        <v>764</v>
      </c>
      <c r="S209" s="11" t="s">
        <v>735</v>
      </c>
      <c r="T209" t="str">
        <f t="shared" si="3"/>
        <v>64c_Plate 3_F04</v>
      </c>
    </row>
    <row r="210" spans="1:20" x14ac:dyDescent="0.2">
      <c r="A210">
        <v>209</v>
      </c>
      <c r="B210" t="s">
        <v>208</v>
      </c>
      <c r="C210">
        <v>65</v>
      </c>
      <c r="D210" t="s">
        <v>762</v>
      </c>
      <c r="E210">
        <v>-0.17180003999999999</v>
      </c>
      <c r="F210">
        <v>2.8391408999999999</v>
      </c>
      <c r="G210" t="s">
        <v>208</v>
      </c>
      <c r="H210" s="15">
        <v>29</v>
      </c>
      <c r="I210" s="1" t="s">
        <v>584</v>
      </c>
      <c r="J210" s="1">
        <v>2</v>
      </c>
      <c r="K210" s="1" t="s">
        <v>594</v>
      </c>
      <c r="L210" s="1" t="s">
        <v>591</v>
      </c>
      <c r="M210">
        <v>11</v>
      </c>
      <c r="N210" s="10" t="s">
        <v>763</v>
      </c>
      <c r="O210" s="10" t="s">
        <v>612</v>
      </c>
      <c r="P210" s="10">
        <v>0.249</v>
      </c>
      <c r="Q210" s="11"/>
      <c r="R210" s="11" t="s">
        <v>764</v>
      </c>
      <c r="S210" s="11" t="s">
        <v>737</v>
      </c>
      <c r="T210" t="str">
        <f t="shared" si="3"/>
        <v>65c_Plate 3_F05</v>
      </c>
    </row>
    <row r="211" spans="1:20" x14ac:dyDescent="0.2">
      <c r="A211">
        <v>210</v>
      </c>
      <c r="B211" t="s">
        <v>209</v>
      </c>
      <c r="C211">
        <v>66</v>
      </c>
      <c r="D211" t="s">
        <v>762</v>
      </c>
      <c r="E211">
        <v>-0.11167002600000001</v>
      </c>
      <c r="F211">
        <v>11.24342895</v>
      </c>
      <c r="G211" t="s">
        <v>209</v>
      </c>
      <c r="H211" s="15">
        <v>29</v>
      </c>
      <c r="I211" s="1" t="s">
        <v>584</v>
      </c>
      <c r="J211" s="1">
        <v>2</v>
      </c>
      <c r="K211" s="1" t="s">
        <v>594</v>
      </c>
      <c r="L211" s="1" t="s">
        <v>592</v>
      </c>
      <c r="M211">
        <v>11</v>
      </c>
      <c r="N211" s="10" t="s">
        <v>763</v>
      </c>
      <c r="O211" s="10" t="s">
        <v>610</v>
      </c>
      <c r="P211" s="10">
        <v>0.253</v>
      </c>
      <c r="Q211" s="11"/>
      <c r="R211" s="11" t="s">
        <v>764</v>
      </c>
      <c r="S211" s="11" t="s">
        <v>739</v>
      </c>
      <c r="T211" t="str">
        <f t="shared" si="3"/>
        <v>66c_Plate 3_F06</v>
      </c>
    </row>
    <row r="212" spans="1:20" x14ac:dyDescent="0.2">
      <c r="A212">
        <v>211</v>
      </c>
      <c r="B212" t="s">
        <v>210</v>
      </c>
      <c r="C212">
        <v>67</v>
      </c>
      <c r="D212" t="s">
        <v>762</v>
      </c>
      <c r="E212">
        <v>-0.22334005200000001</v>
      </c>
      <c r="F212">
        <v>8.0810462E-2</v>
      </c>
      <c r="G212" t="s">
        <v>210</v>
      </c>
      <c r="H212" s="15">
        <v>4</v>
      </c>
      <c r="I212" s="1" t="s">
        <v>584</v>
      </c>
      <c r="J212" s="1">
        <v>1</v>
      </c>
      <c r="K212" s="1" t="s">
        <v>583</v>
      </c>
      <c r="L212" s="1" t="s">
        <v>590</v>
      </c>
      <c r="M212">
        <v>11</v>
      </c>
      <c r="N212" s="10" t="s">
        <v>763</v>
      </c>
      <c r="O212" s="10" t="s">
        <v>607</v>
      </c>
      <c r="P212" s="10">
        <v>0.245</v>
      </c>
      <c r="Q212" s="11"/>
      <c r="R212" s="11" t="s">
        <v>764</v>
      </c>
      <c r="S212" s="11" t="s">
        <v>741</v>
      </c>
      <c r="T212" t="str">
        <f t="shared" si="3"/>
        <v>67c_Plate 3_F07</v>
      </c>
    </row>
    <row r="213" spans="1:20" x14ac:dyDescent="0.2">
      <c r="A213">
        <v>212</v>
      </c>
      <c r="B213" t="s">
        <v>211</v>
      </c>
      <c r="C213">
        <v>68</v>
      </c>
      <c r="D213" t="s">
        <v>762</v>
      </c>
      <c r="E213">
        <v>-8.5900019999999994E-3</v>
      </c>
      <c r="F213">
        <v>8.6197826000000005E-2</v>
      </c>
      <c r="G213" t="s">
        <v>211</v>
      </c>
      <c r="H213" s="15">
        <v>4</v>
      </c>
      <c r="I213" s="1" t="s">
        <v>584</v>
      </c>
      <c r="J213" s="1">
        <v>1</v>
      </c>
      <c r="K213" s="1" t="s">
        <v>583</v>
      </c>
      <c r="L213" s="1" t="s">
        <v>591</v>
      </c>
      <c r="M213">
        <v>11</v>
      </c>
      <c r="N213" s="10" t="s">
        <v>763</v>
      </c>
      <c r="O213" s="10" t="s">
        <v>630</v>
      </c>
      <c r="P213" s="10">
        <v>0.249</v>
      </c>
      <c r="Q213" s="11"/>
      <c r="R213" s="11" t="s">
        <v>764</v>
      </c>
      <c r="S213" s="11" t="s">
        <v>743</v>
      </c>
      <c r="T213" t="str">
        <f t="shared" si="3"/>
        <v>68c_Plate 3_F08</v>
      </c>
    </row>
    <row r="214" spans="1:20" x14ac:dyDescent="0.2">
      <c r="A214">
        <v>213</v>
      </c>
      <c r="B214" t="s">
        <v>212</v>
      </c>
      <c r="C214">
        <v>69</v>
      </c>
      <c r="D214" t="s">
        <v>762</v>
      </c>
      <c r="E214">
        <v>-0.12885003</v>
      </c>
      <c r="F214">
        <v>2.2788550299999999</v>
      </c>
      <c r="G214" t="s">
        <v>212</v>
      </c>
      <c r="H214" s="15">
        <v>4</v>
      </c>
      <c r="I214" s="1" t="s">
        <v>584</v>
      </c>
      <c r="J214" s="1">
        <v>1</v>
      </c>
      <c r="K214" s="1" t="s">
        <v>583</v>
      </c>
      <c r="L214" s="1" t="s">
        <v>592</v>
      </c>
      <c r="M214">
        <v>11</v>
      </c>
      <c r="N214" s="10" t="s">
        <v>763</v>
      </c>
      <c r="O214" s="10" t="s">
        <v>628</v>
      </c>
      <c r="P214" s="10">
        <v>0.245</v>
      </c>
      <c r="Q214" s="11"/>
      <c r="R214" s="11" t="s">
        <v>764</v>
      </c>
      <c r="S214" s="11" t="s">
        <v>745</v>
      </c>
      <c r="T214" t="str">
        <f t="shared" si="3"/>
        <v>69c_Plate 3_F09</v>
      </c>
    </row>
    <row r="215" spans="1:20" x14ac:dyDescent="0.2">
      <c r="A215">
        <v>214</v>
      </c>
      <c r="B215" t="s">
        <v>213</v>
      </c>
      <c r="C215">
        <v>70</v>
      </c>
      <c r="D215" t="s">
        <v>762</v>
      </c>
      <c r="E215">
        <v>-3.4360007999999997E-2</v>
      </c>
      <c r="F215">
        <v>2.5589979650000001</v>
      </c>
      <c r="G215" t="s">
        <v>213</v>
      </c>
      <c r="H215" s="15">
        <v>1</v>
      </c>
      <c r="I215" s="1" t="s">
        <v>584</v>
      </c>
      <c r="J215" s="1">
        <v>1</v>
      </c>
      <c r="K215" s="1" t="s">
        <v>593</v>
      </c>
      <c r="L215" s="1" t="s">
        <v>590</v>
      </c>
      <c r="M215">
        <v>11</v>
      </c>
      <c r="N215" s="10" t="s">
        <v>763</v>
      </c>
      <c r="O215" s="10" t="s">
        <v>614</v>
      </c>
      <c r="P215" s="10">
        <v>0.249</v>
      </c>
      <c r="Q215" s="11"/>
      <c r="R215" s="11" t="s">
        <v>764</v>
      </c>
      <c r="S215" s="11" t="s">
        <v>747</v>
      </c>
      <c r="T215" t="str">
        <f t="shared" si="3"/>
        <v>70c_Plate 3_F10</v>
      </c>
    </row>
    <row r="216" spans="1:20" x14ac:dyDescent="0.2">
      <c r="A216">
        <v>215</v>
      </c>
      <c r="B216" t="s">
        <v>214</v>
      </c>
      <c r="C216">
        <v>71</v>
      </c>
      <c r="D216" t="s">
        <v>762</v>
      </c>
      <c r="E216">
        <v>-6.0130014000000002E-2</v>
      </c>
      <c r="F216">
        <v>1.389939947</v>
      </c>
      <c r="G216" t="s">
        <v>214</v>
      </c>
      <c r="H216" s="15">
        <v>1</v>
      </c>
      <c r="I216" s="1" t="s">
        <v>584</v>
      </c>
      <c r="J216" s="1">
        <v>1</v>
      </c>
      <c r="K216" s="1" t="s">
        <v>593</v>
      </c>
      <c r="L216" s="1" t="s">
        <v>591</v>
      </c>
      <c r="M216">
        <v>11</v>
      </c>
      <c r="N216" s="10" t="s">
        <v>763</v>
      </c>
      <c r="O216" s="10" t="s">
        <v>616</v>
      </c>
      <c r="P216" s="10">
        <v>0.25</v>
      </c>
      <c r="Q216" s="11"/>
      <c r="R216" s="11" t="s">
        <v>764</v>
      </c>
      <c r="S216" s="11" t="s">
        <v>749</v>
      </c>
      <c r="T216" t="str">
        <f t="shared" si="3"/>
        <v>71c_Plate 3_F11</v>
      </c>
    </row>
    <row r="217" spans="1:20" s="4" customFormat="1" x14ac:dyDescent="0.2">
      <c r="A217" s="4">
        <v>216</v>
      </c>
      <c r="B217" s="4" t="s">
        <v>215</v>
      </c>
      <c r="C217" s="4">
        <v>72</v>
      </c>
      <c r="D217" s="4" t="s">
        <v>762</v>
      </c>
      <c r="E217" s="4">
        <v>-0.10308002400000001</v>
      </c>
      <c r="F217" s="4">
        <v>4.2506303040000004</v>
      </c>
      <c r="G217" s="4" t="s">
        <v>215</v>
      </c>
      <c r="H217" s="16">
        <v>1</v>
      </c>
      <c r="I217" s="3" t="s">
        <v>584</v>
      </c>
      <c r="J217" s="3">
        <v>1</v>
      </c>
      <c r="K217" s="3" t="s">
        <v>593</v>
      </c>
      <c r="L217" s="3" t="s">
        <v>592</v>
      </c>
      <c r="M217" s="4">
        <v>11</v>
      </c>
      <c r="N217" s="17" t="s">
        <v>763</v>
      </c>
      <c r="O217" s="17" t="s">
        <v>618</v>
      </c>
      <c r="P217" s="17">
        <v>0.25700000000000001</v>
      </c>
      <c r="Q217" s="18"/>
      <c r="R217" s="11" t="s">
        <v>764</v>
      </c>
      <c r="S217" s="11" t="s">
        <v>751</v>
      </c>
      <c r="T217" t="str">
        <f t="shared" si="3"/>
        <v>72c_Plate 3_F12</v>
      </c>
    </row>
    <row r="218" spans="1:20" x14ac:dyDescent="0.2">
      <c r="A218">
        <v>217</v>
      </c>
      <c r="B218" t="s">
        <v>216</v>
      </c>
      <c r="C218">
        <v>1</v>
      </c>
      <c r="D218" t="s">
        <v>765</v>
      </c>
      <c r="E218">
        <v>0.20106868999999999</v>
      </c>
      <c r="F218">
        <v>2.3846818070000002</v>
      </c>
      <c r="G218" t="s">
        <v>216</v>
      </c>
      <c r="H218">
        <v>44</v>
      </c>
      <c r="I218" t="s">
        <v>582</v>
      </c>
      <c r="J218">
        <v>3.5</v>
      </c>
      <c r="K218" t="s">
        <v>583</v>
      </c>
      <c r="L218" t="s">
        <v>590</v>
      </c>
      <c r="M218">
        <v>32</v>
      </c>
      <c r="N218" s="11" t="s">
        <v>755</v>
      </c>
      <c r="O218" s="11" t="s">
        <v>652</v>
      </c>
      <c r="P218" s="11">
        <v>0.25</v>
      </c>
      <c r="Q218" s="11"/>
      <c r="R218" s="12" t="s">
        <v>766</v>
      </c>
      <c r="S218" s="12" t="s">
        <v>609</v>
      </c>
      <c r="T218" s="19" t="str">
        <f t="shared" si="3"/>
        <v>1d_Plate 4_A01</v>
      </c>
    </row>
    <row r="219" spans="1:20" x14ac:dyDescent="0.2">
      <c r="A219">
        <v>218</v>
      </c>
      <c r="B219" t="s">
        <v>217</v>
      </c>
      <c r="C219">
        <v>2</v>
      </c>
      <c r="D219" t="s">
        <v>765</v>
      </c>
      <c r="E219">
        <v>0.12566793100000001</v>
      </c>
      <c r="F219">
        <v>2.6352299889999999</v>
      </c>
      <c r="G219" t="s">
        <v>217</v>
      </c>
      <c r="H219">
        <v>44</v>
      </c>
      <c r="I219" t="s">
        <v>582</v>
      </c>
      <c r="J219">
        <v>3.5</v>
      </c>
      <c r="K219" t="s">
        <v>583</v>
      </c>
      <c r="L219" t="s">
        <v>591</v>
      </c>
      <c r="M219">
        <v>32</v>
      </c>
      <c r="N219" s="11" t="s">
        <v>755</v>
      </c>
      <c r="O219" s="11" t="s">
        <v>650</v>
      </c>
      <c r="P219" s="11">
        <v>0.25</v>
      </c>
      <c r="Q219" s="11"/>
      <c r="R219" s="12" t="s">
        <v>766</v>
      </c>
      <c r="S219" s="12" t="s">
        <v>611</v>
      </c>
      <c r="T219" s="19" t="str">
        <f t="shared" si="3"/>
        <v>2d_Plate 4_A02</v>
      </c>
    </row>
    <row r="220" spans="1:20" x14ac:dyDescent="0.2">
      <c r="A220">
        <v>219</v>
      </c>
      <c r="B220" t="s">
        <v>218</v>
      </c>
      <c r="C220">
        <v>3</v>
      </c>
      <c r="D220" t="s">
        <v>765</v>
      </c>
      <c r="E220">
        <v>0.17593510300000001</v>
      </c>
      <c r="F220">
        <v>7.3911713790000002</v>
      </c>
      <c r="G220" t="s">
        <v>218</v>
      </c>
      <c r="H220">
        <v>44</v>
      </c>
      <c r="I220" t="s">
        <v>582</v>
      </c>
      <c r="J220">
        <v>3.5</v>
      </c>
      <c r="K220" t="s">
        <v>583</v>
      </c>
      <c r="L220" t="s">
        <v>592</v>
      </c>
      <c r="M220">
        <v>32</v>
      </c>
      <c r="N220" s="11" t="s">
        <v>755</v>
      </c>
      <c r="O220" s="11" t="s">
        <v>648</v>
      </c>
      <c r="P220" s="11">
        <v>0.25</v>
      </c>
      <c r="Q220" s="11"/>
      <c r="R220" s="12" t="s">
        <v>766</v>
      </c>
      <c r="S220" s="12" t="s">
        <v>613</v>
      </c>
      <c r="T220" s="19" t="str">
        <f t="shared" si="3"/>
        <v>3d_Plate 4_A03</v>
      </c>
    </row>
    <row r="221" spans="1:20" x14ac:dyDescent="0.2">
      <c r="A221">
        <v>220</v>
      </c>
      <c r="B221" t="s">
        <v>219</v>
      </c>
      <c r="C221">
        <v>4</v>
      </c>
      <c r="D221" t="s">
        <v>765</v>
      </c>
      <c r="E221">
        <v>0.34349234499999998</v>
      </c>
      <c r="F221">
        <v>1.4719705709999999</v>
      </c>
      <c r="G221" t="s">
        <v>219</v>
      </c>
      <c r="H221">
        <v>41</v>
      </c>
      <c r="I221" t="s">
        <v>582</v>
      </c>
      <c r="J221">
        <v>3.5</v>
      </c>
      <c r="K221" t="s">
        <v>593</v>
      </c>
      <c r="L221" t="s">
        <v>590</v>
      </c>
      <c r="M221">
        <v>32</v>
      </c>
      <c r="N221" s="11" t="s">
        <v>755</v>
      </c>
      <c r="O221" s="11" t="s">
        <v>646</v>
      </c>
      <c r="P221" s="11">
        <v>0.25</v>
      </c>
      <c r="Q221" s="11"/>
      <c r="R221" s="12" t="s">
        <v>766</v>
      </c>
      <c r="S221" s="12" t="s">
        <v>615</v>
      </c>
      <c r="T221" s="19" t="str">
        <f t="shared" si="3"/>
        <v>4d_Plate 4_A04</v>
      </c>
    </row>
    <row r="222" spans="1:20" x14ac:dyDescent="0.2">
      <c r="A222">
        <v>221</v>
      </c>
      <c r="B222" t="s">
        <v>220</v>
      </c>
      <c r="C222">
        <v>5</v>
      </c>
      <c r="D222" t="s">
        <v>765</v>
      </c>
      <c r="E222">
        <v>0.184312965</v>
      </c>
      <c r="F222">
        <v>0.78296306999999998</v>
      </c>
      <c r="G222" t="s">
        <v>220</v>
      </c>
      <c r="H222">
        <v>41</v>
      </c>
      <c r="I222" t="s">
        <v>582</v>
      </c>
      <c r="J222">
        <v>3.5</v>
      </c>
      <c r="K222" t="s">
        <v>593</v>
      </c>
      <c r="L222" t="s">
        <v>591</v>
      </c>
      <c r="M222">
        <v>32</v>
      </c>
      <c r="N222" s="11" t="s">
        <v>755</v>
      </c>
      <c r="O222" s="11" t="s">
        <v>644</v>
      </c>
      <c r="P222" s="11">
        <v>0.25</v>
      </c>
      <c r="Q222" s="11"/>
      <c r="R222" s="12" t="s">
        <v>766</v>
      </c>
      <c r="S222" s="12" t="s">
        <v>617</v>
      </c>
      <c r="T222" s="19" t="str">
        <f t="shared" si="3"/>
        <v>5d_Plate 4_A05</v>
      </c>
    </row>
    <row r="223" spans="1:20" x14ac:dyDescent="0.2">
      <c r="A223">
        <v>222</v>
      </c>
      <c r="B223" t="s">
        <v>221</v>
      </c>
      <c r="C223">
        <v>6</v>
      </c>
      <c r="D223" t="s">
        <v>765</v>
      </c>
      <c r="E223">
        <v>0.167557241</v>
      </c>
      <c r="F223">
        <v>3.8477042290000001</v>
      </c>
      <c r="G223" t="s">
        <v>221</v>
      </c>
      <c r="H223">
        <v>41</v>
      </c>
      <c r="I223" t="s">
        <v>582</v>
      </c>
      <c r="J223">
        <v>3.5</v>
      </c>
      <c r="K223" t="s">
        <v>593</v>
      </c>
      <c r="L223" t="s">
        <v>592</v>
      </c>
      <c r="M223">
        <v>32</v>
      </c>
      <c r="N223" s="11" t="s">
        <v>755</v>
      </c>
      <c r="O223" s="11" t="s">
        <v>654</v>
      </c>
      <c r="P223" s="11">
        <v>0.25</v>
      </c>
      <c r="Q223" s="11"/>
      <c r="R223" s="12" t="s">
        <v>766</v>
      </c>
      <c r="S223" s="12" t="s">
        <v>619</v>
      </c>
      <c r="T223" s="19" t="str">
        <f t="shared" si="3"/>
        <v>6d_Plate 4_A06</v>
      </c>
    </row>
    <row r="224" spans="1:20" x14ac:dyDescent="0.2">
      <c r="A224">
        <v>223</v>
      </c>
      <c r="B224" t="s">
        <v>222</v>
      </c>
      <c r="C224">
        <v>7</v>
      </c>
      <c r="D224" t="s">
        <v>765</v>
      </c>
      <c r="E224">
        <v>0.150801517</v>
      </c>
      <c r="F224">
        <v>3.0021041130000001</v>
      </c>
      <c r="G224" t="s">
        <v>222</v>
      </c>
      <c r="H224">
        <v>7</v>
      </c>
      <c r="I224" t="s">
        <v>582</v>
      </c>
      <c r="J224">
        <v>1</v>
      </c>
      <c r="K224" t="s">
        <v>583</v>
      </c>
      <c r="L224" t="s">
        <v>590</v>
      </c>
      <c r="M224">
        <v>32</v>
      </c>
      <c r="N224" s="11" t="s">
        <v>755</v>
      </c>
      <c r="O224" s="11" t="s">
        <v>632</v>
      </c>
      <c r="P224" s="11">
        <v>0.25</v>
      </c>
      <c r="Q224" s="11"/>
      <c r="R224" s="12" t="s">
        <v>766</v>
      </c>
      <c r="S224" s="12" t="s">
        <v>621</v>
      </c>
      <c r="T224" s="19" t="str">
        <f t="shared" si="3"/>
        <v>7d_Plate 4_A07</v>
      </c>
    </row>
    <row r="225" spans="1:20" x14ac:dyDescent="0.2">
      <c r="A225">
        <v>224</v>
      </c>
      <c r="B225" t="s">
        <v>223</v>
      </c>
      <c r="C225">
        <v>8</v>
      </c>
      <c r="D225" t="s">
        <v>765</v>
      </c>
      <c r="E225">
        <v>0.17593510300000001</v>
      </c>
      <c r="F225">
        <v>1.9059558160000001</v>
      </c>
      <c r="G225" t="s">
        <v>223</v>
      </c>
      <c r="H225">
        <v>7</v>
      </c>
      <c r="I225" t="s">
        <v>582</v>
      </c>
      <c r="J225">
        <v>1</v>
      </c>
      <c r="K225" t="s">
        <v>583</v>
      </c>
      <c r="L225" t="s">
        <v>591</v>
      </c>
      <c r="M225">
        <v>32</v>
      </c>
      <c r="N225" s="11" t="s">
        <v>755</v>
      </c>
      <c r="O225" s="11" t="s">
        <v>634</v>
      </c>
      <c r="P225" s="11">
        <v>0.25</v>
      </c>
      <c r="Q225" s="11"/>
      <c r="R225" s="12" t="s">
        <v>766</v>
      </c>
      <c r="S225" s="12" t="s">
        <v>623</v>
      </c>
      <c r="T225" s="19" t="str">
        <f t="shared" si="3"/>
        <v>8d_Plate 4_A08</v>
      </c>
    </row>
    <row r="226" spans="1:20" x14ac:dyDescent="0.2">
      <c r="A226">
        <v>225</v>
      </c>
      <c r="B226" t="s">
        <v>224</v>
      </c>
      <c r="C226">
        <v>9</v>
      </c>
      <c r="D226" t="s">
        <v>765</v>
      </c>
      <c r="E226">
        <v>9.2156482999999997E-2</v>
      </c>
      <c r="F226">
        <v>6.7021638780000004</v>
      </c>
      <c r="G226" t="s">
        <v>224</v>
      </c>
      <c r="H226">
        <v>7</v>
      </c>
      <c r="I226" t="s">
        <v>582</v>
      </c>
      <c r="J226">
        <v>1</v>
      </c>
      <c r="K226" t="s">
        <v>583</v>
      </c>
      <c r="L226" t="s">
        <v>592</v>
      </c>
      <c r="M226">
        <v>32</v>
      </c>
      <c r="N226" s="11" t="s">
        <v>755</v>
      </c>
      <c r="O226" s="11" t="s">
        <v>620</v>
      </c>
      <c r="P226" s="11">
        <v>0.25</v>
      </c>
      <c r="Q226" s="11"/>
      <c r="R226" s="12" t="s">
        <v>766</v>
      </c>
      <c r="S226" s="12" t="s">
        <v>625</v>
      </c>
      <c r="T226" s="19" t="str">
        <f t="shared" si="3"/>
        <v>9d_Plate 4_A09</v>
      </c>
    </row>
    <row r="227" spans="1:20" x14ac:dyDescent="0.2">
      <c r="A227">
        <v>226</v>
      </c>
      <c r="B227" t="s">
        <v>225</v>
      </c>
      <c r="C227">
        <v>10</v>
      </c>
      <c r="D227" t="s">
        <v>765</v>
      </c>
      <c r="E227">
        <v>0.17593510300000001</v>
      </c>
      <c r="F227">
        <v>1.820948397</v>
      </c>
      <c r="G227" t="s">
        <v>225</v>
      </c>
      <c r="H227">
        <v>1</v>
      </c>
      <c r="I227" t="s">
        <v>582</v>
      </c>
      <c r="J227">
        <v>1</v>
      </c>
      <c r="K227" t="s">
        <v>593</v>
      </c>
      <c r="L227" t="s">
        <v>590</v>
      </c>
      <c r="M227">
        <v>32</v>
      </c>
      <c r="N227" s="11" t="s">
        <v>755</v>
      </c>
      <c r="O227" s="11" t="s">
        <v>642</v>
      </c>
      <c r="P227" s="11">
        <v>0.25</v>
      </c>
      <c r="Q227" s="11"/>
      <c r="R227" s="12" t="s">
        <v>766</v>
      </c>
      <c r="S227" s="12" t="s">
        <v>627</v>
      </c>
      <c r="T227" s="19" t="str">
        <f t="shared" si="3"/>
        <v>10d_Plate 4_A10</v>
      </c>
    </row>
    <row r="228" spans="1:20" x14ac:dyDescent="0.2">
      <c r="A228">
        <v>227</v>
      </c>
      <c r="B228" t="s">
        <v>226</v>
      </c>
      <c r="C228">
        <v>11</v>
      </c>
      <c r="D228" t="s">
        <v>765</v>
      </c>
      <c r="E228">
        <v>0.22620227600000001</v>
      </c>
      <c r="F228">
        <v>1.1945779409999999</v>
      </c>
      <c r="G228" t="s">
        <v>226</v>
      </c>
      <c r="H228">
        <v>1</v>
      </c>
      <c r="I228" t="s">
        <v>582</v>
      </c>
      <c r="J228">
        <v>1</v>
      </c>
      <c r="K228" t="s">
        <v>593</v>
      </c>
      <c r="L228" t="s">
        <v>591</v>
      </c>
      <c r="M228">
        <v>32</v>
      </c>
      <c r="N228" s="11" t="s">
        <v>755</v>
      </c>
      <c r="O228" s="11" t="s">
        <v>640</v>
      </c>
      <c r="P228" s="11">
        <v>0.25</v>
      </c>
      <c r="Q228" s="11"/>
      <c r="R228" s="12" t="s">
        <v>766</v>
      </c>
      <c r="S228" s="12" t="s">
        <v>629</v>
      </c>
      <c r="T228" s="19" t="str">
        <f t="shared" si="3"/>
        <v>11d_Plate 4_A11</v>
      </c>
    </row>
    <row r="229" spans="1:20" x14ac:dyDescent="0.2">
      <c r="A229">
        <v>228</v>
      </c>
      <c r="B229" t="s">
        <v>227</v>
      </c>
      <c r="C229">
        <v>12</v>
      </c>
      <c r="D229" t="s">
        <v>765</v>
      </c>
      <c r="E229">
        <v>0.20106868999999999</v>
      </c>
      <c r="F229">
        <v>7.6551417859999997</v>
      </c>
      <c r="G229" t="s">
        <v>227</v>
      </c>
      <c r="H229">
        <v>1</v>
      </c>
      <c r="I229" t="s">
        <v>582</v>
      </c>
      <c r="J229">
        <v>1</v>
      </c>
      <c r="K229" t="s">
        <v>593</v>
      </c>
      <c r="L229" t="s">
        <v>592</v>
      </c>
      <c r="M229">
        <v>32</v>
      </c>
      <c r="N229" s="11" t="s">
        <v>755</v>
      </c>
      <c r="O229" s="11" t="s">
        <v>638</v>
      </c>
      <c r="P229" s="11">
        <v>0.25</v>
      </c>
      <c r="Q229" s="11"/>
      <c r="R229" s="12" t="s">
        <v>766</v>
      </c>
      <c r="S229" s="12" t="s">
        <v>631</v>
      </c>
      <c r="T229" s="19" t="str">
        <f t="shared" si="3"/>
        <v>12d_Plate 4_A12</v>
      </c>
    </row>
    <row r="230" spans="1:20" x14ac:dyDescent="0.2">
      <c r="A230">
        <v>229</v>
      </c>
      <c r="B230" t="s">
        <v>228</v>
      </c>
      <c r="C230">
        <v>13</v>
      </c>
      <c r="D230" t="s">
        <v>765</v>
      </c>
      <c r="E230">
        <v>0.134045793</v>
      </c>
      <c r="F230">
        <v>17.56074314</v>
      </c>
      <c r="G230" t="s">
        <v>228</v>
      </c>
      <c r="H230">
        <v>37</v>
      </c>
      <c r="I230" t="s">
        <v>582</v>
      </c>
      <c r="J230">
        <v>3.5</v>
      </c>
      <c r="K230" t="s">
        <v>594</v>
      </c>
      <c r="L230" t="s">
        <v>590</v>
      </c>
      <c r="M230">
        <v>32</v>
      </c>
      <c r="N230" s="11" t="s">
        <v>755</v>
      </c>
      <c r="O230" s="11" t="s">
        <v>636</v>
      </c>
      <c r="P230" s="11">
        <v>0.25</v>
      </c>
      <c r="Q230" s="11"/>
      <c r="R230" s="12" t="s">
        <v>766</v>
      </c>
      <c r="S230" s="12" t="s">
        <v>633</v>
      </c>
      <c r="T230" s="19" t="str">
        <f t="shared" si="3"/>
        <v>13d_Plate 4_B01</v>
      </c>
    </row>
    <row r="231" spans="1:20" x14ac:dyDescent="0.2">
      <c r="A231">
        <v>230</v>
      </c>
      <c r="B231" t="s">
        <v>229</v>
      </c>
      <c r="C231">
        <v>14</v>
      </c>
      <c r="D231" t="s">
        <v>765</v>
      </c>
      <c r="E231">
        <v>8.3778620999999998E-2</v>
      </c>
      <c r="F231">
        <v>16.182728130000001</v>
      </c>
      <c r="G231" t="s">
        <v>229</v>
      </c>
      <c r="H231">
        <v>37</v>
      </c>
      <c r="I231" t="s">
        <v>582</v>
      </c>
      <c r="J231">
        <v>3.5</v>
      </c>
      <c r="K231" t="s">
        <v>594</v>
      </c>
      <c r="L231" t="s">
        <v>591</v>
      </c>
      <c r="M231">
        <v>32</v>
      </c>
      <c r="N231" s="11" t="s">
        <v>755</v>
      </c>
      <c r="O231" s="11" t="s">
        <v>622</v>
      </c>
      <c r="P231" s="11">
        <v>0.25</v>
      </c>
      <c r="Q231" s="11"/>
      <c r="R231" s="12" t="s">
        <v>766</v>
      </c>
      <c r="S231" s="12" t="s">
        <v>635</v>
      </c>
      <c r="T231" s="19" t="str">
        <f t="shared" si="3"/>
        <v>14d_Plate 4_B02</v>
      </c>
    </row>
    <row r="232" spans="1:20" x14ac:dyDescent="0.2">
      <c r="A232">
        <v>231</v>
      </c>
      <c r="B232" t="s">
        <v>230</v>
      </c>
      <c r="C232">
        <v>15</v>
      </c>
      <c r="D232" t="s">
        <v>765</v>
      </c>
      <c r="E232">
        <v>0.12566793100000001</v>
      </c>
      <c r="F232">
        <v>17.457839419999999</v>
      </c>
      <c r="G232" t="s">
        <v>230</v>
      </c>
      <c r="H232">
        <v>37</v>
      </c>
      <c r="I232" t="s">
        <v>582</v>
      </c>
      <c r="J232">
        <v>3.5</v>
      </c>
      <c r="K232" t="s">
        <v>594</v>
      </c>
      <c r="L232" t="s">
        <v>592</v>
      </c>
      <c r="M232">
        <v>32</v>
      </c>
      <c r="N232" s="11" t="s">
        <v>755</v>
      </c>
      <c r="O232" s="11" t="s">
        <v>624</v>
      </c>
      <c r="P232" s="11">
        <v>0.25</v>
      </c>
      <c r="Q232" s="11"/>
      <c r="R232" s="12" t="s">
        <v>766</v>
      </c>
      <c r="S232" s="12" t="s">
        <v>637</v>
      </c>
      <c r="T232" s="19" t="str">
        <f t="shared" si="3"/>
        <v>15d_Plate 4_B03</v>
      </c>
    </row>
    <row r="233" spans="1:20" x14ac:dyDescent="0.2">
      <c r="A233">
        <v>232</v>
      </c>
      <c r="B233" t="s">
        <v>231</v>
      </c>
      <c r="C233">
        <v>16</v>
      </c>
      <c r="D233" t="s">
        <v>765</v>
      </c>
      <c r="E233">
        <v>0.12566793100000001</v>
      </c>
      <c r="F233">
        <v>7.4761787980000003</v>
      </c>
      <c r="G233" t="s">
        <v>231</v>
      </c>
      <c r="H233">
        <v>6</v>
      </c>
      <c r="I233" t="s">
        <v>582</v>
      </c>
      <c r="J233">
        <v>1</v>
      </c>
      <c r="K233" t="s">
        <v>594</v>
      </c>
      <c r="L233" t="s">
        <v>590</v>
      </c>
      <c r="M233">
        <v>32</v>
      </c>
      <c r="N233" s="11" t="s">
        <v>755</v>
      </c>
      <c r="O233" s="11" t="s">
        <v>626</v>
      </c>
      <c r="P233" s="11">
        <v>0.25</v>
      </c>
      <c r="Q233" s="11"/>
      <c r="R233" s="12" t="s">
        <v>766</v>
      </c>
      <c r="S233" s="12" t="s">
        <v>639</v>
      </c>
      <c r="T233" s="19" t="str">
        <f t="shared" si="3"/>
        <v>16d_Plate 4_B04</v>
      </c>
    </row>
    <row r="234" spans="1:20" x14ac:dyDescent="0.2">
      <c r="A234">
        <v>233</v>
      </c>
      <c r="B234" t="s">
        <v>232</v>
      </c>
      <c r="C234">
        <v>17</v>
      </c>
      <c r="D234" t="s">
        <v>765</v>
      </c>
      <c r="E234">
        <v>8.3778619999999998E-3</v>
      </c>
      <c r="F234">
        <v>6.514252741</v>
      </c>
      <c r="G234" t="s">
        <v>232</v>
      </c>
      <c r="H234">
        <v>6</v>
      </c>
      <c r="I234" t="s">
        <v>582</v>
      </c>
      <c r="J234">
        <v>1</v>
      </c>
      <c r="K234" t="s">
        <v>594</v>
      </c>
      <c r="L234" t="s">
        <v>591</v>
      </c>
      <c r="M234">
        <v>32</v>
      </c>
      <c r="N234" s="11" t="s">
        <v>755</v>
      </c>
      <c r="O234" s="11" t="s">
        <v>612</v>
      </c>
      <c r="P234" s="11">
        <v>0.25</v>
      </c>
      <c r="Q234" s="11"/>
      <c r="R234" s="12" t="s">
        <v>766</v>
      </c>
      <c r="S234" s="12" t="s">
        <v>641</v>
      </c>
      <c r="T234" s="19" t="str">
        <f t="shared" si="3"/>
        <v>17d_Plate 4_B05</v>
      </c>
    </row>
    <row r="235" spans="1:20" x14ac:dyDescent="0.2">
      <c r="A235">
        <v>234</v>
      </c>
      <c r="B235" t="s">
        <v>233</v>
      </c>
      <c r="C235">
        <v>18</v>
      </c>
      <c r="D235" t="s">
        <v>765</v>
      </c>
      <c r="E235">
        <v>0.117290069</v>
      </c>
      <c r="F235">
        <v>12.18290537</v>
      </c>
      <c r="G235" t="s">
        <v>233</v>
      </c>
      <c r="H235">
        <v>6</v>
      </c>
      <c r="I235" t="s">
        <v>582</v>
      </c>
      <c r="J235">
        <v>1</v>
      </c>
      <c r="K235" t="s">
        <v>594</v>
      </c>
      <c r="L235" t="s">
        <v>592</v>
      </c>
      <c r="M235">
        <v>32</v>
      </c>
      <c r="N235" s="11" t="s">
        <v>755</v>
      </c>
      <c r="O235" s="11" t="s">
        <v>610</v>
      </c>
      <c r="P235" s="11">
        <v>0.25</v>
      </c>
      <c r="Q235" s="11"/>
      <c r="R235" s="12" t="s">
        <v>766</v>
      </c>
      <c r="S235" s="12" t="s">
        <v>643</v>
      </c>
      <c r="T235" s="19" t="str">
        <f t="shared" si="3"/>
        <v>18d_Plate 4_B06</v>
      </c>
    </row>
    <row r="236" spans="1:20" x14ac:dyDescent="0.2">
      <c r="A236">
        <v>235</v>
      </c>
      <c r="B236" t="s">
        <v>234</v>
      </c>
      <c r="C236">
        <v>19</v>
      </c>
      <c r="D236" t="s">
        <v>765</v>
      </c>
      <c r="E236">
        <v>-4.1889309999999999E-2</v>
      </c>
      <c r="F236">
        <v>2.6486522130000001</v>
      </c>
      <c r="G236" t="s">
        <v>234</v>
      </c>
      <c r="H236">
        <v>10</v>
      </c>
      <c r="I236" t="s">
        <v>582</v>
      </c>
      <c r="J236">
        <v>1</v>
      </c>
      <c r="K236" t="s">
        <v>593</v>
      </c>
      <c r="L236" t="s">
        <v>590</v>
      </c>
      <c r="M236">
        <v>32</v>
      </c>
      <c r="N236" s="11" t="s">
        <v>755</v>
      </c>
      <c r="O236" s="11" t="s">
        <v>607</v>
      </c>
      <c r="P236" s="11">
        <v>0.25</v>
      </c>
      <c r="Q236" s="11"/>
      <c r="R236" s="12" t="s">
        <v>766</v>
      </c>
      <c r="S236" s="12" t="s">
        <v>645</v>
      </c>
      <c r="T236" s="19" t="str">
        <f t="shared" si="3"/>
        <v>19d_Plate 4_B07</v>
      </c>
    </row>
    <row r="237" spans="1:20" x14ac:dyDescent="0.2">
      <c r="A237">
        <v>236</v>
      </c>
      <c r="B237" t="s">
        <v>235</v>
      </c>
      <c r="C237">
        <v>20</v>
      </c>
      <c r="D237" t="s">
        <v>765</v>
      </c>
      <c r="E237">
        <v>8.3778620999999998E-2</v>
      </c>
      <c r="F237">
        <v>0.43398524399999999</v>
      </c>
      <c r="G237" t="s">
        <v>235</v>
      </c>
      <c r="H237">
        <v>10</v>
      </c>
      <c r="I237" t="s">
        <v>582</v>
      </c>
      <c r="J237">
        <v>1</v>
      </c>
      <c r="K237" t="s">
        <v>593</v>
      </c>
      <c r="L237" t="s">
        <v>591</v>
      </c>
      <c r="M237">
        <v>32</v>
      </c>
      <c r="N237" s="11" t="s">
        <v>755</v>
      </c>
      <c r="O237" s="11" t="s">
        <v>630</v>
      </c>
      <c r="P237" s="11">
        <v>0.25</v>
      </c>
      <c r="Q237" s="11"/>
      <c r="R237" s="12" t="s">
        <v>766</v>
      </c>
      <c r="S237" s="12" t="s">
        <v>647</v>
      </c>
      <c r="T237" s="19" t="str">
        <f t="shared" si="3"/>
        <v>20d_Plate 4_B08</v>
      </c>
    </row>
    <row r="238" spans="1:20" x14ac:dyDescent="0.2">
      <c r="A238">
        <v>237</v>
      </c>
      <c r="B238" t="s">
        <v>236</v>
      </c>
      <c r="C238">
        <v>21</v>
      </c>
      <c r="D238" t="s">
        <v>765</v>
      </c>
      <c r="E238">
        <v>-2.5133585999999999E-2</v>
      </c>
      <c r="F238">
        <v>8.5275863489999999</v>
      </c>
      <c r="G238" t="s">
        <v>236</v>
      </c>
      <c r="H238">
        <v>10</v>
      </c>
      <c r="I238" t="s">
        <v>582</v>
      </c>
      <c r="J238">
        <v>1</v>
      </c>
      <c r="K238" t="s">
        <v>593</v>
      </c>
      <c r="L238" t="s">
        <v>592</v>
      </c>
      <c r="M238">
        <v>32</v>
      </c>
      <c r="N238" s="11" t="s">
        <v>755</v>
      </c>
      <c r="O238" s="11" t="s">
        <v>628</v>
      </c>
      <c r="P238" s="11">
        <v>0.25</v>
      </c>
      <c r="Q238" s="11"/>
      <c r="R238" s="12" t="s">
        <v>766</v>
      </c>
      <c r="S238" s="12" t="s">
        <v>649</v>
      </c>
      <c r="T238" s="19" t="str">
        <f t="shared" si="3"/>
        <v>21d_Plate 4_B09</v>
      </c>
    </row>
    <row r="239" spans="1:20" x14ac:dyDescent="0.2">
      <c r="A239">
        <v>238</v>
      </c>
      <c r="B239" t="s">
        <v>237</v>
      </c>
      <c r="C239">
        <v>22</v>
      </c>
      <c r="D239" t="s">
        <v>765</v>
      </c>
      <c r="E239">
        <v>9.2156482999999997E-2</v>
      </c>
      <c r="F239">
        <v>3.2258078480000001</v>
      </c>
      <c r="G239" t="s">
        <v>237</v>
      </c>
      <c r="H239">
        <v>2</v>
      </c>
      <c r="I239" t="s">
        <v>582</v>
      </c>
      <c r="J239">
        <v>1</v>
      </c>
      <c r="K239" t="s">
        <v>594</v>
      </c>
      <c r="L239" t="s">
        <v>590</v>
      </c>
      <c r="M239">
        <v>32</v>
      </c>
      <c r="N239" s="11" t="s">
        <v>755</v>
      </c>
      <c r="O239" s="11" t="s">
        <v>614</v>
      </c>
      <c r="P239" s="11">
        <v>0.25</v>
      </c>
      <c r="Q239" s="11"/>
      <c r="R239" s="12" t="s">
        <v>766</v>
      </c>
      <c r="S239" s="12" t="s">
        <v>651</v>
      </c>
      <c r="T239" s="19" t="str">
        <f t="shared" si="3"/>
        <v>22d_Plate 4_B10</v>
      </c>
    </row>
    <row r="240" spans="1:20" x14ac:dyDescent="0.2">
      <c r="A240">
        <v>239</v>
      </c>
      <c r="B240" t="s">
        <v>238</v>
      </c>
      <c r="C240">
        <v>23</v>
      </c>
      <c r="D240" t="s">
        <v>765</v>
      </c>
      <c r="E240">
        <v>0.12566793100000001</v>
      </c>
      <c r="F240">
        <v>1.440652048</v>
      </c>
      <c r="G240" t="s">
        <v>238</v>
      </c>
      <c r="H240">
        <v>2</v>
      </c>
      <c r="I240" t="s">
        <v>582</v>
      </c>
      <c r="J240">
        <v>1</v>
      </c>
      <c r="K240" t="s">
        <v>594</v>
      </c>
      <c r="L240" t="s">
        <v>591</v>
      </c>
      <c r="M240">
        <v>32</v>
      </c>
      <c r="N240" s="11" t="s">
        <v>755</v>
      </c>
      <c r="O240" s="11" t="s">
        <v>616</v>
      </c>
      <c r="P240" s="11">
        <v>0.25</v>
      </c>
      <c r="Q240" s="11"/>
      <c r="R240" s="12" t="s">
        <v>766</v>
      </c>
      <c r="S240" s="12" t="s">
        <v>653</v>
      </c>
      <c r="T240" s="19" t="str">
        <f t="shared" si="3"/>
        <v>23d_Plate 4_B11</v>
      </c>
    </row>
    <row r="241" spans="1:20" x14ac:dyDescent="0.2">
      <c r="A241">
        <v>240</v>
      </c>
      <c r="B241" t="s">
        <v>239</v>
      </c>
      <c r="C241">
        <v>24</v>
      </c>
      <c r="D241" t="s">
        <v>765</v>
      </c>
      <c r="E241">
        <v>0.31835875899999999</v>
      </c>
      <c r="F241">
        <v>7.8027862499999996</v>
      </c>
      <c r="G241" t="s">
        <v>239</v>
      </c>
      <c r="H241">
        <v>2</v>
      </c>
      <c r="I241" t="s">
        <v>582</v>
      </c>
      <c r="J241">
        <v>1</v>
      </c>
      <c r="K241" t="s">
        <v>594</v>
      </c>
      <c r="L241" t="s">
        <v>592</v>
      </c>
      <c r="M241">
        <v>32</v>
      </c>
      <c r="N241" s="11" t="s">
        <v>755</v>
      </c>
      <c r="O241" s="11" t="s">
        <v>618</v>
      </c>
      <c r="P241" s="11">
        <v>0.25</v>
      </c>
      <c r="Q241" s="11"/>
      <c r="R241" s="12" t="s">
        <v>766</v>
      </c>
      <c r="S241" s="12" t="s">
        <v>655</v>
      </c>
      <c r="T241" s="19" t="str">
        <f t="shared" si="3"/>
        <v>24d_Plate 4_B12</v>
      </c>
    </row>
    <row r="242" spans="1:20" x14ac:dyDescent="0.2">
      <c r="A242">
        <v>241</v>
      </c>
      <c r="B242" t="s">
        <v>240</v>
      </c>
      <c r="C242">
        <v>25</v>
      </c>
      <c r="D242" t="s">
        <v>765</v>
      </c>
      <c r="E242">
        <v>1.0959695389999999</v>
      </c>
      <c r="F242">
        <v>2.5002509420000001</v>
      </c>
      <c r="G242" t="s">
        <v>240</v>
      </c>
      <c r="H242">
        <v>42</v>
      </c>
      <c r="I242" t="s">
        <v>582</v>
      </c>
      <c r="J242">
        <v>3.5</v>
      </c>
      <c r="K242" t="s">
        <v>594</v>
      </c>
      <c r="L242" t="s">
        <v>590</v>
      </c>
      <c r="M242">
        <v>32</v>
      </c>
      <c r="N242" s="11" t="s">
        <v>755</v>
      </c>
      <c r="O242" s="11" t="s">
        <v>656</v>
      </c>
      <c r="P242" s="11">
        <v>0.25</v>
      </c>
      <c r="Q242" s="11"/>
      <c r="R242" s="12" t="s">
        <v>766</v>
      </c>
      <c r="S242" s="12" t="s">
        <v>657</v>
      </c>
      <c r="T242" s="19" t="str">
        <f t="shared" si="3"/>
        <v>25d_Plate 4_C01</v>
      </c>
    </row>
    <row r="243" spans="1:20" x14ac:dyDescent="0.2">
      <c r="A243">
        <v>242</v>
      </c>
      <c r="B243" t="s">
        <v>241</v>
      </c>
      <c r="C243">
        <v>26</v>
      </c>
      <c r="D243" t="s">
        <v>765</v>
      </c>
      <c r="E243">
        <v>0</v>
      </c>
      <c r="F243">
        <v>0.96321142800000004</v>
      </c>
      <c r="G243" t="s">
        <v>241</v>
      </c>
      <c r="H243">
        <v>42</v>
      </c>
      <c r="I243" t="s">
        <v>582</v>
      </c>
      <c r="J243">
        <v>3.5</v>
      </c>
      <c r="K243" t="s">
        <v>594</v>
      </c>
      <c r="L243" t="s">
        <v>591</v>
      </c>
      <c r="M243">
        <v>32</v>
      </c>
      <c r="N243" s="11" t="s">
        <v>755</v>
      </c>
      <c r="O243" s="11" t="s">
        <v>658</v>
      </c>
      <c r="P243" s="11">
        <v>0.25</v>
      </c>
      <c r="Q243" s="11"/>
      <c r="R243" s="12" t="s">
        <v>766</v>
      </c>
      <c r="S243" s="12" t="s">
        <v>659</v>
      </c>
      <c r="T243" s="19" t="str">
        <f t="shared" si="3"/>
        <v>26d_Plate 4_C02</v>
      </c>
    </row>
    <row r="244" spans="1:20" x14ac:dyDescent="0.2">
      <c r="A244">
        <v>243</v>
      </c>
      <c r="B244" t="s">
        <v>242</v>
      </c>
      <c r="C244">
        <v>27</v>
      </c>
      <c r="D244" t="s">
        <v>765</v>
      </c>
      <c r="E244">
        <v>-5.6203566000000003E-2</v>
      </c>
      <c r="F244">
        <v>5.4411198780000003</v>
      </c>
      <c r="G244" t="s">
        <v>242</v>
      </c>
      <c r="H244">
        <v>42</v>
      </c>
      <c r="I244" t="s">
        <v>582</v>
      </c>
      <c r="J244">
        <v>3.5</v>
      </c>
      <c r="K244" t="s">
        <v>594</v>
      </c>
      <c r="L244" t="s">
        <v>592</v>
      </c>
      <c r="M244">
        <v>32</v>
      </c>
      <c r="N244" s="11" t="s">
        <v>755</v>
      </c>
      <c r="O244" s="11" t="s">
        <v>660</v>
      </c>
      <c r="P244" s="11">
        <v>0.25</v>
      </c>
      <c r="Q244" s="11"/>
      <c r="R244" s="12" t="s">
        <v>766</v>
      </c>
      <c r="S244" s="12" t="s">
        <v>661</v>
      </c>
      <c r="T244" s="19" t="str">
        <f t="shared" si="3"/>
        <v>27d_Plate 4_C03</v>
      </c>
    </row>
    <row r="245" spans="1:20" x14ac:dyDescent="0.2">
      <c r="A245">
        <v>244</v>
      </c>
      <c r="B245" t="s">
        <v>243</v>
      </c>
      <c r="C245">
        <v>28</v>
      </c>
      <c r="D245" t="s">
        <v>765</v>
      </c>
      <c r="E245">
        <v>-3.7469044E-2</v>
      </c>
      <c r="F245">
        <v>1.8956820670000001</v>
      </c>
      <c r="G245" t="s">
        <v>243</v>
      </c>
      <c r="H245">
        <v>4</v>
      </c>
      <c r="I245" t="s">
        <v>582</v>
      </c>
      <c r="J245">
        <v>1</v>
      </c>
      <c r="K245" t="s">
        <v>583</v>
      </c>
      <c r="L245" t="s">
        <v>590</v>
      </c>
      <c r="M245">
        <v>32</v>
      </c>
      <c r="N245" s="11" t="s">
        <v>755</v>
      </c>
      <c r="O245" s="11" t="s">
        <v>662</v>
      </c>
      <c r="P245" s="11">
        <v>0.25</v>
      </c>
      <c r="Q245" s="11"/>
      <c r="R245" s="12" t="s">
        <v>766</v>
      </c>
      <c r="S245" s="12" t="s">
        <v>663</v>
      </c>
      <c r="T245" s="19" t="str">
        <f t="shared" si="3"/>
        <v>28d_Plate 4_C04</v>
      </c>
    </row>
    <row r="246" spans="1:20" x14ac:dyDescent="0.2">
      <c r="A246">
        <v>245</v>
      </c>
      <c r="B246" t="s">
        <v>244</v>
      </c>
      <c r="C246">
        <v>29</v>
      </c>
      <c r="D246" t="s">
        <v>765</v>
      </c>
      <c r="E246">
        <v>1.8734522E-2</v>
      </c>
      <c r="F246">
        <v>1.1579031</v>
      </c>
      <c r="G246" t="s">
        <v>244</v>
      </c>
      <c r="H246">
        <v>4</v>
      </c>
      <c r="I246" t="s">
        <v>582</v>
      </c>
      <c r="J246">
        <v>1</v>
      </c>
      <c r="K246" t="s">
        <v>583</v>
      </c>
      <c r="L246" t="s">
        <v>591</v>
      </c>
      <c r="M246">
        <v>32</v>
      </c>
      <c r="N246" s="11" t="s">
        <v>755</v>
      </c>
      <c r="O246" s="11" t="s">
        <v>664</v>
      </c>
      <c r="P246" s="11">
        <v>0.25</v>
      </c>
      <c r="Q246" s="11"/>
      <c r="R246" s="12" t="s">
        <v>766</v>
      </c>
      <c r="S246" s="12" t="s">
        <v>665</v>
      </c>
      <c r="T246" s="19" t="str">
        <f t="shared" si="3"/>
        <v>29d_Plate 4_C05</v>
      </c>
    </row>
    <row r="247" spans="1:20" x14ac:dyDescent="0.2">
      <c r="A247">
        <v>246</v>
      </c>
      <c r="B247" t="s">
        <v>245</v>
      </c>
      <c r="C247">
        <v>30</v>
      </c>
      <c r="D247" t="s">
        <v>765</v>
      </c>
      <c r="E247">
        <v>9.3672610000000003E-2</v>
      </c>
      <c r="F247">
        <v>6.6861218840000003</v>
      </c>
      <c r="G247" t="s">
        <v>245</v>
      </c>
      <c r="H247">
        <v>4</v>
      </c>
      <c r="I247" t="s">
        <v>582</v>
      </c>
      <c r="J247">
        <v>1</v>
      </c>
      <c r="K247" t="s">
        <v>583</v>
      </c>
      <c r="L247" t="s">
        <v>592</v>
      </c>
      <c r="M247">
        <v>32</v>
      </c>
      <c r="N247" s="11" t="s">
        <v>755</v>
      </c>
      <c r="O247" s="11" t="s">
        <v>666</v>
      </c>
      <c r="P247" s="11">
        <v>0.25</v>
      </c>
      <c r="Q247" s="11"/>
      <c r="R247" s="12" t="s">
        <v>766</v>
      </c>
      <c r="S247" s="12" t="s">
        <v>667</v>
      </c>
      <c r="T247" s="19" t="str">
        <f t="shared" si="3"/>
        <v>30d_Plate 4_C06</v>
      </c>
    </row>
    <row r="248" spans="1:20" x14ac:dyDescent="0.2">
      <c r="A248">
        <v>247</v>
      </c>
      <c r="B248" t="s">
        <v>246</v>
      </c>
      <c r="C248">
        <v>31</v>
      </c>
      <c r="D248" t="s">
        <v>765</v>
      </c>
      <c r="E248">
        <v>1.8734522E-2</v>
      </c>
      <c r="F248">
        <v>7.4443947110000002</v>
      </c>
      <c r="G248" t="s">
        <v>246</v>
      </c>
      <c r="H248">
        <v>36</v>
      </c>
      <c r="I248" t="s">
        <v>582</v>
      </c>
      <c r="J248">
        <v>3.5</v>
      </c>
      <c r="K248" t="s">
        <v>593</v>
      </c>
      <c r="L248" t="s">
        <v>590</v>
      </c>
      <c r="M248">
        <v>32</v>
      </c>
      <c r="N248" s="11" t="s">
        <v>755</v>
      </c>
      <c r="O248" s="11" t="s">
        <v>668</v>
      </c>
      <c r="P248" s="11">
        <v>0.25</v>
      </c>
      <c r="Q248" s="11"/>
      <c r="R248" s="12" t="s">
        <v>766</v>
      </c>
      <c r="S248" s="12" t="s">
        <v>669</v>
      </c>
      <c r="T248" s="19" t="str">
        <f t="shared" si="3"/>
        <v>31d_Plate 4_C07</v>
      </c>
    </row>
    <row r="249" spans="1:20" x14ac:dyDescent="0.2">
      <c r="A249">
        <v>248</v>
      </c>
      <c r="B249" t="s">
        <v>247</v>
      </c>
      <c r="C249">
        <v>32</v>
      </c>
      <c r="D249" t="s">
        <v>765</v>
      </c>
      <c r="E249">
        <v>-6.5570826999999998E-2</v>
      </c>
      <c r="F249">
        <v>5.5333422490000004</v>
      </c>
      <c r="G249" t="s">
        <v>247</v>
      </c>
      <c r="H249">
        <v>36</v>
      </c>
      <c r="I249" t="s">
        <v>582</v>
      </c>
      <c r="J249">
        <v>3.5</v>
      </c>
      <c r="K249" t="s">
        <v>593</v>
      </c>
      <c r="L249" t="s">
        <v>591</v>
      </c>
      <c r="M249">
        <v>32</v>
      </c>
      <c r="N249" s="11" t="s">
        <v>755</v>
      </c>
      <c r="O249" s="11" t="s">
        <v>670</v>
      </c>
      <c r="P249" s="11">
        <v>0.25</v>
      </c>
      <c r="Q249" s="11"/>
      <c r="R249" s="12" t="s">
        <v>766</v>
      </c>
      <c r="S249" s="12" t="s">
        <v>671</v>
      </c>
      <c r="T249" s="19" t="str">
        <f t="shared" si="3"/>
        <v>32d_Plate 4_C08</v>
      </c>
    </row>
    <row r="250" spans="1:20" x14ac:dyDescent="0.2">
      <c r="A250">
        <v>249</v>
      </c>
      <c r="B250" t="s">
        <v>248</v>
      </c>
      <c r="C250">
        <v>33</v>
      </c>
      <c r="D250" t="s">
        <v>765</v>
      </c>
      <c r="E250">
        <v>-7.4938088E-2</v>
      </c>
      <c r="F250">
        <v>10.134213859999999</v>
      </c>
      <c r="G250" t="s">
        <v>248</v>
      </c>
      <c r="H250">
        <v>36</v>
      </c>
      <c r="I250" t="s">
        <v>582</v>
      </c>
      <c r="J250">
        <v>3.5</v>
      </c>
      <c r="K250" t="s">
        <v>593</v>
      </c>
      <c r="L250" t="s">
        <v>592</v>
      </c>
      <c r="M250">
        <v>32</v>
      </c>
      <c r="N250" s="11" t="s">
        <v>755</v>
      </c>
      <c r="O250" s="11" t="s">
        <v>672</v>
      </c>
      <c r="P250" s="11">
        <v>0.25</v>
      </c>
      <c r="Q250" s="11"/>
      <c r="R250" s="12" t="s">
        <v>766</v>
      </c>
      <c r="S250" s="12" t="s">
        <v>673</v>
      </c>
      <c r="T250" s="19" t="str">
        <f t="shared" si="3"/>
        <v>33d_Plate 4_C09</v>
      </c>
    </row>
    <row r="251" spans="1:20" x14ac:dyDescent="0.2">
      <c r="A251">
        <v>250</v>
      </c>
      <c r="B251" t="s">
        <v>249</v>
      </c>
      <c r="C251">
        <v>34</v>
      </c>
      <c r="D251" t="s">
        <v>765</v>
      </c>
      <c r="E251">
        <v>0</v>
      </c>
      <c r="F251">
        <v>2.6027202429999998</v>
      </c>
      <c r="G251" t="s">
        <v>249</v>
      </c>
      <c r="H251">
        <v>39</v>
      </c>
      <c r="I251" t="s">
        <v>582</v>
      </c>
      <c r="J251">
        <v>3.5</v>
      </c>
      <c r="K251" t="s">
        <v>583</v>
      </c>
      <c r="L251" t="s">
        <v>590</v>
      </c>
      <c r="M251">
        <v>32</v>
      </c>
      <c r="N251" s="11" t="s">
        <v>755</v>
      </c>
      <c r="O251" s="11" t="s">
        <v>674</v>
      </c>
      <c r="P251" s="11">
        <v>0.25</v>
      </c>
      <c r="Q251" s="11"/>
      <c r="R251" s="12" t="s">
        <v>766</v>
      </c>
      <c r="S251" s="12" t="s">
        <v>675</v>
      </c>
      <c r="T251" s="19" t="str">
        <f t="shared" si="3"/>
        <v>34d_Plate 4_C10</v>
      </c>
    </row>
    <row r="252" spans="1:20" x14ac:dyDescent="0.2">
      <c r="A252">
        <v>251</v>
      </c>
      <c r="B252" t="s">
        <v>250</v>
      </c>
      <c r="C252">
        <v>35</v>
      </c>
      <c r="D252" t="s">
        <v>765</v>
      </c>
      <c r="E252">
        <v>-1.8734522E-2</v>
      </c>
      <c r="F252">
        <v>2.1416083889999999</v>
      </c>
      <c r="G252" t="s">
        <v>250</v>
      </c>
      <c r="H252">
        <v>39</v>
      </c>
      <c r="I252" t="s">
        <v>582</v>
      </c>
      <c r="J252">
        <v>3.5</v>
      </c>
      <c r="K252" t="s">
        <v>583</v>
      </c>
      <c r="L252" t="s">
        <v>591</v>
      </c>
      <c r="M252">
        <v>32</v>
      </c>
      <c r="N252" s="11" t="s">
        <v>755</v>
      </c>
      <c r="O252" s="11" t="s">
        <v>676</v>
      </c>
      <c r="P252" s="11">
        <v>0.25</v>
      </c>
      <c r="Q252" s="11"/>
      <c r="R252" s="12" t="s">
        <v>766</v>
      </c>
      <c r="S252" s="12" t="s">
        <v>677</v>
      </c>
      <c r="T252" s="19" t="str">
        <f t="shared" si="3"/>
        <v>35d_Plate 4_C11</v>
      </c>
    </row>
    <row r="253" spans="1:20" x14ac:dyDescent="0.2">
      <c r="A253">
        <v>252</v>
      </c>
      <c r="B253" t="s">
        <v>251</v>
      </c>
      <c r="C253">
        <v>36</v>
      </c>
      <c r="D253" t="s">
        <v>765</v>
      </c>
      <c r="E253">
        <v>5.6203566000000003E-2</v>
      </c>
      <c r="F253">
        <v>6.5682821880000004</v>
      </c>
      <c r="G253" t="s">
        <v>251</v>
      </c>
      <c r="H253">
        <v>39</v>
      </c>
      <c r="I253" t="s">
        <v>582</v>
      </c>
      <c r="J253">
        <v>3.5</v>
      </c>
      <c r="K253" t="s">
        <v>583</v>
      </c>
      <c r="L253" t="s">
        <v>592</v>
      </c>
      <c r="M253">
        <v>32</v>
      </c>
      <c r="N253" s="11" t="s">
        <v>755</v>
      </c>
      <c r="O253" s="11" t="s">
        <v>678</v>
      </c>
      <c r="P253" s="11">
        <v>0.25</v>
      </c>
      <c r="Q253" s="11"/>
      <c r="R253" s="12" t="s">
        <v>766</v>
      </c>
      <c r="S253" s="12" t="s">
        <v>679</v>
      </c>
      <c r="T253" s="19" t="str">
        <f t="shared" si="3"/>
        <v>36d_Plate 4_C12</v>
      </c>
    </row>
    <row r="254" spans="1:20" x14ac:dyDescent="0.2">
      <c r="A254">
        <v>253</v>
      </c>
      <c r="B254" t="s">
        <v>252</v>
      </c>
      <c r="C254">
        <v>37</v>
      </c>
      <c r="D254" t="s">
        <v>765</v>
      </c>
      <c r="E254">
        <v>-1.8734522E-2</v>
      </c>
      <c r="F254">
        <v>8.2897664429999995</v>
      </c>
      <c r="G254" t="s">
        <v>252</v>
      </c>
      <c r="H254">
        <v>2</v>
      </c>
      <c r="I254" t="s">
        <v>584</v>
      </c>
      <c r="J254">
        <v>1</v>
      </c>
      <c r="K254" t="s">
        <v>594</v>
      </c>
      <c r="L254" t="s">
        <v>590</v>
      </c>
      <c r="M254">
        <v>32</v>
      </c>
      <c r="N254" s="11" t="s">
        <v>755</v>
      </c>
      <c r="O254" s="11" t="s">
        <v>702</v>
      </c>
      <c r="P254" s="11">
        <v>0.25</v>
      </c>
      <c r="Q254" s="11"/>
      <c r="R254" s="12" t="s">
        <v>766</v>
      </c>
      <c r="S254" s="12" t="s">
        <v>681</v>
      </c>
      <c r="T254" s="19" t="str">
        <f t="shared" si="3"/>
        <v>37d_Plate 4_D01</v>
      </c>
    </row>
    <row r="255" spans="1:20" x14ac:dyDescent="0.2">
      <c r="A255">
        <v>254</v>
      </c>
      <c r="B255" t="s">
        <v>253</v>
      </c>
      <c r="C255">
        <v>38</v>
      </c>
      <c r="D255" t="s">
        <v>765</v>
      </c>
      <c r="E255">
        <v>9.367261E-3</v>
      </c>
      <c r="F255">
        <v>7.0550113669999996</v>
      </c>
      <c r="G255" t="s">
        <v>253</v>
      </c>
      <c r="H255">
        <v>2</v>
      </c>
      <c r="I255" t="s">
        <v>584</v>
      </c>
      <c r="J255">
        <v>1</v>
      </c>
      <c r="K255" t="s">
        <v>594</v>
      </c>
      <c r="L255" t="s">
        <v>591</v>
      </c>
      <c r="M255">
        <v>32</v>
      </c>
      <c r="N255" s="11" t="s">
        <v>755</v>
      </c>
      <c r="O255" s="11" t="s">
        <v>680</v>
      </c>
      <c r="P255" s="11">
        <v>0.25</v>
      </c>
      <c r="Q255" s="11"/>
      <c r="R255" s="12" t="s">
        <v>766</v>
      </c>
      <c r="S255" s="12" t="s">
        <v>683</v>
      </c>
      <c r="T255" s="19" t="str">
        <f t="shared" si="3"/>
        <v>38d_Plate 4_D02</v>
      </c>
    </row>
    <row r="256" spans="1:20" x14ac:dyDescent="0.2">
      <c r="A256">
        <v>255</v>
      </c>
      <c r="B256" t="s">
        <v>254</v>
      </c>
      <c r="C256">
        <v>39</v>
      </c>
      <c r="D256" t="s">
        <v>765</v>
      </c>
      <c r="E256">
        <v>6.5570826999999998E-2</v>
      </c>
      <c r="F256">
        <v>12.10162444</v>
      </c>
      <c r="G256" t="s">
        <v>254</v>
      </c>
      <c r="H256">
        <v>2</v>
      </c>
      <c r="I256" t="s">
        <v>584</v>
      </c>
      <c r="J256">
        <v>1</v>
      </c>
      <c r="K256" t="s">
        <v>594</v>
      </c>
      <c r="L256" t="s">
        <v>592</v>
      </c>
      <c r="M256">
        <v>32</v>
      </c>
      <c r="N256" s="11" t="s">
        <v>755</v>
      </c>
      <c r="O256" s="11" t="s">
        <v>682</v>
      </c>
      <c r="P256" s="11">
        <v>0.25</v>
      </c>
      <c r="Q256" s="11"/>
      <c r="R256" s="12" t="s">
        <v>766</v>
      </c>
      <c r="S256" s="12" t="s">
        <v>685</v>
      </c>
      <c r="T256" s="19" t="str">
        <f t="shared" si="3"/>
        <v>39d_Plate 4_D03</v>
      </c>
    </row>
    <row r="257" spans="1:20" x14ac:dyDescent="0.2">
      <c r="A257">
        <v>256</v>
      </c>
      <c r="B257" t="s">
        <v>255</v>
      </c>
      <c r="C257">
        <v>40</v>
      </c>
      <c r="D257" t="s">
        <v>765</v>
      </c>
      <c r="E257">
        <v>0</v>
      </c>
      <c r="F257">
        <v>7.43414778</v>
      </c>
      <c r="G257" t="s">
        <v>255</v>
      </c>
      <c r="H257">
        <v>41</v>
      </c>
      <c r="I257" t="s">
        <v>584</v>
      </c>
      <c r="J257">
        <v>3</v>
      </c>
      <c r="K257" t="s">
        <v>593</v>
      </c>
      <c r="L257" t="s">
        <v>590</v>
      </c>
      <c r="M257">
        <v>32</v>
      </c>
      <c r="N257" s="11" t="s">
        <v>755</v>
      </c>
      <c r="O257" s="11" t="s">
        <v>684</v>
      </c>
      <c r="P257" s="11">
        <v>0.25</v>
      </c>
      <c r="Q257" s="11"/>
      <c r="R257" s="12" t="s">
        <v>766</v>
      </c>
      <c r="S257" s="12" t="s">
        <v>687</v>
      </c>
      <c r="T257" s="19" t="str">
        <f t="shared" si="3"/>
        <v>40d_Plate 4_D04</v>
      </c>
    </row>
    <row r="258" spans="1:20" x14ac:dyDescent="0.2">
      <c r="A258">
        <v>257</v>
      </c>
      <c r="B258" t="s">
        <v>256</v>
      </c>
      <c r="C258">
        <v>41</v>
      </c>
      <c r="D258" t="s">
        <v>765</v>
      </c>
      <c r="E258">
        <v>-9.367261E-3</v>
      </c>
      <c r="F258">
        <v>5.5999472939999997</v>
      </c>
      <c r="G258" t="s">
        <v>256</v>
      </c>
      <c r="H258">
        <v>41</v>
      </c>
      <c r="I258" t="s">
        <v>584</v>
      </c>
      <c r="J258">
        <v>3</v>
      </c>
      <c r="K258" t="s">
        <v>593</v>
      </c>
      <c r="L258" t="s">
        <v>591</v>
      </c>
      <c r="M258">
        <v>32</v>
      </c>
      <c r="N258" s="11" t="s">
        <v>755</v>
      </c>
      <c r="O258" s="11" t="s">
        <v>686</v>
      </c>
      <c r="P258" s="11">
        <v>0.25</v>
      </c>
      <c r="Q258" s="11"/>
      <c r="R258" s="12" t="s">
        <v>766</v>
      </c>
      <c r="S258" s="12" t="s">
        <v>689</v>
      </c>
      <c r="T258" s="19" t="str">
        <f t="shared" si="3"/>
        <v>41d_Plate 4_D05</v>
      </c>
    </row>
    <row r="259" spans="1:20" x14ac:dyDescent="0.2">
      <c r="A259">
        <v>258</v>
      </c>
      <c r="B259" t="s">
        <v>257</v>
      </c>
      <c r="C259">
        <v>42</v>
      </c>
      <c r="D259" t="s">
        <v>765</v>
      </c>
      <c r="E259">
        <v>-2.8101783000000002E-2</v>
      </c>
      <c r="F259">
        <v>10.80026432</v>
      </c>
      <c r="G259" t="s">
        <v>257</v>
      </c>
      <c r="H259">
        <v>41</v>
      </c>
      <c r="I259" t="s">
        <v>584</v>
      </c>
      <c r="J259">
        <v>3</v>
      </c>
      <c r="K259" t="s">
        <v>593</v>
      </c>
      <c r="L259" t="s">
        <v>592</v>
      </c>
      <c r="M259">
        <v>32</v>
      </c>
      <c r="N259" s="11" t="s">
        <v>755</v>
      </c>
      <c r="O259" s="11" t="s">
        <v>688</v>
      </c>
      <c r="P259" s="11">
        <v>0.25</v>
      </c>
      <c r="Q259" s="11"/>
      <c r="R259" s="12" t="s">
        <v>766</v>
      </c>
      <c r="S259" s="12" t="s">
        <v>691</v>
      </c>
      <c r="T259" s="19" t="str">
        <f t="shared" ref="T259:T322" si="4">B259&amp;"_"&amp;R259&amp;"_"&amp;S259</f>
        <v>42d_Plate 4_D06</v>
      </c>
    </row>
    <row r="260" spans="1:20" x14ac:dyDescent="0.2">
      <c r="A260">
        <v>259</v>
      </c>
      <c r="B260" t="s">
        <v>258</v>
      </c>
      <c r="C260">
        <v>43</v>
      </c>
      <c r="D260" t="s">
        <v>765</v>
      </c>
      <c r="E260">
        <v>1.8734522E-2</v>
      </c>
      <c r="F260">
        <v>6.7629738599999998</v>
      </c>
      <c r="G260" t="s">
        <v>258</v>
      </c>
      <c r="H260">
        <v>51</v>
      </c>
      <c r="I260" t="s">
        <v>584</v>
      </c>
      <c r="J260">
        <v>4</v>
      </c>
      <c r="K260" t="s">
        <v>594</v>
      </c>
      <c r="L260" t="s">
        <v>590</v>
      </c>
      <c r="M260">
        <v>32</v>
      </c>
      <c r="N260" s="11" t="s">
        <v>755</v>
      </c>
      <c r="O260" s="11" t="s">
        <v>692</v>
      </c>
      <c r="P260" s="11">
        <v>0.25</v>
      </c>
      <c r="Q260" s="11"/>
      <c r="R260" s="12" t="s">
        <v>766</v>
      </c>
      <c r="S260" s="12" t="s">
        <v>693</v>
      </c>
      <c r="T260" s="19" t="str">
        <f t="shared" si="4"/>
        <v>43d_Plate 4_D07</v>
      </c>
    </row>
    <row r="261" spans="1:20" x14ac:dyDescent="0.2">
      <c r="A261">
        <v>260</v>
      </c>
      <c r="B261" t="s">
        <v>259</v>
      </c>
      <c r="C261">
        <v>44</v>
      </c>
      <c r="D261" t="s">
        <v>765</v>
      </c>
      <c r="E261">
        <v>0.17797795899999999</v>
      </c>
      <c r="F261">
        <v>0.39963027400000001</v>
      </c>
      <c r="G261" t="s">
        <v>259</v>
      </c>
      <c r="H261">
        <v>51</v>
      </c>
      <c r="I261" t="s">
        <v>584</v>
      </c>
      <c r="J261">
        <v>4</v>
      </c>
      <c r="K261" t="s">
        <v>594</v>
      </c>
      <c r="L261" t="s">
        <v>591</v>
      </c>
      <c r="M261">
        <v>32</v>
      </c>
      <c r="N261" s="11" t="s">
        <v>755</v>
      </c>
      <c r="O261" s="11" t="s">
        <v>694</v>
      </c>
      <c r="P261" s="11">
        <v>0.25</v>
      </c>
      <c r="Q261" s="11"/>
      <c r="R261" s="12" t="s">
        <v>766</v>
      </c>
      <c r="S261" s="12" t="s">
        <v>695</v>
      </c>
      <c r="T261" s="19" t="str">
        <f t="shared" si="4"/>
        <v>44d_Plate 4_D08</v>
      </c>
    </row>
    <row r="262" spans="1:20" x14ac:dyDescent="0.2">
      <c r="A262">
        <v>261</v>
      </c>
      <c r="B262" t="s">
        <v>260</v>
      </c>
      <c r="C262">
        <v>45</v>
      </c>
      <c r="D262" t="s">
        <v>765</v>
      </c>
      <c r="E262">
        <v>0.318486875</v>
      </c>
      <c r="F262">
        <v>9.6167438900000004</v>
      </c>
      <c r="G262" t="s">
        <v>260</v>
      </c>
      <c r="H262">
        <v>51</v>
      </c>
      <c r="I262" t="s">
        <v>584</v>
      </c>
      <c r="J262">
        <v>4</v>
      </c>
      <c r="K262" t="s">
        <v>594</v>
      </c>
      <c r="L262" t="s">
        <v>592</v>
      </c>
      <c r="M262">
        <v>32</v>
      </c>
      <c r="N262" s="11" t="s">
        <v>755</v>
      </c>
      <c r="O262" s="11" t="s">
        <v>696</v>
      </c>
      <c r="P262" s="11">
        <v>0.25</v>
      </c>
      <c r="Q262" s="11"/>
      <c r="R262" s="12" t="s">
        <v>766</v>
      </c>
      <c r="S262" s="12" t="s">
        <v>697</v>
      </c>
      <c r="T262" s="19" t="str">
        <f t="shared" si="4"/>
        <v>45d_Plate 4_D09</v>
      </c>
    </row>
    <row r="263" spans="1:20" x14ac:dyDescent="0.2">
      <c r="A263">
        <v>262</v>
      </c>
      <c r="B263" t="s">
        <v>261</v>
      </c>
      <c r="C263">
        <v>46</v>
      </c>
      <c r="D263" t="s">
        <v>765</v>
      </c>
      <c r="E263">
        <v>-0.149876176</v>
      </c>
      <c r="F263">
        <v>7.2445795740000003</v>
      </c>
      <c r="G263" t="s">
        <v>261</v>
      </c>
      <c r="H263">
        <v>52</v>
      </c>
      <c r="I263" t="s">
        <v>584</v>
      </c>
      <c r="J263">
        <v>4</v>
      </c>
      <c r="K263" t="s">
        <v>593</v>
      </c>
      <c r="L263" t="s">
        <v>590</v>
      </c>
      <c r="M263">
        <v>32</v>
      </c>
      <c r="N263" s="11" t="s">
        <v>755</v>
      </c>
      <c r="O263" s="11" t="s">
        <v>698</v>
      </c>
      <c r="P263" s="11">
        <v>0.25</v>
      </c>
      <c r="Q263" s="11"/>
      <c r="R263" s="12" t="s">
        <v>766</v>
      </c>
      <c r="S263" s="12" t="s">
        <v>699</v>
      </c>
      <c r="T263" s="19" t="str">
        <f t="shared" si="4"/>
        <v>46d_Plate 4_D10</v>
      </c>
    </row>
    <row r="264" spans="1:20" x14ac:dyDescent="0.2">
      <c r="A264">
        <v>263</v>
      </c>
      <c r="B264" t="s">
        <v>262</v>
      </c>
      <c r="C264">
        <v>47</v>
      </c>
      <c r="D264" t="s">
        <v>765</v>
      </c>
      <c r="E264">
        <v>-0.168610698</v>
      </c>
      <c r="F264">
        <v>4.4830319139999997</v>
      </c>
      <c r="G264" t="s">
        <v>262</v>
      </c>
      <c r="H264">
        <v>52</v>
      </c>
      <c r="I264" t="s">
        <v>584</v>
      </c>
      <c r="J264">
        <v>4</v>
      </c>
      <c r="K264" t="s">
        <v>593</v>
      </c>
      <c r="L264" t="s">
        <v>591</v>
      </c>
      <c r="M264">
        <v>32</v>
      </c>
      <c r="N264" s="11" t="s">
        <v>755</v>
      </c>
      <c r="O264" s="11" t="s">
        <v>700</v>
      </c>
      <c r="P264" s="11">
        <v>0.25</v>
      </c>
      <c r="Q264" s="11"/>
      <c r="R264" s="12" t="s">
        <v>766</v>
      </c>
      <c r="S264" s="12" t="s">
        <v>701</v>
      </c>
      <c r="T264" s="19" t="str">
        <f t="shared" si="4"/>
        <v>47d_Plate 4_D11</v>
      </c>
    </row>
    <row r="265" spans="1:20" x14ac:dyDescent="0.2">
      <c r="A265">
        <v>264</v>
      </c>
      <c r="B265" t="s">
        <v>263</v>
      </c>
      <c r="C265">
        <v>48</v>
      </c>
      <c r="D265" t="s">
        <v>765</v>
      </c>
      <c r="E265">
        <v>-0.17797795899999999</v>
      </c>
      <c r="F265">
        <v>12.803539150000001</v>
      </c>
      <c r="G265" t="s">
        <v>263</v>
      </c>
      <c r="H265">
        <v>52</v>
      </c>
      <c r="I265" t="s">
        <v>584</v>
      </c>
      <c r="J265">
        <v>4</v>
      </c>
      <c r="K265" t="s">
        <v>593</v>
      </c>
      <c r="L265" t="s">
        <v>592</v>
      </c>
      <c r="M265">
        <v>32</v>
      </c>
      <c r="N265" s="11" t="s">
        <v>755</v>
      </c>
      <c r="O265" s="11" t="s">
        <v>690</v>
      </c>
      <c r="P265" s="11">
        <v>0.25</v>
      </c>
      <c r="Q265" s="11"/>
      <c r="R265" s="12" t="s">
        <v>766</v>
      </c>
      <c r="S265" s="12" t="s">
        <v>703</v>
      </c>
      <c r="T265" s="19" t="str">
        <f t="shared" si="4"/>
        <v>48d_Plate 4_D12</v>
      </c>
    </row>
    <row r="266" spans="1:20" x14ac:dyDescent="0.2">
      <c r="A266">
        <v>265</v>
      </c>
      <c r="B266" t="s">
        <v>264</v>
      </c>
      <c r="C266">
        <v>49</v>
      </c>
      <c r="D266" t="s">
        <v>765</v>
      </c>
      <c r="E266">
        <v>-0.104597304</v>
      </c>
      <c r="F266">
        <v>4.4417782729999997</v>
      </c>
      <c r="G266" t="s">
        <v>264</v>
      </c>
      <c r="H266">
        <v>28</v>
      </c>
      <c r="I266" t="s">
        <v>584</v>
      </c>
      <c r="J266">
        <v>2</v>
      </c>
      <c r="K266" t="s">
        <v>583</v>
      </c>
      <c r="L266" t="s">
        <v>590</v>
      </c>
      <c r="M266">
        <v>32</v>
      </c>
      <c r="N266" s="11" t="s">
        <v>755</v>
      </c>
      <c r="O266" s="11" t="s">
        <v>704</v>
      </c>
      <c r="P266" s="11">
        <v>0.25</v>
      </c>
      <c r="Q266" s="11"/>
      <c r="R266" s="12" t="s">
        <v>766</v>
      </c>
      <c r="S266" s="12" t="s">
        <v>705</v>
      </c>
      <c r="T266" t="str">
        <f t="shared" si="4"/>
        <v>49d_Plate 4_E01</v>
      </c>
    </row>
    <row r="267" spans="1:20" x14ac:dyDescent="0.2">
      <c r="A267">
        <v>266</v>
      </c>
      <c r="B267" t="s">
        <v>265</v>
      </c>
      <c r="C267">
        <v>50</v>
      </c>
      <c r="D267" t="s">
        <v>765</v>
      </c>
      <c r="E267">
        <v>-0.171159224</v>
      </c>
      <c r="F267">
        <v>3.0942725050000002</v>
      </c>
      <c r="G267" t="s">
        <v>265</v>
      </c>
      <c r="H267">
        <v>28</v>
      </c>
      <c r="I267" t="s">
        <v>584</v>
      </c>
      <c r="J267">
        <v>2</v>
      </c>
      <c r="K267" t="s">
        <v>583</v>
      </c>
      <c r="L267" t="s">
        <v>591</v>
      </c>
      <c r="M267">
        <v>32</v>
      </c>
      <c r="N267" s="11" t="s">
        <v>755</v>
      </c>
      <c r="O267" s="11" t="s">
        <v>706</v>
      </c>
      <c r="P267" s="11">
        <v>0.25</v>
      </c>
      <c r="Q267" s="11"/>
      <c r="R267" s="12" t="s">
        <v>766</v>
      </c>
      <c r="S267" s="12" t="s">
        <v>707</v>
      </c>
      <c r="T267" t="str">
        <f t="shared" si="4"/>
        <v>50d_Plate 4_E02</v>
      </c>
    </row>
    <row r="268" spans="1:20" x14ac:dyDescent="0.2">
      <c r="A268">
        <v>267</v>
      </c>
      <c r="B268" t="s">
        <v>266</v>
      </c>
      <c r="C268">
        <v>51</v>
      </c>
      <c r="D268" t="s">
        <v>765</v>
      </c>
      <c r="E268">
        <v>-0.171159224</v>
      </c>
      <c r="F268">
        <v>8.0240364070000005</v>
      </c>
      <c r="G268" t="s">
        <v>266</v>
      </c>
      <c r="H268">
        <v>28</v>
      </c>
      <c r="I268" t="s">
        <v>584</v>
      </c>
      <c r="J268">
        <v>2</v>
      </c>
      <c r="K268" t="s">
        <v>583</v>
      </c>
      <c r="L268" t="s">
        <v>592</v>
      </c>
      <c r="M268">
        <v>32</v>
      </c>
      <c r="N268" s="11" t="s">
        <v>755</v>
      </c>
      <c r="O268" s="11" t="s">
        <v>708</v>
      </c>
      <c r="P268" s="11">
        <v>0.25</v>
      </c>
      <c r="Q268" s="11"/>
      <c r="R268" s="12" t="s">
        <v>766</v>
      </c>
      <c r="S268" s="12" t="s">
        <v>709</v>
      </c>
      <c r="T268" t="str">
        <f t="shared" si="4"/>
        <v>51d_Plate 4_E03</v>
      </c>
    </row>
    <row r="269" spans="1:20" x14ac:dyDescent="0.2">
      <c r="A269">
        <v>268</v>
      </c>
      <c r="B269" t="s">
        <v>267</v>
      </c>
      <c r="C269">
        <v>52</v>
      </c>
      <c r="D269" t="s">
        <v>765</v>
      </c>
      <c r="E269">
        <v>0.275756528</v>
      </c>
      <c r="F269">
        <v>0.27171927000000001</v>
      </c>
      <c r="G269" t="s">
        <v>267</v>
      </c>
      <c r="H269">
        <v>55</v>
      </c>
      <c r="I269" t="s">
        <v>584</v>
      </c>
      <c r="J269">
        <v>4</v>
      </c>
      <c r="K269" t="s">
        <v>583</v>
      </c>
      <c r="L269" t="s">
        <v>590</v>
      </c>
      <c r="M269">
        <v>32</v>
      </c>
      <c r="N269" s="11" t="s">
        <v>755</v>
      </c>
      <c r="O269" s="11" t="s">
        <v>710</v>
      </c>
      <c r="P269" s="11">
        <v>0.25</v>
      </c>
      <c r="Q269" s="11"/>
      <c r="R269" s="12" t="s">
        <v>766</v>
      </c>
      <c r="S269" s="12" t="s">
        <v>711</v>
      </c>
      <c r="T269" t="str">
        <f t="shared" si="4"/>
        <v>52d_Plate 4_E04</v>
      </c>
    </row>
    <row r="270" spans="1:20" x14ac:dyDescent="0.2">
      <c r="A270">
        <v>269</v>
      </c>
      <c r="B270" t="s">
        <v>268</v>
      </c>
      <c r="C270">
        <v>53</v>
      </c>
      <c r="D270" t="s">
        <v>765</v>
      </c>
      <c r="E270">
        <v>0.32330075699999999</v>
      </c>
      <c r="F270">
        <v>0.13308698899999999</v>
      </c>
      <c r="G270" t="s">
        <v>268</v>
      </c>
      <c r="H270">
        <v>55</v>
      </c>
      <c r="I270" t="s">
        <v>584</v>
      </c>
      <c r="J270">
        <v>4</v>
      </c>
      <c r="K270" t="s">
        <v>583</v>
      </c>
      <c r="L270" t="s">
        <v>591</v>
      </c>
      <c r="M270">
        <v>32</v>
      </c>
      <c r="N270" s="11" t="s">
        <v>755</v>
      </c>
      <c r="O270" s="11" t="s">
        <v>712</v>
      </c>
      <c r="P270" s="11">
        <v>0.25</v>
      </c>
      <c r="Q270" s="11"/>
      <c r="R270" s="12" t="s">
        <v>766</v>
      </c>
      <c r="S270" s="12" t="s">
        <v>713</v>
      </c>
      <c r="T270" t="str">
        <f t="shared" si="4"/>
        <v>53d_Plate 4_E05</v>
      </c>
    </row>
    <row r="271" spans="1:20" x14ac:dyDescent="0.2">
      <c r="A271">
        <v>270</v>
      </c>
      <c r="B271" t="s">
        <v>269</v>
      </c>
      <c r="C271">
        <v>54</v>
      </c>
      <c r="D271" t="s">
        <v>765</v>
      </c>
      <c r="E271">
        <v>-7.6070765999999998E-2</v>
      </c>
      <c r="F271">
        <v>7.2033333050000001</v>
      </c>
      <c r="G271" t="s">
        <v>269</v>
      </c>
      <c r="H271">
        <v>55</v>
      </c>
      <c r="I271" t="s">
        <v>584</v>
      </c>
      <c r="J271">
        <v>4</v>
      </c>
      <c r="K271" t="s">
        <v>583</v>
      </c>
      <c r="L271" t="s">
        <v>592</v>
      </c>
      <c r="M271">
        <v>32</v>
      </c>
      <c r="N271" s="11" t="s">
        <v>755</v>
      </c>
      <c r="O271" s="11" t="s">
        <v>714</v>
      </c>
      <c r="P271" s="11">
        <v>0.25</v>
      </c>
      <c r="Q271" s="11"/>
      <c r="R271" s="12" t="s">
        <v>766</v>
      </c>
      <c r="S271" s="12" t="s">
        <v>715</v>
      </c>
      <c r="T271" t="str">
        <f t="shared" si="4"/>
        <v>54d_Plate 4_E06</v>
      </c>
    </row>
    <row r="272" spans="1:20" x14ac:dyDescent="0.2">
      <c r="A272">
        <v>271</v>
      </c>
      <c r="B272" t="s">
        <v>270</v>
      </c>
      <c r="C272">
        <v>55</v>
      </c>
      <c r="D272" t="s">
        <v>765</v>
      </c>
      <c r="E272">
        <v>-8.5579611999999999E-2</v>
      </c>
      <c r="F272">
        <v>9.0443699930000001</v>
      </c>
      <c r="G272" t="s">
        <v>270</v>
      </c>
      <c r="H272">
        <v>42</v>
      </c>
      <c r="I272" t="s">
        <v>584</v>
      </c>
      <c r="J272">
        <v>3</v>
      </c>
      <c r="K272" t="s">
        <v>594</v>
      </c>
      <c r="L272" t="s">
        <v>590</v>
      </c>
      <c r="M272">
        <v>32</v>
      </c>
      <c r="N272" s="11" t="s">
        <v>755</v>
      </c>
      <c r="O272" s="11" t="s">
        <v>716</v>
      </c>
      <c r="P272" s="11">
        <v>0.25</v>
      </c>
      <c r="Q272" s="11"/>
      <c r="R272" s="12" t="s">
        <v>766</v>
      </c>
      <c r="S272" s="12" t="s">
        <v>717</v>
      </c>
      <c r="T272" t="str">
        <f t="shared" si="4"/>
        <v>55d_Plate 4_E07</v>
      </c>
    </row>
    <row r="273" spans="1:20" x14ac:dyDescent="0.2">
      <c r="A273">
        <v>272</v>
      </c>
      <c r="B273" t="s">
        <v>271</v>
      </c>
      <c r="C273">
        <v>56</v>
      </c>
      <c r="D273" t="s">
        <v>765</v>
      </c>
      <c r="E273">
        <v>0</v>
      </c>
      <c r="F273">
        <v>4.8410392419999999</v>
      </c>
      <c r="G273" t="s">
        <v>271</v>
      </c>
      <c r="H273">
        <v>42</v>
      </c>
      <c r="I273" t="s">
        <v>584</v>
      </c>
      <c r="J273">
        <v>3</v>
      </c>
      <c r="K273" t="s">
        <v>594</v>
      </c>
      <c r="L273" t="s">
        <v>591</v>
      </c>
      <c r="M273">
        <v>32</v>
      </c>
      <c r="N273" s="11" t="s">
        <v>755</v>
      </c>
      <c r="O273" s="11" t="s">
        <v>718</v>
      </c>
      <c r="P273" s="11">
        <v>0.25</v>
      </c>
      <c r="Q273" s="11"/>
      <c r="R273" s="12" t="s">
        <v>766</v>
      </c>
      <c r="S273" s="12" t="s">
        <v>719</v>
      </c>
      <c r="T273" t="str">
        <f t="shared" si="4"/>
        <v>56d_Plate 4_E08</v>
      </c>
    </row>
    <row r="274" spans="1:20" x14ac:dyDescent="0.2">
      <c r="A274">
        <v>273</v>
      </c>
      <c r="B274" t="s">
        <v>272</v>
      </c>
      <c r="C274">
        <v>57</v>
      </c>
      <c r="D274" t="s">
        <v>765</v>
      </c>
      <c r="E274">
        <v>-5.7053075000000002E-2</v>
      </c>
      <c r="F274">
        <v>12.593356379999999</v>
      </c>
      <c r="G274" t="s">
        <v>272</v>
      </c>
      <c r="H274">
        <v>42</v>
      </c>
      <c r="I274" t="s">
        <v>584</v>
      </c>
      <c r="J274">
        <v>3</v>
      </c>
      <c r="K274" t="s">
        <v>594</v>
      </c>
      <c r="L274" t="s">
        <v>592</v>
      </c>
      <c r="M274">
        <v>32</v>
      </c>
      <c r="N274" s="11" t="s">
        <v>755</v>
      </c>
      <c r="O274" s="11" t="s">
        <v>720</v>
      </c>
      <c r="P274" s="11">
        <v>0.25</v>
      </c>
      <c r="Q274" s="11"/>
      <c r="R274" s="12" t="s">
        <v>766</v>
      </c>
      <c r="S274" s="12" t="s">
        <v>721</v>
      </c>
      <c r="T274" t="str">
        <f t="shared" si="4"/>
        <v>57d_Plate 4_E09</v>
      </c>
    </row>
    <row r="275" spans="1:20" x14ac:dyDescent="0.2">
      <c r="A275">
        <v>274</v>
      </c>
      <c r="B275" t="s">
        <v>273</v>
      </c>
      <c r="C275">
        <v>58</v>
      </c>
      <c r="D275" t="s">
        <v>765</v>
      </c>
      <c r="E275">
        <v>-0.23772114499999999</v>
      </c>
      <c r="F275">
        <v>4.9574903580000003</v>
      </c>
      <c r="G275" t="s">
        <v>273</v>
      </c>
      <c r="H275">
        <v>26</v>
      </c>
      <c r="I275" t="s">
        <v>584</v>
      </c>
      <c r="J275">
        <v>2</v>
      </c>
      <c r="K275" t="s">
        <v>593</v>
      </c>
      <c r="L275" t="s">
        <v>590</v>
      </c>
      <c r="M275">
        <v>32</v>
      </c>
      <c r="N275" s="11" t="s">
        <v>755</v>
      </c>
      <c r="O275" s="11" t="s">
        <v>722</v>
      </c>
      <c r="P275" s="11">
        <v>0.25</v>
      </c>
      <c r="Q275" s="11"/>
      <c r="R275" s="12" t="s">
        <v>766</v>
      </c>
      <c r="S275" s="12" t="s">
        <v>723</v>
      </c>
      <c r="T275" t="str">
        <f t="shared" si="4"/>
        <v>58d_Plate 4_E10</v>
      </c>
    </row>
    <row r="276" spans="1:20" x14ac:dyDescent="0.2">
      <c r="A276">
        <v>275</v>
      </c>
      <c r="B276" t="s">
        <v>274</v>
      </c>
      <c r="C276">
        <v>59</v>
      </c>
      <c r="D276" t="s">
        <v>765</v>
      </c>
      <c r="E276">
        <v>-0.11410615</v>
      </c>
      <c r="F276">
        <v>3.8373415299999998</v>
      </c>
      <c r="G276" t="s">
        <v>274</v>
      </c>
      <c r="H276">
        <v>26</v>
      </c>
      <c r="I276" t="s">
        <v>584</v>
      </c>
      <c r="J276">
        <v>2</v>
      </c>
      <c r="K276" t="s">
        <v>593</v>
      </c>
      <c r="L276" t="s">
        <v>591</v>
      </c>
      <c r="M276">
        <v>32</v>
      </c>
      <c r="N276" s="11" t="s">
        <v>755</v>
      </c>
      <c r="O276" s="11" t="s">
        <v>724</v>
      </c>
      <c r="P276" s="11">
        <v>0.25</v>
      </c>
      <c r="Q276" s="11"/>
      <c r="R276" s="12" t="s">
        <v>766</v>
      </c>
      <c r="S276" s="12" t="s">
        <v>725</v>
      </c>
      <c r="T276" t="str">
        <f t="shared" si="4"/>
        <v>59d_Plate 4_E11</v>
      </c>
    </row>
    <row r="277" spans="1:20" x14ac:dyDescent="0.2">
      <c r="A277">
        <v>276</v>
      </c>
      <c r="B277" t="s">
        <v>275</v>
      </c>
      <c r="C277">
        <v>60</v>
      </c>
      <c r="D277" t="s">
        <v>765</v>
      </c>
      <c r="E277">
        <v>-9.5088458000000001E-2</v>
      </c>
      <c r="F277">
        <v>10.114611200000001</v>
      </c>
      <c r="G277" t="s">
        <v>275</v>
      </c>
      <c r="H277">
        <v>26</v>
      </c>
      <c r="I277" t="s">
        <v>584</v>
      </c>
      <c r="J277">
        <v>2</v>
      </c>
      <c r="K277" t="s">
        <v>593</v>
      </c>
      <c r="L277" t="s">
        <v>592</v>
      </c>
      <c r="M277">
        <v>32</v>
      </c>
      <c r="N277" s="11" t="s">
        <v>755</v>
      </c>
      <c r="O277" s="11" t="s">
        <v>726</v>
      </c>
      <c r="P277" s="11">
        <v>0.25</v>
      </c>
      <c r="Q277" s="11"/>
      <c r="R277" s="12" t="s">
        <v>766</v>
      </c>
      <c r="S277" s="12" t="s">
        <v>727</v>
      </c>
      <c r="T277" t="str">
        <f t="shared" si="4"/>
        <v>60d_Plate 4_E12</v>
      </c>
    </row>
    <row r="278" spans="1:20" x14ac:dyDescent="0.2">
      <c r="A278">
        <v>277</v>
      </c>
      <c r="B278" t="s">
        <v>276</v>
      </c>
      <c r="C278">
        <v>61</v>
      </c>
      <c r="D278" t="s">
        <v>765</v>
      </c>
      <c r="E278">
        <v>-9.5088459999999996E-3</v>
      </c>
      <c r="F278">
        <v>1.125694119</v>
      </c>
      <c r="G278" t="s">
        <v>276</v>
      </c>
      <c r="H278">
        <v>44</v>
      </c>
      <c r="I278" t="s">
        <v>584</v>
      </c>
      <c r="J278">
        <v>3</v>
      </c>
      <c r="K278" t="s">
        <v>583</v>
      </c>
      <c r="L278" t="s">
        <v>590</v>
      </c>
      <c r="M278">
        <v>32</v>
      </c>
      <c r="N278" s="11" t="s">
        <v>755</v>
      </c>
      <c r="O278" s="11" t="s">
        <v>728</v>
      </c>
      <c r="P278" s="11">
        <v>0.25</v>
      </c>
      <c r="Q278" s="11"/>
      <c r="R278" s="12" t="s">
        <v>766</v>
      </c>
      <c r="S278" s="12" t="s">
        <v>729</v>
      </c>
      <c r="T278" t="str">
        <f t="shared" si="4"/>
        <v>61d_Plate 4_F01</v>
      </c>
    </row>
    <row r="279" spans="1:20" x14ac:dyDescent="0.2">
      <c r="A279">
        <v>278</v>
      </c>
      <c r="B279" t="s">
        <v>277</v>
      </c>
      <c r="C279">
        <v>62</v>
      </c>
      <c r="D279" t="s">
        <v>765</v>
      </c>
      <c r="E279">
        <v>2.8526537000000001E-2</v>
      </c>
      <c r="F279">
        <v>0.482440337</v>
      </c>
      <c r="G279" t="s">
        <v>277</v>
      </c>
      <c r="H279">
        <v>44</v>
      </c>
      <c r="I279" t="s">
        <v>584</v>
      </c>
      <c r="J279">
        <v>3</v>
      </c>
      <c r="K279" t="s">
        <v>583</v>
      </c>
      <c r="L279" t="s">
        <v>591</v>
      </c>
      <c r="M279">
        <v>32</v>
      </c>
      <c r="N279" s="11" t="s">
        <v>755</v>
      </c>
      <c r="O279" s="11" t="s">
        <v>730</v>
      </c>
      <c r="P279" s="11">
        <v>0.25</v>
      </c>
      <c r="Q279" s="11"/>
      <c r="R279" s="12" t="s">
        <v>766</v>
      </c>
      <c r="S279" s="12" t="s">
        <v>731</v>
      </c>
      <c r="T279" t="str">
        <f t="shared" si="4"/>
        <v>62d_Plate 4_F02</v>
      </c>
    </row>
    <row r="280" spans="1:20" x14ac:dyDescent="0.2">
      <c r="A280">
        <v>279</v>
      </c>
      <c r="B280" t="s">
        <v>278</v>
      </c>
      <c r="C280">
        <v>63</v>
      </c>
      <c r="D280" t="s">
        <v>765</v>
      </c>
      <c r="E280">
        <v>-3.8035382999999999E-2</v>
      </c>
      <c r="F280">
        <v>5.3068437050000004</v>
      </c>
      <c r="G280" t="s">
        <v>278</v>
      </c>
      <c r="H280">
        <v>44</v>
      </c>
      <c r="I280" t="s">
        <v>584</v>
      </c>
      <c r="J280">
        <v>3</v>
      </c>
      <c r="K280" t="s">
        <v>583</v>
      </c>
      <c r="L280" t="s">
        <v>592</v>
      </c>
      <c r="M280">
        <v>32</v>
      </c>
      <c r="N280" s="11" t="s">
        <v>755</v>
      </c>
      <c r="O280" s="11" t="s">
        <v>732</v>
      </c>
      <c r="P280" s="11">
        <v>0.25</v>
      </c>
      <c r="Q280" s="11"/>
      <c r="R280" s="12" t="s">
        <v>766</v>
      </c>
      <c r="S280" s="12" t="s">
        <v>733</v>
      </c>
      <c r="T280" t="str">
        <f t="shared" si="4"/>
        <v>63d_Plate 4_F03</v>
      </c>
    </row>
    <row r="281" spans="1:20" x14ac:dyDescent="0.2">
      <c r="A281">
        <v>280</v>
      </c>
      <c r="B281" t="s">
        <v>279</v>
      </c>
      <c r="C281">
        <v>64</v>
      </c>
      <c r="D281" t="s">
        <v>765</v>
      </c>
      <c r="E281">
        <v>-0.19968576199999999</v>
      </c>
      <c r="F281">
        <v>8.1460328139999998</v>
      </c>
      <c r="G281" t="s">
        <v>279</v>
      </c>
      <c r="H281">
        <v>29</v>
      </c>
      <c r="I281" t="s">
        <v>584</v>
      </c>
      <c r="J281">
        <v>2</v>
      </c>
      <c r="K281" t="s">
        <v>594</v>
      </c>
      <c r="L281" t="s">
        <v>590</v>
      </c>
      <c r="M281">
        <v>32</v>
      </c>
      <c r="N281" s="11" t="s">
        <v>755</v>
      </c>
      <c r="O281" s="11" t="s">
        <v>734</v>
      </c>
      <c r="P281" s="11">
        <v>0.25</v>
      </c>
      <c r="Q281" s="11"/>
      <c r="R281" s="12" t="s">
        <v>766</v>
      </c>
      <c r="S281" s="12" t="s">
        <v>735</v>
      </c>
      <c r="T281" t="str">
        <f t="shared" si="4"/>
        <v>64d_Plate 4_F04</v>
      </c>
    </row>
    <row r="282" spans="1:20" x14ac:dyDescent="0.2">
      <c r="A282">
        <v>281</v>
      </c>
      <c r="B282" t="s">
        <v>280</v>
      </c>
      <c r="C282">
        <v>65</v>
      </c>
      <c r="D282" t="s">
        <v>765</v>
      </c>
      <c r="E282">
        <v>-0.190176916</v>
      </c>
      <c r="F282">
        <v>5.6728329259999999</v>
      </c>
      <c r="G282" t="s">
        <v>280</v>
      </c>
      <c r="H282">
        <v>29</v>
      </c>
      <c r="I282" t="s">
        <v>584</v>
      </c>
      <c r="J282">
        <v>2</v>
      </c>
      <c r="K282" t="s">
        <v>594</v>
      </c>
      <c r="L282" t="s">
        <v>591</v>
      </c>
      <c r="M282">
        <v>32</v>
      </c>
      <c r="N282" s="11" t="s">
        <v>755</v>
      </c>
      <c r="O282" s="11" t="s">
        <v>738</v>
      </c>
      <c r="P282" s="11">
        <v>0.25</v>
      </c>
      <c r="Q282" s="11"/>
      <c r="R282" s="12" t="s">
        <v>766</v>
      </c>
      <c r="S282" s="12" t="s">
        <v>737</v>
      </c>
      <c r="T282" t="str">
        <f t="shared" si="4"/>
        <v>65d_Plate 4_F05</v>
      </c>
    </row>
    <row r="283" spans="1:20" x14ac:dyDescent="0.2">
      <c r="A283">
        <v>282</v>
      </c>
      <c r="B283" t="s">
        <v>281</v>
      </c>
      <c r="C283">
        <v>66</v>
      </c>
      <c r="D283" t="s">
        <v>765</v>
      </c>
      <c r="E283">
        <v>-7.6070765999999998E-2</v>
      </c>
      <c r="F283">
        <v>12.35490886</v>
      </c>
      <c r="G283" t="s">
        <v>281</v>
      </c>
      <c r="H283">
        <v>29</v>
      </c>
      <c r="I283" t="s">
        <v>584</v>
      </c>
      <c r="J283">
        <v>2</v>
      </c>
      <c r="K283" t="s">
        <v>594</v>
      </c>
      <c r="L283" t="s">
        <v>592</v>
      </c>
      <c r="M283">
        <v>32</v>
      </c>
      <c r="N283" s="11" t="s">
        <v>755</v>
      </c>
      <c r="O283" s="11" t="s">
        <v>736</v>
      </c>
      <c r="P283" s="11">
        <v>0.25</v>
      </c>
      <c r="Q283" s="11"/>
      <c r="R283" s="12" t="s">
        <v>766</v>
      </c>
      <c r="S283" s="12" t="s">
        <v>739</v>
      </c>
      <c r="T283" t="str">
        <f t="shared" si="4"/>
        <v>66d_Plate 4_F06</v>
      </c>
    </row>
    <row r="284" spans="1:20" x14ac:dyDescent="0.2">
      <c r="A284">
        <v>283</v>
      </c>
      <c r="B284" t="s">
        <v>282</v>
      </c>
      <c r="C284">
        <v>67</v>
      </c>
      <c r="D284" t="s">
        <v>765</v>
      </c>
      <c r="E284">
        <v>-9.5088459999999996E-3</v>
      </c>
      <c r="F284">
        <v>0.56561970500000003</v>
      </c>
      <c r="G284" t="s">
        <v>282</v>
      </c>
      <c r="H284">
        <v>4</v>
      </c>
      <c r="I284" t="s">
        <v>584</v>
      </c>
      <c r="J284">
        <v>1</v>
      </c>
      <c r="K284" t="s">
        <v>583</v>
      </c>
      <c r="L284" t="s">
        <v>590</v>
      </c>
      <c r="M284">
        <v>32</v>
      </c>
      <c r="N284" s="11" t="s">
        <v>755</v>
      </c>
      <c r="O284" s="11" t="s">
        <v>740</v>
      </c>
      <c r="P284" s="11">
        <v>0.25</v>
      </c>
      <c r="Q284" s="11"/>
      <c r="R284" s="12" t="s">
        <v>766</v>
      </c>
      <c r="S284" s="12" t="s">
        <v>741</v>
      </c>
      <c r="T284" t="str">
        <f t="shared" si="4"/>
        <v>67d_Plate 4_F07</v>
      </c>
    </row>
    <row r="285" spans="1:20" x14ac:dyDescent="0.2">
      <c r="A285">
        <v>284</v>
      </c>
      <c r="B285" t="s">
        <v>283</v>
      </c>
      <c r="C285">
        <v>68</v>
      </c>
      <c r="D285" t="s">
        <v>765</v>
      </c>
      <c r="E285">
        <v>0.152141533</v>
      </c>
      <c r="F285">
        <v>0.67098023900000003</v>
      </c>
      <c r="G285" t="s">
        <v>283</v>
      </c>
      <c r="H285">
        <v>4</v>
      </c>
      <c r="I285" t="s">
        <v>584</v>
      </c>
      <c r="J285">
        <v>1</v>
      </c>
      <c r="K285" t="s">
        <v>583</v>
      </c>
      <c r="L285" t="s">
        <v>591</v>
      </c>
      <c r="M285">
        <v>32</v>
      </c>
      <c r="N285" s="11" t="s">
        <v>755</v>
      </c>
      <c r="O285" s="11" t="s">
        <v>742</v>
      </c>
      <c r="P285" s="11">
        <v>0.25</v>
      </c>
      <c r="Q285" s="11"/>
      <c r="R285" s="12" t="s">
        <v>766</v>
      </c>
      <c r="S285" s="12" t="s">
        <v>743</v>
      </c>
      <c r="T285" t="str">
        <f t="shared" si="4"/>
        <v>68d_Plate 4_F08</v>
      </c>
    </row>
    <row r="286" spans="1:20" x14ac:dyDescent="0.2">
      <c r="A286">
        <v>285</v>
      </c>
      <c r="B286" t="s">
        <v>284</v>
      </c>
      <c r="C286">
        <v>69</v>
      </c>
      <c r="D286" t="s">
        <v>765</v>
      </c>
      <c r="E286">
        <v>7.6070765999999998E-2</v>
      </c>
      <c r="F286">
        <v>3.022183719</v>
      </c>
      <c r="G286" t="s">
        <v>284</v>
      </c>
      <c r="H286">
        <v>4</v>
      </c>
      <c r="I286" t="s">
        <v>584</v>
      </c>
      <c r="J286">
        <v>1</v>
      </c>
      <c r="K286" t="s">
        <v>583</v>
      </c>
      <c r="L286" t="s">
        <v>592</v>
      </c>
      <c r="M286">
        <v>32</v>
      </c>
      <c r="N286" s="11" t="s">
        <v>755</v>
      </c>
      <c r="O286" s="11" t="s">
        <v>744</v>
      </c>
      <c r="P286" s="11">
        <v>0.25</v>
      </c>
      <c r="Q286" s="11"/>
      <c r="R286" s="12" t="s">
        <v>766</v>
      </c>
      <c r="S286" s="12" t="s">
        <v>745</v>
      </c>
      <c r="T286" t="str">
        <f t="shared" si="4"/>
        <v>69d_Plate 4_F09</v>
      </c>
    </row>
    <row r="287" spans="1:20" x14ac:dyDescent="0.2">
      <c r="A287">
        <v>286</v>
      </c>
      <c r="B287" t="s">
        <v>285</v>
      </c>
      <c r="C287">
        <v>70</v>
      </c>
      <c r="D287" t="s">
        <v>765</v>
      </c>
      <c r="E287">
        <v>-5.7053075000000002E-2</v>
      </c>
      <c r="F287">
        <v>5.5175647720000001</v>
      </c>
      <c r="G287" t="s">
        <v>285</v>
      </c>
      <c r="H287">
        <v>1</v>
      </c>
      <c r="I287" t="s">
        <v>584</v>
      </c>
      <c r="J287">
        <v>1</v>
      </c>
      <c r="K287" t="s">
        <v>593</v>
      </c>
      <c r="L287" t="s">
        <v>590</v>
      </c>
      <c r="M287">
        <v>32</v>
      </c>
      <c r="N287" s="11" t="s">
        <v>755</v>
      </c>
      <c r="O287" s="11" t="s">
        <v>746</v>
      </c>
      <c r="P287" s="11">
        <v>0.25</v>
      </c>
      <c r="Q287" s="11"/>
      <c r="R287" s="12" t="s">
        <v>766</v>
      </c>
      <c r="S287" s="12" t="s">
        <v>747</v>
      </c>
      <c r="T287" t="str">
        <f t="shared" si="4"/>
        <v>70d_Plate 4_F10</v>
      </c>
    </row>
    <row r="288" spans="1:20" x14ac:dyDescent="0.2">
      <c r="A288">
        <v>287</v>
      </c>
      <c r="B288" t="s">
        <v>286</v>
      </c>
      <c r="C288">
        <v>71</v>
      </c>
      <c r="D288" t="s">
        <v>765</v>
      </c>
      <c r="E288">
        <v>3.8035382999999999E-2</v>
      </c>
      <c r="F288">
        <v>4.713497544</v>
      </c>
      <c r="G288" t="s">
        <v>286</v>
      </c>
      <c r="H288">
        <v>1</v>
      </c>
      <c r="I288" t="s">
        <v>584</v>
      </c>
      <c r="J288">
        <v>1</v>
      </c>
      <c r="K288" t="s">
        <v>593</v>
      </c>
      <c r="L288" t="s">
        <v>591</v>
      </c>
      <c r="M288">
        <v>32</v>
      </c>
      <c r="N288" s="11" t="s">
        <v>755</v>
      </c>
      <c r="O288" s="11" t="s">
        <v>748</v>
      </c>
      <c r="P288" s="11">
        <v>0.25</v>
      </c>
      <c r="Q288" s="11"/>
      <c r="R288" s="12" t="s">
        <v>766</v>
      </c>
      <c r="S288" s="12" t="s">
        <v>749</v>
      </c>
      <c r="T288" t="str">
        <f t="shared" si="4"/>
        <v>71d_Plate 4_F11</v>
      </c>
    </row>
    <row r="289" spans="1:20" s="4" customFormat="1" x14ac:dyDescent="0.2">
      <c r="A289" s="4">
        <v>288</v>
      </c>
      <c r="B289" s="4" t="s">
        <v>287</v>
      </c>
      <c r="C289" s="4">
        <v>72</v>
      </c>
      <c r="D289" s="4" t="s">
        <v>765</v>
      </c>
      <c r="E289" s="4">
        <v>-5.7053075000000002E-2</v>
      </c>
      <c r="F289" s="4">
        <v>9.9704336280000003</v>
      </c>
      <c r="G289" s="4" t="s">
        <v>287</v>
      </c>
      <c r="H289" s="4">
        <v>1</v>
      </c>
      <c r="I289" s="4" t="s">
        <v>584</v>
      </c>
      <c r="J289" s="4">
        <v>1</v>
      </c>
      <c r="K289" s="4" t="s">
        <v>593</v>
      </c>
      <c r="L289" s="4" t="s">
        <v>592</v>
      </c>
      <c r="M289" s="4">
        <v>32</v>
      </c>
      <c r="N289" s="18" t="s">
        <v>755</v>
      </c>
      <c r="O289" s="18" t="s">
        <v>750</v>
      </c>
      <c r="P289" s="18">
        <v>0.25</v>
      </c>
      <c r="Q289" s="18"/>
      <c r="R289" s="12" t="s">
        <v>766</v>
      </c>
      <c r="S289" s="12" t="s">
        <v>751</v>
      </c>
      <c r="T289" t="str">
        <f t="shared" si="4"/>
        <v>72d_Plate 4_F12</v>
      </c>
    </row>
    <row r="290" spans="1:20" x14ac:dyDescent="0.2">
      <c r="A290">
        <v>289</v>
      </c>
      <c r="B290" t="s">
        <v>288</v>
      </c>
      <c r="C290">
        <v>1</v>
      </c>
      <c r="D290" t="s">
        <v>767</v>
      </c>
      <c r="E290">
        <v>-0.13609880999999999</v>
      </c>
      <c r="F290">
        <v>8.5266560089999999</v>
      </c>
      <c r="G290" t="s">
        <v>288</v>
      </c>
      <c r="H290" s="15">
        <v>44</v>
      </c>
      <c r="I290" s="1" t="s">
        <v>582</v>
      </c>
      <c r="J290" s="1">
        <v>3.5</v>
      </c>
      <c r="K290" s="1" t="s">
        <v>583</v>
      </c>
      <c r="L290" s="1" t="s">
        <v>590</v>
      </c>
      <c r="M290">
        <v>60</v>
      </c>
      <c r="N290" s="10" t="s">
        <v>768</v>
      </c>
      <c r="O290" s="10" t="s">
        <v>666</v>
      </c>
      <c r="P290" s="10">
        <v>0.25</v>
      </c>
      <c r="Q290" s="11"/>
      <c r="R290" s="11" t="s">
        <v>769</v>
      </c>
      <c r="S290" s="11" t="s">
        <v>609</v>
      </c>
      <c r="T290" t="str">
        <f t="shared" si="4"/>
        <v>1e_Plate 5_A01</v>
      </c>
    </row>
    <row r="291" spans="1:20" x14ac:dyDescent="0.2">
      <c r="A291">
        <v>290</v>
      </c>
      <c r="B291" t="s">
        <v>289</v>
      </c>
      <c r="C291">
        <v>2</v>
      </c>
      <c r="D291" t="s">
        <v>767</v>
      </c>
      <c r="E291">
        <v>-0.198913645</v>
      </c>
      <c r="F291">
        <v>6.2127737810000001</v>
      </c>
      <c r="G291" t="s">
        <v>289</v>
      </c>
      <c r="H291" s="15">
        <v>44</v>
      </c>
      <c r="I291" s="1" t="s">
        <v>582</v>
      </c>
      <c r="J291" s="1">
        <v>3.5</v>
      </c>
      <c r="K291" s="1" t="s">
        <v>583</v>
      </c>
      <c r="L291" s="1" t="s">
        <v>591</v>
      </c>
      <c r="M291">
        <v>60</v>
      </c>
      <c r="N291" s="10" t="s">
        <v>768</v>
      </c>
      <c r="O291" s="10" t="s">
        <v>664</v>
      </c>
      <c r="P291" s="10">
        <v>0.249</v>
      </c>
      <c r="Q291" s="11"/>
      <c r="R291" s="11" t="s">
        <v>769</v>
      </c>
      <c r="S291" s="11" t="s">
        <v>611</v>
      </c>
      <c r="T291" t="str">
        <f t="shared" si="4"/>
        <v>2e_Plate 5_A02</v>
      </c>
    </row>
    <row r="292" spans="1:20" x14ac:dyDescent="0.2">
      <c r="A292">
        <v>291</v>
      </c>
      <c r="B292" t="s">
        <v>290</v>
      </c>
      <c r="C292">
        <v>3</v>
      </c>
      <c r="D292" t="s">
        <v>767</v>
      </c>
      <c r="E292">
        <v>-0.24079020200000001</v>
      </c>
      <c r="F292">
        <v>13.252760459999999</v>
      </c>
      <c r="G292" t="s">
        <v>290</v>
      </c>
      <c r="H292" s="15">
        <v>44</v>
      </c>
      <c r="I292" s="1" t="s">
        <v>582</v>
      </c>
      <c r="J292" s="1">
        <v>3.5</v>
      </c>
      <c r="K292" s="1" t="s">
        <v>583</v>
      </c>
      <c r="L292" s="1" t="s">
        <v>592</v>
      </c>
      <c r="M292">
        <v>60</v>
      </c>
      <c r="N292" s="10" t="s">
        <v>768</v>
      </c>
      <c r="O292" s="10" t="s">
        <v>662</v>
      </c>
      <c r="P292" s="10">
        <v>0.249</v>
      </c>
      <c r="Q292" s="11"/>
      <c r="R292" s="11" t="s">
        <v>769</v>
      </c>
      <c r="S292" s="11" t="s">
        <v>613</v>
      </c>
      <c r="T292" t="str">
        <f t="shared" si="4"/>
        <v>3e_Plate 5_A03</v>
      </c>
    </row>
    <row r="293" spans="1:20" x14ac:dyDescent="0.2">
      <c r="A293">
        <v>292</v>
      </c>
      <c r="B293" t="s">
        <v>291</v>
      </c>
      <c r="C293">
        <v>4</v>
      </c>
      <c r="D293" t="s">
        <v>767</v>
      </c>
      <c r="E293">
        <v>0.345481594</v>
      </c>
      <c r="F293">
        <v>0.26609645599999998</v>
      </c>
      <c r="G293" t="s">
        <v>291</v>
      </c>
      <c r="H293" s="15">
        <v>41</v>
      </c>
      <c r="I293" s="1" t="s">
        <v>582</v>
      </c>
      <c r="J293" s="1">
        <v>3.5</v>
      </c>
      <c r="K293" s="1" t="s">
        <v>593</v>
      </c>
      <c r="L293" s="1" t="s">
        <v>590</v>
      </c>
      <c r="M293">
        <v>60</v>
      </c>
      <c r="N293" s="10" t="s">
        <v>768</v>
      </c>
      <c r="O293" s="10" t="s">
        <v>660</v>
      </c>
      <c r="P293" s="10">
        <v>0.252</v>
      </c>
      <c r="Q293" s="11"/>
      <c r="R293" s="11" t="s">
        <v>769</v>
      </c>
      <c r="S293" s="11" t="s">
        <v>615</v>
      </c>
      <c r="T293" t="str">
        <f t="shared" si="4"/>
        <v>4e_Plate 5_A04</v>
      </c>
    </row>
    <row r="294" spans="1:20" x14ac:dyDescent="0.2">
      <c r="A294">
        <v>293</v>
      </c>
      <c r="B294" t="s">
        <v>292</v>
      </c>
      <c r="C294">
        <v>5</v>
      </c>
      <c r="D294" t="s">
        <v>767</v>
      </c>
      <c r="E294">
        <v>-9.4222253000000006E-2</v>
      </c>
      <c r="F294">
        <v>2.6956727950000001</v>
      </c>
      <c r="G294" t="s">
        <v>292</v>
      </c>
      <c r="H294" s="15">
        <v>41</v>
      </c>
      <c r="I294" s="1" t="s">
        <v>582</v>
      </c>
      <c r="J294" s="1">
        <v>3.5</v>
      </c>
      <c r="K294" s="1" t="s">
        <v>593</v>
      </c>
      <c r="L294" s="1" t="s">
        <v>591</v>
      </c>
      <c r="M294">
        <v>60</v>
      </c>
      <c r="N294" s="10" t="s">
        <v>768</v>
      </c>
      <c r="O294" s="10" t="s">
        <v>658</v>
      </c>
      <c r="P294" s="10">
        <v>0.251</v>
      </c>
      <c r="Q294" s="11"/>
      <c r="R294" s="11" t="s">
        <v>769</v>
      </c>
      <c r="S294" s="11" t="s">
        <v>617</v>
      </c>
      <c r="T294" t="str">
        <f t="shared" si="4"/>
        <v>5e_Plate 5_A05</v>
      </c>
    </row>
    <row r="295" spans="1:20" x14ac:dyDescent="0.2">
      <c r="A295">
        <v>294</v>
      </c>
      <c r="B295" t="s">
        <v>293</v>
      </c>
      <c r="C295">
        <v>6</v>
      </c>
      <c r="D295" t="s">
        <v>767</v>
      </c>
      <c r="E295">
        <v>0.63861749199999995</v>
      </c>
      <c r="F295">
        <v>9.5794724220000003</v>
      </c>
      <c r="G295" t="s">
        <v>293</v>
      </c>
      <c r="H295" s="15">
        <v>41</v>
      </c>
      <c r="I295" s="1" t="s">
        <v>582</v>
      </c>
      <c r="J295" s="1">
        <v>3.5</v>
      </c>
      <c r="K295" s="1" t="s">
        <v>593</v>
      </c>
      <c r="L295" s="1" t="s">
        <v>592</v>
      </c>
      <c r="M295">
        <v>60</v>
      </c>
      <c r="N295" s="10" t="s">
        <v>768</v>
      </c>
      <c r="O295" s="10" t="s">
        <v>656</v>
      </c>
      <c r="P295" s="10">
        <v>0.25600000000000001</v>
      </c>
      <c r="Q295" s="11"/>
      <c r="R295" s="11" t="s">
        <v>769</v>
      </c>
      <c r="S295" s="11" t="s">
        <v>619</v>
      </c>
      <c r="T295" t="str">
        <f t="shared" si="4"/>
        <v>6e_Plate 5_A06</v>
      </c>
    </row>
    <row r="296" spans="1:20" x14ac:dyDescent="0.2">
      <c r="A296">
        <v>295</v>
      </c>
      <c r="B296" t="s">
        <v>294</v>
      </c>
      <c r="C296">
        <v>7</v>
      </c>
      <c r="D296" t="s">
        <v>767</v>
      </c>
      <c r="E296">
        <v>-5.2345695999999997E-2</v>
      </c>
      <c r="F296">
        <v>8.0233866240000005</v>
      </c>
      <c r="G296" t="s">
        <v>294</v>
      </c>
      <c r="H296" s="15">
        <v>7</v>
      </c>
      <c r="I296" s="1" t="s">
        <v>582</v>
      </c>
      <c r="J296" s="1">
        <v>1</v>
      </c>
      <c r="K296" s="1" t="s">
        <v>583</v>
      </c>
      <c r="L296" s="1" t="s">
        <v>590</v>
      </c>
      <c r="M296">
        <v>60</v>
      </c>
      <c r="N296" s="10" t="s">
        <v>768</v>
      </c>
      <c r="O296" s="10" t="s">
        <v>678</v>
      </c>
      <c r="P296" s="10">
        <v>0.25</v>
      </c>
      <c r="Q296" s="11"/>
      <c r="R296" s="11" t="s">
        <v>769</v>
      </c>
      <c r="S296" s="11" t="s">
        <v>621</v>
      </c>
      <c r="T296" t="str">
        <f t="shared" si="4"/>
        <v>7e_Plate 5_A07</v>
      </c>
    </row>
    <row r="297" spans="1:20" x14ac:dyDescent="0.2">
      <c r="A297">
        <v>296</v>
      </c>
      <c r="B297" t="s">
        <v>295</v>
      </c>
      <c r="C297">
        <v>8</v>
      </c>
      <c r="D297" t="s">
        <v>767</v>
      </c>
      <c r="E297">
        <v>-0.18844450600000001</v>
      </c>
      <c r="F297">
        <v>6.5135784709999998</v>
      </c>
      <c r="G297" t="s">
        <v>295</v>
      </c>
      <c r="H297" s="15">
        <v>7</v>
      </c>
      <c r="I297" s="1" t="s">
        <v>582</v>
      </c>
      <c r="J297" s="1">
        <v>1</v>
      </c>
      <c r="K297" s="1" t="s">
        <v>583</v>
      </c>
      <c r="L297" s="1" t="s">
        <v>591</v>
      </c>
      <c r="M297">
        <v>60</v>
      </c>
      <c r="N297" s="10" t="s">
        <v>768</v>
      </c>
      <c r="O297" s="10" t="s">
        <v>676</v>
      </c>
      <c r="P297" s="10">
        <v>0.251</v>
      </c>
      <c r="Q297" s="11"/>
      <c r="R297" s="11" t="s">
        <v>769</v>
      </c>
      <c r="S297" s="11" t="s">
        <v>623</v>
      </c>
      <c r="T297" t="str">
        <f t="shared" si="4"/>
        <v>8e_Plate 5_A08</v>
      </c>
    </row>
    <row r="298" spans="1:20" x14ac:dyDescent="0.2">
      <c r="A298">
        <v>297</v>
      </c>
      <c r="B298" t="s">
        <v>296</v>
      </c>
      <c r="C298">
        <v>9</v>
      </c>
      <c r="D298" t="s">
        <v>767</v>
      </c>
      <c r="E298">
        <v>-0.35595073300000002</v>
      </c>
      <c r="F298">
        <v>12.89989342</v>
      </c>
      <c r="G298" t="s">
        <v>296</v>
      </c>
      <c r="H298" s="15">
        <v>7</v>
      </c>
      <c r="I298" s="1" t="s">
        <v>582</v>
      </c>
      <c r="J298" s="1">
        <v>1</v>
      </c>
      <c r="K298" s="1" t="s">
        <v>583</v>
      </c>
      <c r="L298" s="1" t="s">
        <v>592</v>
      </c>
      <c r="M298">
        <v>60</v>
      </c>
      <c r="N298" s="10" t="s">
        <v>768</v>
      </c>
      <c r="O298" s="10" t="s">
        <v>674</v>
      </c>
      <c r="P298" s="10">
        <v>0.25</v>
      </c>
      <c r="Q298" s="11"/>
      <c r="R298" s="11" t="s">
        <v>769</v>
      </c>
      <c r="S298" s="11" t="s">
        <v>625</v>
      </c>
      <c r="T298" t="str">
        <f t="shared" si="4"/>
        <v>9e_Plate 5_A09</v>
      </c>
    </row>
    <row r="299" spans="1:20" x14ac:dyDescent="0.2">
      <c r="A299">
        <v>298</v>
      </c>
      <c r="B299" t="s">
        <v>297</v>
      </c>
      <c r="C299">
        <v>10</v>
      </c>
      <c r="D299" t="s">
        <v>767</v>
      </c>
      <c r="E299">
        <v>-0.16750622800000001</v>
      </c>
      <c r="F299">
        <v>3.4014068750000002</v>
      </c>
      <c r="G299" t="s">
        <v>297</v>
      </c>
      <c r="H299" s="15">
        <v>1</v>
      </c>
      <c r="I299" s="1" t="s">
        <v>582</v>
      </c>
      <c r="J299" s="1">
        <v>1</v>
      </c>
      <c r="K299" s="1" t="s">
        <v>593</v>
      </c>
      <c r="L299" s="1" t="s">
        <v>590</v>
      </c>
      <c r="M299">
        <v>60</v>
      </c>
      <c r="N299" s="10" t="s">
        <v>768</v>
      </c>
      <c r="O299" s="10" t="s">
        <v>672</v>
      </c>
      <c r="P299" s="10">
        <v>0.25</v>
      </c>
      <c r="Q299" s="11"/>
      <c r="R299" s="11" t="s">
        <v>769</v>
      </c>
      <c r="S299" s="11" t="s">
        <v>627</v>
      </c>
      <c r="T299" t="str">
        <f t="shared" si="4"/>
        <v>10e_Plate 5_A10</v>
      </c>
    </row>
    <row r="300" spans="1:20" x14ac:dyDescent="0.2">
      <c r="A300">
        <v>299</v>
      </c>
      <c r="B300" t="s">
        <v>298</v>
      </c>
      <c r="C300">
        <v>11</v>
      </c>
      <c r="D300" t="s">
        <v>767</v>
      </c>
      <c r="E300">
        <v>-0.31407417700000001</v>
      </c>
      <c r="F300">
        <v>2.7303810290000001</v>
      </c>
      <c r="G300" t="s">
        <v>298</v>
      </c>
      <c r="H300" s="15">
        <v>1</v>
      </c>
      <c r="I300" s="1" t="s">
        <v>582</v>
      </c>
      <c r="J300" s="1">
        <v>1</v>
      </c>
      <c r="K300" s="1" t="s">
        <v>593</v>
      </c>
      <c r="L300" s="1" t="s">
        <v>591</v>
      </c>
      <c r="M300">
        <v>60</v>
      </c>
      <c r="N300" s="10" t="s">
        <v>768</v>
      </c>
      <c r="O300" s="10" t="s">
        <v>670</v>
      </c>
      <c r="P300" s="10">
        <v>0.251</v>
      </c>
      <c r="Q300" s="11"/>
      <c r="R300" s="11" t="s">
        <v>769</v>
      </c>
      <c r="S300" s="11" t="s">
        <v>629</v>
      </c>
      <c r="T300" t="str">
        <f t="shared" si="4"/>
        <v>11e_Plate 5_A11</v>
      </c>
    </row>
    <row r="301" spans="1:20" x14ac:dyDescent="0.2">
      <c r="A301">
        <v>300</v>
      </c>
      <c r="B301" t="s">
        <v>299</v>
      </c>
      <c r="C301">
        <v>12</v>
      </c>
      <c r="D301" t="s">
        <v>767</v>
      </c>
      <c r="E301">
        <v>6.2814834999999999E-2</v>
      </c>
      <c r="F301">
        <v>11.742952300000001</v>
      </c>
      <c r="G301" t="s">
        <v>299</v>
      </c>
      <c r="H301" s="15">
        <v>1</v>
      </c>
      <c r="I301" s="1" t="s">
        <v>582</v>
      </c>
      <c r="J301" s="1">
        <v>1</v>
      </c>
      <c r="K301" s="1" t="s">
        <v>593</v>
      </c>
      <c r="L301" s="1" t="s">
        <v>592</v>
      </c>
      <c r="M301">
        <v>60</v>
      </c>
      <c r="N301" s="10" t="s">
        <v>768</v>
      </c>
      <c r="O301" s="10" t="s">
        <v>668</v>
      </c>
      <c r="P301" s="10">
        <v>0.251</v>
      </c>
      <c r="Q301" s="11"/>
      <c r="R301" s="11" t="s">
        <v>769</v>
      </c>
      <c r="S301" s="11" t="s">
        <v>631</v>
      </c>
      <c r="T301" t="str">
        <f t="shared" si="4"/>
        <v>12e_Plate 5_A12</v>
      </c>
    </row>
    <row r="302" spans="1:20" x14ac:dyDescent="0.2">
      <c r="A302">
        <v>301</v>
      </c>
      <c r="B302" t="s">
        <v>300</v>
      </c>
      <c r="C302">
        <v>13</v>
      </c>
      <c r="D302" t="s">
        <v>767</v>
      </c>
      <c r="E302">
        <v>-0.177975367</v>
      </c>
      <c r="F302">
        <v>19.09531308</v>
      </c>
      <c r="G302" t="s">
        <v>300</v>
      </c>
      <c r="H302" s="15">
        <v>37</v>
      </c>
      <c r="I302" s="1" t="s">
        <v>582</v>
      </c>
      <c r="J302" s="1">
        <v>3.5</v>
      </c>
      <c r="K302" s="1" t="s">
        <v>594</v>
      </c>
      <c r="L302" s="1" t="s">
        <v>590</v>
      </c>
      <c r="M302">
        <v>60</v>
      </c>
      <c r="N302" s="10" t="s">
        <v>768</v>
      </c>
      <c r="O302" s="10" t="s">
        <v>690</v>
      </c>
      <c r="P302" s="10">
        <v>0.252</v>
      </c>
      <c r="Q302" s="11"/>
      <c r="R302" s="11" t="s">
        <v>769</v>
      </c>
      <c r="S302" s="11" t="s">
        <v>633</v>
      </c>
      <c r="T302" t="str">
        <f t="shared" si="4"/>
        <v>13e_Plate 5_B01</v>
      </c>
    </row>
    <row r="303" spans="1:20" x14ac:dyDescent="0.2">
      <c r="A303">
        <v>302</v>
      </c>
      <c r="B303" t="s">
        <v>301</v>
      </c>
      <c r="C303">
        <v>14</v>
      </c>
      <c r="D303" t="s">
        <v>767</v>
      </c>
      <c r="E303">
        <v>-0.146567949</v>
      </c>
      <c r="F303">
        <v>18.707737810000001</v>
      </c>
      <c r="G303" t="s">
        <v>301</v>
      </c>
      <c r="H303" s="15">
        <v>37</v>
      </c>
      <c r="I303" s="1" t="s">
        <v>582</v>
      </c>
      <c r="J303" s="1">
        <v>3.5</v>
      </c>
      <c r="K303" s="1" t="s">
        <v>594</v>
      </c>
      <c r="L303" s="1" t="s">
        <v>591</v>
      </c>
      <c r="M303">
        <v>60</v>
      </c>
      <c r="N303" s="10" t="s">
        <v>768</v>
      </c>
      <c r="O303" s="10" t="s">
        <v>688</v>
      </c>
      <c r="P303" s="10">
        <v>0.25600000000000001</v>
      </c>
      <c r="Q303" s="11"/>
      <c r="R303" s="11" t="s">
        <v>769</v>
      </c>
      <c r="S303" s="11" t="s">
        <v>635</v>
      </c>
      <c r="T303" t="str">
        <f t="shared" si="4"/>
        <v>14e_Plate 5_B02</v>
      </c>
    </row>
    <row r="304" spans="1:20" x14ac:dyDescent="0.2">
      <c r="A304">
        <v>303</v>
      </c>
      <c r="B304" t="s">
        <v>302</v>
      </c>
      <c r="C304">
        <v>15</v>
      </c>
      <c r="D304" t="s">
        <v>767</v>
      </c>
      <c r="E304">
        <v>-0.24079020200000001</v>
      </c>
      <c r="F304">
        <v>18.337516650000001</v>
      </c>
      <c r="G304" t="s">
        <v>302</v>
      </c>
      <c r="H304" s="15">
        <v>37</v>
      </c>
      <c r="I304" s="1" t="s">
        <v>582</v>
      </c>
      <c r="J304" s="1">
        <v>3.5</v>
      </c>
      <c r="K304" s="1" t="s">
        <v>594</v>
      </c>
      <c r="L304" s="1" t="s">
        <v>592</v>
      </c>
      <c r="M304">
        <v>60</v>
      </c>
      <c r="N304" s="10" t="s">
        <v>768</v>
      </c>
      <c r="O304" s="10" t="s">
        <v>686</v>
      </c>
      <c r="P304" s="10">
        <v>0.249</v>
      </c>
      <c r="Q304" s="11"/>
      <c r="R304" s="11" t="s">
        <v>769</v>
      </c>
      <c r="S304" s="11" t="s">
        <v>637</v>
      </c>
      <c r="T304" t="str">
        <f t="shared" si="4"/>
        <v>15e_Plate 5_B03</v>
      </c>
    </row>
    <row r="305" spans="1:20" x14ac:dyDescent="0.2">
      <c r="A305">
        <v>304</v>
      </c>
      <c r="B305" t="s">
        <v>303</v>
      </c>
      <c r="C305">
        <v>16</v>
      </c>
      <c r="D305" t="s">
        <v>767</v>
      </c>
      <c r="E305">
        <v>-0.33501245499999999</v>
      </c>
      <c r="F305">
        <v>11.829722889999999</v>
      </c>
      <c r="G305" t="s">
        <v>303</v>
      </c>
      <c r="H305" s="15">
        <v>6</v>
      </c>
      <c r="I305" s="1" t="s">
        <v>582</v>
      </c>
      <c r="J305" s="1">
        <v>1</v>
      </c>
      <c r="K305" s="1" t="s">
        <v>594</v>
      </c>
      <c r="L305" s="1" t="s">
        <v>590</v>
      </c>
      <c r="M305">
        <v>60</v>
      </c>
      <c r="N305" s="10" t="s">
        <v>768</v>
      </c>
      <c r="O305" s="10" t="s">
        <v>684</v>
      </c>
      <c r="P305" s="10">
        <v>0.253</v>
      </c>
      <c r="Q305" s="11"/>
      <c r="R305" s="11" t="s">
        <v>769</v>
      </c>
      <c r="S305" s="11" t="s">
        <v>639</v>
      </c>
      <c r="T305" t="str">
        <f t="shared" si="4"/>
        <v>16e_Plate 5_B04</v>
      </c>
    </row>
    <row r="306" spans="1:20" x14ac:dyDescent="0.2">
      <c r="A306">
        <v>305</v>
      </c>
      <c r="B306" t="s">
        <v>304</v>
      </c>
      <c r="C306">
        <v>17</v>
      </c>
      <c r="D306" t="s">
        <v>767</v>
      </c>
      <c r="E306">
        <v>-0.345481594</v>
      </c>
      <c r="F306">
        <v>10.97937117</v>
      </c>
      <c r="G306" t="s">
        <v>304</v>
      </c>
      <c r="H306" s="15">
        <v>6</v>
      </c>
      <c r="I306" s="1" t="s">
        <v>582</v>
      </c>
      <c r="J306" s="1">
        <v>1</v>
      </c>
      <c r="K306" s="1" t="s">
        <v>594</v>
      </c>
      <c r="L306" s="1" t="s">
        <v>591</v>
      </c>
      <c r="M306">
        <v>60</v>
      </c>
      <c r="N306" s="10" t="s">
        <v>768</v>
      </c>
      <c r="O306" s="10" t="s">
        <v>682</v>
      </c>
      <c r="P306" s="10">
        <v>0.252</v>
      </c>
      <c r="Q306" s="11"/>
      <c r="R306" s="11" t="s">
        <v>769</v>
      </c>
      <c r="S306" s="11" t="s">
        <v>641</v>
      </c>
      <c r="T306" t="str">
        <f t="shared" si="4"/>
        <v>17e_Plate 5_B05</v>
      </c>
    </row>
    <row r="307" spans="1:20" x14ac:dyDescent="0.2">
      <c r="A307">
        <v>306</v>
      </c>
      <c r="B307" t="s">
        <v>305</v>
      </c>
      <c r="C307">
        <v>18</v>
      </c>
      <c r="D307" t="s">
        <v>767</v>
      </c>
      <c r="E307">
        <v>-0.33501245499999999</v>
      </c>
      <c r="F307">
        <v>16.370716760000001</v>
      </c>
      <c r="G307" t="s">
        <v>305</v>
      </c>
      <c r="H307" s="15">
        <v>6</v>
      </c>
      <c r="I307" s="1" t="s">
        <v>582</v>
      </c>
      <c r="J307" s="1">
        <v>1</v>
      </c>
      <c r="K307" s="1" t="s">
        <v>594</v>
      </c>
      <c r="L307" s="1" t="s">
        <v>592</v>
      </c>
      <c r="M307">
        <v>60</v>
      </c>
      <c r="N307" s="10" t="s">
        <v>768</v>
      </c>
      <c r="O307" s="10" t="s">
        <v>680</v>
      </c>
      <c r="P307" s="10">
        <v>0.251</v>
      </c>
      <c r="Q307" s="11"/>
      <c r="R307" s="11" t="s">
        <v>769</v>
      </c>
      <c r="S307" s="11" t="s">
        <v>643</v>
      </c>
      <c r="T307" t="str">
        <f t="shared" si="4"/>
        <v>18e_Plate 5_B06</v>
      </c>
    </row>
    <row r="308" spans="1:20" x14ac:dyDescent="0.2">
      <c r="A308">
        <v>307</v>
      </c>
      <c r="B308" t="s">
        <v>306</v>
      </c>
      <c r="C308">
        <v>19</v>
      </c>
      <c r="D308" t="s">
        <v>767</v>
      </c>
      <c r="E308">
        <v>-0.28266675899999999</v>
      </c>
      <c r="F308">
        <v>0.584255262</v>
      </c>
      <c r="G308" t="s">
        <v>306</v>
      </c>
      <c r="H308" s="15">
        <v>10</v>
      </c>
      <c r="I308" s="1" t="s">
        <v>582</v>
      </c>
      <c r="J308" s="1">
        <v>1</v>
      </c>
      <c r="K308" s="1" t="s">
        <v>593</v>
      </c>
      <c r="L308" s="1" t="s">
        <v>590</v>
      </c>
      <c r="M308">
        <v>60</v>
      </c>
      <c r="N308" s="10" t="s">
        <v>768</v>
      </c>
      <c r="O308" s="10" t="s">
        <v>702</v>
      </c>
      <c r="P308" s="10">
        <v>0.249</v>
      </c>
      <c r="Q308" s="11"/>
      <c r="R308" s="11" t="s">
        <v>769</v>
      </c>
      <c r="S308" s="11" t="s">
        <v>645</v>
      </c>
      <c r="T308" t="str">
        <f t="shared" si="4"/>
        <v>19e_Plate 5_B07</v>
      </c>
    </row>
    <row r="309" spans="1:20" x14ac:dyDescent="0.2">
      <c r="A309">
        <v>308</v>
      </c>
      <c r="B309" t="s">
        <v>307</v>
      </c>
      <c r="C309">
        <v>20</v>
      </c>
      <c r="D309" t="s">
        <v>767</v>
      </c>
      <c r="E309">
        <v>1.277234985</v>
      </c>
      <c r="F309">
        <v>0.27188116200000001</v>
      </c>
      <c r="G309" t="s">
        <v>307</v>
      </c>
      <c r="H309" s="15">
        <v>10</v>
      </c>
      <c r="I309" s="1" t="s">
        <v>582</v>
      </c>
      <c r="J309" s="1">
        <v>1</v>
      </c>
      <c r="K309" s="1" t="s">
        <v>593</v>
      </c>
      <c r="L309" s="1" t="s">
        <v>591</v>
      </c>
      <c r="M309">
        <v>60</v>
      </c>
      <c r="N309" s="10" t="s">
        <v>768</v>
      </c>
      <c r="O309" s="10" t="s">
        <v>700</v>
      </c>
      <c r="P309" s="10">
        <v>0.25</v>
      </c>
      <c r="Q309" s="11"/>
      <c r="R309" s="11" t="s">
        <v>769</v>
      </c>
      <c r="S309" s="11" t="s">
        <v>647</v>
      </c>
      <c r="T309" t="str">
        <f t="shared" si="4"/>
        <v>20e_Plate 5_B08</v>
      </c>
    </row>
    <row r="310" spans="1:20" x14ac:dyDescent="0.2">
      <c r="A310">
        <v>309</v>
      </c>
      <c r="B310" t="s">
        <v>308</v>
      </c>
      <c r="C310">
        <v>21</v>
      </c>
      <c r="D310" t="s">
        <v>767</v>
      </c>
      <c r="E310">
        <v>-0.29313589800000001</v>
      </c>
      <c r="F310">
        <v>8.9489395149999993</v>
      </c>
      <c r="G310" t="s">
        <v>308</v>
      </c>
      <c r="H310" s="15">
        <v>10</v>
      </c>
      <c r="I310" s="1" t="s">
        <v>582</v>
      </c>
      <c r="J310" s="1">
        <v>1</v>
      </c>
      <c r="K310" s="1" t="s">
        <v>593</v>
      </c>
      <c r="L310" s="1" t="s">
        <v>592</v>
      </c>
      <c r="M310">
        <v>60</v>
      </c>
      <c r="N310" s="10" t="s">
        <v>768</v>
      </c>
      <c r="O310" s="10" t="s">
        <v>698</v>
      </c>
      <c r="P310" s="10">
        <v>0.248</v>
      </c>
      <c r="Q310" s="11"/>
      <c r="R310" s="11" t="s">
        <v>769</v>
      </c>
      <c r="S310" s="11" t="s">
        <v>649</v>
      </c>
      <c r="T310" t="str">
        <f t="shared" si="4"/>
        <v>21e_Plate 5_B09</v>
      </c>
    </row>
    <row r="311" spans="1:20" x14ac:dyDescent="0.2">
      <c r="A311">
        <v>310</v>
      </c>
      <c r="B311" t="s">
        <v>309</v>
      </c>
      <c r="C311">
        <v>22</v>
      </c>
      <c r="D311" t="s">
        <v>767</v>
      </c>
      <c r="E311">
        <v>-0.115160531</v>
      </c>
      <c r="F311">
        <v>4.7550279780000002</v>
      </c>
      <c r="G311" t="s">
        <v>309</v>
      </c>
      <c r="H311" s="15">
        <v>2</v>
      </c>
      <c r="I311" s="1" t="s">
        <v>582</v>
      </c>
      <c r="J311" s="1">
        <v>1</v>
      </c>
      <c r="K311" s="1" t="s">
        <v>594</v>
      </c>
      <c r="L311" s="1" t="s">
        <v>590</v>
      </c>
      <c r="M311">
        <v>60</v>
      </c>
      <c r="N311" s="10" t="s">
        <v>768</v>
      </c>
      <c r="O311" s="10" t="s">
        <v>696</v>
      </c>
      <c r="P311" s="10">
        <v>0.252</v>
      </c>
      <c r="Q311" s="11"/>
      <c r="R311" s="11" t="s">
        <v>769</v>
      </c>
      <c r="S311" s="11" t="s">
        <v>651</v>
      </c>
      <c r="T311" t="str">
        <f t="shared" si="4"/>
        <v>22e_Plate 5_B10</v>
      </c>
    </row>
    <row r="312" spans="1:20" x14ac:dyDescent="0.2">
      <c r="A312">
        <v>311</v>
      </c>
      <c r="B312" t="s">
        <v>310</v>
      </c>
      <c r="C312">
        <v>23</v>
      </c>
      <c r="D312" t="s">
        <v>767</v>
      </c>
      <c r="E312">
        <v>-0.219851924</v>
      </c>
      <c r="F312">
        <v>4.9343538499999999</v>
      </c>
      <c r="G312" t="s">
        <v>310</v>
      </c>
      <c r="H312" s="15">
        <v>2</v>
      </c>
      <c r="I312" s="1" t="s">
        <v>582</v>
      </c>
      <c r="J312" s="1">
        <v>1</v>
      </c>
      <c r="K312" s="1" t="s">
        <v>594</v>
      </c>
      <c r="L312" s="1" t="s">
        <v>591</v>
      </c>
      <c r="M312">
        <v>60</v>
      </c>
      <c r="N312" s="10" t="s">
        <v>768</v>
      </c>
      <c r="O312" s="10" t="s">
        <v>694</v>
      </c>
      <c r="P312" s="10">
        <v>0.249</v>
      </c>
      <c r="Q312" s="11"/>
      <c r="R312" s="11" t="s">
        <v>769</v>
      </c>
      <c r="S312" s="11" t="s">
        <v>653</v>
      </c>
      <c r="T312" t="str">
        <f t="shared" si="4"/>
        <v>23e_Plate 5_B11</v>
      </c>
    </row>
    <row r="313" spans="1:20" x14ac:dyDescent="0.2">
      <c r="A313">
        <v>312</v>
      </c>
      <c r="B313" t="s">
        <v>311</v>
      </c>
      <c r="C313">
        <v>24</v>
      </c>
      <c r="D313" t="s">
        <v>767</v>
      </c>
      <c r="E313">
        <v>-0.27219761999999997</v>
      </c>
      <c r="F313">
        <v>8.9026618709999994</v>
      </c>
      <c r="G313" t="s">
        <v>311</v>
      </c>
      <c r="H313" s="15">
        <v>2</v>
      </c>
      <c r="I313" s="1" t="s">
        <v>582</v>
      </c>
      <c r="J313" s="1">
        <v>1</v>
      </c>
      <c r="K313" s="1" t="s">
        <v>594</v>
      </c>
      <c r="L313" s="1" t="s">
        <v>592</v>
      </c>
      <c r="M313">
        <v>60</v>
      </c>
      <c r="N313" s="10" t="s">
        <v>768</v>
      </c>
      <c r="O313" s="10" t="s">
        <v>692</v>
      </c>
      <c r="P313" s="10">
        <v>0.252</v>
      </c>
      <c r="Q313" s="11"/>
      <c r="R313" s="11" t="s">
        <v>769</v>
      </c>
      <c r="S313" s="11" t="s">
        <v>655</v>
      </c>
      <c r="T313" t="str">
        <f t="shared" si="4"/>
        <v>24e_Plate 5_B12</v>
      </c>
    </row>
    <row r="314" spans="1:20" x14ac:dyDescent="0.2">
      <c r="A314">
        <v>313</v>
      </c>
      <c r="B314" t="s">
        <v>312</v>
      </c>
      <c r="C314">
        <v>25</v>
      </c>
      <c r="D314" t="s">
        <v>767</v>
      </c>
      <c r="E314">
        <v>6.3436254999999997E-2</v>
      </c>
      <c r="F314">
        <v>7.1397794369999996</v>
      </c>
      <c r="G314" t="s">
        <v>312</v>
      </c>
      <c r="H314" s="15">
        <v>42</v>
      </c>
      <c r="I314" s="1" t="s">
        <v>582</v>
      </c>
      <c r="J314" s="1">
        <v>3.5</v>
      </c>
      <c r="K314" s="1" t="s">
        <v>594</v>
      </c>
      <c r="L314" s="1" t="s">
        <v>590</v>
      </c>
      <c r="M314">
        <v>60</v>
      </c>
      <c r="N314" s="10" t="s">
        <v>768</v>
      </c>
      <c r="O314" s="10" t="s">
        <v>714</v>
      </c>
      <c r="P314" s="10">
        <v>0.255</v>
      </c>
      <c r="Q314" s="11"/>
      <c r="R314" s="11" t="s">
        <v>769</v>
      </c>
      <c r="S314" s="11" t="s">
        <v>657</v>
      </c>
      <c r="T314" t="str">
        <f t="shared" si="4"/>
        <v>25e_Plate 5_C01</v>
      </c>
    </row>
    <row r="315" spans="1:20" x14ac:dyDescent="0.2">
      <c r="A315">
        <v>314</v>
      </c>
      <c r="B315" t="s">
        <v>313</v>
      </c>
      <c r="C315">
        <v>26</v>
      </c>
      <c r="D315" t="s">
        <v>767</v>
      </c>
      <c r="E315">
        <v>-2.7186966999999999E-2</v>
      </c>
      <c r="F315">
        <v>6.1006817550000001</v>
      </c>
      <c r="G315" t="s">
        <v>313</v>
      </c>
      <c r="H315" s="15">
        <v>42</v>
      </c>
      <c r="I315" s="1" t="s">
        <v>582</v>
      </c>
      <c r="J315" s="1">
        <v>3.5</v>
      </c>
      <c r="K315" s="1" t="s">
        <v>594</v>
      </c>
      <c r="L315" s="1" t="s">
        <v>591</v>
      </c>
      <c r="M315">
        <v>60</v>
      </c>
      <c r="N315" s="10" t="s">
        <v>768</v>
      </c>
      <c r="O315" s="10" t="s">
        <v>712</v>
      </c>
      <c r="P315" s="10">
        <v>0.25</v>
      </c>
      <c r="Q315" s="11"/>
      <c r="R315" s="11" t="s">
        <v>769</v>
      </c>
      <c r="S315" s="11" t="s">
        <v>659</v>
      </c>
      <c r="T315" t="str">
        <f t="shared" si="4"/>
        <v>26e_Plate 5_C02</v>
      </c>
    </row>
    <row r="316" spans="1:20" x14ac:dyDescent="0.2">
      <c r="A316">
        <v>315</v>
      </c>
      <c r="B316" t="s">
        <v>314</v>
      </c>
      <c r="C316">
        <v>27</v>
      </c>
      <c r="D316" t="s">
        <v>767</v>
      </c>
      <c r="E316">
        <v>6.3436254999999997E-2</v>
      </c>
      <c r="F316">
        <v>11.69252702</v>
      </c>
      <c r="G316" t="s">
        <v>314</v>
      </c>
      <c r="H316" s="15">
        <v>42</v>
      </c>
      <c r="I316" s="1" t="s">
        <v>582</v>
      </c>
      <c r="J316" s="1">
        <v>3.5</v>
      </c>
      <c r="K316" s="1" t="s">
        <v>594</v>
      </c>
      <c r="L316" s="1" t="s">
        <v>592</v>
      </c>
      <c r="M316">
        <v>60</v>
      </c>
      <c r="N316" s="10" t="s">
        <v>768</v>
      </c>
      <c r="O316" s="10" t="s">
        <v>710</v>
      </c>
      <c r="P316" s="10">
        <v>0.252</v>
      </c>
      <c r="Q316" s="11"/>
      <c r="R316" s="11" t="s">
        <v>769</v>
      </c>
      <c r="S316" s="11" t="s">
        <v>661</v>
      </c>
      <c r="T316" t="str">
        <f t="shared" si="4"/>
        <v>27e_Plate 5_C03</v>
      </c>
    </row>
    <row r="317" spans="1:20" x14ac:dyDescent="0.2">
      <c r="A317">
        <v>316</v>
      </c>
      <c r="B317" t="s">
        <v>315</v>
      </c>
      <c r="C317">
        <v>28</v>
      </c>
      <c r="D317" t="s">
        <v>767</v>
      </c>
      <c r="E317">
        <v>9.0623219999999994E-3</v>
      </c>
      <c r="F317">
        <v>7.9967672170000004</v>
      </c>
      <c r="G317" t="s">
        <v>315</v>
      </c>
      <c r="H317" s="15">
        <v>4</v>
      </c>
      <c r="I317" s="1" t="s">
        <v>582</v>
      </c>
      <c r="J317" s="1">
        <v>1</v>
      </c>
      <c r="K317" s="1" t="s">
        <v>583</v>
      </c>
      <c r="L317" s="1" t="s">
        <v>590</v>
      </c>
      <c r="M317">
        <v>60</v>
      </c>
      <c r="N317" s="10" t="s">
        <v>768</v>
      </c>
      <c r="O317" s="10" t="s">
        <v>708</v>
      </c>
      <c r="P317" s="10">
        <v>0.25</v>
      </c>
      <c r="Q317" s="11"/>
      <c r="R317" s="11" t="s">
        <v>769</v>
      </c>
      <c r="S317" s="11" t="s">
        <v>663</v>
      </c>
      <c r="T317" t="str">
        <f t="shared" si="4"/>
        <v>28e_Plate 5_C04</v>
      </c>
    </row>
    <row r="318" spans="1:20" x14ac:dyDescent="0.2">
      <c r="A318">
        <v>317</v>
      </c>
      <c r="B318" t="s">
        <v>316</v>
      </c>
      <c r="C318">
        <v>29</v>
      </c>
      <c r="D318" t="s">
        <v>767</v>
      </c>
      <c r="E318">
        <v>6.3436254999999997E-2</v>
      </c>
      <c r="F318">
        <v>9.1322760239999994</v>
      </c>
      <c r="G318" t="s">
        <v>316</v>
      </c>
      <c r="H318" s="15">
        <v>4</v>
      </c>
      <c r="I318" s="1" t="s">
        <v>582</v>
      </c>
      <c r="J318" s="1">
        <v>1</v>
      </c>
      <c r="K318" s="1" t="s">
        <v>583</v>
      </c>
      <c r="L318" s="1" t="s">
        <v>591</v>
      </c>
      <c r="M318">
        <v>60</v>
      </c>
      <c r="N318" s="10" t="s">
        <v>768</v>
      </c>
      <c r="O318" s="10" t="s">
        <v>706</v>
      </c>
      <c r="P318" s="10">
        <v>0.25</v>
      </c>
      <c r="Q318" s="11"/>
      <c r="R318" s="11" t="s">
        <v>769</v>
      </c>
      <c r="S318" s="11" t="s">
        <v>665</v>
      </c>
      <c r="T318" t="str">
        <f t="shared" si="4"/>
        <v>29e_Plate 5_C05</v>
      </c>
    </row>
    <row r="319" spans="1:20" x14ac:dyDescent="0.2">
      <c r="A319">
        <v>318</v>
      </c>
      <c r="B319" t="s">
        <v>317</v>
      </c>
      <c r="C319">
        <v>30</v>
      </c>
      <c r="D319" t="s">
        <v>767</v>
      </c>
      <c r="E319">
        <v>0.12687251099999999</v>
      </c>
      <c r="F319">
        <v>14.408107040000001</v>
      </c>
      <c r="G319" t="s">
        <v>317</v>
      </c>
      <c r="H319" s="15">
        <v>4</v>
      </c>
      <c r="I319" s="1" t="s">
        <v>582</v>
      </c>
      <c r="J319" s="1">
        <v>1</v>
      </c>
      <c r="K319" s="1" t="s">
        <v>583</v>
      </c>
      <c r="L319" s="1" t="s">
        <v>592</v>
      </c>
      <c r="M319">
        <v>60</v>
      </c>
      <c r="N319" s="10" t="s">
        <v>768</v>
      </c>
      <c r="O319" s="10" t="s">
        <v>704</v>
      </c>
      <c r="P319" s="10">
        <v>0.251</v>
      </c>
      <c r="Q319" s="11"/>
      <c r="R319" s="11" t="s">
        <v>769</v>
      </c>
      <c r="S319" s="11" t="s">
        <v>667</v>
      </c>
      <c r="T319" t="str">
        <f t="shared" si="4"/>
        <v>30e_Plate 5_C06</v>
      </c>
    </row>
    <row r="320" spans="1:20" x14ac:dyDescent="0.2">
      <c r="A320">
        <v>319</v>
      </c>
      <c r="B320" t="s">
        <v>318</v>
      </c>
      <c r="C320">
        <v>31</v>
      </c>
      <c r="D320" t="s">
        <v>767</v>
      </c>
      <c r="E320">
        <v>2.7186966999999999E-2</v>
      </c>
      <c r="F320">
        <v>11.553266499999999</v>
      </c>
      <c r="G320" t="s">
        <v>318</v>
      </c>
      <c r="H320" s="15">
        <v>36</v>
      </c>
      <c r="I320" s="1" t="s">
        <v>582</v>
      </c>
      <c r="J320" s="1">
        <v>3.5</v>
      </c>
      <c r="K320" s="1" t="s">
        <v>593</v>
      </c>
      <c r="L320" s="1" t="s">
        <v>590</v>
      </c>
      <c r="M320">
        <v>60</v>
      </c>
      <c r="N320" s="10" t="s">
        <v>768</v>
      </c>
      <c r="O320" s="10" t="s">
        <v>726</v>
      </c>
      <c r="P320" s="10">
        <v>0.252</v>
      </c>
      <c r="Q320" s="11"/>
      <c r="R320" s="11" t="s">
        <v>769</v>
      </c>
      <c r="S320" s="11" t="s">
        <v>669</v>
      </c>
      <c r="T320" t="str">
        <f t="shared" si="4"/>
        <v>31e_Plate 5_C07</v>
      </c>
    </row>
    <row r="321" spans="1:20" x14ac:dyDescent="0.2">
      <c r="A321">
        <v>320</v>
      </c>
      <c r="B321" t="s">
        <v>319</v>
      </c>
      <c r="C321">
        <v>32</v>
      </c>
      <c r="D321" t="s">
        <v>767</v>
      </c>
      <c r="E321">
        <v>9.9685544000000001E-2</v>
      </c>
      <c r="F321">
        <v>10.230291619999999</v>
      </c>
      <c r="G321" t="s">
        <v>319</v>
      </c>
      <c r="H321" s="15">
        <v>36</v>
      </c>
      <c r="I321" s="1" t="s">
        <v>582</v>
      </c>
      <c r="J321" s="1">
        <v>3.5</v>
      </c>
      <c r="K321" s="1" t="s">
        <v>593</v>
      </c>
      <c r="L321" s="1" t="s">
        <v>591</v>
      </c>
      <c r="M321">
        <v>60</v>
      </c>
      <c r="N321" s="10" t="s">
        <v>768</v>
      </c>
      <c r="O321" s="10" t="s">
        <v>724</v>
      </c>
      <c r="P321" s="10">
        <v>0.254</v>
      </c>
      <c r="Q321" s="11"/>
      <c r="R321" s="11" t="s">
        <v>769</v>
      </c>
      <c r="S321" s="11" t="s">
        <v>671</v>
      </c>
      <c r="T321" t="str">
        <f t="shared" si="4"/>
        <v>32e_Plate 5_C08</v>
      </c>
    </row>
    <row r="322" spans="1:20" x14ac:dyDescent="0.2">
      <c r="A322">
        <v>321</v>
      </c>
      <c r="B322" t="s">
        <v>320</v>
      </c>
      <c r="C322">
        <v>33</v>
      </c>
      <c r="D322" t="s">
        <v>767</v>
      </c>
      <c r="E322">
        <v>-2.7186966999999999E-2</v>
      </c>
      <c r="F322">
        <v>16.67376848</v>
      </c>
      <c r="G322" t="s">
        <v>320</v>
      </c>
      <c r="H322" s="15">
        <v>36</v>
      </c>
      <c r="I322" s="1" t="s">
        <v>582</v>
      </c>
      <c r="J322" s="1">
        <v>3.5</v>
      </c>
      <c r="K322" s="1" t="s">
        <v>593</v>
      </c>
      <c r="L322" s="1" t="s">
        <v>592</v>
      </c>
      <c r="M322">
        <v>60</v>
      </c>
      <c r="N322" s="10" t="s">
        <v>768</v>
      </c>
      <c r="O322" s="10" t="s">
        <v>722</v>
      </c>
      <c r="P322" s="10">
        <v>0.249</v>
      </c>
      <c r="Q322" s="11"/>
      <c r="R322" s="11" t="s">
        <v>769</v>
      </c>
      <c r="S322" s="11" t="s">
        <v>673</v>
      </c>
      <c r="T322" t="str">
        <f t="shared" si="4"/>
        <v>33e_Plate 5_C09</v>
      </c>
    </row>
    <row r="323" spans="1:20" x14ac:dyDescent="0.2">
      <c r="A323">
        <v>322</v>
      </c>
      <c r="B323" t="s">
        <v>321</v>
      </c>
      <c r="C323">
        <v>34</v>
      </c>
      <c r="D323" t="s">
        <v>767</v>
      </c>
      <c r="E323">
        <v>0.19030876599999999</v>
      </c>
      <c r="F323">
        <v>9.3679476640000008</v>
      </c>
      <c r="G323" t="s">
        <v>321</v>
      </c>
      <c r="H323" s="15">
        <v>39</v>
      </c>
      <c r="I323" s="1" t="s">
        <v>582</v>
      </c>
      <c r="J323" s="1">
        <v>3.5</v>
      </c>
      <c r="K323" s="1" t="s">
        <v>583</v>
      </c>
      <c r="L323" s="1" t="s">
        <v>590</v>
      </c>
      <c r="M323">
        <v>60</v>
      </c>
      <c r="N323" s="10" t="s">
        <v>768</v>
      </c>
      <c r="O323" s="10" t="s">
        <v>720</v>
      </c>
      <c r="P323" s="10">
        <v>0.248</v>
      </c>
      <c r="Q323" s="11"/>
      <c r="R323" s="11" t="s">
        <v>769</v>
      </c>
      <c r="S323" s="11" t="s">
        <v>675</v>
      </c>
      <c r="T323" t="str">
        <f t="shared" ref="T323:T386" si="5">B323&amp;"_"&amp;R323&amp;"_"&amp;S323</f>
        <v>34e_Plate 5_C10</v>
      </c>
    </row>
    <row r="324" spans="1:20" x14ac:dyDescent="0.2">
      <c r="A324">
        <v>323</v>
      </c>
      <c r="B324" t="s">
        <v>322</v>
      </c>
      <c r="C324">
        <v>35</v>
      </c>
      <c r="D324" t="s">
        <v>767</v>
      </c>
      <c r="E324">
        <v>0.26280734300000003</v>
      </c>
      <c r="F324">
        <v>7.1076423950000001</v>
      </c>
      <c r="G324" t="s">
        <v>322</v>
      </c>
      <c r="H324" s="15">
        <v>39</v>
      </c>
      <c r="I324" s="1" t="s">
        <v>582</v>
      </c>
      <c r="J324" s="1">
        <v>3.5</v>
      </c>
      <c r="K324" s="1" t="s">
        <v>583</v>
      </c>
      <c r="L324" s="1" t="s">
        <v>591</v>
      </c>
      <c r="M324">
        <v>60</v>
      </c>
      <c r="N324" s="10" t="s">
        <v>768</v>
      </c>
      <c r="O324" s="10" t="s">
        <v>718</v>
      </c>
      <c r="P324" s="10">
        <v>0.251</v>
      </c>
      <c r="Q324" s="11"/>
      <c r="R324" s="11" t="s">
        <v>769</v>
      </c>
      <c r="S324" s="11" t="s">
        <v>677</v>
      </c>
      <c r="T324" t="str">
        <f t="shared" si="5"/>
        <v>35e_Plate 5_C11</v>
      </c>
    </row>
    <row r="325" spans="1:20" x14ac:dyDescent="0.2">
      <c r="A325">
        <v>324</v>
      </c>
      <c r="B325" t="s">
        <v>323</v>
      </c>
      <c r="C325">
        <v>36</v>
      </c>
      <c r="D325" t="s">
        <v>767</v>
      </c>
      <c r="E325">
        <v>0.28999430999999998</v>
      </c>
      <c r="F325">
        <v>13.288666750000001</v>
      </c>
      <c r="G325" t="s">
        <v>323</v>
      </c>
      <c r="H325" s="15">
        <v>39</v>
      </c>
      <c r="I325" s="1" t="s">
        <v>582</v>
      </c>
      <c r="J325" s="1">
        <v>3.5</v>
      </c>
      <c r="K325" s="1" t="s">
        <v>583</v>
      </c>
      <c r="L325" s="1" t="s">
        <v>592</v>
      </c>
      <c r="M325">
        <v>60</v>
      </c>
      <c r="N325" s="10" t="s">
        <v>768</v>
      </c>
      <c r="O325" s="10" t="s">
        <v>716</v>
      </c>
      <c r="P325" s="10">
        <v>0.251</v>
      </c>
      <c r="Q325" s="11"/>
      <c r="R325" s="11" t="s">
        <v>769</v>
      </c>
      <c r="S325" s="11" t="s">
        <v>679</v>
      </c>
      <c r="T325" t="str">
        <f t="shared" si="5"/>
        <v>36e_Plate 5_C12</v>
      </c>
    </row>
    <row r="326" spans="1:20" x14ac:dyDescent="0.2">
      <c r="A326">
        <v>325</v>
      </c>
      <c r="B326" t="s">
        <v>324</v>
      </c>
      <c r="C326">
        <v>37</v>
      </c>
      <c r="D326" t="s">
        <v>767</v>
      </c>
      <c r="E326">
        <v>0.12687251099999999</v>
      </c>
      <c r="F326">
        <v>11.6550338</v>
      </c>
      <c r="G326" t="s">
        <v>324</v>
      </c>
      <c r="H326" s="15">
        <v>2</v>
      </c>
      <c r="I326" s="1" t="s">
        <v>584</v>
      </c>
      <c r="J326" s="1">
        <v>1</v>
      </c>
      <c r="K326" s="1" t="s">
        <v>594</v>
      </c>
      <c r="L326" s="1" t="s">
        <v>590</v>
      </c>
      <c r="M326">
        <v>60</v>
      </c>
      <c r="N326" s="10" t="s">
        <v>768</v>
      </c>
      <c r="O326" s="10" t="s">
        <v>736</v>
      </c>
      <c r="P326" s="10">
        <v>0.249</v>
      </c>
      <c r="Q326" s="11"/>
      <c r="R326" s="11" t="s">
        <v>769</v>
      </c>
      <c r="S326" s="11" t="s">
        <v>681</v>
      </c>
      <c r="T326" t="str">
        <f t="shared" si="5"/>
        <v>37e_Plate 5_D01</v>
      </c>
    </row>
    <row r="327" spans="1:20" x14ac:dyDescent="0.2">
      <c r="A327">
        <v>326</v>
      </c>
      <c r="B327" t="s">
        <v>325</v>
      </c>
      <c r="C327">
        <v>38</v>
      </c>
      <c r="D327" t="s">
        <v>767</v>
      </c>
      <c r="E327">
        <v>9.0623222000000003E-2</v>
      </c>
      <c r="F327">
        <v>11.61754058</v>
      </c>
      <c r="G327" t="s">
        <v>325</v>
      </c>
      <c r="H327" s="15">
        <v>2</v>
      </c>
      <c r="I327" s="1" t="s">
        <v>584</v>
      </c>
      <c r="J327" s="1">
        <v>1</v>
      </c>
      <c r="K327" s="1" t="s">
        <v>594</v>
      </c>
      <c r="L327" s="1" t="s">
        <v>591</v>
      </c>
      <c r="M327">
        <v>60</v>
      </c>
      <c r="N327" s="10" t="s">
        <v>768</v>
      </c>
      <c r="O327" s="10" t="s">
        <v>738</v>
      </c>
      <c r="P327" s="10">
        <v>0.251</v>
      </c>
      <c r="Q327" s="11"/>
      <c r="R327" s="11" t="s">
        <v>769</v>
      </c>
      <c r="S327" s="11" t="s">
        <v>683</v>
      </c>
      <c r="T327" t="str">
        <f t="shared" si="5"/>
        <v>38e_Plate 5_D02</v>
      </c>
    </row>
    <row r="328" spans="1:20" x14ac:dyDescent="0.2">
      <c r="A328">
        <v>327</v>
      </c>
      <c r="B328" t="s">
        <v>326</v>
      </c>
      <c r="C328">
        <v>39</v>
      </c>
      <c r="D328" t="s">
        <v>767</v>
      </c>
      <c r="E328">
        <v>0.135934833</v>
      </c>
      <c r="F328">
        <v>11.04978618</v>
      </c>
      <c r="G328" t="s">
        <v>326</v>
      </c>
      <c r="H328" s="15">
        <v>2</v>
      </c>
      <c r="I328" s="1" t="s">
        <v>584</v>
      </c>
      <c r="J328" s="1">
        <v>1</v>
      </c>
      <c r="K328" s="1" t="s">
        <v>594</v>
      </c>
      <c r="L328" s="1" t="s">
        <v>592</v>
      </c>
      <c r="M328">
        <v>60</v>
      </c>
      <c r="N328" s="10" t="s">
        <v>768</v>
      </c>
      <c r="O328" s="10" t="s">
        <v>734</v>
      </c>
      <c r="P328" s="10">
        <v>0.253</v>
      </c>
      <c r="Q328" s="11"/>
      <c r="R328" s="11" t="s">
        <v>769</v>
      </c>
      <c r="S328" s="11" t="s">
        <v>685</v>
      </c>
      <c r="T328" t="str">
        <f t="shared" si="5"/>
        <v>39e_Plate 5_D03</v>
      </c>
    </row>
    <row r="329" spans="1:20" x14ac:dyDescent="0.2">
      <c r="A329">
        <v>328</v>
      </c>
      <c r="B329" t="s">
        <v>327</v>
      </c>
      <c r="C329">
        <v>40</v>
      </c>
      <c r="D329" t="s">
        <v>767</v>
      </c>
      <c r="E329">
        <v>0.26280734300000003</v>
      </c>
      <c r="F329">
        <v>13.66895508</v>
      </c>
      <c r="G329" t="s">
        <v>327</v>
      </c>
      <c r="H329" s="15">
        <v>41</v>
      </c>
      <c r="I329" s="1" t="s">
        <v>584</v>
      </c>
      <c r="J329" s="1">
        <v>3</v>
      </c>
      <c r="K329" s="1" t="s">
        <v>593</v>
      </c>
      <c r="L329" s="1" t="s">
        <v>590</v>
      </c>
      <c r="M329">
        <v>60</v>
      </c>
      <c r="N329" s="10" t="s">
        <v>768</v>
      </c>
      <c r="O329" s="10" t="s">
        <v>732</v>
      </c>
      <c r="P329" s="10">
        <v>0.249</v>
      </c>
      <c r="Q329" s="11"/>
      <c r="R329" s="11" t="s">
        <v>769</v>
      </c>
      <c r="S329" s="11" t="s">
        <v>687</v>
      </c>
      <c r="T329" t="str">
        <f t="shared" si="5"/>
        <v>40e_Plate 5_D04</v>
      </c>
    </row>
    <row r="330" spans="1:20" x14ac:dyDescent="0.2">
      <c r="A330">
        <v>329</v>
      </c>
      <c r="B330" t="s">
        <v>328</v>
      </c>
      <c r="C330">
        <v>41</v>
      </c>
      <c r="D330" t="s">
        <v>767</v>
      </c>
      <c r="E330">
        <v>2.7186966999999999E-2</v>
      </c>
      <c r="F330">
        <v>12.30848698</v>
      </c>
      <c r="G330" t="s">
        <v>328</v>
      </c>
      <c r="H330" s="15">
        <v>41</v>
      </c>
      <c r="I330" s="1" t="s">
        <v>584</v>
      </c>
      <c r="J330" s="1">
        <v>3</v>
      </c>
      <c r="K330" s="1" t="s">
        <v>593</v>
      </c>
      <c r="L330" s="1" t="s">
        <v>591</v>
      </c>
      <c r="M330">
        <v>60</v>
      </c>
      <c r="N330" s="10" t="s">
        <v>768</v>
      </c>
      <c r="O330" s="10" t="s">
        <v>730</v>
      </c>
      <c r="P330" s="10">
        <v>0.252</v>
      </c>
      <c r="Q330" s="11"/>
      <c r="R330" s="11" t="s">
        <v>769</v>
      </c>
      <c r="S330" s="11" t="s">
        <v>689</v>
      </c>
      <c r="T330" t="str">
        <f t="shared" si="5"/>
        <v>41e_Plate 5_D05</v>
      </c>
    </row>
    <row r="331" spans="1:20" x14ac:dyDescent="0.2">
      <c r="A331">
        <v>330</v>
      </c>
      <c r="B331" t="s">
        <v>329</v>
      </c>
      <c r="C331">
        <v>42</v>
      </c>
      <c r="D331" t="s">
        <v>767</v>
      </c>
      <c r="E331">
        <v>0.12687251099999999</v>
      </c>
      <c r="F331">
        <v>17.589674169999999</v>
      </c>
      <c r="G331" t="s">
        <v>329</v>
      </c>
      <c r="H331" s="15">
        <v>41</v>
      </c>
      <c r="I331" s="1" t="s">
        <v>584</v>
      </c>
      <c r="J331" s="1">
        <v>3</v>
      </c>
      <c r="K331" s="1" t="s">
        <v>593</v>
      </c>
      <c r="L331" s="1" t="s">
        <v>592</v>
      </c>
      <c r="M331">
        <v>60</v>
      </c>
      <c r="N331" s="10" t="s">
        <v>768</v>
      </c>
      <c r="O331" s="10" t="s">
        <v>728</v>
      </c>
      <c r="P331" s="10">
        <v>0.252</v>
      </c>
      <c r="Q331" s="11"/>
      <c r="R331" s="11" t="s">
        <v>769</v>
      </c>
      <c r="S331" s="11" t="s">
        <v>691</v>
      </c>
      <c r="T331" t="str">
        <f t="shared" si="5"/>
        <v>42e_Plate 5_D06</v>
      </c>
    </row>
    <row r="332" spans="1:20" x14ac:dyDescent="0.2">
      <c r="A332">
        <v>331</v>
      </c>
      <c r="B332" t="s">
        <v>330</v>
      </c>
      <c r="C332">
        <v>43</v>
      </c>
      <c r="D332" t="s">
        <v>767</v>
      </c>
      <c r="E332">
        <v>0.117810188</v>
      </c>
      <c r="F332">
        <v>7.1504917839999997</v>
      </c>
      <c r="G332" t="s">
        <v>330</v>
      </c>
      <c r="H332" s="15">
        <v>51</v>
      </c>
      <c r="I332" s="1" t="s">
        <v>584</v>
      </c>
      <c r="J332" s="1">
        <v>4</v>
      </c>
      <c r="K332" s="1" t="s">
        <v>594</v>
      </c>
      <c r="L332" s="1" t="s">
        <v>590</v>
      </c>
      <c r="M332">
        <v>60</v>
      </c>
      <c r="N332" s="10" t="s">
        <v>768</v>
      </c>
      <c r="O332" s="10" t="s">
        <v>750</v>
      </c>
      <c r="P332" s="10">
        <v>0.254</v>
      </c>
      <c r="Q332" s="11"/>
      <c r="R332" s="11" t="s">
        <v>769</v>
      </c>
      <c r="S332" s="11" t="s">
        <v>693</v>
      </c>
      <c r="T332" t="str">
        <f t="shared" si="5"/>
        <v>43e_Plate 5_D07</v>
      </c>
    </row>
    <row r="333" spans="1:20" x14ac:dyDescent="0.2">
      <c r="A333">
        <v>332</v>
      </c>
      <c r="B333" t="s">
        <v>331</v>
      </c>
      <c r="C333">
        <v>44</v>
      </c>
      <c r="D333" t="s">
        <v>767</v>
      </c>
      <c r="E333">
        <v>-3.6249288999999997E-2</v>
      </c>
      <c r="F333">
        <v>5.3186804060000004</v>
      </c>
      <c r="G333" t="s">
        <v>331</v>
      </c>
      <c r="H333" s="15">
        <v>51</v>
      </c>
      <c r="I333" s="1" t="s">
        <v>584</v>
      </c>
      <c r="J333" s="1">
        <v>4</v>
      </c>
      <c r="K333" s="1" t="s">
        <v>594</v>
      </c>
      <c r="L333" s="1" t="s">
        <v>591</v>
      </c>
      <c r="M333">
        <v>60</v>
      </c>
      <c r="N333" s="10" t="s">
        <v>768</v>
      </c>
      <c r="O333" s="10" t="s">
        <v>748</v>
      </c>
      <c r="P333" s="10">
        <v>0.249</v>
      </c>
      <c r="Q333" s="11"/>
      <c r="R333" s="11" t="s">
        <v>769</v>
      </c>
      <c r="S333" s="11" t="s">
        <v>695</v>
      </c>
      <c r="T333" t="str">
        <f t="shared" si="5"/>
        <v>44e_Plate 5_D08</v>
      </c>
    </row>
    <row r="334" spans="1:20" x14ac:dyDescent="0.2">
      <c r="A334">
        <v>333</v>
      </c>
      <c r="B334" t="s">
        <v>332</v>
      </c>
      <c r="C334">
        <v>45</v>
      </c>
      <c r="D334" t="s">
        <v>767</v>
      </c>
      <c r="E334">
        <v>0.16312179900000001</v>
      </c>
      <c r="F334">
        <v>13.079775980000001</v>
      </c>
      <c r="G334" t="s">
        <v>332</v>
      </c>
      <c r="H334" s="15">
        <v>51</v>
      </c>
      <c r="I334" s="1" t="s">
        <v>584</v>
      </c>
      <c r="J334" s="1">
        <v>4</v>
      </c>
      <c r="K334" s="1" t="s">
        <v>594</v>
      </c>
      <c r="L334" s="1" t="s">
        <v>592</v>
      </c>
      <c r="M334">
        <v>60</v>
      </c>
      <c r="N334" s="10" t="s">
        <v>768</v>
      </c>
      <c r="O334" s="10" t="s">
        <v>746</v>
      </c>
      <c r="P334" s="10">
        <v>0.255</v>
      </c>
      <c r="Q334" s="11"/>
      <c r="R334" s="11" t="s">
        <v>769</v>
      </c>
      <c r="S334" s="11" t="s">
        <v>697</v>
      </c>
      <c r="T334" t="str">
        <f t="shared" si="5"/>
        <v>45e_Plate 5_D09</v>
      </c>
    </row>
    <row r="335" spans="1:20" x14ac:dyDescent="0.2">
      <c r="A335">
        <v>334</v>
      </c>
      <c r="B335" t="s">
        <v>333</v>
      </c>
      <c r="C335">
        <v>46</v>
      </c>
      <c r="D335" t="s">
        <v>767</v>
      </c>
      <c r="E335">
        <v>-1.8124643999999999E-2</v>
      </c>
      <c r="F335">
        <v>8.4948913630000007</v>
      </c>
      <c r="G335" t="s">
        <v>333</v>
      </c>
      <c r="H335" s="15">
        <v>52</v>
      </c>
      <c r="I335" s="1" t="s">
        <v>584</v>
      </c>
      <c r="J335" s="1">
        <v>4</v>
      </c>
      <c r="K335" s="1" t="s">
        <v>593</v>
      </c>
      <c r="L335" s="1" t="s">
        <v>590</v>
      </c>
      <c r="M335">
        <v>60</v>
      </c>
      <c r="N335" s="10" t="s">
        <v>768</v>
      </c>
      <c r="O335" s="10" t="s">
        <v>744</v>
      </c>
      <c r="P335" s="10">
        <v>0.249</v>
      </c>
      <c r="Q335" s="11"/>
      <c r="R335" s="11" t="s">
        <v>769</v>
      </c>
      <c r="S335" s="11" t="s">
        <v>699</v>
      </c>
      <c r="T335" t="str">
        <f t="shared" si="5"/>
        <v>46e_Plate 5_D10</v>
      </c>
    </row>
    <row r="336" spans="1:20" x14ac:dyDescent="0.2">
      <c r="A336">
        <v>335</v>
      </c>
      <c r="B336" t="s">
        <v>334</v>
      </c>
      <c r="C336">
        <v>47</v>
      </c>
      <c r="D336" t="s">
        <v>767</v>
      </c>
      <c r="E336">
        <v>0</v>
      </c>
      <c r="F336">
        <v>3.781458577</v>
      </c>
      <c r="G336" t="s">
        <v>334</v>
      </c>
      <c r="H336" s="15">
        <v>52</v>
      </c>
      <c r="I336" s="1" t="s">
        <v>584</v>
      </c>
      <c r="J336" s="1">
        <v>4</v>
      </c>
      <c r="K336" s="1" t="s">
        <v>593</v>
      </c>
      <c r="L336" s="1" t="s">
        <v>591</v>
      </c>
      <c r="M336">
        <v>60</v>
      </c>
      <c r="N336" s="10" t="s">
        <v>768</v>
      </c>
      <c r="O336" s="10" t="s">
        <v>742</v>
      </c>
      <c r="P336" s="10">
        <v>0.254</v>
      </c>
      <c r="Q336" s="11"/>
      <c r="R336" s="11" t="s">
        <v>769</v>
      </c>
      <c r="S336" s="11" t="s">
        <v>701</v>
      </c>
      <c r="T336" t="str">
        <f t="shared" si="5"/>
        <v>47e_Plate 5_D11</v>
      </c>
    </row>
    <row r="337" spans="1:20" x14ac:dyDescent="0.2">
      <c r="A337">
        <v>336</v>
      </c>
      <c r="B337" t="s">
        <v>335</v>
      </c>
      <c r="C337">
        <v>48</v>
      </c>
      <c r="D337" t="s">
        <v>767</v>
      </c>
      <c r="E337">
        <v>-1.8124643999999999E-2</v>
      </c>
      <c r="F337">
        <v>10.89981332</v>
      </c>
      <c r="G337" t="s">
        <v>335</v>
      </c>
      <c r="H337" s="15">
        <v>52</v>
      </c>
      <c r="I337" s="1" t="s">
        <v>584</v>
      </c>
      <c r="J337" s="1">
        <v>4</v>
      </c>
      <c r="K337" s="1" t="s">
        <v>593</v>
      </c>
      <c r="L337" s="1" t="s">
        <v>592</v>
      </c>
      <c r="M337">
        <v>60</v>
      </c>
      <c r="N337" s="10" t="s">
        <v>768</v>
      </c>
      <c r="O337" s="10" t="s">
        <v>740</v>
      </c>
      <c r="P337" s="10">
        <v>0.253</v>
      </c>
      <c r="Q337" s="11"/>
      <c r="R337" s="11" t="s">
        <v>769</v>
      </c>
      <c r="S337" s="11" t="s">
        <v>703</v>
      </c>
      <c r="T337" t="str">
        <f t="shared" si="5"/>
        <v>48e_Plate 5_D12</v>
      </c>
    </row>
    <row r="338" spans="1:20" x14ac:dyDescent="0.2">
      <c r="A338">
        <v>337</v>
      </c>
      <c r="B338" t="s">
        <v>336</v>
      </c>
      <c r="C338">
        <v>49</v>
      </c>
      <c r="D338" t="s">
        <v>767</v>
      </c>
      <c r="E338">
        <v>-0.24084544399999999</v>
      </c>
      <c r="F338">
        <v>10.39125125</v>
      </c>
      <c r="G338" t="s">
        <v>336</v>
      </c>
      <c r="H338" s="15">
        <v>28</v>
      </c>
      <c r="I338" s="1" t="s">
        <v>584</v>
      </c>
      <c r="J338" s="1">
        <v>2</v>
      </c>
      <c r="K338" s="1" t="s">
        <v>583</v>
      </c>
      <c r="L338" s="1" t="s">
        <v>590</v>
      </c>
      <c r="M338">
        <v>60</v>
      </c>
      <c r="N338" s="10" t="s">
        <v>763</v>
      </c>
      <c r="O338" s="10" t="s">
        <v>756</v>
      </c>
      <c r="P338" s="10">
        <v>0.253</v>
      </c>
      <c r="Q338" s="11"/>
      <c r="R338" s="11" t="s">
        <v>769</v>
      </c>
      <c r="S338" s="11" t="s">
        <v>705</v>
      </c>
      <c r="T338" t="str">
        <f t="shared" si="5"/>
        <v>49e_Plate 5_E01</v>
      </c>
    </row>
    <row r="339" spans="1:20" x14ac:dyDescent="0.2">
      <c r="A339">
        <v>338</v>
      </c>
      <c r="B339" t="s">
        <v>337</v>
      </c>
      <c r="C339">
        <v>50</v>
      </c>
      <c r="D339" t="s">
        <v>767</v>
      </c>
      <c r="E339">
        <v>-0.25868584700000002</v>
      </c>
      <c r="F339">
        <v>8.4280689570000007</v>
      </c>
      <c r="G339" t="s">
        <v>337</v>
      </c>
      <c r="H339" s="15">
        <v>28</v>
      </c>
      <c r="I339" s="1" t="s">
        <v>584</v>
      </c>
      <c r="J339" s="1">
        <v>2</v>
      </c>
      <c r="K339" s="1" t="s">
        <v>583</v>
      </c>
      <c r="L339" s="1" t="s">
        <v>591</v>
      </c>
      <c r="M339">
        <v>60</v>
      </c>
      <c r="N339" s="10" t="s">
        <v>763</v>
      </c>
      <c r="O339" s="10" t="s">
        <v>757</v>
      </c>
      <c r="P339" s="10">
        <v>0.25600000000000001</v>
      </c>
      <c r="Q339" s="11"/>
      <c r="R339" s="11" t="s">
        <v>769</v>
      </c>
      <c r="S339" s="11" t="s">
        <v>707</v>
      </c>
      <c r="T339" t="str">
        <f t="shared" si="5"/>
        <v>50e_Plate 5_E02</v>
      </c>
    </row>
    <row r="340" spans="1:20" x14ac:dyDescent="0.2">
      <c r="A340">
        <v>339</v>
      </c>
      <c r="B340" t="s">
        <v>338</v>
      </c>
      <c r="C340">
        <v>51</v>
      </c>
      <c r="D340" t="s">
        <v>767</v>
      </c>
      <c r="E340">
        <v>-6.2441411000000002E-2</v>
      </c>
      <c r="F340">
        <v>12.126054399999999</v>
      </c>
      <c r="G340" t="s">
        <v>338</v>
      </c>
      <c r="H340" s="15">
        <v>28</v>
      </c>
      <c r="I340" s="1" t="s">
        <v>584</v>
      </c>
      <c r="J340" s="1">
        <v>2</v>
      </c>
      <c r="K340" s="1" t="s">
        <v>583</v>
      </c>
      <c r="L340" s="1" t="s">
        <v>592</v>
      </c>
      <c r="M340">
        <v>60</v>
      </c>
      <c r="N340" s="10" t="s">
        <v>763</v>
      </c>
      <c r="O340" s="10" t="s">
        <v>751</v>
      </c>
      <c r="P340" s="10">
        <v>0.252</v>
      </c>
      <c r="Q340" s="11"/>
      <c r="R340" s="11" t="s">
        <v>769</v>
      </c>
      <c r="S340" s="11" t="s">
        <v>709</v>
      </c>
      <c r="T340" t="str">
        <f t="shared" si="5"/>
        <v>51e_Plate 5_E03</v>
      </c>
    </row>
    <row r="341" spans="1:20" x14ac:dyDescent="0.2">
      <c r="A341">
        <v>340</v>
      </c>
      <c r="B341" t="s">
        <v>339</v>
      </c>
      <c r="C341">
        <v>52</v>
      </c>
      <c r="D341" t="s">
        <v>767</v>
      </c>
      <c r="E341">
        <v>0.94554137299999996</v>
      </c>
      <c r="F341">
        <v>4.3919066999999999E-2</v>
      </c>
      <c r="G341" t="s">
        <v>339</v>
      </c>
      <c r="H341" s="15">
        <v>55</v>
      </c>
      <c r="I341" s="1" t="s">
        <v>584</v>
      </c>
      <c r="J341" s="1">
        <v>4</v>
      </c>
      <c r="K341" s="1" t="s">
        <v>583</v>
      </c>
      <c r="L341" s="1" t="s">
        <v>590</v>
      </c>
      <c r="M341">
        <v>60</v>
      </c>
      <c r="N341" s="10" t="s">
        <v>763</v>
      </c>
      <c r="O341" s="10" t="s">
        <v>727</v>
      </c>
      <c r="P341" s="10">
        <v>0.254</v>
      </c>
      <c r="Q341" s="11"/>
      <c r="R341" s="11" t="s">
        <v>769</v>
      </c>
      <c r="S341" s="11" t="s">
        <v>711</v>
      </c>
      <c r="T341" t="str">
        <f t="shared" si="5"/>
        <v>52e_Plate 5_E04</v>
      </c>
    </row>
    <row r="342" spans="1:20" x14ac:dyDescent="0.2">
      <c r="A342">
        <v>341</v>
      </c>
      <c r="B342" t="s">
        <v>340</v>
      </c>
      <c r="C342">
        <v>53</v>
      </c>
      <c r="D342" t="s">
        <v>767</v>
      </c>
      <c r="E342">
        <v>1.721598915</v>
      </c>
      <c r="F342">
        <v>4.8310974E-2</v>
      </c>
      <c r="G342" t="s">
        <v>340</v>
      </c>
      <c r="H342" s="15">
        <v>55</v>
      </c>
      <c r="I342" s="1" t="s">
        <v>584</v>
      </c>
      <c r="J342" s="1">
        <v>4</v>
      </c>
      <c r="K342" s="1" t="s">
        <v>583</v>
      </c>
      <c r="L342" s="1" t="s">
        <v>591</v>
      </c>
      <c r="M342">
        <v>60</v>
      </c>
      <c r="N342" s="10" t="s">
        <v>763</v>
      </c>
      <c r="O342" s="10" t="s">
        <v>703</v>
      </c>
      <c r="P342" s="10">
        <v>0.254</v>
      </c>
      <c r="Q342" s="11"/>
      <c r="R342" s="11" t="s">
        <v>769</v>
      </c>
      <c r="S342" s="11" t="s">
        <v>713</v>
      </c>
      <c r="T342" t="str">
        <f t="shared" si="5"/>
        <v>53e_Plate 5_E05</v>
      </c>
    </row>
    <row r="343" spans="1:20" x14ac:dyDescent="0.2">
      <c r="A343">
        <v>342</v>
      </c>
      <c r="B343" t="s">
        <v>341</v>
      </c>
      <c r="C343">
        <v>54</v>
      </c>
      <c r="D343" t="s">
        <v>767</v>
      </c>
      <c r="E343">
        <v>0.17840403299999999</v>
      </c>
      <c r="F343">
        <v>6.1003584059999998</v>
      </c>
      <c r="G343" t="s">
        <v>341</v>
      </c>
      <c r="H343" s="15">
        <v>55</v>
      </c>
      <c r="I343" s="1" t="s">
        <v>584</v>
      </c>
      <c r="J343" s="1">
        <v>4</v>
      </c>
      <c r="K343" s="1" t="s">
        <v>583</v>
      </c>
      <c r="L343" s="1" t="s">
        <v>592</v>
      </c>
      <c r="M343">
        <v>60</v>
      </c>
      <c r="N343" s="10" t="s">
        <v>763</v>
      </c>
      <c r="O343" s="10" t="s">
        <v>679</v>
      </c>
      <c r="P343" s="10">
        <v>0.255</v>
      </c>
      <c r="Q343" s="11"/>
      <c r="R343" s="11" t="s">
        <v>769</v>
      </c>
      <c r="S343" s="11" t="s">
        <v>715</v>
      </c>
      <c r="T343" t="str">
        <f t="shared" si="5"/>
        <v>54e_Plate 5_E06</v>
      </c>
    </row>
    <row r="344" spans="1:20" x14ac:dyDescent="0.2">
      <c r="A344">
        <v>343</v>
      </c>
      <c r="B344" t="s">
        <v>342</v>
      </c>
      <c r="C344">
        <v>55</v>
      </c>
      <c r="D344" t="s">
        <v>767</v>
      </c>
      <c r="E344">
        <v>0.34788786399999999</v>
      </c>
      <c r="F344">
        <v>12.819975660000001</v>
      </c>
      <c r="G344" t="s">
        <v>342</v>
      </c>
      <c r="H344" s="15">
        <v>42</v>
      </c>
      <c r="I344" s="1" t="s">
        <v>584</v>
      </c>
      <c r="J344" s="1">
        <v>3</v>
      </c>
      <c r="K344" s="1" t="s">
        <v>594</v>
      </c>
      <c r="L344" s="1" t="s">
        <v>590</v>
      </c>
      <c r="M344">
        <v>60</v>
      </c>
      <c r="N344" s="10" t="s">
        <v>763</v>
      </c>
      <c r="O344" s="10" t="s">
        <v>655</v>
      </c>
      <c r="P344" s="10">
        <v>0.249</v>
      </c>
      <c r="Q344" s="11"/>
      <c r="R344" s="11" t="s">
        <v>769</v>
      </c>
      <c r="S344" s="11" t="s">
        <v>717</v>
      </c>
      <c r="T344" t="str">
        <f t="shared" si="5"/>
        <v>55e_Plate 5_E07</v>
      </c>
    </row>
    <row r="345" spans="1:20" x14ac:dyDescent="0.2">
      <c r="A345">
        <v>344</v>
      </c>
      <c r="B345" t="s">
        <v>343</v>
      </c>
      <c r="C345">
        <v>56</v>
      </c>
      <c r="D345" t="s">
        <v>767</v>
      </c>
      <c r="E345">
        <v>0.10704242</v>
      </c>
      <c r="F345">
        <v>10.96659103</v>
      </c>
      <c r="G345" t="s">
        <v>343</v>
      </c>
      <c r="H345" s="15">
        <v>42</v>
      </c>
      <c r="I345" s="1" t="s">
        <v>584</v>
      </c>
      <c r="J345" s="1">
        <v>3</v>
      </c>
      <c r="K345" s="1" t="s">
        <v>594</v>
      </c>
      <c r="L345" s="1" t="s">
        <v>591</v>
      </c>
      <c r="M345">
        <v>60</v>
      </c>
      <c r="N345" s="10" t="s">
        <v>763</v>
      </c>
      <c r="O345" s="10" t="s">
        <v>631</v>
      </c>
      <c r="P345" s="10">
        <v>0.251</v>
      </c>
      <c r="Q345" s="11"/>
      <c r="R345" s="11" t="s">
        <v>769</v>
      </c>
      <c r="S345" s="11" t="s">
        <v>719</v>
      </c>
      <c r="T345" t="str">
        <f t="shared" si="5"/>
        <v>56e_Plate 5_E08</v>
      </c>
    </row>
    <row r="346" spans="1:20" x14ac:dyDescent="0.2">
      <c r="A346">
        <v>345</v>
      </c>
      <c r="B346" t="s">
        <v>344</v>
      </c>
      <c r="C346">
        <v>57</v>
      </c>
      <c r="D346" t="s">
        <v>767</v>
      </c>
      <c r="E346">
        <v>8.9202015999999995E-2</v>
      </c>
      <c r="F346">
        <v>15.04667235</v>
      </c>
      <c r="G346" t="s">
        <v>344</v>
      </c>
      <c r="H346" s="15">
        <v>42</v>
      </c>
      <c r="I346" s="1" t="s">
        <v>584</v>
      </c>
      <c r="J346" s="1">
        <v>3</v>
      </c>
      <c r="K346" s="1" t="s">
        <v>594</v>
      </c>
      <c r="L346" s="1" t="s">
        <v>592</v>
      </c>
      <c r="M346">
        <v>60</v>
      </c>
      <c r="N346" s="10" t="s">
        <v>763</v>
      </c>
      <c r="O346" s="10" t="s">
        <v>758</v>
      </c>
      <c r="P346" s="10">
        <v>0.252</v>
      </c>
      <c r="Q346" s="11"/>
      <c r="R346" s="11" t="s">
        <v>769</v>
      </c>
      <c r="S346" s="11" t="s">
        <v>721</v>
      </c>
      <c r="T346" t="str">
        <f t="shared" si="5"/>
        <v>57e_Plate 5_E09</v>
      </c>
    </row>
    <row r="347" spans="1:20" x14ac:dyDescent="0.2">
      <c r="A347">
        <v>346</v>
      </c>
      <c r="B347" t="s">
        <v>345</v>
      </c>
      <c r="C347">
        <v>58</v>
      </c>
      <c r="D347" t="s">
        <v>767</v>
      </c>
      <c r="E347">
        <v>7.1361613000000004E-2</v>
      </c>
      <c r="F347">
        <v>8.8277324670000006</v>
      </c>
      <c r="G347" t="s">
        <v>345</v>
      </c>
      <c r="H347" s="15">
        <v>26</v>
      </c>
      <c r="I347" s="1" t="s">
        <v>584</v>
      </c>
      <c r="J347" s="1">
        <v>2</v>
      </c>
      <c r="K347" s="1" t="s">
        <v>593</v>
      </c>
      <c r="L347" s="1" t="s">
        <v>590</v>
      </c>
      <c r="M347">
        <v>60</v>
      </c>
      <c r="N347" s="10" t="s">
        <v>763</v>
      </c>
      <c r="O347" s="10" t="s">
        <v>759</v>
      </c>
      <c r="P347" s="10">
        <v>0.25</v>
      </c>
      <c r="Q347" s="11"/>
      <c r="R347" s="11" t="s">
        <v>769</v>
      </c>
      <c r="S347" s="11" t="s">
        <v>723</v>
      </c>
      <c r="T347" t="str">
        <f t="shared" si="5"/>
        <v>58e_Plate 5_E10</v>
      </c>
    </row>
    <row r="348" spans="1:20" x14ac:dyDescent="0.2">
      <c r="A348">
        <v>347</v>
      </c>
      <c r="B348" t="s">
        <v>346</v>
      </c>
      <c r="C348">
        <v>59</v>
      </c>
      <c r="D348" t="s">
        <v>767</v>
      </c>
      <c r="E348">
        <v>1.7840403000000001E-2</v>
      </c>
      <c r="F348">
        <v>8.072324514</v>
      </c>
      <c r="G348" t="s">
        <v>346</v>
      </c>
      <c r="H348" s="15">
        <v>26</v>
      </c>
      <c r="I348" s="1" t="s">
        <v>584</v>
      </c>
      <c r="J348" s="1">
        <v>2</v>
      </c>
      <c r="K348" s="1" t="s">
        <v>593</v>
      </c>
      <c r="L348" s="1" t="s">
        <v>591</v>
      </c>
      <c r="M348">
        <v>60</v>
      </c>
      <c r="N348" s="10" t="s">
        <v>763</v>
      </c>
      <c r="O348" s="10" t="s">
        <v>749</v>
      </c>
      <c r="P348" s="10">
        <v>0.251</v>
      </c>
      <c r="Q348" s="11"/>
      <c r="R348" s="11" t="s">
        <v>769</v>
      </c>
      <c r="S348" s="11" t="s">
        <v>725</v>
      </c>
      <c r="T348" t="str">
        <f t="shared" si="5"/>
        <v>59e_Plate 5_E11</v>
      </c>
    </row>
    <row r="349" spans="1:20" x14ac:dyDescent="0.2">
      <c r="A349">
        <v>348</v>
      </c>
      <c r="B349" t="s">
        <v>347</v>
      </c>
      <c r="C349">
        <v>60</v>
      </c>
      <c r="D349" t="s">
        <v>767</v>
      </c>
      <c r="E349">
        <v>0.25868584700000002</v>
      </c>
      <c r="F349">
        <v>13.78180322</v>
      </c>
      <c r="G349" t="s">
        <v>347</v>
      </c>
      <c r="H349" s="15">
        <v>26</v>
      </c>
      <c r="I349" s="1" t="s">
        <v>584</v>
      </c>
      <c r="J349" s="1">
        <v>2</v>
      </c>
      <c r="K349" s="1" t="s">
        <v>593</v>
      </c>
      <c r="L349" s="1" t="s">
        <v>592</v>
      </c>
      <c r="M349">
        <v>60</v>
      </c>
      <c r="N349" s="10" t="s">
        <v>763</v>
      </c>
      <c r="O349" s="10" t="s">
        <v>725</v>
      </c>
      <c r="P349" s="10">
        <v>0.249</v>
      </c>
      <c r="Q349" s="11"/>
      <c r="R349" s="11" t="s">
        <v>769</v>
      </c>
      <c r="S349" s="11" t="s">
        <v>727</v>
      </c>
      <c r="T349" t="str">
        <f t="shared" si="5"/>
        <v>60e_Plate 5_E12</v>
      </c>
    </row>
    <row r="350" spans="1:20" x14ac:dyDescent="0.2">
      <c r="A350">
        <v>349</v>
      </c>
      <c r="B350" t="s">
        <v>348</v>
      </c>
      <c r="C350">
        <v>61</v>
      </c>
      <c r="D350" t="s">
        <v>767</v>
      </c>
      <c r="E350">
        <v>9.8122217999999997E-2</v>
      </c>
      <c r="F350">
        <v>4.5148800869999999</v>
      </c>
      <c r="G350" t="s">
        <v>348</v>
      </c>
      <c r="H350" s="15">
        <v>44</v>
      </c>
      <c r="I350" s="1" t="s">
        <v>584</v>
      </c>
      <c r="J350" s="1">
        <v>3</v>
      </c>
      <c r="K350" s="1" t="s">
        <v>583</v>
      </c>
      <c r="L350" s="1" t="s">
        <v>590</v>
      </c>
      <c r="M350">
        <v>60</v>
      </c>
      <c r="N350" s="10" t="s">
        <v>763</v>
      </c>
      <c r="O350" s="10" t="s">
        <v>701</v>
      </c>
      <c r="P350" s="10">
        <v>0.249</v>
      </c>
      <c r="Q350" s="11"/>
      <c r="R350" s="11" t="s">
        <v>769</v>
      </c>
      <c r="S350" s="11" t="s">
        <v>729</v>
      </c>
      <c r="T350" t="str">
        <f t="shared" si="5"/>
        <v>61e_Plate 5_F01</v>
      </c>
    </row>
    <row r="351" spans="1:20" x14ac:dyDescent="0.2">
      <c r="A351">
        <v>350</v>
      </c>
      <c r="B351" t="s">
        <v>349</v>
      </c>
      <c r="C351">
        <v>62</v>
      </c>
      <c r="D351" t="s">
        <v>767</v>
      </c>
      <c r="E351">
        <v>-8.9202020000000003E-3</v>
      </c>
      <c r="F351">
        <v>3.5969715870000001</v>
      </c>
      <c r="G351" t="s">
        <v>349</v>
      </c>
      <c r="H351" s="15">
        <v>44</v>
      </c>
      <c r="I351" s="1" t="s">
        <v>584</v>
      </c>
      <c r="J351" s="1">
        <v>3</v>
      </c>
      <c r="K351" s="1" t="s">
        <v>583</v>
      </c>
      <c r="L351" s="1" t="s">
        <v>591</v>
      </c>
      <c r="M351">
        <v>60</v>
      </c>
      <c r="N351" s="10" t="s">
        <v>763</v>
      </c>
      <c r="O351" s="10" t="s">
        <v>677</v>
      </c>
      <c r="P351" s="10">
        <v>0.251</v>
      </c>
      <c r="Q351" s="11"/>
      <c r="R351" s="11" t="s">
        <v>769</v>
      </c>
      <c r="S351" s="11" t="s">
        <v>731</v>
      </c>
      <c r="T351" t="str">
        <f t="shared" si="5"/>
        <v>62e_Plate 5_F02</v>
      </c>
    </row>
    <row r="352" spans="1:20" x14ac:dyDescent="0.2">
      <c r="A352">
        <v>351</v>
      </c>
      <c r="B352" t="s">
        <v>350</v>
      </c>
      <c r="C352">
        <v>63</v>
      </c>
      <c r="D352" t="s">
        <v>767</v>
      </c>
      <c r="E352">
        <v>0.231925242</v>
      </c>
      <c r="F352">
        <v>6.930428772</v>
      </c>
      <c r="G352" t="s">
        <v>350</v>
      </c>
      <c r="H352" s="15">
        <v>44</v>
      </c>
      <c r="I352" s="1" t="s">
        <v>584</v>
      </c>
      <c r="J352" s="1">
        <v>3</v>
      </c>
      <c r="K352" s="1" t="s">
        <v>583</v>
      </c>
      <c r="L352" s="1" t="s">
        <v>592</v>
      </c>
      <c r="M352">
        <v>60</v>
      </c>
      <c r="N352" s="10" t="s">
        <v>763</v>
      </c>
      <c r="O352" s="10" t="s">
        <v>653</v>
      </c>
      <c r="P352" s="10">
        <v>0.255</v>
      </c>
      <c r="Q352" s="11"/>
      <c r="R352" s="11" t="s">
        <v>769</v>
      </c>
      <c r="S352" s="11" t="s">
        <v>733</v>
      </c>
      <c r="T352" t="str">
        <f t="shared" si="5"/>
        <v>63e_Plate 5_F03</v>
      </c>
    </row>
    <row r="353" spans="1:20" x14ac:dyDescent="0.2">
      <c r="A353">
        <v>352</v>
      </c>
      <c r="B353" t="s">
        <v>351</v>
      </c>
      <c r="C353">
        <v>64</v>
      </c>
      <c r="D353" t="s">
        <v>767</v>
      </c>
      <c r="E353">
        <v>8.0281815000000006E-2</v>
      </c>
      <c r="F353">
        <v>6.5131976360000001</v>
      </c>
      <c r="G353" t="s">
        <v>351</v>
      </c>
      <c r="H353" s="15">
        <v>29</v>
      </c>
      <c r="I353" s="1" t="s">
        <v>584</v>
      </c>
      <c r="J353" s="1">
        <v>2</v>
      </c>
      <c r="K353" s="1" t="s">
        <v>594</v>
      </c>
      <c r="L353" s="1" t="s">
        <v>590</v>
      </c>
      <c r="M353">
        <v>60</v>
      </c>
      <c r="N353" s="10" t="s">
        <v>763</v>
      </c>
      <c r="O353" s="10" t="s">
        <v>629</v>
      </c>
      <c r="P353" s="10">
        <v>0.253</v>
      </c>
      <c r="Q353" s="11"/>
      <c r="R353" s="11" t="s">
        <v>769</v>
      </c>
      <c r="S353" s="11" t="s">
        <v>735</v>
      </c>
      <c r="T353" t="str">
        <f t="shared" si="5"/>
        <v>64e_Plate 5_F04</v>
      </c>
    </row>
    <row r="354" spans="1:20" x14ac:dyDescent="0.2">
      <c r="A354">
        <v>353</v>
      </c>
      <c r="B354" t="s">
        <v>352</v>
      </c>
      <c r="C354">
        <v>65</v>
      </c>
      <c r="D354" t="s">
        <v>767</v>
      </c>
      <c r="E354">
        <v>-2.6760605E-2</v>
      </c>
      <c r="F354">
        <v>7.2905651220000003</v>
      </c>
      <c r="G354" t="s">
        <v>352</v>
      </c>
      <c r="H354" s="15">
        <v>29</v>
      </c>
      <c r="I354" s="1" t="s">
        <v>584</v>
      </c>
      <c r="J354" s="1">
        <v>2</v>
      </c>
      <c r="K354" s="1" t="s">
        <v>594</v>
      </c>
      <c r="L354" s="1" t="s">
        <v>591</v>
      </c>
      <c r="M354">
        <v>60</v>
      </c>
      <c r="N354" s="10" t="s">
        <v>763</v>
      </c>
      <c r="O354" s="10" t="s">
        <v>760</v>
      </c>
      <c r="P354" s="10">
        <v>0.251</v>
      </c>
      <c r="Q354" s="11"/>
      <c r="R354" s="11" t="s">
        <v>769</v>
      </c>
      <c r="S354" s="11" t="s">
        <v>737</v>
      </c>
      <c r="T354" t="str">
        <f t="shared" si="5"/>
        <v>65e_Plate 5_F05</v>
      </c>
    </row>
    <row r="355" spans="1:20" x14ac:dyDescent="0.2">
      <c r="A355">
        <v>354</v>
      </c>
      <c r="B355" t="s">
        <v>353</v>
      </c>
      <c r="C355">
        <v>66</v>
      </c>
      <c r="D355" t="s">
        <v>767</v>
      </c>
      <c r="E355">
        <v>5.352121E-2</v>
      </c>
      <c r="F355">
        <v>13.03517909</v>
      </c>
      <c r="G355" t="s">
        <v>353</v>
      </c>
      <c r="H355" s="15">
        <v>29</v>
      </c>
      <c r="I355" s="1" t="s">
        <v>584</v>
      </c>
      <c r="J355" s="1">
        <v>2</v>
      </c>
      <c r="K355" s="1" t="s">
        <v>594</v>
      </c>
      <c r="L355" s="1" t="s">
        <v>592</v>
      </c>
      <c r="M355">
        <v>60</v>
      </c>
      <c r="N355" s="10" t="s">
        <v>763</v>
      </c>
      <c r="O355" s="10" t="s">
        <v>761</v>
      </c>
      <c r="P355" s="10">
        <v>0.25600000000000001</v>
      </c>
      <c r="Q355" s="11"/>
      <c r="R355" s="11" t="s">
        <v>769</v>
      </c>
      <c r="S355" s="11" t="s">
        <v>739</v>
      </c>
      <c r="T355" t="str">
        <f t="shared" si="5"/>
        <v>66e_Plate 5_F06</v>
      </c>
    </row>
    <row r="356" spans="1:20" x14ac:dyDescent="0.2">
      <c r="A356">
        <v>355</v>
      </c>
      <c r="B356" t="s">
        <v>354</v>
      </c>
      <c r="C356">
        <v>67</v>
      </c>
      <c r="D356" t="s">
        <v>767</v>
      </c>
      <c r="E356">
        <v>2.6760605E-2</v>
      </c>
      <c r="F356">
        <v>4.4182581399999998</v>
      </c>
      <c r="G356" t="s">
        <v>354</v>
      </c>
      <c r="H356" s="15">
        <v>4</v>
      </c>
      <c r="I356" s="1" t="s">
        <v>584</v>
      </c>
      <c r="J356" s="1">
        <v>1</v>
      </c>
      <c r="K356" s="1" t="s">
        <v>583</v>
      </c>
      <c r="L356" s="1" t="s">
        <v>590</v>
      </c>
      <c r="M356">
        <v>60</v>
      </c>
      <c r="N356" s="10" t="s">
        <v>763</v>
      </c>
      <c r="O356" s="10" t="s">
        <v>747</v>
      </c>
      <c r="P356" s="10">
        <v>0.25</v>
      </c>
      <c r="Q356" s="11"/>
      <c r="R356" s="11" t="s">
        <v>769</v>
      </c>
      <c r="S356" s="11" t="s">
        <v>741</v>
      </c>
      <c r="T356" t="str">
        <f t="shared" si="5"/>
        <v>67e_Plate 5_F07</v>
      </c>
    </row>
    <row r="357" spans="1:20" x14ac:dyDescent="0.2">
      <c r="A357">
        <v>356</v>
      </c>
      <c r="B357" t="s">
        <v>355</v>
      </c>
      <c r="C357">
        <v>68</v>
      </c>
      <c r="D357" t="s">
        <v>767</v>
      </c>
      <c r="E357">
        <v>9.8122217999999997E-2</v>
      </c>
      <c r="F357">
        <v>2.406764871</v>
      </c>
      <c r="G357" t="s">
        <v>355</v>
      </c>
      <c r="H357" s="15">
        <v>4</v>
      </c>
      <c r="I357" s="1" t="s">
        <v>584</v>
      </c>
      <c r="J357" s="1">
        <v>1</v>
      </c>
      <c r="K357" s="1" t="s">
        <v>583</v>
      </c>
      <c r="L357" s="1" t="s">
        <v>591</v>
      </c>
      <c r="M357">
        <v>60</v>
      </c>
      <c r="N357" s="10" t="s">
        <v>763</v>
      </c>
      <c r="O357" s="10" t="s">
        <v>723</v>
      </c>
      <c r="P357" s="10">
        <v>0.254</v>
      </c>
      <c r="Q357" s="11"/>
      <c r="R357" s="11" t="s">
        <v>769</v>
      </c>
      <c r="S357" s="11" t="s">
        <v>743</v>
      </c>
      <c r="T357" t="str">
        <f t="shared" si="5"/>
        <v>68e_Plate 5_F08</v>
      </c>
    </row>
    <row r="358" spans="1:20" x14ac:dyDescent="0.2">
      <c r="A358">
        <v>357</v>
      </c>
      <c r="B358" t="s">
        <v>356</v>
      </c>
      <c r="C358">
        <v>69</v>
      </c>
      <c r="D358" t="s">
        <v>767</v>
      </c>
      <c r="E358">
        <v>0.22300504099999999</v>
      </c>
      <c r="F358">
        <v>7.3300922819999998</v>
      </c>
      <c r="G358" t="s">
        <v>356</v>
      </c>
      <c r="H358" s="15">
        <v>4</v>
      </c>
      <c r="I358" s="1" t="s">
        <v>584</v>
      </c>
      <c r="J358" s="1">
        <v>1</v>
      </c>
      <c r="K358" s="1" t="s">
        <v>583</v>
      </c>
      <c r="L358" s="1" t="s">
        <v>592</v>
      </c>
      <c r="M358">
        <v>60</v>
      </c>
      <c r="N358" s="10" t="s">
        <v>763</v>
      </c>
      <c r="O358" s="10" t="s">
        <v>699</v>
      </c>
      <c r="P358" s="10">
        <v>0.249</v>
      </c>
      <c r="Q358" s="11"/>
      <c r="R358" s="11" t="s">
        <v>769</v>
      </c>
      <c r="S358" s="11" t="s">
        <v>745</v>
      </c>
      <c r="T358" t="str">
        <f t="shared" si="5"/>
        <v>69e_Plate 5_F09</v>
      </c>
    </row>
    <row r="359" spans="1:20" x14ac:dyDescent="0.2">
      <c r="A359">
        <v>358</v>
      </c>
      <c r="B359" t="s">
        <v>357</v>
      </c>
      <c r="C359">
        <v>70</v>
      </c>
      <c r="D359" t="s">
        <v>767</v>
      </c>
      <c r="E359">
        <v>2.6760605E-2</v>
      </c>
      <c r="F359">
        <v>11.866931900000001</v>
      </c>
      <c r="G359" t="s">
        <v>357</v>
      </c>
      <c r="H359" s="15">
        <v>1</v>
      </c>
      <c r="I359" s="1" t="s">
        <v>584</v>
      </c>
      <c r="J359" s="1">
        <v>1</v>
      </c>
      <c r="K359" s="1" t="s">
        <v>593</v>
      </c>
      <c r="L359" s="1" t="s">
        <v>590</v>
      </c>
      <c r="M359">
        <v>60</v>
      </c>
      <c r="N359" s="10" t="s">
        <v>763</v>
      </c>
      <c r="O359" s="10" t="s">
        <v>675</v>
      </c>
      <c r="P359" s="10">
        <v>0.255</v>
      </c>
      <c r="Q359" s="11"/>
      <c r="R359" s="11" t="s">
        <v>769</v>
      </c>
      <c r="S359" s="11" t="s">
        <v>747</v>
      </c>
      <c r="T359" t="str">
        <f t="shared" si="5"/>
        <v>70e_Plate 5_F10</v>
      </c>
    </row>
    <row r="360" spans="1:20" x14ac:dyDescent="0.2">
      <c r="A360">
        <v>359</v>
      </c>
      <c r="B360" t="s">
        <v>358</v>
      </c>
      <c r="C360">
        <v>71</v>
      </c>
      <c r="D360" t="s">
        <v>767</v>
      </c>
      <c r="E360">
        <v>0.17840403299999999</v>
      </c>
      <c r="F360">
        <v>9.7676005000000004</v>
      </c>
      <c r="G360" t="s">
        <v>358</v>
      </c>
      <c r="H360" s="15">
        <v>1</v>
      </c>
      <c r="I360" s="1" t="s">
        <v>584</v>
      </c>
      <c r="J360" s="1">
        <v>1</v>
      </c>
      <c r="K360" s="1" t="s">
        <v>593</v>
      </c>
      <c r="L360" s="1" t="s">
        <v>591</v>
      </c>
      <c r="M360">
        <v>60</v>
      </c>
      <c r="N360" s="10" t="s">
        <v>763</v>
      </c>
      <c r="O360" s="10" t="s">
        <v>651</v>
      </c>
      <c r="P360" s="10">
        <v>0.25600000000000001</v>
      </c>
      <c r="Q360" s="11"/>
      <c r="R360" s="11" t="s">
        <v>769</v>
      </c>
      <c r="S360" s="11" t="s">
        <v>749</v>
      </c>
      <c r="T360" t="str">
        <f t="shared" si="5"/>
        <v>71e_Plate 5_F11</v>
      </c>
    </row>
    <row r="361" spans="1:20" s="4" customFormat="1" x14ac:dyDescent="0.2">
      <c r="A361" s="4">
        <v>360</v>
      </c>
      <c r="B361" s="4" t="s">
        <v>359</v>
      </c>
      <c r="C361" s="4">
        <v>72</v>
      </c>
      <c r="D361" s="4" t="s">
        <v>767</v>
      </c>
      <c r="E361" s="4">
        <v>0.13380302399999999</v>
      </c>
      <c r="F361" s="4">
        <v>16.724380709999998</v>
      </c>
      <c r="G361" s="4" t="s">
        <v>359</v>
      </c>
      <c r="H361" s="16">
        <v>1</v>
      </c>
      <c r="I361" s="3" t="s">
        <v>584</v>
      </c>
      <c r="J361" s="3">
        <v>1</v>
      </c>
      <c r="K361" s="3" t="s">
        <v>593</v>
      </c>
      <c r="L361" s="3" t="s">
        <v>592</v>
      </c>
      <c r="M361" s="4">
        <v>60</v>
      </c>
      <c r="N361" s="17" t="s">
        <v>763</v>
      </c>
      <c r="O361" s="17" t="s">
        <v>627</v>
      </c>
      <c r="P361" s="17">
        <v>0.25800000000000001</v>
      </c>
      <c r="Q361" s="18"/>
      <c r="R361" s="11" t="s">
        <v>769</v>
      </c>
      <c r="S361" s="11" t="s">
        <v>751</v>
      </c>
      <c r="T361" t="str">
        <f t="shared" si="5"/>
        <v>72e_Plate 5_F12</v>
      </c>
    </row>
    <row r="362" spans="1:20" x14ac:dyDescent="0.2">
      <c r="A362">
        <v>361</v>
      </c>
      <c r="B362" t="s">
        <v>360</v>
      </c>
      <c r="C362">
        <v>1</v>
      </c>
      <c r="D362" t="s">
        <v>770</v>
      </c>
      <c r="E362">
        <v>0.256740784</v>
      </c>
      <c r="F362">
        <v>13.960809510000001</v>
      </c>
      <c r="G362" t="s">
        <v>360</v>
      </c>
      <c r="H362" s="15">
        <v>44</v>
      </c>
      <c r="I362" s="1" t="s">
        <v>582</v>
      </c>
      <c r="J362" s="1">
        <v>3.5</v>
      </c>
      <c r="K362" s="1" t="s">
        <v>583</v>
      </c>
      <c r="L362" s="1" t="s">
        <v>590</v>
      </c>
      <c r="M362">
        <v>87</v>
      </c>
      <c r="N362" s="10" t="s">
        <v>753</v>
      </c>
      <c r="O362" s="11" t="s">
        <v>692</v>
      </c>
      <c r="P362" s="11">
        <v>0.25</v>
      </c>
      <c r="Q362" s="11"/>
      <c r="R362" s="11" t="s">
        <v>771</v>
      </c>
      <c r="S362" s="11" t="s">
        <v>609</v>
      </c>
      <c r="T362" s="14" t="str">
        <f t="shared" si="5"/>
        <v>1f_Plate 6_A01</v>
      </c>
    </row>
    <row r="363" spans="1:20" x14ac:dyDescent="0.2">
      <c r="A363">
        <v>362</v>
      </c>
      <c r="B363" t="s">
        <v>361</v>
      </c>
      <c r="C363">
        <v>2</v>
      </c>
      <c r="D363" t="s">
        <v>770</v>
      </c>
      <c r="E363">
        <v>0.19476887100000001</v>
      </c>
      <c r="F363">
        <v>10.961272190000001</v>
      </c>
      <c r="G363" t="s">
        <v>361</v>
      </c>
      <c r="H363" s="15">
        <v>44</v>
      </c>
      <c r="I363" s="1" t="s">
        <v>582</v>
      </c>
      <c r="J363" s="1">
        <v>3.5</v>
      </c>
      <c r="K363" s="1" t="s">
        <v>583</v>
      </c>
      <c r="L363" s="1" t="s">
        <v>591</v>
      </c>
      <c r="M363">
        <v>87</v>
      </c>
      <c r="N363" s="10" t="s">
        <v>753</v>
      </c>
      <c r="O363" s="11" t="s">
        <v>694</v>
      </c>
      <c r="P363" s="11">
        <v>0.25</v>
      </c>
      <c r="Q363" s="11"/>
      <c r="R363" s="11" t="s">
        <v>771</v>
      </c>
      <c r="S363" s="11" t="s">
        <v>611</v>
      </c>
      <c r="T363" s="14" t="str">
        <f t="shared" si="5"/>
        <v>2f_Plate 6_A02</v>
      </c>
    </row>
    <row r="364" spans="1:20" x14ac:dyDescent="0.2">
      <c r="A364">
        <v>363</v>
      </c>
      <c r="B364" t="s">
        <v>362</v>
      </c>
      <c r="C364">
        <v>3</v>
      </c>
      <c r="D364" t="s">
        <v>770</v>
      </c>
      <c r="E364">
        <v>0.11509069600000001</v>
      </c>
      <c r="F364">
        <v>15.293937209999999</v>
      </c>
      <c r="G364" t="s">
        <v>362</v>
      </c>
      <c r="H364" s="15">
        <v>44</v>
      </c>
      <c r="I364" s="1" t="s">
        <v>582</v>
      </c>
      <c r="J364" s="1">
        <v>3.5</v>
      </c>
      <c r="K364" s="1" t="s">
        <v>583</v>
      </c>
      <c r="L364" s="1" t="s">
        <v>592</v>
      </c>
      <c r="M364">
        <v>87</v>
      </c>
      <c r="N364" s="10" t="s">
        <v>753</v>
      </c>
      <c r="O364" s="11" t="s">
        <v>696</v>
      </c>
      <c r="P364" s="11">
        <v>0.25</v>
      </c>
      <c r="Q364" s="11"/>
      <c r="R364" s="11" t="s">
        <v>771</v>
      </c>
      <c r="S364" s="11" t="s">
        <v>613</v>
      </c>
      <c r="T364" s="14" t="str">
        <f t="shared" si="5"/>
        <v>3f_Plate 6_A03</v>
      </c>
    </row>
    <row r="365" spans="1:20" x14ac:dyDescent="0.2">
      <c r="A365">
        <v>364</v>
      </c>
      <c r="B365" t="s">
        <v>363</v>
      </c>
      <c r="C365">
        <v>4</v>
      </c>
      <c r="D365" t="s">
        <v>770</v>
      </c>
      <c r="E365">
        <v>0.513481568</v>
      </c>
      <c r="F365">
        <v>11.438050499999999</v>
      </c>
      <c r="G365" t="s">
        <v>363</v>
      </c>
      <c r="H365" s="15">
        <v>41</v>
      </c>
      <c r="I365" s="1" t="s">
        <v>582</v>
      </c>
      <c r="J365" s="1">
        <v>3.5</v>
      </c>
      <c r="K365" s="1" t="s">
        <v>593</v>
      </c>
      <c r="L365" s="1" t="s">
        <v>590</v>
      </c>
      <c r="M365">
        <v>87</v>
      </c>
      <c r="N365" s="10" t="s">
        <v>753</v>
      </c>
      <c r="O365" s="11" t="s">
        <v>698</v>
      </c>
      <c r="P365" s="11">
        <v>0.25</v>
      </c>
      <c r="Q365" s="11"/>
      <c r="R365" s="11" t="s">
        <v>771</v>
      </c>
      <c r="S365" s="11" t="s">
        <v>615</v>
      </c>
      <c r="T365" s="14" t="str">
        <f t="shared" si="5"/>
        <v>4f_Plate 6_A04</v>
      </c>
    </row>
    <row r="366" spans="1:20" x14ac:dyDescent="0.2">
      <c r="A366">
        <v>365</v>
      </c>
      <c r="B366" t="s">
        <v>364</v>
      </c>
      <c r="C366">
        <v>5</v>
      </c>
      <c r="D366" t="s">
        <v>770</v>
      </c>
      <c r="E366">
        <v>0.19476887100000001</v>
      </c>
      <c r="F366">
        <v>7.4294095699999998</v>
      </c>
      <c r="G366" t="s">
        <v>364</v>
      </c>
      <c r="H366" s="15">
        <v>41</v>
      </c>
      <c r="I366" s="1" t="s">
        <v>582</v>
      </c>
      <c r="J366" s="1">
        <v>3.5</v>
      </c>
      <c r="K366" s="1" t="s">
        <v>593</v>
      </c>
      <c r="L366" s="1" t="s">
        <v>591</v>
      </c>
      <c r="M366">
        <v>87</v>
      </c>
      <c r="N366" s="10" t="s">
        <v>753</v>
      </c>
      <c r="O366" s="11" t="s">
        <v>700</v>
      </c>
      <c r="P366" s="11">
        <v>0.25</v>
      </c>
      <c r="Q366" s="11"/>
      <c r="R366" s="11" t="s">
        <v>771</v>
      </c>
      <c r="S366" s="11" t="s">
        <v>617</v>
      </c>
      <c r="T366" s="14" t="str">
        <f t="shared" si="5"/>
        <v>5f_Plate 6_A05</v>
      </c>
    </row>
    <row r="367" spans="1:20" x14ac:dyDescent="0.2">
      <c r="A367">
        <v>366</v>
      </c>
      <c r="B367" t="s">
        <v>365</v>
      </c>
      <c r="C367">
        <v>6</v>
      </c>
      <c r="D367" t="s">
        <v>770</v>
      </c>
      <c r="E367">
        <v>0.327565828</v>
      </c>
      <c r="F367">
        <v>13.97006734</v>
      </c>
      <c r="G367" t="s">
        <v>365</v>
      </c>
      <c r="H367" s="15">
        <v>41</v>
      </c>
      <c r="I367" s="1" t="s">
        <v>582</v>
      </c>
      <c r="J367" s="1">
        <v>3.5</v>
      </c>
      <c r="K367" s="1" t="s">
        <v>593</v>
      </c>
      <c r="L367" s="1" t="s">
        <v>592</v>
      </c>
      <c r="M367">
        <v>87</v>
      </c>
      <c r="N367" s="10" t="s">
        <v>753</v>
      </c>
      <c r="O367" s="11" t="s">
        <v>702</v>
      </c>
      <c r="P367" s="11">
        <v>0.25</v>
      </c>
      <c r="Q367" s="11"/>
      <c r="R367" s="11" t="s">
        <v>771</v>
      </c>
      <c r="S367" s="11" t="s">
        <v>619</v>
      </c>
      <c r="T367" s="14" t="str">
        <f t="shared" si="5"/>
        <v>6f_Plate 6_A06</v>
      </c>
    </row>
    <row r="368" spans="1:20" x14ac:dyDescent="0.2">
      <c r="A368">
        <v>367</v>
      </c>
      <c r="B368" t="s">
        <v>366</v>
      </c>
      <c r="C368">
        <v>7</v>
      </c>
      <c r="D368" t="s">
        <v>770</v>
      </c>
      <c r="E368">
        <v>0.256740784</v>
      </c>
      <c r="F368">
        <v>9.5864842489999997</v>
      </c>
      <c r="G368" t="s">
        <v>366</v>
      </c>
      <c r="H368" s="15">
        <v>7</v>
      </c>
      <c r="I368" s="1" t="s">
        <v>582</v>
      </c>
      <c r="J368" s="1">
        <v>1</v>
      </c>
      <c r="K368" s="1" t="s">
        <v>583</v>
      </c>
      <c r="L368" s="1" t="s">
        <v>590</v>
      </c>
      <c r="M368">
        <v>87</v>
      </c>
      <c r="N368" s="10" t="s">
        <v>753</v>
      </c>
      <c r="O368" s="11" t="s">
        <v>680</v>
      </c>
      <c r="P368" s="11">
        <v>0.25</v>
      </c>
      <c r="Q368" s="11"/>
      <c r="R368" s="11" t="s">
        <v>771</v>
      </c>
      <c r="S368" s="11" t="s">
        <v>621</v>
      </c>
      <c r="T368" s="14" t="str">
        <f t="shared" si="5"/>
        <v>7f_Plate 6_A07</v>
      </c>
    </row>
    <row r="369" spans="1:20" x14ac:dyDescent="0.2">
      <c r="A369">
        <v>368</v>
      </c>
      <c r="B369" t="s">
        <v>367</v>
      </c>
      <c r="C369">
        <v>8</v>
      </c>
      <c r="D369" t="s">
        <v>770</v>
      </c>
      <c r="E369">
        <v>0.327565828</v>
      </c>
      <c r="F369">
        <v>9.5077926829999999</v>
      </c>
      <c r="G369" t="s">
        <v>367</v>
      </c>
      <c r="H369" s="15">
        <v>7</v>
      </c>
      <c r="I369" s="1" t="s">
        <v>582</v>
      </c>
      <c r="J369" s="1">
        <v>1</v>
      </c>
      <c r="K369" s="1" t="s">
        <v>583</v>
      </c>
      <c r="L369" s="1" t="s">
        <v>591</v>
      </c>
      <c r="M369">
        <v>87</v>
      </c>
      <c r="N369" s="10" t="s">
        <v>753</v>
      </c>
      <c r="O369" s="11" t="s">
        <v>682</v>
      </c>
      <c r="P369" s="11">
        <v>0.25</v>
      </c>
      <c r="Q369" s="11"/>
      <c r="R369" s="11" t="s">
        <v>771</v>
      </c>
      <c r="S369" s="11" t="s">
        <v>623</v>
      </c>
      <c r="T369" s="14" t="str">
        <f t="shared" si="5"/>
        <v>8f_Plate 6_A08</v>
      </c>
    </row>
    <row r="370" spans="1:20" x14ac:dyDescent="0.2">
      <c r="A370">
        <v>369</v>
      </c>
      <c r="B370" t="s">
        <v>368</v>
      </c>
      <c r="C370">
        <v>9</v>
      </c>
      <c r="D370" t="s">
        <v>770</v>
      </c>
      <c r="E370">
        <v>4.4265652000000003E-2</v>
      </c>
      <c r="F370">
        <v>13.46088662</v>
      </c>
      <c r="G370" t="s">
        <v>368</v>
      </c>
      <c r="H370" s="15">
        <v>7</v>
      </c>
      <c r="I370" s="1" t="s">
        <v>582</v>
      </c>
      <c r="J370" s="1">
        <v>1</v>
      </c>
      <c r="K370" s="1" t="s">
        <v>583</v>
      </c>
      <c r="L370" s="1" t="s">
        <v>592</v>
      </c>
      <c r="M370">
        <v>87</v>
      </c>
      <c r="N370" s="10" t="s">
        <v>753</v>
      </c>
      <c r="O370" s="11" t="s">
        <v>684</v>
      </c>
      <c r="P370" s="11">
        <v>0.25</v>
      </c>
      <c r="Q370" s="11"/>
      <c r="R370" s="11" t="s">
        <v>771</v>
      </c>
      <c r="S370" s="11" t="s">
        <v>625</v>
      </c>
      <c r="T370" s="14" t="str">
        <f t="shared" si="5"/>
        <v>9f_Plate 6_A09</v>
      </c>
    </row>
    <row r="371" spans="1:20" x14ac:dyDescent="0.2">
      <c r="A371">
        <v>370</v>
      </c>
      <c r="B371" t="s">
        <v>369</v>
      </c>
      <c r="C371">
        <v>10</v>
      </c>
      <c r="D371" t="s">
        <v>770</v>
      </c>
      <c r="E371">
        <v>0.221328262</v>
      </c>
      <c r="F371">
        <v>12.368462539999999</v>
      </c>
      <c r="G371" t="s">
        <v>369</v>
      </c>
      <c r="H371" s="15">
        <v>1</v>
      </c>
      <c r="I371" s="1" t="s">
        <v>582</v>
      </c>
      <c r="J371" s="1">
        <v>1</v>
      </c>
      <c r="K371" s="1" t="s">
        <v>593</v>
      </c>
      <c r="L371" s="1" t="s">
        <v>590</v>
      </c>
      <c r="M371">
        <v>87</v>
      </c>
      <c r="N371" s="10" t="s">
        <v>753</v>
      </c>
      <c r="O371" s="11" t="s">
        <v>686</v>
      </c>
      <c r="P371" s="11">
        <v>0.25</v>
      </c>
      <c r="Q371" s="11"/>
      <c r="R371" s="11" t="s">
        <v>771</v>
      </c>
      <c r="S371" s="11" t="s">
        <v>627</v>
      </c>
      <c r="T371" s="14" t="str">
        <f t="shared" si="5"/>
        <v>10f_Plate 6_A10</v>
      </c>
    </row>
    <row r="372" spans="1:20" x14ac:dyDescent="0.2">
      <c r="A372">
        <v>371</v>
      </c>
      <c r="B372" t="s">
        <v>370</v>
      </c>
      <c r="C372">
        <v>11</v>
      </c>
      <c r="D372" t="s">
        <v>770</v>
      </c>
      <c r="E372">
        <v>0.35412521899999999</v>
      </c>
      <c r="F372">
        <v>9.3411517209999992</v>
      </c>
      <c r="G372" t="s">
        <v>370</v>
      </c>
      <c r="H372" s="15">
        <v>1</v>
      </c>
      <c r="I372" s="1" t="s">
        <v>582</v>
      </c>
      <c r="J372" s="1">
        <v>1</v>
      </c>
      <c r="K372" s="1" t="s">
        <v>593</v>
      </c>
      <c r="L372" s="1" t="s">
        <v>591</v>
      </c>
      <c r="M372">
        <v>87</v>
      </c>
      <c r="N372" s="10" t="s">
        <v>753</v>
      </c>
      <c r="O372" s="11" t="s">
        <v>688</v>
      </c>
      <c r="P372" s="11">
        <v>0.25</v>
      </c>
      <c r="Q372" s="11"/>
      <c r="R372" s="11" t="s">
        <v>771</v>
      </c>
      <c r="S372" s="11" t="s">
        <v>629</v>
      </c>
      <c r="T372" s="14" t="str">
        <f t="shared" si="5"/>
        <v>11f_Plate 6_A11</v>
      </c>
    </row>
    <row r="373" spans="1:20" x14ac:dyDescent="0.2">
      <c r="A373">
        <v>372</v>
      </c>
      <c r="B373" t="s">
        <v>371</v>
      </c>
      <c r="C373">
        <v>12</v>
      </c>
      <c r="D373" t="s">
        <v>770</v>
      </c>
      <c r="E373">
        <v>0.309859567</v>
      </c>
      <c r="F373">
        <v>15.4096601</v>
      </c>
      <c r="G373" t="s">
        <v>371</v>
      </c>
      <c r="H373" s="15">
        <v>1</v>
      </c>
      <c r="I373" s="1" t="s">
        <v>582</v>
      </c>
      <c r="J373" s="1">
        <v>1</v>
      </c>
      <c r="K373" s="1" t="s">
        <v>593</v>
      </c>
      <c r="L373" s="1" t="s">
        <v>592</v>
      </c>
      <c r="M373">
        <v>87</v>
      </c>
      <c r="N373" s="10" t="s">
        <v>753</v>
      </c>
      <c r="O373" s="11" t="s">
        <v>690</v>
      </c>
      <c r="P373" s="11">
        <v>0.25</v>
      </c>
      <c r="Q373" s="11"/>
      <c r="R373" s="11" t="s">
        <v>771</v>
      </c>
      <c r="S373" s="11" t="s">
        <v>631</v>
      </c>
      <c r="T373" s="14" t="str">
        <f t="shared" si="5"/>
        <v>12f_Plate 6_A12</v>
      </c>
    </row>
    <row r="374" spans="1:20" x14ac:dyDescent="0.2">
      <c r="A374">
        <v>373</v>
      </c>
      <c r="B374" t="s">
        <v>372</v>
      </c>
      <c r="C374">
        <v>13</v>
      </c>
      <c r="D374" t="s">
        <v>770</v>
      </c>
      <c r="E374">
        <v>0.15050321799999999</v>
      </c>
      <c r="F374">
        <v>17.6315396</v>
      </c>
      <c r="G374" t="s">
        <v>372</v>
      </c>
      <c r="H374" s="15">
        <v>37</v>
      </c>
      <c r="I374" s="1" t="s">
        <v>582</v>
      </c>
      <c r="J374" s="1">
        <v>3.5</v>
      </c>
      <c r="K374" s="1" t="s">
        <v>594</v>
      </c>
      <c r="L374" s="1" t="s">
        <v>590</v>
      </c>
      <c r="M374">
        <v>87</v>
      </c>
      <c r="N374" s="10" t="s">
        <v>753</v>
      </c>
      <c r="O374" s="11" t="s">
        <v>668</v>
      </c>
      <c r="P374" s="11">
        <v>0.25</v>
      </c>
      <c r="Q374" s="11"/>
      <c r="R374" s="11" t="s">
        <v>771</v>
      </c>
      <c r="S374" s="11" t="s">
        <v>633</v>
      </c>
      <c r="T374" s="14" t="str">
        <f t="shared" si="5"/>
        <v>13f_Plate 6_B01</v>
      </c>
    </row>
    <row r="375" spans="1:20" x14ac:dyDescent="0.2">
      <c r="A375">
        <v>374</v>
      </c>
      <c r="B375" t="s">
        <v>373</v>
      </c>
      <c r="C375">
        <v>14</v>
      </c>
      <c r="D375" t="s">
        <v>770</v>
      </c>
      <c r="E375">
        <v>6.1971913000000003E-2</v>
      </c>
      <c r="F375">
        <v>17.511187790000001</v>
      </c>
      <c r="G375" t="s">
        <v>373</v>
      </c>
      <c r="H375" s="15">
        <v>37</v>
      </c>
      <c r="I375" s="1" t="s">
        <v>582</v>
      </c>
      <c r="J375" s="1">
        <v>3.5</v>
      </c>
      <c r="K375" s="1" t="s">
        <v>594</v>
      </c>
      <c r="L375" s="1" t="s">
        <v>591</v>
      </c>
      <c r="M375">
        <v>87</v>
      </c>
      <c r="N375" s="10" t="s">
        <v>753</v>
      </c>
      <c r="O375" s="11" t="s">
        <v>670</v>
      </c>
      <c r="P375" s="11">
        <v>0.25</v>
      </c>
      <c r="Q375" s="11"/>
      <c r="R375" s="11" t="s">
        <v>771</v>
      </c>
      <c r="S375" s="11" t="s">
        <v>635</v>
      </c>
      <c r="T375" s="14" t="str">
        <f t="shared" si="5"/>
        <v>14f_Plate 6_B02</v>
      </c>
    </row>
    <row r="376" spans="1:20" x14ac:dyDescent="0.2">
      <c r="A376">
        <v>375</v>
      </c>
      <c r="B376" t="s">
        <v>374</v>
      </c>
      <c r="C376">
        <v>15</v>
      </c>
      <c r="D376" t="s">
        <v>770</v>
      </c>
      <c r="E376">
        <v>4.4265652000000003E-2</v>
      </c>
      <c r="F376">
        <v>15.979016720000001</v>
      </c>
      <c r="G376" t="s">
        <v>374</v>
      </c>
      <c r="H376" s="15">
        <v>37</v>
      </c>
      <c r="I376" s="1" t="s">
        <v>582</v>
      </c>
      <c r="J376" s="1">
        <v>3.5</v>
      </c>
      <c r="K376" s="1" t="s">
        <v>594</v>
      </c>
      <c r="L376" s="1" t="s">
        <v>592</v>
      </c>
      <c r="M376">
        <v>87</v>
      </c>
      <c r="N376" s="10" t="s">
        <v>753</v>
      </c>
      <c r="O376" s="11" t="s">
        <v>672</v>
      </c>
      <c r="P376" s="11">
        <v>0.25</v>
      </c>
      <c r="Q376" s="11"/>
      <c r="R376" s="11" t="s">
        <v>771</v>
      </c>
      <c r="S376" s="11" t="s">
        <v>637</v>
      </c>
      <c r="T376" s="14" t="str">
        <f t="shared" si="5"/>
        <v>15f_Plate 6_B03</v>
      </c>
    </row>
    <row r="377" spans="1:20" x14ac:dyDescent="0.2">
      <c r="A377">
        <v>376</v>
      </c>
      <c r="B377" t="s">
        <v>375</v>
      </c>
      <c r="C377">
        <v>16</v>
      </c>
      <c r="D377" t="s">
        <v>770</v>
      </c>
      <c r="E377">
        <v>8.8531300000000007E-3</v>
      </c>
      <c r="F377">
        <v>15.38651552</v>
      </c>
      <c r="G377" t="s">
        <v>375</v>
      </c>
      <c r="H377" s="15">
        <v>6</v>
      </c>
      <c r="I377" s="1" t="s">
        <v>582</v>
      </c>
      <c r="J377" s="1">
        <v>1</v>
      </c>
      <c r="K377" s="1" t="s">
        <v>594</v>
      </c>
      <c r="L377" s="1" t="s">
        <v>590</v>
      </c>
      <c r="M377">
        <v>87</v>
      </c>
      <c r="N377" s="10" t="s">
        <v>753</v>
      </c>
      <c r="O377" s="11" t="s">
        <v>674</v>
      </c>
      <c r="P377" s="11">
        <v>0.25</v>
      </c>
      <c r="Q377" s="11"/>
      <c r="R377" s="11" t="s">
        <v>771</v>
      </c>
      <c r="S377" s="11" t="s">
        <v>639</v>
      </c>
      <c r="T377" s="14" t="str">
        <f t="shared" si="5"/>
        <v>16f_Plate 6_B04</v>
      </c>
    </row>
    <row r="378" spans="1:20" x14ac:dyDescent="0.2">
      <c r="A378">
        <v>377</v>
      </c>
      <c r="B378" t="s">
        <v>376</v>
      </c>
      <c r="C378">
        <v>17</v>
      </c>
      <c r="D378" t="s">
        <v>770</v>
      </c>
      <c r="E378">
        <v>8.8531300000000007E-3</v>
      </c>
      <c r="F378">
        <v>12.7711782</v>
      </c>
      <c r="G378" t="s">
        <v>376</v>
      </c>
      <c r="H378" s="15">
        <v>6</v>
      </c>
      <c r="I378" s="1" t="s">
        <v>582</v>
      </c>
      <c r="J378" s="1">
        <v>1</v>
      </c>
      <c r="K378" s="1" t="s">
        <v>594</v>
      </c>
      <c r="L378" s="1" t="s">
        <v>591</v>
      </c>
      <c r="M378">
        <v>87</v>
      </c>
      <c r="N378" s="10" t="s">
        <v>753</v>
      </c>
      <c r="O378" s="11" t="s">
        <v>676</v>
      </c>
      <c r="P378" s="11">
        <v>0.25</v>
      </c>
      <c r="Q378" s="11"/>
      <c r="R378" s="11" t="s">
        <v>771</v>
      </c>
      <c r="S378" s="11" t="s">
        <v>641</v>
      </c>
      <c r="T378" s="14" t="str">
        <f t="shared" si="5"/>
        <v>17f_Plate 6_B05</v>
      </c>
    </row>
    <row r="379" spans="1:20" x14ac:dyDescent="0.2">
      <c r="A379">
        <v>378</v>
      </c>
      <c r="B379" t="s">
        <v>377</v>
      </c>
      <c r="C379">
        <v>18</v>
      </c>
      <c r="D379" t="s">
        <v>770</v>
      </c>
      <c r="E379">
        <v>8.8531300000000007E-3</v>
      </c>
      <c r="F379">
        <v>16.094739610000001</v>
      </c>
      <c r="G379" t="s">
        <v>377</v>
      </c>
      <c r="H379" s="15">
        <v>6</v>
      </c>
      <c r="I379" s="1" t="s">
        <v>582</v>
      </c>
      <c r="J379" s="1">
        <v>1</v>
      </c>
      <c r="K379" s="1" t="s">
        <v>594</v>
      </c>
      <c r="L379" s="1" t="s">
        <v>592</v>
      </c>
      <c r="M379">
        <v>87</v>
      </c>
      <c r="N379" s="10" t="s">
        <v>753</v>
      </c>
      <c r="O379" s="11" t="s">
        <v>678</v>
      </c>
      <c r="P379" s="11">
        <v>0.25</v>
      </c>
      <c r="Q379" s="11"/>
      <c r="R379" s="11" t="s">
        <v>771</v>
      </c>
      <c r="S379" s="11" t="s">
        <v>643</v>
      </c>
      <c r="T379" s="14" t="str">
        <f t="shared" si="5"/>
        <v>18f_Plate 6_B06</v>
      </c>
    </row>
    <row r="380" spans="1:20" x14ac:dyDescent="0.2">
      <c r="A380">
        <v>379</v>
      </c>
      <c r="B380" t="s">
        <v>378</v>
      </c>
      <c r="C380">
        <v>19</v>
      </c>
      <c r="D380" t="s">
        <v>770</v>
      </c>
      <c r="E380">
        <v>4.4265652000000003E-2</v>
      </c>
      <c r="F380">
        <v>2.9115879250000001</v>
      </c>
      <c r="G380" t="s">
        <v>378</v>
      </c>
      <c r="H380" s="15">
        <v>10</v>
      </c>
      <c r="I380" s="1" t="s">
        <v>582</v>
      </c>
      <c r="J380" s="1">
        <v>1</v>
      </c>
      <c r="K380" s="1" t="s">
        <v>593</v>
      </c>
      <c r="L380" s="1" t="s">
        <v>590</v>
      </c>
      <c r="M380">
        <v>87</v>
      </c>
      <c r="N380" s="10" t="s">
        <v>753</v>
      </c>
      <c r="O380" s="11" t="s">
        <v>656</v>
      </c>
      <c r="P380" s="11">
        <v>0.25</v>
      </c>
      <c r="Q380" s="11"/>
      <c r="R380" s="11" t="s">
        <v>771</v>
      </c>
      <c r="S380" s="11" t="s">
        <v>645</v>
      </c>
      <c r="T380" s="14" t="str">
        <f t="shared" si="5"/>
        <v>19f_Plate 6_B07</v>
      </c>
    </row>
    <row r="381" spans="1:20" x14ac:dyDescent="0.2">
      <c r="A381">
        <v>380</v>
      </c>
      <c r="B381" t="s">
        <v>379</v>
      </c>
      <c r="C381">
        <v>20</v>
      </c>
      <c r="D381" t="s">
        <v>770</v>
      </c>
      <c r="E381">
        <v>1.4076477469999999</v>
      </c>
      <c r="F381">
        <v>6.0175903000000003E-2</v>
      </c>
      <c r="G381" t="s">
        <v>379</v>
      </c>
      <c r="H381" s="15">
        <v>10</v>
      </c>
      <c r="I381" s="1" t="s">
        <v>582</v>
      </c>
      <c r="J381" s="1">
        <v>1</v>
      </c>
      <c r="K381" s="1" t="s">
        <v>593</v>
      </c>
      <c r="L381" s="1" t="s">
        <v>591</v>
      </c>
      <c r="M381">
        <v>87</v>
      </c>
      <c r="N381" s="10" t="s">
        <v>753</v>
      </c>
      <c r="O381" s="11" t="s">
        <v>658</v>
      </c>
      <c r="P381" s="11">
        <v>0.25</v>
      </c>
      <c r="Q381" s="11"/>
      <c r="R381" s="11" t="s">
        <v>771</v>
      </c>
      <c r="S381" s="11" t="s">
        <v>647</v>
      </c>
      <c r="T381" s="14" t="str">
        <f t="shared" si="5"/>
        <v>20f_Plate 6_B08</v>
      </c>
    </row>
    <row r="382" spans="1:20" x14ac:dyDescent="0.2">
      <c r="A382">
        <v>381</v>
      </c>
      <c r="B382" t="s">
        <v>380</v>
      </c>
      <c r="C382">
        <v>21</v>
      </c>
      <c r="D382" t="s">
        <v>770</v>
      </c>
      <c r="E382">
        <v>0.168209479</v>
      </c>
      <c r="F382">
        <v>9.6374023199999996</v>
      </c>
      <c r="G382" t="s">
        <v>380</v>
      </c>
      <c r="H382" s="15">
        <v>10</v>
      </c>
      <c r="I382" s="1" t="s">
        <v>582</v>
      </c>
      <c r="J382" s="1">
        <v>1</v>
      </c>
      <c r="K382" s="1" t="s">
        <v>593</v>
      </c>
      <c r="L382" s="1" t="s">
        <v>592</v>
      </c>
      <c r="M382">
        <v>87</v>
      </c>
      <c r="N382" s="10" t="s">
        <v>753</v>
      </c>
      <c r="O382" s="11" t="s">
        <v>660</v>
      </c>
      <c r="P382" s="11">
        <v>0.25</v>
      </c>
      <c r="Q382" s="11"/>
      <c r="R382" s="11" t="s">
        <v>771</v>
      </c>
      <c r="S382" s="11" t="s">
        <v>649</v>
      </c>
      <c r="T382" s="14" t="str">
        <f t="shared" si="5"/>
        <v>21f_Plate 6_B09</v>
      </c>
    </row>
    <row r="383" spans="1:20" x14ac:dyDescent="0.2">
      <c r="A383">
        <v>382</v>
      </c>
      <c r="B383" t="s">
        <v>381</v>
      </c>
      <c r="C383">
        <v>22</v>
      </c>
      <c r="D383" t="s">
        <v>770</v>
      </c>
      <c r="E383">
        <v>0.18591574</v>
      </c>
      <c r="F383">
        <v>13.636785420000001</v>
      </c>
      <c r="G383" t="s">
        <v>381</v>
      </c>
      <c r="H383" s="15">
        <v>2</v>
      </c>
      <c r="I383" s="1" t="s">
        <v>582</v>
      </c>
      <c r="J383" s="1">
        <v>1</v>
      </c>
      <c r="K383" s="1" t="s">
        <v>594</v>
      </c>
      <c r="L383" s="1" t="s">
        <v>590</v>
      </c>
      <c r="M383">
        <v>87</v>
      </c>
      <c r="N383" s="10" t="s">
        <v>753</v>
      </c>
      <c r="O383" s="11" t="s">
        <v>662</v>
      </c>
      <c r="P383" s="11">
        <v>0.25</v>
      </c>
      <c r="Q383" s="11"/>
      <c r="R383" s="11" t="s">
        <v>771</v>
      </c>
      <c r="S383" s="11" t="s">
        <v>651</v>
      </c>
      <c r="T383" s="14" t="str">
        <f t="shared" si="5"/>
        <v>22f_Plate 6_B10</v>
      </c>
    </row>
    <row r="384" spans="1:20" x14ac:dyDescent="0.2">
      <c r="A384">
        <v>383</v>
      </c>
      <c r="B384" t="s">
        <v>382</v>
      </c>
      <c r="C384">
        <v>23</v>
      </c>
      <c r="D384" t="s">
        <v>770</v>
      </c>
      <c r="E384">
        <v>0.21247513200000001</v>
      </c>
      <c r="F384">
        <v>9.1467372650000005</v>
      </c>
      <c r="G384" t="s">
        <v>382</v>
      </c>
      <c r="H384" s="15">
        <v>2</v>
      </c>
      <c r="I384" s="1" t="s">
        <v>582</v>
      </c>
      <c r="J384" s="1">
        <v>1</v>
      </c>
      <c r="K384" s="1" t="s">
        <v>594</v>
      </c>
      <c r="L384" s="1" t="s">
        <v>591</v>
      </c>
      <c r="M384">
        <v>87</v>
      </c>
      <c r="N384" s="10" t="s">
        <v>753</v>
      </c>
      <c r="O384" s="11" t="s">
        <v>664</v>
      </c>
      <c r="P384" s="11">
        <v>0.25</v>
      </c>
      <c r="Q384" s="11"/>
      <c r="R384" s="11" t="s">
        <v>771</v>
      </c>
      <c r="S384" s="11" t="s">
        <v>653</v>
      </c>
      <c r="T384" s="14" t="str">
        <f t="shared" si="5"/>
        <v>23f_Plate 6_B11</v>
      </c>
    </row>
    <row r="385" spans="1:20" x14ac:dyDescent="0.2">
      <c r="A385">
        <v>384</v>
      </c>
      <c r="B385" t="s">
        <v>383</v>
      </c>
      <c r="C385">
        <v>24</v>
      </c>
      <c r="D385" t="s">
        <v>770</v>
      </c>
      <c r="E385">
        <v>9.7384435000000005E-2</v>
      </c>
      <c r="F385">
        <v>15.141182990000001</v>
      </c>
      <c r="G385" t="s">
        <v>383</v>
      </c>
      <c r="H385" s="15">
        <v>2</v>
      </c>
      <c r="I385" s="1" t="s">
        <v>582</v>
      </c>
      <c r="J385" s="1">
        <v>1</v>
      </c>
      <c r="K385" s="1" t="s">
        <v>594</v>
      </c>
      <c r="L385" s="1" t="s">
        <v>592</v>
      </c>
      <c r="M385">
        <v>87</v>
      </c>
      <c r="N385" s="10" t="s">
        <v>753</v>
      </c>
      <c r="O385" s="11" t="s">
        <v>666</v>
      </c>
      <c r="P385" s="11">
        <v>0.25</v>
      </c>
      <c r="Q385" s="11"/>
      <c r="R385" s="11" t="s">
        <v>771</v>
      </c>
      <c r="S385" s="11" t="s">
        <v>655</v>
      </c>
      <c r="T385" s="14" t="str">
        <f t="shared" si="5"/>
        <v>24f_Plate 6_B12</v>
      </c>
    </row>
    <row r="386" spans="1:20" x14ac:dyDescent="0.2">
      <c r="A386">
        <v>385</v>
      </c>
      <c r="B386" t="s">
        <v>384</v>
      </c>
      <c r="C386">
        <v>25</v>
      </c>
      <c r="D386" t="s">
        <v>770</v>
      </c>
      <c r="E386">
        <v>0.118118535</v>
      </c>
      <c r="F386">
        <v>8.8184957690000001</v>
      </c>
      <c r="G386" t="s">
        <v>384</v>
      </c>
      <c r="H386" s="15">
        <v>42</v>
      </c>
      <c r="I386" s="1" t="s">
        <v>582</v>
      </c>
      <c r="J386" s="1">
        <v>3.5</v>
      </c>
      <c r="K386" s="1" t="s">
        <v>594</v>
      </c>
      <c r="L386" s="1" t="s">
        <v>590</v>
      </c>
      <c r="M386">
        <v>87</v>
      </c>
      <c r="N386" s="10" t="s">
        <v>753</v>
      </c>
      <c r="O386" s="11" t="s">
        <v>652</v>
      </c>
      <c r="P386" s="11">
        <v>0.25</v>
      </c>
      <c r="Q386" s="11"/>
      <c r="R386" s="11" t="s">
        <v>771</v>
      </c>
      <c r="S386" s="11" t="s">
        <v>657</v>
      </c>
      <c r="T386" s="14" t="str">
        <f t="shared" si="5"/>
        <v>25f_Plate 6_C01</v>
      </c>
    </row>
    <row r="387" spans="1:20" x14ac:dyDescent="0.2">
      <c r="A387">
        <v>386</v>
      </c>
      <c r="B387" t="s">
        <v>385</v>
      </c>
      <c r="C387">
        <v>26</v>
      </c>
      <c r="D387" t="s">
        <v>770</v>
      </c>
      <c r="E387">
        <v>0</v>
      </c>
      <c r="F387">
        <v>9.7656490740000006</v>
      </c>
      <c r="G387" t="s">
        <v>385</v>
      </c>
      <c r="H387" s="15">
        <v>42</v>
      </c>
      <c r="I387" s="1" t="s">
        <v>582</v>
      </c>
      <c r="J387" s="1">
        <v>3.5</v>
      </c>
      <c r="K387" s="1" t="s">
        <v>594</v>
      </c>
      <c r="L387" s="1" t="s">
        <v>591</v>
      </c>
      <c r="M387">
        <v>87</v>
      </c>
      <c r="N387" s="10" t="s">
        <v>753</v>
      </c>
      <c r="O387" s="11" t="s">
        <v>650</v>
      </c>
      <c r="P387" s="11">
        <v>0.25</v>
      </c>
      <c r="Q387" s="11"/>
      <c r="R387" s="11" t="s">
        <v>771</v>
      </c>
      <c r="S387" s="11" t="s">
        <v>659</v>
      </c>
      <c r="T387" s="14" t="str">
        <f t="shared" ref="T387:T433" si="6">B387&amp;"_"&amp;R387&amp;"_"&amp;S387</f>
        <v>26f_Plate 6_C02</v>
      </c>
    </row>
    <row r="388" spans="1:20" x14ac:dyDescent="0.2">
      <c r="A388">
        <v>387</v>
      </c>
      <c r="B388" t="s">
        <v>386</v>
      </c>
      <c r="C388">
        <v>27</v>
      </c>
      <c r="D388" t="s">
        <v>770</v>
      </c>
      <c r="E388">
        <v>8.8588900999999998E-2</v>
      </c>
      <c r="F388">
        <v>13.7287379</v>
      </c>
      <c r="G388" t="s">
        <v>386</v>
      </c>
      <c r="H388" s="15">
        <v>42</v>
      </c>
      <c r="I388" s="1" t="s">
        <v>582</v>
      </c>
      <c r="J388" s="1">
        <v>3.5</v>
      </c>
      <c r="K388" s="1" t="s">
        <v>594</v>
      </c>
      <c r="L388" s="1" t="s">
        <v>592</v>
      </c>
      <c r="M388">
        <v>87</v>
      </c>
      <c r="N388" s="10" t="s">
        <v>753</v>
      </c>
      <c r="O388" s="11" t="s">
        <v>648</v>
      </c>
      <c r="P388" s="11">
        <v>0.25</v>
      </c>
      <c r="Q388" s="11"/>
      <c r="R388" s="11" t="s">
        <v>771</v>
      </c>
      <c r="S388" s="11" t="s">
        <v>661</v>
      </c>
      <c r="T388" s="14" t="str">
        <f t="shared" si="6"/>
        <v>27f_Plate 6_C03</v>
      </c>
    </row>
    <row r="389" spans="1:20" x14ac:dyDescent="0.2">
      <c r="A389">
        <v>388</v>
      </c>
      <c r="B389" t="s">
        <v>387</v>
      </c>
      <c r="C389">
        <v>28</v>
      </c>
      <c r="D389" t="s">
        <v>770</v>
      </c>
      <c r="E389">
        <v>8.8588900999999998E-2</v>
      </c>
      <c r="F389">
        <v>13.070715610000001</v>
      </c>
      <c r="G389" t="s">
        <v>387</v>
      </c>
      <c r="H389" s="15">
        <v>4</v>
      </c>
      <c r="I389" s="1" t="s">
        <v>582</v>
      </c>
      <c r="J389" s="1">
        <v>1</v>
      </c>
      <c r="K389" s="1" t="s">
        <v>583</v>
      </c>
      <c r="L389" s="1" t="s">
        <v>590</v>
      </c>
      <c r="M389">
        <v>87</v>
      </c>
      <c r="N389" s="10" t="s">
        <v>753</v>
      </c>
      <c r="O389" s="11" t="s">
        <v>646</v>
      </c>
      <c r="P389" s="11">
        <v>0.25</v>
      </c>
      <c r="Q389" s="11"/>
      <c r="R389" s="11" t="s">
        <v>771</v>
      </c>
      <c r="S389" s="11" t="s">
        <v>663</v>
      </c>
      <c r="T389" s="14" t="str">
        <f t="shared" si="6"/>
        <v>28f_Plate 6_C04</v>
      </c>
    </row>
    <row r="390" spans="1:20" x14ac:dyDescent="0.2">
      <c r="A390">
        <v>389</v>
      </c>
      <c r="B390" t="s">
        <v>388</v>
      </c>
      <c r="C390">
        <v>29</v>
      </c>
      <c r="D390" t="s">
        <v>770</v>
      </c>
      <c r="E390">
        <v>0.10827532400000001</v>
      </c>
      <c r="F390">
        <v>7.0189044899999997</v>
      </c>
      <c r="G390" t="s">
        <v>388</v>
      </c>
      <c r="H390" s="15">
        <v>4</v>
      </c>
      <c r="I390" s="1" t="s">
        <v>582</v>
      </c>
      <c r="J390" s="1">
        <v>1</v>
      </c>
      <c r="K390" s="1" t="s">
        <v>583</v>
      </c>
      <c r="L390" s="1" t="s">
        <v>591</v>
      </c>
      <c r="M390">
        <v>87</v>
      </c>
      <c r="N390" s="10" t="s">
        <v>753</v>
      </c>
      <c r="O390" s="11" t="s">
        <v>644</v>
      </c>
      <c r="P390" s="11">
        <v>0.25</v>
      </c>
      <c r="Q390" s="11"/>
      <c r="R390" s="11" t="s">
        <v>771</v>
      </c>
      <c r="S390" s="11" t="s">
        <v>665</v>
      </c>
      <c r="T390" s="14" t="str">
        <f t="shared" si="6"/>
        <v>29f_Plate 6_C05</v>
      </c>
    </row>
    <row r="391" spans="1:20" x14ac:dyDescent="0.2">
      <c r="A391">
        <v>390</v>
      </c>
      <c r="B391" t="s">
        <v>389</v>
      </c>
      <c r="C391">
        <v>30</v>
      </c>
      <c r="D391" t="s">
        <v>770</v>
      </c>
      <c r="E391">
        <v>0.13780495700000001</v>
      </c>
      <c r="F391">
        <v>13.3847717</v>
      </c>
      <c r="G391" t="s">
        <v>389</v>
      </c>
      <c r="H391" s="15">
        <v>4</v>
      </c>
      <c r="I391" s="1" t="s">
        <v>582</v>
      </c>
      <c r="J391" s="1">
        <v>1</v>
      </c>
      <c r="K391" s="1" t="s">
        <v>583</v>
      </c>
      <c r="L391" s="1" t="s">
        <v>592</v>
      </c>
      <c r="M391">
        <v>87</v>
      </c>
      <c r="N391" s="10" t="s">
        <v>753</v>
      </c>
      <c r="O391" s="11" t="s">
        <v>654</v>
      </c>
      <c r="P391" s="11">
        <v>0.25</v>
      </c>
      <c r="Q391" s="11"/>
      <c r="R391" s="11" t="s">
        <v>771</v>
      </c>
      <c r="S391" s="11" t="s">
        <v>667</v>
      </c>
      <c r="T391" s="14" t="str">
        <f t="shared" si="6"/>
        <v>30f_Plate 6_C06</v>
      </c>
    </row>
    <row r="392" spans="1:20" x14ac:dyDescent="0.2">
      <c r="A392">
        <v>391</v>
      </c>
      <c r="B392" t="s">
        <v>390</v>
      </c>
      <c r="C392">
        <v>31</v>
      </c>
      <c r="D392" t="s">
        <v>770</v>
      </c>
      <c r="E392">
        <v>8.8588900999999998E-2</v>
      </c>
      <c r="F392">
        <v>13.564232329999999</v>
      </c>
      <c r="G392" t="s">
        <v>390</v>
      </c>
      <c r="H392" s="15">
        <v>36</v>
      </c>
      <c r="I392" s="1" t="s">
        <v>582</v>
      </c>
      <c r="J392" s="1">
        <v>3.5</v>
      </c>
      <c r="K392" s="1" t="s">
        <v>593</v>
      </c>
      <c r="L392" s="1" t="s">
        <v>590</v>
      </c>
      <c r="M392">
        <v>87</v>
      </c>
      <c r="N392" s="10" t="s">
        <v>753</v>
      </c>
      <c r="O392" s="11" t="s">
        <v>632</v>
      </c>
      <c r="P392" s="11">
        <v>0.25</v>
      </c>
      <c r="Q392" s="11"/>
      <c r="R392" s="11" t="s">
        <v>771</v>
      </c>
      <c r="S392" s="11" t="s">
        <v>669</v>
      </c>
      <c r="T392" s="14" t="str">
        <f t="shared" si="6"/>
        <v>31f_Plate 6_C07</v>
      </c>
    </row>
    <row r="393" spans="1:20" x14ac:dyDescent="0.2">
      <c r="A393">
        <v>392</v>
      </c>
      <c r="B393" t="s">
        <v>391</v>
      </c>
      <c r="C393">
        <v>32</v>
      </c>
      <c r="D393" t="s">
        <v>770</v>
      </c>
      <c r="E393">
        <v>3.9372844999999997E-2</v>
      </c>
      <c r="F393">
        <v>14.08765915</v>
      </c>
      <c r="G393" t="s">
        <v>391</v>
      </c>
      <c r="H393" s="15">
        <v>36</v>
      </c>
      <c r="I393" s="1" t="s">
        <v>582</v>
      </c>
      <c r="J393" s="1">
        <v>3.5</v>
      </c>
      <c r="K393" s="1" t="s">
        <v>593</v>
      </c>
      <c r="L393" s="1" t="s">
        <v>591</v>
      </c>
      <c r="M393">
        <v>87</v>
      </c>
      <c r="N393" s="10" t="s">
        <v>753</v>
      </c>
      <c r="O393" s="11" t="s">
        <v>634</v>
      </c>
      <c r="P393" s="11">
        <v>0.25</v>
      </c>
      <c r="Q393" s="11"/>
      <c r="R393" s="11" t="s">
        <v>771</v>
      </c>
      <c r="S393" s="11" t="s">
        <v>671</v>
      </c>
      <c r="T393" s="14" t="str">
        <f t="shared" si="6"/>
        <v>32f_Plate 6_C08</v>
      </c>
    </row>
    <row r="394" spans="1:20" x14ac:dyDescent="0.2">
      <c r="A394">
        <v>393</v>
      </c>
      <c r="B394" t="s">
        <v>392</v>
      </c>
      <c r="C394">
        <v>33</v>
      </c>
      <c r="D394" t="s">
        <v>770</v>
      </c>
      <c r="E394">
        <v>1.9686421999999999E-2</v>
      </c>
      <c r="F394">
        <v>15.11457274</v>
      </c>
      <c r="G394" t="s">
        <v>392</v>
      </c>
      <c r="H394" s="15">
        <v>36</v>
      </c>
      <c r="I394" s="1" t="s">
        <v>582</v>
      </c>
      <c r="J394" s="1">
        <v>3.5</v>
      </c>
      <c r="K394" s="1" t="s">
        <v>593</v>
      </c>
      <c r="L394" s="1" t="s">
        <v>592</v>
      </c>
      <c r="M394">
        <v>87</v>
      </c>
      <c r="N394" s="10" t="s">
        <v>753</v>
      </c>
      <c r="O394" s="11" t="s">
        <v>620</v>
      </c>
      <c r="P394" s="11">
        <v>0.25</v>
      </c>
      <c r="Q394" s="11"/>
      <c r="R394" s="11" t="s">
        <v>771</v>
      </c>
      <c r="S394" s="11" t="s">
        <v>673</v>
      </c>
      <c r="T394" s="14" t="str">
        <f t="shared" si="6"/>
        <v>33f_Plate 6_C09</v>
      </c>
    </row>
    <row r="395" spans="1:20" x14ac:dyDescent="0.2">
      <c r="A395">
        <v>394</v>
      </c>
      <c r="B395" t="s">
        <v>393</v>
      </c>
      <c r="C395">
        <v>34</v>
      </c>
      <c r="D395" t="s">
        <v>770</v>
      </c>
      <c r="E395">
        <v>4.9216056000000001E-2</v>
      </c>
      <c r="F395">
        <v>10.69784733</v>
      </c>
      <c r="G395" t="s">
        <v>393</v>
      </c>
      <c r="H395" s="15">
        <v>39</v>
      </c>
      <c r="I395" s="1" t="s">
        <v>582</v>
      </c>
      <c r="J395" s="1">
        <v>3.5</v>
      </c>
      <c r="K395" s="1" t="s">
        <v>583</v>
      </c>
      <c r="L395" s="1" t="s">
        <v>590</v>
      </c>
      <c r="M395">
        <v>87</v>
      </c>
      <c r="N395" s="10" t="s">
        <v>753</v>
      </c>
      <c r="O395" s="11" t="s">
        <v>642</v>
      </c>
      <c r="P395" s="11">
        <v>0.25</v>
      </c>
      <c r="Q395" s="11"/>
      <c r="R395" s="11" t="s">
        <v>771</v>
      </c>
      <c r="S395" s="11" t="s">
        <v>675</v>
      </c>
      <c r="T395" s="14" t="str">
        <f t="shared" si="6"/>
        <v>34f_Plate 6_C10</v>
      </c>
    </row>
    <row r="396" spans="1:20" x14ac:dyDescent="0.2">
      <c r="A396">
        <v>395</v>
      </c>
      <c r="B396" t="s">
        <v>394</v>
      </c>
      <c r="C396">
        <v>35</v>
      </c>
      <c r="D396" t="s">
        <v>770</v>
      </c>
      <c r="E396">
        <v>1.9686421999999999E-2</v>
      </c>
      <c r="F396">
        <v>9.3917727699999993</v>
      </c>
      <c r="G396" t="s">
        <v>394</v>
      </c>
      <c r="H396" s="15">
        <v>39</v>
      </c>
      <c r="I396" s="1" t="s">
        <v>582</v>
      </c>
      <c r="J396" s="1">
        <v>3.5</v>
      </c>
      <c r="K396" s="1" t="s">
        <v>583</v>
      </c>
      <c r="L396" s="1" t="s">
        <v>591</v>
      </c>
      <c r="M396">
        <v>87</v>
      </c>
      <c r="N396" s="10" t="s">
        <v>753</v>
      </c>
      <c r="O396" s="11" t="s">
        <v>640</v>
      </c>
      <c r="P396" s="11">
        <v>0.25</v>
      </c>
      <c r="Q396" s="11"/>
      <c r="R396" s="11" t="s">
        <v>771</v>
      </c>
      <c r="S396" s="11" t="s">
        <v>677</v>
      </c>
      <c r="T396" s="14" t="str">
        <f t="shared" si="6"/>
        <v>35f_Plate 6_C11</v>
      </c>
    </row>
    <row r="397" spans="1:20" x14ac:dyDescent="0.2">
      <c r="A397">
        <v>396</v>
      </c>
      <c r="B397" t="s">
        <v>395</v>
      </c>
      <c r="C397">
        <v>36</v>
      </c>
      <c r="D397" t="s">
        <v>770</v>
      </c>
      <c r="E397">
        <v>2.9529633999999999E-2</v>
      </c>
      <c r="F397">
        <v>14.930127089999999</v>
      </c>
      <c r="G397" t="s">
        <v>395</v>
      </c>
      <c r="H397" s="15">
        <v>39</v>
      </c>
      <c r="I397" s="1" t="s">
        <v>582</v>
      </c>
      <c r="J397" s="1">
        <v>3.5</v>
      </c>
      <c r="K397" s="1" t="s">
        <v>583</v>
      </c>
      <c r="L397" s="1" t="s">
        <v>592</v>
      </c>
      <c r="M397">
        <v>87</v>
      </c>
      <c r="N397" s="10" t="s">
        <v>753</v>
      </c>
      <c r="O397" s="11" t="s">
        <v>638</v>
      </c>
      <c r="P397" s="11">
        <v>0.25</v>
      </c>
      <c r="Q397" s="11"/>
      <c r="R397" s="11" t="s">
        <v>771</v>
      </c>
      <c r="S397" s="11" t="s">
        <v>679</v>
      </c>
      <c r="T397" s="14" t="str">
        <f t="shared" si="6"/>
        <v>36f_Plate 6_C12</v>
      </c>
    </row>
    <row r="398" spans="1:20" x14ac:dyDescent="0.2">
      <c r="A398">
        <v>397</v>
      </c>
      <c r="B398" t="s">
        <v>396</v>
      </c>
      <c r="C398">
        <v>37</v>
      </c>
      <c r="D398" t="s">
        <v>770</v>
      </c>
      <c r="E398">
        <v>0.12796174599999999</v>
      </c>
      <c r="F398">
        <v>16.699808269999998</v>
      </c>
      <c r="G398" t="s">
        <v>396</v>
      </c>
      <c r="H398" s="15">
        <v>2</v>
      </c>
      <c r="I398" s="1" t="s">
        <v>584</v>
      </c>
      <c r="J398" s="1">
        <v>1</v>
      </c>
      <c r="K398" s="1" t="s">
        <v>594</v>
      </c>
      <c r="L398" s="1" t="s">
        <v>590</v>
      </c>
      <c r="M398">
        <v>87</v>
      </c>
      <c r="N398" s="10" t="s">
        <v>753</v>
      </c>
      <c r="O398" s="11" t="s">
        <v>636</v>
      </c>
      <c r="P398" s="11">
        <v>0.25</v>
      </c>
      <c r="Q398" s="11"/>
      <c r="R398" s="11" t="s">
        <v>771</v>
      </c>
      <c r="S398" s="11" t="s">
        <v>681</v>
      </c>
      <c r="T398" s="14" t="str">
        <f t="shared" si="6"/>
        <v>37f_Plate 6_D01</v>
      </c>
    </row>
    <row r="399" spans="1:20" x14ac:dyDescent="0.2">
      <c r="A399">
        <v>398</v>
      </c>
      <c r="B399" t="s">
        <v>397</v>
      </c>
      <c r="C399">
        <v>38</v>
      </c>
      <c r="D399" t="s">
        <v>770</v>
      </c>
      <c r="E399">
        <v>4.9216056000000001E-2</v>
      </c>
      <c r="F399">
        <v>15.986950780000001</v>
      </c>
      <c r="G399" t="s">
        <v>397</v>
      </c>
      <c r="H399" s="15">
        <v>2</v>
      </c>
      <c r="I399" s="1" t="s">
        <v>584</v>
      </c>
      <c r="J399" s="1">
        <v>1</v>
      </c>
      <c r="K399" s="1" t="s">
        <v>594</v>
      </c>
      <c r="L399" s="1" t="s">
        <v>591</v>
      </c>
      <c r="M399">
        <v>87</v>
      </c>
      <c r="N399" s="10" t="s">
        <v>753</v>
      </c>
      <c r="O399" s="11" t="s">
        <v>622</v>
      </c>
      <c r="P399" s="11">
        <v>0.25</v>
      </c>
      <c r="Q399" s="11"/>
      <c r="R399" s="11" t="s">
        <v>771</v>
      </c>
      <c r="S399" s="11" t="s">
        <v>683</v>
      </c>
      <c r="T399" s="14" t="str">
        <f t="shared" si="6"/>
        <v>38f_Plate 6_D02</v>
      </c>
    </row>
    <row r="400" spans="1:20" x14ac:dyDescent="0.2">
      <c r="A400">
        <v>399</v>
      </c>
      <c r="B400" t="s">
        <v>398</v>
      </c>
      <c r="C400">
        <v>39</v>
      </c>
      <c r="D400" t="s">
        <v>770</v>
      </c>
      <c r="E400">
        <v>0</v>
      </c>
      <c r="F400">
        <v>16.091636149999999</v>
      </c>
      <c r="G400" t="s">
        <v>398</v>
      </c>
      <c r="H400" s="15">
        <v>2</v>
      </c>
      <c r="I400" s="1" t="s">
        <v>584</v>
      </c>
      <c r="J400" s="1">
        <v>1</v>
      </c>
      <c r="K400" s="1" t="s">
        <v>594</v>
      </c>
      <c r="L400" s="1" t="s">
        <v>592</v>
      </c>
      <c r="M400">
        <v>87</v>
      </c>
      <c r="N400" s="10" t="s">
        <v>753</v>
      </c>
      <c r="O400" s="11" t="s">
        <v>624</v>
      </c>
      <c r="P400" s="11">
        <v>0.25</v>
      </c>
      <c r="Q400" s="11"/>
      <c r="R400" s="11" t="s">
        <v>771</v>
      </c>
      <c r="S400" s="11" t="s">
        <v>685</v>
      </c>
      <c r="T400" s="14" t="str">
        <f t="shared" si="6"/>
        <v>39f_Plate 6_D03</v>
      </c>
    </row>
    <row r="401" spans="1:20" x14ac:dyDescent="0.2">
      <c r="A401">
        <v>400</v>
      </c>
      <c r="B401" t="s">
        <v>399</v>
      </c>
      <c r="C401">
        <v>40</v>
      </c>
      <c r="D401" t="s">
        <v>770</v>
      </c>
      <c r="E401">
        <v>-1.9686421999999999E-2</v>
      </c>
      <c r="F401">
        <v>16.096621160000002</v>
      </c>
      <c r="G401" t="s">
        <v>399</v>
      </c>
      <c r="H401" s="15">
        <v>41</v>
      </c>
      <c r="I401" s="1" t="s">
        <v>584</v>
      </c>
      <c r="J401" s="1">
        <v>3</v>
      </c>
      <c r="K401" s="1" t="s">
        <v>593</v>
      </c>
      <c r="L401" s="1" t="s">
        <v>590</v>
      </c>
      <c r="M401">
        <v>87</v>
      </c>
      <c r="N401" s="10" t="s">
        <v>753</v>
      </c>
      <c r="O401" s="11" t="s">
        <v>626</v>
      </c>
      <c r="P401" s="11">
        <v>0.25</v>
      </c>
      <c r="Q401" s="11"/>
      <c r="R401" s="11" t="s">
        <v>771</v>
      </c>
      <c r="S401" s="11" t="s">
        <v>687</v>
      </c>
      <c r="T401" s="14" t="str">
        <f t="shared" si="6"/>
        <v>40f_Plate 6_D04</v>
      </c>
    </row>
    <row r="402" spans="1:20" x14ac:dyDescent="0.2">
      <c r="A402">
        <v>401</v>
      </c>
      <c r="B402" t="s">
        <v>400</v>
      </c>
      <c r="C402">
        <v>41</v>
      </c>
      <c r="D402" t="s">
        <v>770</v>
      </c>
      <c r="E402">
        <v>7.8745689999999993E-2</v>
      </c>
      <c r="F402">
        <v>13.42963686</v>
      </c>
      <c r="G402" t="s">
        <v>400</v>
      </c>
      <c r="H402" s="15">
        <v>41</v>
      </c>
      <c r="I402" s="1" t="s">
        <v>584</v>
      </c>
      <c r="J402" s="1">
        <v>3</v>
      </c>
      <c r="K402" s="1" t="s">
        <v>593</v>
      </c>
      <c r="L402" s="1" t="s">
        <v>591</v>
      </c>
      <c r="M402">
        <v>87</v>
      </c>
      <c r="N402" s="10" t="s">
        <v>753</v>
      </c>
      <c r="O402" s="11" t="s">
        <v>612</v>
      </c>
      <c r="P402" s="11">
        <v>0.25</v>
      </c>
      <c r="Q402" s="11"/>
      <c r="R402" s="11" t="s">
        <v>771</v>
      </c>
      <c r="S402" s="11" t="s">
        <v>689</v>
      </c>
      <c r="T402" s="14" t="str">
        <f t="shared" si="6"/>
        <v>41f_Plate 6_D05</v>
      </c>
    </row>
    <row r="403" spans="1:20" x14ac:dyDescent="0.2">
      <c r="A403">
        <v>402</v>
      </c>
      <c r="B403" t="s">
        <v>401</v>
      </c>
      <c r="C403">
        <v>42</v>
      </c>
      <c r="D403" t="s">
        <v>770</v>
      </c>
      <c r="E403">
        <v>0.13780495700000001</v>
      </c>
      <c r="F403">
        <v>15.927130569999999</v>
      </c>
      <c r="G403" t="s">
        <v>401</v>
      </c>
      <c r="H403" s="15">
        <v>41</v>
      </c>
      <c r="I403" s="1" t="s">
        <v>584</v>
      </c>
      <c r="J403" s="1">
        <v>3</v>
      </c>
      <c r="K403" s="1" t="s">
        <v>593</v>
      </c>
      <c r="L403" s="1" t="s">
        <v>592</v>
      </c>
      <c r="M403">
        <v>87</v>
      </c>
      <c r="N403" s="10" t="s">
        <v>753</v>
      </c>
      <c r="O403" s="11" t="s">
        <v>610</v>
      </c>
      <c r="P403" s="11">
        <v>0.25</v>
      </c>
      <c r="Q403" s="11"/>
      <c r="R403" s="11" t="s">
        <v>771</v>
      </c>
      <c r="S403" s="11" t="s">
        <v>691</v>
      </c>
      <c r="T403" s="14" t="str">
        <f t="shared" si="6"/>
        <v>42f_Plate 6_D06</v>
      </c>
    </row>
    <row r="404" spans="1:20" x14ac:dyDescent="0.2">
      <c r="A404">
        <v>403</v>
      </c>
      <c r="B404" t="s">
        <v>402</v>
      </c>
      <c r="C404">
        <v>43</v>
      </c>
      <c r="D404" t="s">
        <v>770</v>
      </c>
      <c r="E404">
        <v>0.118118535</v>
      </c>
      <c r="F404">
        <v>6.2412417769999999</v>
      </c>
      <c r="G404" t="s">
        <v>402</v>
      </c>
      <c r="H404" s="15">
        <v>51</v>
      </c>
      <c r="I404" s="1" t="s">
        <v>584</v>
      </c>
      <c r="J404" s="1">
        <v>4</v>
      </c>
      <c r="K404" s="1" t="s">
        <v>594</v>
      </c>
      <c r="L404" s="1" t="s">
        <v>590</v>
      </c>
      <c r="M404">
        <v>87</v>
      </c>
      <c r="N404" s="10" t="s">
        <v>753</v>
      </c>
      <c r="O404" s="11" t="s">
        <v>607</v>
      </c>
      <c r="P404" s="11">
        <v>0.25</v>
      </c>
      <c r="Q404" s="11"/>
      <c r="R404" s="11" t="s">
        <v>771</v>
      </c>
      <c r="S404" s="11" t="s">
        <v>693</v>
      </c>
      <c r="T404" s="14" t="str">
        <f t="shared" si="6"/>
        <v>43f_Plate 6_D07</v>
      </c>
    </row>
    <row r="405" spans="1:20" x14ac:dyDescent="0.2">
      <c r="A405">
        <v>404</v>
      </c>
      <c r="B405" t="s">
        <v>403</v>
      </c>
      <c r="C405">
        <v>44</v>
      </c>
      <c r="D405" t="s">
        <v>770</v>
      </c>
      <c r="E405">
        <v>9.8432109999999993E-3</v>
      </c>
      <c r="F405">
        <v>8.20533863</v>
      </c>
      <c r="G405" t="s">
        <v>403</v>
      </c>
      <c r="H405" s="15">
        <v>51</v>
      </c>
      <c r="I405" s="1" t="s">
        <v>584</v>
      </c>
      <c r="J405" s="1">
        <v>4</v>
      </c>
      <c r="K405" s="1" t="s">
        <v>594</v>
      </c>
      <c r="L405" s="1" t="s">
        <v>591</v>
      </c>
      <c r="M405">
        <v>87</v>
      </c>
      <c r="N405" s="10" t="s">
        <v>753</v>
      </c>
      <c r="O405" s="11" t="s">
        <v>630</v>
      </c>
      <c r="P405" s="11">
        <v>0.25</v>
      </c>
      <c r="Q405" s="11"/>
      <c r="R405" s="11" t="s">
        <v>771</v>
      </c>
      <c r="S405" s="11" t="s">
        <v>695</v>
      </c>
      <c r="T405" s="14" t="str">
        <f t="shared" si="6"/>
        <v>44f_Plate 6_D08</v>
      </c>
    </row>
    <row r="406" spans="1:20" x14ac:dyDescent="0.2">
      <c r="A406">
        <v>405</v>
      </c>
      <c r="B406" t="s">
        <v>404</v>
      </c>
      <c r="C406">
        <v>45</v>
      </c>
      <c r="D406" t="s">
        <v>770</v>
      </c>
      <c r="E406">
        <v>0.167334591</v>
      </c>
      <c r="F406">
        <v>10.70781736</v>
      </c>
      <c r="G406" t="s">
        <v>404</v>
      </c>
      <c r="H406" s="15">
        <v>51</v>
      </c>
      <c r="I406" s="1" t="s">
        <v>584</v>
      </c>
      <c r="J406" s="1">
        <v>4</v>
      </c>
      <c r="K406" s="1" t="s">
        <v>594</v>
      </c>
      <c r="L406" s="1" t="s">
        <v>592</v>
      </c>
      <c r="M406">
        <v>87</v>
      </c>
      <c r="N406" s="10" t="s">
        <v>753</v>
      </c>
      <c r="O406" s="11" t="s">
        <v>628</v>
      </c>
      <c r="P406" s="11">
        <v>0.25</v>
      </c>
      <c r="Q406" s="11"/>
      <c r="R406" s="11" t="s">
        <v>771</v>
      </c>
      <c r="S406" s="11" t="s">
        <v>697</v>
      </c>
      <c r="T406" s="14" t="str">
        <f t="shared" si="6"/>
        <v>45f_Plate 6_D09</v>
      </c>
    </row>
    <row r="407" spans="1:20" x14ac:dyDescent="0.2">
      <c r="A407">
        <v>406</v>
      </c>
      <c r="B407" t="s">
        <v>405</v>
      </c>
      <c r="C407">
        <v>46</v>
      </c>
      <c r="D407" t="s">
        <v>770</v>
      </c>
      <c r="E407">
        <v>-0.147648169</v>
      </c>
      <c r="F407">
        <v>8.100653265</v>
      </c>
      <c r="G407" t="s">
        <v>405</v>
      </c>
      <c r="H407" s="15">
        <v>52</v>
      </c>
      <c r="I407" s="1" t="s">
        <v>584</v>
      </c>
      <c r="J407" s="1">
        <v>4</v>
      </c>
      <c r="K407" s="1" t="s">
        <v>593</v>
      </c>
      <c r="L407" s="1" t="s">
        <v>590</v>
      </c>
      <c r="M407">
        <v>87</v>
      </c>
      <c r="N407" s="10" t="s">
        <v>753</v>
      </c>
      <c r="O407" s="11" t="s">
        <v>614</v>
      </c>
      <c r="P407" s="11">
        <v>0.25</v>
      </c>
      <c r="Q407" s="11"/>
      <c r="R407" s="11" t="s">
        <v>771</v>
      </c>
      <c r="S407" s="11" t="s">
        <v>699</v>
      </c>
      <c r="T407" s="14" t="str">
        <f t="shared" si="6"/>
        <v>46f_Plate 6_D10</v>
      </c>
    </row>
    <row r="408" spans="1:20" x14ac:dyDescent="0.2">
      <c r="A408">
        <v>407</v>
      </c>
      <c r="B408" t="s">
        <v>406</v>
      </c>
      <c r="C408">
        <v>47</v>
      </c>
      <c r="D408" t="s">
        <v>770</v>
      </c>
      <c r="E408">
        <v>0.23623706999999999</v>
      </c>
      <c r="F408">
        <v>0.29910104399999998</v>
      </c>
      <c r="G408" t="s">
        <v>406</v>
      </c>
      <c r="H408" s="15">
        <v>52</v>
      </c>
      <c r="I408" s="1" t="s">
        <v>584</v>
      </c>
      <c r="J408" s="1">
        <v>4</v>
      </c>
      <c r="K408" s="1" t="s">
        <v>593</v>
      </c>
      <c r="L408" s="1" t="s">
        <v>591</v>
      </c>
      <c r="M408">
        <v>87</v>
      </c>
      <c r="N408" s="10" t="s">
        <v>753</v>
      </c>
      <c r="O408" s="11" t="s">
        <v>616</v>
      </c>
      <c r="P408" s="11">
        <v>0.25</v>
      </c>
      <c r="Q408" s="11"/>
      <c r="R408" s="11" t="s">
        <v>771</v>
      </c>
      <c r="S408" s="11" t="s">
        <v>701</v>
      </c>
      <c r="T408" s="14" t="str">
        <f t="shared" si="6"/>
        <v>47f_Plate 6_D11</v>
      </c>
    </row>
    <row r="409" spans="1:20" x14ac:dyDescent="0.2">
      <c r="A409">
        <v>408</v>
      </c>
      <c r="B409" t="s">
        <v>407</v>
      </c>
      <c r="C409">
        <v>48</v>
      </c>
      <c r="D409" t="s">
        <v>770</v>
      </c>
      <c r="E409">
        <v>-0.177177802</v>
      </c>
      <c r="F409">
        <v>9.7756191090000009</v>
      </c>
      <c r="G409" t="s">
        <v>407</v>
      </c>
      <c r="H409" s="15">
        <v>52</v>
      </c>
      <c r="I409" s="1" t="s">
        <v>584</v>
      </c>
      <c r="J409" s="1">
        <v>4</v>
      </c>
      <c r="K409" s="1" t="s">
        <v>593</v>
      </c>
      <c r="L409" s="1" t="s">
        <v>592</v>
      </c>
      <c r="M409">
        <v>87</v>
      </c>
      <c r="N409" s="10" t="s">
        <v>753</v>
      </c>
      <c r="O409" s="11" t="s">
        <v>618</v>
      </c>
      <c r="P409" s="11">
        <v>0.25</v>
      </c>
      <c r="Q409" s="11"/>
      <c r="R409" s="11" t="s">
        <v>771</v>
      </c>
      <c r="S409" s="11" t="s">
        <v>703</v>
      </c>
      <c r="T409" s="14" t="str">
        <f t="shared" si="6"/>
        <v>48f_Plate 6_D12</v>
      </c>
    </row>
    <row r="410" spans="1:20" x14ac:dyDescent="0.2">
      <c r="A410">
        <v>409</v>
      </c>
      <c r="B410" t="s">
        <v>408</v>
      </c>
      <c r="C410">
        <v>49</v>
      </c>
      <c r="D410" t="s">
        <v>770</v>
      </c>
      <c r="E410">
        <v>3.3313760999999997E-2</v>
      </c>
      <c r="F410">
        <v>9.2360522209999996</v>
      </c>
      <c r="G410" t="s">
        <v>408</v>
      </c>
      <c r="H410" s="15">
        <v>28</v>
      </c>
      <c r="I410" s="1" t="s">
        <v>584</v>
      </c>
      <c r="J410" s="1">
        <v>2</v>
      </c>
      <c r="K410" s="1" t="s">
        <v>583</v>
      </c>
      <c r="L410" s="1" t="s">
        <v>590</v>
      </c>
      <c r="M410">
        <v>87</v>
      </c>
      <c r="N410" s="10" t="s">
        <v>753</v>
      </c>
      <c r="O410" s="11" t="s">
        <v>627</v>
      </c>
      <c r="P410" s="11">
        <v>0.25</v>
      </c>
      <c r="Q410" s="11"/>
      <c r="R410" s="11" t="s">
        <v>771</v>
      </c>
      <c r="S410" s="11" t="s">
        <v>705</v>
      </c>
      <c r="T410" s="14" t="str">
        <f t="shared" si="6"/>
        <v>49f_Plate 6_E01</v>
      </c>
    </row>
    <row r="411" spans="1:20" x14ac:dyDescent="0.2">
      <c r="A411">
        <v>410</v>
      </c>
      <c r="B411" t="s">
        <v>409</v>
      </c>
      <c r="C411">
        <v>50</v>
      </c>
      <c r="D411" t="s">
        <v>770</v>
      </c>
      <c r="E411">
        <v>0.122150459</v>
      </c>
      <c r="F411">
        <v>9.4893616699999992</v>
      </c>
      <c r="G411" t="s">
        <v>409</v>
      </c>
      <c r="H411" s="15">
        <v>28</v>
      </c>
      <c r="I411" s="1" t="s">
        <v>584</v>
      </c>
      <c r="J411" s="1">
        <v>2</v>
      </c>
      <c r="K411" s="1" t="s">
        <v>583</v>
      </c>
      <c r="L411" s="1" t="s">
        <v>591</v>
      </c>
      <c r="M411">
        <v>87</v>
      </c>
      <c r="N411" s="10" t="s">
        <v>753</v>
      </c>
      <c r="O411" s="11" t="s">
        <v>651</v>
      </c>
      <c r="P411" s="11">
        <v>0.25</v>
      </c>
      <c r="Q411" s="11"/>
      <c r="R411" s="11" t="s">
        <v>771</v>
      </c>
      <c r="S411" s="11" t="s">
        <v>707</v>
      </c>
      <c r="T411" s="14" t="str">
        <f t="shared" si="6"/>
        <v>50f_Plate 6_E02</v>
      </c>
    </row>
    <row r="412" spans="1:20" x14ac:dyDescent="0.2">
      <c r="A412">
        <v>411</v>
      </c>
      <c r="B412" t="s">
        <v>410</v>
      </c>
      <c r="C412">
        <v>51</v>
      </c>
      <c r="D412" t="s">
        <v>770</v>
      </c>
      <c r="E412">
        <v>3.3313760999999997E-2</v>
      </c>
      <c r="F412">
        <v>15.939009950000001</v>
      </c>
      <c r="G412" t="s">
        <v>410</v>
      </c>
      <c r="H412" s="15">
        <v>28</v>
      </c>
      <c r="I412" s="1" t="s">
        <v>584</v>
      </c>
      <c r="J412" s="1">
        <v>2</v>
      </c>
      <c r="K412" s="1" t="s">
        <v>583</v>
      </c>
      <c r="L412" s="1" t="s">
        <v>592</v>
      </c>
      <c r="M412">
        <v>87</v>
      </c>
      <c r="N412" s="10" t="s">
        <v>753</v>
      </c>
      <c r="O412" s="11" t="s">
        <v>675</v>
      </c>
      <c r="P412" s="11">
        <v>0.25</v>
      </c>
      <c r="Q412" s="11"/>
      <c r="R412" s="11" t="s">
        <v>771</v>
      </c>
      <c r="S412" s="11" t="s">
        <v>709</v>
      </c>
      <c r="T412" s="14" t="str">
        <f t="shared" si="6"/>
        <v>51f_Plate 6_E03</v>
      </c>
    </row>
    <row r="413" spans="1:20" x14ac:dyDescent="0.2">
      <c r="A413">
        <v>412</v>
      </c>
      <c r="B413" t="s">
        <v>411</v>
      </c>
      <c r="C413">
        <v>52</v>
      </c>
      <c r="D413" t="s">
        <v>770</v>
      </c>
      <c r="E413">
        <v>1.243713761</v>
      </c>
      <c r="F413">
        <v>7.7941368999999996E-2</v>
      </c>
      <c r="G413" t="s">
        <v>411</v>
      </c>
      <c r="H413" s="15">
        <v>55</v>
      </c>
      <c r="I413" s="1" t="s">
        <v>584</v>
      </c>
      <c r="J413" s="1">
        <v>4</v>
      </c>
      <c r="K413" s="1" t="s">
        <v>583</v>
      </c>
      <c r="L413" s="1" t="s">
        <v>590</v>
      </c>
      <c r="M413">
        <v>87</v>
      </c>
      <c r="N413" s="10" t="s">
        <v>753</v>
      </c>
      <c r="O413" s="11" t="s">
        <v>699</v>
      </c>
      <c r="P413" s="11">
        <v>0.25</v>
      </c>
      <c r="Q413" s="11"/>
      <c r="R413" s="11" t="s">
        <v>771</v>
      </c>
      <c r="S413" s="11" t="s">
        <v>711</v>
      </c>
      <c r="T413" s="14" t="str">
        <f t="shared" si="6"/>
        <v>52f_Plate 6_E04</v>
      </c>
    </row>
    <row r="414" spans="1:20" x14ac:dyDescent="0.2">
      <c r="A414">
        <v>413</v>
      </c>
      <c r="B414" t="s">
        <v>412</v>
      </c>
      <c r="C414">
        <v>53</v>
      </c>
      <c r="D414" t="s">
        <v>770</v>
      </c>
      <c r="E414">
        <v>1.3880733940000001</v>
      </c>
      <c r="F414">
        <v>0.136397396</v>
      </c>
      <c r="G414" t="s">
        <v>412</v>
      </c>
      <c r="H414" s="15">
        <v>55</v>
      </c>
      <c r="I414" s="1" t="s">
        <v>584</v>
      </c>
      <c r="J414" s="1">
        <v>4</v>
      </c>
      <c r="K414" s="1" t="s">
        <v>583</v>
      </c>
      <c r="L414" s="1" t="s">
        <v>591</v>
      </c>
      <c r="M414">
        <v>87</v>
      </c>
      <c r="N414" s="10" t="s">
        <v>753</v>
      </c>
      <c r="O414" s="11" t="s">
        <v>723</v>
      </c>
      <c r="P414" s="11">
        <v>0.25</v>
      </c>
      <c r="Q414" s="11"/>
      <c r="R414" s="11" t="s">
        <v>771</v>
      </c>
      <c r="S414" s="11" t="s">
        <v>713</v>
      </c>
      <c r="T414" s="14" t="str">
        <f t="shared" si="6"/>
        <v>53f_Plate 6_E05</v>
      </c>
    </row>
    <row r="415" spans="1:20" x14ac:dyDescent="0.2">
      <c r="A415">
        <v>414</v>
      </c>
      <c r="B415" t="s">
        <v>413</v>
      </c>
      <c r="C415">
        <v>54</v>
      </c>
      <c r="D415" t="s">
        <v>770</v>
      </c>
      <c r="E415">
        <v>0.25540550499999998</v>
      </c>
      <c r="F415">
        <v>5.2269430559999996</v>
      </c>
      <c r="G415" t="s">
        <v>413</v>
      </c>
      <c r="H415" s="15">
        <v>55</v>
      </c>
      <c r="I415" s="1" t="s">
        <v>584</v>
      </c>
      <c r="J415" s="1">
        <v>4</v>
      </c>
      <c r="K415" s="1" t="s">
        <v>583</v>
      </c>
      <c r="L415" s="1" t="s">
        <v>592</v>
      </c>
      <c r="M415">
        <v>87</v>
      </c>
      <c r="N415" s="10" t="s">
        <v>753</v>
      </c>
      <c r="O415" s="11" t="s">
        <v>747</v>
      </c>
      <c r="P415" s="11">
        <v>0.25</v>
      </c>
      <c r="Q415" s="11"/>
      <c r="R415" s="11" t="s">
        <v>771</v>
      </c>
      <c r="S415" s="11" t="s">
        <v>715</v>
      </c>
      <c r="T415" s="14" t="str">
        <f t="shared" si="6"/>
        <v>54f_Plate 6_E06</v>
      </c>
    </row>
    <row r="416" spans="1:20" x14ac:dyDescent="0.2">
      <c r="A416">
        <v>415</v>
      </c>
      <c r="B416" t="s">
        <v>414</v>
      </c>
      <c r="C416">
        <v>55</v>
      </c>
      <c r="D416" t="s">
        <v>770</v>
      </c>
      <c r="E416">
        <v>0.29982385299999997</v>
      </c>
      <c r="F416">
        <v>14.77963209</v>
      </c>
      <c r="G416" t="s">
        <v>414</v>
      </c>
      <c r="H416" s="15">
        <v>42</v>
      </c>
      <c r="I416" s="1" t="s">
        <v>584</v>
      </c>
      <c r="J416" s="1">
        <v>3</v>
      </c>
      <c r="K416" s="1" t="s">
        <v>594</v>
      </c>
      <c r="L416" s="1" t="s">
        <v>590</v>
      </c>
      <c r="M416">
        <v>87</v>
      </c>
      <c r="N416" s="10" t="s">
        <v>753</v>
      </c>
      <c r="O416" s="11" t="s">
        <v>761</v>
      </c>
      <c r="P416" s="11">
        <v>0.25</v>
      </c>
      <c r="Q416" s="11"/>
      <c r="R416" s="11" t="s">
        <v>771</v>
      </c>
      <c r="S416" s="11" t="s">
        <v>717</v>
      </c>
      <c r="T416" s="14" t="str">
        <f t="shared" si="6"/>
        <v>55f_Plate 6_E07</v>
      </c>
    </row>
    <row r="417" spans="1:20" x14ac:dyDescent="0.2">
      <c r="A417">
        <v>416</v>
      </c>
      <c r="B417" t="s">
        <v>415</v>
      </c>
      <c r="C417">
        <v>56</v>
      </c>
      <c r="D417" t="s">
        <v>770</v>
      </c>
      <c r="E417">
        <v>0.25540550499999998</v>
      </c>
      <c r="F417">
        <v>13.29387474</v>
      </c>
      <c r="G417" t="s">
        <v>415</v>
      </c>
      <c r="H417" s="15">
        <v>42</v>
      </c>
      <c r="I417" s="1" t="s">
        <v>584</v>
      </c>
      <c r="J417" s="1">
        <v>3</v>
      </c>
      <c r="K417" s="1" t="s">
        <v>594</v>
      </c>
      <c r="L417" s="1" t="s">
        <v>591</v>
      </c>
      <c r="M417">
        <v>87</v>
      </c>
      <c r="N417" s="10" t="s">
        <v>753</v>
      </c>
      <c r="O417" s="11" t="s">
        <v>760</v>
      </c>
      <c r="P417" s="11">
        <v>0.25</v>
      </c>
      <c r="Q417" s="11"/>
      <c r="R417" s="11" t="s">
        <v>771</v>
      </c>
      <c r="S417" s="11" t="s">
        <v>719</v>
      </c>
      <c r="T417" s="14" t="str">
        <f t="shared" si="6"/>
        <v>56f_Plate 6_E08</v>
      </c>
    </row>
    <row r="418" spans="1:20" x14ac:dyDescent="0.2">
      <c r="A418">
        <v>417</v>
      </c>
      <c r="B418" t="s">
        <v>416</v>
      </c>
      <c r="C418">
        <v>57</v>
      </c>
      <c r="D418" t="s">
        <v>770</v>
      </c>
      <c r="E418">
        <v>4.4418349000000003E-2</v>
      </c>
      <c r="F418">
        <v>16.36281615</v>
      </c>
      <c r="G418" t="s">
        <v>416</v>
      </c>
      <c r="H418" s="15">
        <v>42</v>
      </c>
      <c r="I418" s="1" t="s">
        <v>584</v>
      </c>
      <c r="J418" s="1">
        <v>3</v>
      </c>
      <c r="K418" s="1" t="s">
        <v>594</v>
      </c>
      <c r="L418" s="1" t="s">
        <v>592</v>
      </c>
      <c r="M418">
        <v>87</v>
      </c>
      <c r="N418" s="10" t="s">
        <v>753</v>
      </c>
      <c r="O418" s="11" t="s">
        <v>629</v>
      </c>
      <c r="P418" s="11">
        <v>0.25</v>
      </c>
      <c r="Q418" s="11"/>
      <c r="R418" s="11" t="s">
        <v>771</v>
      </c>
      <c r="S418" s="11" t="s">
        <v>721</v>
      </c>
      <c r="T418" s="14" t="str">
        <f t="shared" si="6"/>
        <v>57f_Plate 6_E09</v>
      </c>
    </row>
    <row r="419" spans="1:20" x14ac:dyDescent="0.2">
      <c r="A419">
        <v>418</v>
      </c>
      <c r="B419" t="s">
        <v>417</v>
      </c>
      <c r="C419">
        <v>58</v>
      </c>
      <c r="D419" t="s">
        <v>770</v>
      </c>
      <c r="E419">
        <v>5.5522936000000002E-2</v>
      </c>
      <c r="F419">
        <v>10.931277</v>
      </c>
      <c r="G419" t="s">
        <v>417</v>
      </c>
      <c r="H419" s="15">
        <v>26</v>
      </c>
      <c r="I419" s="1" t="s">
        <v>584</v>
      </c>
      <c r="J419" s="1">
        <v>2</v>
      </c>
      <c r="K419" s="1" t="s">
        <v>593</v>
      </c>
      <c r="L419" s="1" t="s">
        <v>590</v>
      </c>
      <c r="M419">
        <v>87</v>
      </c>
      <c r="N419" s="10" t="s">
        <v>753</v>
      </c>
      <c r="O419" s="11" t="s">
        <v>653</v>
      </c>
      <c r="P419" s="11">
        <v>0.25</v>
      </c>
      <c r="Q419" s="11"/>
      <c r="R419" s="11" t="s">
        <v>771</v>
      </c>
      <c r="S419" s="11" t="s">
        <v>723</v>
      </c>
      <c r="T419" s="14" t="str">
        <f t="shared" si="6"/>
        <v>58f_Plate 6_E10</v>
      </c>
    </row>
    <row r="420" spans="1:20" x14ac:dyDescent="0.2">
      <c r="A420">
        <v>419</v>
      </c>
      <c r="B420" t="s">
        <v>418</v>
      </c>
      <c r="C420">
        <v>59</v>
      </c>
      <c r="D420" t="s">
        <v>770</v>
      </c>
      <c r="E420">
        <v>3.3313760999999997E-2</v>
      </c>
      <c r="F420">
        <v>10.200576659999999</v>
      </c>
      <c r="G420" t="s">
        <v>418</v>
      </c>
      <c r="H420" s="15">
        <v>26</v>
      </c>
      <c r="I420" s="1" t="s">
        <v>584</v>
      </c>
      <c r="J420" s="1">
        <v>2</v>
      </c>
      <c r="K420" s="1" t="s">
        <v>593</v>
      </c>
      <c r="L420" s="1" t="s">
        <v>591</v>
      </c>
      <c r="M420">
        <v>87</v>
      </c>
      <c r="N420" s="10" t="s">
        <v>753</v>
      </c>
      <c r="O420" s="11" t="s">
        <v>677</v>
      </c>
      <c r="P420" s="11">
        <v>0.25</v>
      </c>
      <c r="Q420" s="11"/>
      <c r="R420" s="11" t="s">
        <v>771</v>
      </c>
      <c r="S420" s="11" t="s">
        <v>725</v>
      </c>
      <c r="T420" s="14" t="str">
        <f t="shared" si="6"/>
        <v>59f_Plate 6_E11</v>
      </c>
    </row>
    <row r="421" spans="1:20" x14ac:dyDescent="0.2">
      <c r="A421">
        <v>420</v>
      </c>
      <c r="B421" t="s">
        <v>419</v>
      </c>
      <c r="C421">
        <v>60</v>
      </c>
      <c r="D421" t="s">
        <v>770</v>
      </c>
      <c r="E421">
        <v>8.8836697000000006E-2</v>
      </c>
      <c r="F421">
        <v>14.82834544</v>
      </c>
      <c r="G421" t="s">
        <v>419</v>
      </c>
      <c r="H421" s="15">
        <v>26</v>
      </c>
      <c r="I421" s="1" t="s">
        <v>584</v>
      </c>
      <c r="J421" s="1">
        <v>2</v>
      </c>
      <c r="K421" s="1" t="s">
        <v>593</v>
      </c>
      <c r="L421" s="1" t="s">
        <v>592</v>
      </c>
      <c r="M421">
        <v>87</v>
      </c>
      <c r="N421" s="10" t="s">
        <v>753</v>
      </c>
      <c r="O421" s="11" t="s">
        <v>701</v>
      </c>
      <c r="P421" s="11">
        <v>0.25</v>
      </c>
      <c r="Q421" s="11"/>
      <c r="R421" s="11" t="s">
        <v>771</v>
      </c>
      <c r="S421" s="11" t="s">
        <v>727</v>
      </c>
      <c r="T421" s="14" t="str">
        <f t="shared" si="6"/>
        <v>60f_Plate 6_E12</v>
      </c>
    </row>
    <row r="422" spans="1:20" x14ac:dyDescent="0.2">
      <c r="A422">
        <v>421</v>
      </c>
      <c r="B422" t="s">
        <v>420</v>
      </c>
      <c r="C422">
        <v>61</v>
      </c>
      <c r="D422" t="s">
        <v>770</v>
      </c>
      <c r="E422">
        <v>0.13325504599999999</v>
      </c>
      <c r="F422">
        <v>9.4162916370000005</v>
      </c>
      <c r="G422" t="s">
        <v>420</v>
      </c>
      <c r="H422" s="15">
        <v>44</v>
      </c>
      <c r="I422" s="1" t="s">
        <v>584</v>
      </c>
      <c r="J422" s="1">
        <v>3</v>
      </c>
      <c r="K422" s="1" t="s">
        <v>583</v>
      </c>
      <c r="L422" s="1" t="s">
        <v>590</v>
      </c>
      <c r="M422">
        <v>87</v>
      </c>
      <c r="N422" s="10" t="s">
        <v>753</v>
      </c>
      <c r="O422" s="11" t="s">
        <v>725</v>
      </c>
      <c r="P422" s="11">
        <v>0.25</v>
      </c>
      <c r="Q422" s="11"/>
      <c r="R422" s="11" t="s">
        <v>771</v>
      </c>
      <c r="S422" s="11" t="s">
        <v>729</v>
      </c>
      <c r="T422" s="14" t="str">
        <f t="shared" si="6"/>
        <v>61f_Plate 6_F01</v>
      </c>
    </row>
    <row r="423" spans="1:20" x14ac:dyDescent="0.2">
      <c r="A423">
        <v>422</v>
      </c>
      <c r="B423" t="s">
        <v>421</v>
      </c>
      <c r="C423">
        <v>62</v>
      </c>
      <c r="D423" t="s">
        <v>770</v>
      </c>
      <c r="E423">
        <v>0.15546421999999999</v>
      </c>
      <c r="F423">
        <v>7.506728098</v>
      </c>
      <c r="G423" t="s">
        <v>421</v>
      </c>
      <c r="H423" s="15">
        <v>44</v>
      </c>
      <c r="I423" s="1" t="s">
        <v>584</v>
      </c>
      <c r="J423" s="1">
        <v>3</v>
      </c>
      <c r="K423" s="1" t="s">
        <v>583</v>
      </c>
      <c r="L423" s="1" t="s">
        <v>591</v>
      </c>
      <c r="M423">
        <v>87</v>
      </c>
      <c r="N423" s="10" t="s">
        <v>753</v>
      </c>
      <c r="O423" s="11" t="s">
        <v>749</v>
      </c>
      <c r="P423" s="11">
        <v>0.25</v>
      </c>
      <c r="Q423" s="11"/>
      <c r="R423" s="11" t="s">
        <v>771</v>
      </c>
      <c r="S423" s="11" t="s">
        <v>731</v>
      </c>
      <c r="T423" s="14" t="str">
        <f t="shared" si="6"/>
        <v>62f_Plate 6_F02</v>
      </c>
    </row>
    <row r="424" spans="1:20" x14ac:dyDescent="0.2">
      <c r="A424">
        <v>423</v>
      </c>
      <c r="B424" t="s">
        <v>422</v>
      </c>
      <c r="C424">
        <v>63</v>
      </c>
      <c r="D424" t="s">
        <v>770</v>
      </c>
      <c r="E424">
        <v>0.22209174300000001</v>
      </c>
      <c r="F424">
        <v>10.278518030000001</v>
      </c>
      <c r="G424" t="s">
        <v>422</v>
      </c>
      <c r="H424" s="15">
        <v>44</v>
      </c>
      <c r="I424" s="1" t="s">
        <v>584</v>
      </c>
      <c r="J424" s="1">
        <v>3</v>
      </c>
      <c r="K424" s="1" t="s">
        <v>583</v>
      </c>
      <c r="L424" s="1" t="s">
        <v>592</v>
      </c>
      <c r="M424">
        <v>87</v>
      </c>
      <c r="N424" s="10" t="s">
        <v>753</v>
      </c>
      <c r="O424" s="11" t="s">
        <v>759</v>
      </c>
      <c r="P424" s="11">
        <v>0.25</v>
      </c>
      <c r="Q424" s="11"/>
      <c r="R424" s="11" t="s">
        <v>771</v>
      </c>
      <c r="S424" s="11" t="s">
        <v>733</v>
      </c>
      <c r="T424" s="14" t="str">
        <f t="shared" si="6"/>
        <v>63f_Plate 6_F03</v>
      </c>
    </row>
    <row r="425" spans="1:20" x14ac:dyDescent="0.2">
      <c r="A425">
        <v>424</v>
      </c>
      <c r="B425" t="s">
        <v>423</v>
      </c>
      <c r="C425">
        <v>64</v>
      </c>
      <c r="D425" t="s">
        <v>770</v>
      </c>
      <c r="E425">
        <v>9.9941284000000005E-2</v>
      </c>
      <c r="F425">
        <v>6.7224430719999999</v>
      </c>
      <c r="G425" t="s">
        <v>423</v>
      </c>
      <c r="H425" s="15">
        <v>29</v>
      </c>
      <c r="I425" s="1" t="s">
        <v>584</v>
      </c>
      <c r="J425" s="1">
        <v>2</v>
      </c>
      <c r="K425" s="1" t="s">
        <v>594</v>
      </c>
      <c r="L425" s="1" t="s">
        <v>590</v>
      </c>
      <c r="M425">
        <v>87</v>
      </c>
      <c r="N425" s="10" t="s">
        <v>753</v>
      </c>
      <c r="O425" s="11" t="s">
        <v>758</v>
      </c>
      <c r="P425" s="11">
        <v>0.25</v>
      </c>
      <c r="Q425" s="11"/>
      <c r="R425" s="11" t="s">
        <v>771</v>
      </c>
      <c r="S425" s="11" t="s">
        <v>735</v>
      </c>
      <c r="T425" s="14" t="str">
        <f t="shared" si="6"/>
        <v>64f_Plate 6_F04</v>
      </c>
    </row>
    <row r="426" spans="1:20" x14ac:dyDescent="0.2">
      <c r="A426">
        <v>425</v>
      </c>
      <c r="B426" t="s">
        <v>424</v>
      </c>
      <c r="C426">
        <v>65</v>
      </c>
      <c r="D426" t="s">
        <v>770</v>
      </c>
      <c r="E426">
        <v>3.3313760999999997E-2</v>
      </c>
      <c r="F426">
        <v>9.1629821880000009</v>
      </c>
      <c r="G426" t="s">
        <v>424</v>
      </c>
      <c r="H426" s="15">
        <v>29</v>
      </c>
      <c r="I426" s="1" t="s">
        <v>584</v>
      </c>
      <c r="J426" s="1">
        <v>2</v>
      </c>
      <c r="K426" s="1" t="s">
        <v>594</v>
      </c>
      <c r="L426" s="1" t="s">
        <v>591</v>
      </c>
      <c r="M426">
        <v>87</v>
      </c>
      <c r="N426" s="10" t="s">
        <v>753</v>
      </c>
      <c r="O426" s="11" t="s">
        <v>631</v>
      </c>
      <c r="P426" s="11">
        <v>0.25</v>
      </c>
      <c r="Q426" s="11"/>
      <c r="R426" s="11" t="s">
        <v>771</v>
      </c>
      <c r="S426" s="11" t="s">
        <v>737</v>
      </c>
      <c r="T426" s="14" t="str">
        <f t="shared" si="6"/>
        <v>65f_Plate 6_F05</v>
      </c>
    </row>
    <row r="427" spans="1:20" x14ac:dyDescent="0.2">
      <c r="A427">
        <v>426</v>
      </c>
      <c r="B427" t="s">
        <v>425</v>
      </c>
      <c r="C427">
        <v>66</v>
      </c>
      <c r="D427" t="s">
        <v>770</v>
      </c>
      <c r="E427">
        <v>9.9941284000000005E-2</v>
      </c>
      <c r="F427">
        <v>12.59727376</v>
      </c>
      <c r="G427" t="s">
        <v>425</v>
      </c>
      <c r="H427" s="15">
        <v>29</v>
      </c>
      <c r="I427" s="1" t="s">
        <v>584</v>
      </c>
      <c r="J427" s="1">
        <v>2</v>
      </c>
      <c r="K427" s="1" t="s">
        <v>594</v>
      </c>
      <c r="L427" s="1" t="s">
        <v>592</v>
      </c>
      <c r="M427">
        <v>87</v>
      </c>
      <c r="N427" s="10" t="s">
        <v>753</v>
      </c>
      <c r="O427" s="11" t="s">
        <v>655</v>
      </c>
      <c r="P427" s="11">
        <v>0.25</v>
      </c>
      <c r="Q427" s="11"/>
      <c r="R427" s="11" t="s">
        <v>771</v>
      </c>
      <c r="S427" s="11" t="s">
        <v>739</v>
      </c>
      <c r="T427" s="14" t="str">
        <f t="shared" si="6"/>
        <v>66f_Plate 6_F06</v>
      </c>
    </row>
    <row r="428" spans="1:20" x14ac:dyDescent="0.2">
      <c r="A428">
        <v>427</v>
      </c>
      <c r="B428" t="s">
        <v>426</v>
      </c>
      <c r="C428">
        <v>67</v>
      </c>
      <c r="D428" t="s">
        <v>770</v>
      </c>
      <c r="E428">
        <v>6.6627522999999994E-2</v>
      </c>
      <c r="F428">
        <v>6.478876294</v>
      </c>
      <c r="G428" t="s">
        <v>426</v>
      </c>
      <c r="H428" s="15">
        <v>4</v>
      </c>
      <c r="I428" s="1" t="s">
        <v>584</v>
      </c>
      <c r="J428" s="1">
        <v>1</v>
      </c>
      <c r="K428" s="1" t="s">
        <v>583</v>
      </c>
      <c r="L428" s="1" t="s">
        <v>590</v>
      </c>
      <c r="M428">
        <v>87</v>
      </c>
      <c r="N428" s="10" t="s">
        <v>753</v>
      </c>
      <c r="O428" s="11" t="s">
        <v>679</v>
      </c>
      <c r="P428" s="11">
        <v>0.25</v>
      </c>
      <c r="Q428" s="11"/>
      <c r="R428" s="11" t="s">
        <v>771</v>
      </c>
      <c r="S428" s="11" t="s">
        <v>741</v>
      </c>
      <c r="T428" s="14" t="str">
        <f t="shared" si="6"/>
        <v>67f_Plate 6_F07</v>
      </c>
    </row>
    <row r="429" spans="1:20" x14ac:dyDescent="0.2">
      <c r="A429">
        <v>428</v>
      </c>
      <c r="B429" t="s">
        <v>427</v>
      </c>
      <c r="C429">
        <v>68</v>
      </c>
      <c r="D429" t="s">
        <v>770</v>
      </c>
      <c r="E429">
        <v>5.5522936000000002E-2</v>
      </c>
      <c r="F429">
        <v>5.8553453429999998</v>
      </c>
      <c r="G429" t="s">
        <v>427</v>
      </c>
      <c r="H429" s="15">
        <v>4</v>
      </c>
      <c r="I429" s="1" t="s">
        <v>584</v>
      </c>
      <c r="J429" s="1">
        <v>1</v>
      </c>
      <c r="K429" s="1" t="s">
        <v>583</v>
      </c>
      <c r="L429" s="1" t="s">
        <v>591</v>
      </c>
      <c r="M429">
        <v>87</v>
      </c>
      <c r="N429" s="10" t="s">
        <v>753</v>
      </c>
      <c r="O429" s="11" t="s">
        <v>703</v>
      </c>
      <c r="P429" s="11">
        <v>0.25</v>
      </c>
      <c r="Q429" s="11"/>
      <c r="R429" s="11" t="s">
        <v>771</v>
      </c>
      <c r="S429" s="11" t="s">
        <v>743</v>
      </c>
      <c r="T429" s="14" t="str">
        <f t="shared" si="6"/>
        <v>68f_Plate 6_F08</v>
      </c>
    </row>
    <row r="430" spans="1:20" x14ac:dyDescent="0.2">
      <c r="A430">
        <v>429</v>
      </c>
      <c r="B430" t="s">
        <v>428</v>
      </c>
      <c r="C430">
        <v>69</v>
      </c>
      <c r="D430" t="s">
        <v>770</v>
      </c>
      <c r="E430">
        <v>0.21098715600000001</v>
      </c>
      <c r="F430">
        <v>7.292389333</v>
      </c>
      <c r="G430" t="s">
        <v>428</v>
      </c>
      <c r="H430" s="15">
        <v>4</v>
      </c>
      <c r="I430" s="1" t="s">
        <v>584</v>
      </c>
      <c r="J430" s="1">
        <v>1</v>
      </c>
      <c r="K430" s="1" t="s">
        <v>583</v>
      </c>
      <c r="L430" s="1" t="s">
        <v>592</v>
      </c>
      <c r="M430">
        <v>87</v>
      </c>
      <c r="N430" s="10" t="s">
        <v>753</v>
      </c>
      <c r="O430" s="11" t="s">
        <v>727</v>
      </c>
      <c r="P430" s="11">
        <v>0.25</v>
      </c>
      <c r="Q430" s="11"/>
      <c r="R430" s="11" t="s">
        <v>771</v>
      </c>
      <c r="S430" s="11" t="s">
        <v>745</v>
      </c>
      <c r="T430" s="14" t="str">
        <f t="shared" si="6"/>
        <v>69f_Plate 6_F09</v>
      </c>
    </row>
    <row r="431" spans="1:20" x14ac:dyDescent="0.2">
      <c r="A431">
        <v>430</v>
      </c>
      <c r="B431" t="s">
        <v>429</v>
      </c>
      <c r="C431">
        <v>70</v>
      </c>
      <c r="D431" t="s">
        <v>770</v>
      </c>
      <c r="E431">
        <v>4.4418349000000003E-2</v>
      </c>
      <c r="F431">
        <v>14.27788453</v>
      </c>
      <c r="G431" t="s">
        <v>429</v>
      </c>
      <c r="H431" s="15">
        <v>1</v>
      </c>
      <c r="I431" s="1" t="s">
        <v>584</v>
      </c>
      <c r="J431" s="1">
        <v>1</v>
      </c>
      <c r="K431" s="1" t="s">
        <v>593</v>
      </c>
      <c r="L431" s="1" t="s">
        <v>590</v>
      </c>
      <c r="M431">
        <v>87</v>
      </c>
      <c r="N431" s="10" t="s">
        <v>753</v>
      </c>
      <c r="O431" s="11" t="s">
        <v>751</v>
      </c>
      <c r="P431" s="11">
        <v>0.25</v>
      </c>
      <c r="Q431" s="11"/>
      <c r="R431" s="11" t="s">
        <v>771</v>
      </c>
      <c r="S431" s="11" t="s">
        <v>747</v>
      </c>
      <c r="T431" s="14" t="str">
        <f t="shared" si="6"/>
        <v>70f_Plate 6_F10</v>
      </c>
    </row>
    <row r="432" spans="1:20" x14ac:dyDescent="0.2">
      <c r="A432">
        <v>431</v>
      </c>
      <c r="B432" t="s">
        <v>430</v>
      </c>
      <c r="C432">
        <v>71</v>
      </c>
      <c r="D432" t="s">
        <v>770</v>
      </c>
      <c r="E432">
        <v>0.13325504599999999</v>
      </c>
      <c r="F432">
        <v>12.324478969999999</v>
      </c>
      <c r="G432" t="s">
        <v>430</v>
      </c>
      <c r="H432" s="15">
        <v>1</v>
      </c>
      <c r="I432" s="1" t="s">
        <v>584</v>
      </c>
      <c r="J432" s="1">
        <v>1</v>
      </c>
      <c r="K432" s="1" t="s">
        <v>593</v>
      </c>
      <c r="L432" s="1" t="s">
        <v>591</v>
      </c>
      <c r="M432">
        <v>87</v>
      </c>
      <c r="N432" s="10" t="s">
        <v>753</v>
      </c>
      <c r="O432" s="11" t="s">
        <v>757</v>
      </c>
      <c r="P432" s="11">
        <v>0.25</v>
      </c>
      <c r="Q432" s="11"/>
      <c r="R432" s="11" t="s">
        <v>771</v>
      </c>
      <c r="S432" s="11" t="s">
        <v>749</v>
      </c>
      <c r="T432" s="14" t="str">
        <f t="shared" si="6"/>
        <v>71f_Plate 6_F11</v>
      </c>
    </row>
    <row r="433" spans="1:20" x14ac:dyDescent="0.2">
      <c r="A433">
        <v>432</v>
      </c>
      <c r="B433" t="s">
        <v>431</v>
      </c>
      <c r="C433">
        <v>72</v>
      </c>
      <c r="D433" t="s">
        <v>770</v>
      </c>
      <c r="E433">
        <v>-2.2209174000000002E-2</v>
      </c>
      <c r="F433">
        <v>14.66759137</v>
      </c>
      <c r="G433" t="s">
        <v>431</v>
      </c>
      <c r="H433" s="15">
        <v>1</v>
      </c>
      <c r="I433" s="1" t="s">
        <v>584</v>
      </c>
      <c r="J433" s="1">
        <v>1</v>
      </c>
      <c r="K433" s="1" t="s">
        <v>593</v>
      </c>
      <c r="L433" s="1" t="s">
        <v>592</v>
      </c>
      <c r="M433">
        <v>87</v>
      </c>
      <c r="N433" s="10" t="s">
        <v>753</v>
      </c>
      <c r="O433" s="11" t="s">
        <v>756</v>
      </c>
      <c r="P433" s="11">
        <v>0.25</v>
      </c>
      <c r="Q433" s="11"/>
      <c r="R433" s="11" t="s">
        <v>771</v>
      </c>
      <c r="S433" s="11" t="s">
        <v>751</v>
      </c>
      <c r="T433" s="14" t="str">
        <f t="shared" si="6"/>
        <v>72f_Plate 6_F12</v>
      </c>
    </row>
    <row r="434" spans="1:20" x14ac:dyDescent="0.2">
      <c r="A434">
        <v>433</v>
      </c>
      <c r="B434" t="s">
        <v>432</v>
      </c>
      <c r="C434">
        <v>1</v>
      </c>
      <c r="D434" t="s">
        <v>772</v>
      </c>
      <c r="E434">
        <v>0</v>
      </c>
      <c r="F434">
        <v>16.458036369999999</v>
      </c>
      <c r="H434" s="9">
        <v>44</v>
      </c>
      <c r="I434" s="1" t="s">
        <v>582</v>
      </c>
      <c r="J434" s="1">
        <v>3.5</v>
      </c>
      <c r="K434" s="1" t="s">
        <v>583</v>
      </c>
      <c r="L434" s="1" t="s">
        <v>590</v>
      </c>
      <c r="M434">
        <v>113</v>
      </c>
    </row>
    <row r="435" spans="1:20" x14ac:dyDescent="0.2">
      <c r="A435">
        <v>434</v>
      </c>
      <c r="B435" t="s">
        <v>433</v>
      </c>
      <c r="C435">
        <v>2</v>
      </c>
      <c r="D435" t="s">
        <v>772</v>
      </c>
      <c r="E435">
        <v>0.65583498399999995</v>
      </c>
      <c r="F435">
        <v>14.52780286</v>
      </c>
      <c r="H435" s="9">
        <v>44</v>
      </c>
      <c r="I435" s="1" t="s">
        <v>582</v>
      </c>
      <c r="J435" s="1">
        <v>3.5</v>
      </c>
      <c r="K435" s="1" t="s">
        <v>583</v>
      </c>
      <c r="L435" s="1" t="s">
        <v>591</v>
      </c>
      <c r="M435">
        <v>113</v>
      </c>
    </row>
    <row r="436" spans="1:20" x14ac:dyDescent="0.2">
      <c r="A436">
        <v>435</v>
      </c>
      <c r="B436" t="s">
        <v>434</v>
      </c>
      <c r="C436">
        <v>3</v>
      </c>
      <c r="D436" t="s">
        <v>772</v>
      </c>
      <c r="E436">
        <v>0.41837749000000002</v>
      </c>
      <c r="F436">
        <v>18.038202349999999</v>
      </c>
      <c r="H436" s="9">
        <v>44</v>
      </c>
      <c r="I436" s="1" t="s">
        <v>582</v>
      </c>
      <c r="J436" s="1">
        <v>3.5</v>
      </c>
      <c r="K436" s="1" t="s">
        <v>583</v>
      </c>
      <c r="L436" s="1" t="s">
        <v>592</v>
      </c>
      <c r="M436">
        <v>113</v>
      </c>
    </row>
    <row r="437" spans="1:20" x14ac:dyDescent="0.2">
      <c r="A437">
        <v>436</v>
      </c>
      <c r="B437" t="s">
        <v>435</v>
      </c>
      <c r="C437">
        <v>4</v>
      </c>
      <c r="D437" t="s">
        <v>772</v>
      </c>
      <c r="E437">
        <v>0.350532491</v>
      </c>
      <c r="F437">
        <v>13.21504959</v>
      </c>
      <c r="H437" s="9">
        <v>41</v>
      </c>
      <c r="I437" s="1" t="s">
        <v>582</v>
      </c>
      <c r="J437" s="1">
        <v>3.5</v>
      </c>
      <c r="K437" s="1" t="s">
        <v>593</v>
      </c>
      <c r="L437" s="1" t="s">
        <v>590</v>
      </c>
      <c r="M437">
        <v>113</v>
      </c>
    </row>
    <row r="438" spans="1:20" x14ac:dyDescent="0.2">
      <c r="A438">
        <v>437</v>
      </c>
      <c r="B438" t="s">
        <v>436</v>
      </c>
      <c r="C438">
        <v>5</v>
      </c>
      <c r="D438" t="s">
        <v>772</v>
      </c>
      <c r="E438">
        <v>0.101767497</v>
      </c>
      <c r="F438">
        <v>11.1486787</v>
      </c>
      <c r="H438" s="9">
        <v>41</v>
      </c>
      <c r="I438" s="1" t="s">
        <v>582</v>
      </c>
      <c r="J438" s="1">
        <v>3.5</v>
      </c>
      <c r="K438" s="1" t="s">
        <v>593</v>
      </c>
      <c r="L438" s="1" t="s">
        <v>591</v>
      </c>
      <c r="M438">
        <v>113</v>
      </c>
    </row>
    <row r="439" spans="1:20" x14ac:dyDescent="0.2">
      <c r="A439">
        <v>438</v>
      </c>
      <c r="B439" t="s">
        <v>437</v>
      </c>
      <c r="C439">
        <v>6</v>
      </c>
      <c r="D439" t="s">
        <v>772</v>
      </c>
      <c r="E439">
        <v>0.29399499299999998</v>
      </c>
      <c r="F439">
        <v>15.78221154</v>
      </c>
      <c r="H439" s="9">
        <v>41</v>
      </c>
      <c r="I439" s="1" t="s">
        <v>582</v>
      </c>
      <c r="J439" s="1">
        <v>3.5</v>
      </c>
      <c r="K439" s="1" t="s">
        <v>593</v>
      </c>
      <c r="L439" s="1" t="s">
        <v>592</v>
      </c>
      <c r="M439">
        <v>113</v>
      </c>
    </row>
    <row r="440" spans="1:20" x14ac:dyDescent="0.2">
      <c r="A440">
        <v>439</v>
      </c>
      <c r="B440" t="s">
        <v>438</v>
      </c>
      <c r="C440">
        <v>7</v>
      </c>
      <c r="D440" t="s">
        <v>772</v>
      </c>
      <c r="E440">
        <v>0.203534995</v>
      </c>
      <c r="F440">
        <v>10.375612889999999</v>
      </c>
      <c r="H440" s="9">
        <v>7</v>
      </c>
      <c r="I440" s="1" t="s">
        <v>582</v>
      </c>
      <c r="J440" s="1">
        <v>1</v>
      </c>
      <c r="K440" s="1" t="s">
        <v>583</v>
      </c>
      <c r="L440" s="1" t="s">
        <v>590</v>
      </c>
      <c r="M440">
        <v>113</v>
      </c>
    </row>
    <row r="441" spans="1:20" x14ac:dyDescent="0.2">
      <c r="A441">
        <v>440</v>
      </c>
      <c r="B441" t="s">
        <v>439</v>
      </c>
      <c r="C441">
        <v>8</v>
      </c>
      <c r="D441" t="s">
        <v>772</v>
      </c>
      <c r="E441">
        <v>0.14699749600000001</v>
      </c>
      <c r="F441">
        <v>10.31240625</v>
      </c>
      <c r="H441" s="9">
        <v>7</v>
      </c>
      <c r="I441" s="1" t="s">
        <v>582</v>
      </c>
      <c r="J441" s="1">
        <v>1</v>
      </c>
      <c r="K441" s="1" t="s">
        <v>583</v>
      </c>
      <c r="L441" s="1" t="s">
        <v>591</v>
      </c>
      <c r="M441">
        <v>113</v>
      </c>
    </row>
    <row r="442" spans="1:20" x14ac:dyDescent="0.2">
      <c r="A442">
        <v>441</v>
      </c>
      <c r="B442" t="s">
        <v>440</v>
      </c>
      <c r="C442">
        <v>9</v>
      </c>
      <c r="D442" t="s">
        <v>772</v>
      </c>
      <c r="E442">
        <v>0.203534995</v>
      </c>
      <c r="F442">
        <v>14.26525221</v>
      </c>
      <c r="H442" s="9">
        <v>7</v>
      </c>
      <c r="I442" s="1" t="s">
        <v>582</v>
      </c>
      <c r="J442" s="1">
        <v>1</v>
      </c>
      <c r="K442" s="1" t="s">
        <v>583</v>
      </c>
      <c r="L442" s="1" t="s">
        <v>592</v>
      </c>
      <c r="M442">
        <v>113</v>
      </c>
    </row>
    <row r="443" spans="1:20" x14ac:dyDescent="0.2">
      <c r="A443">
        <v>442</v>
      </c>
      <c r="B443" t="s">
        <v>441</v>
      </c>
      <c r="C443">
        <v>10</v>
      </c>
      <c r="D443" t="s">
        <v>772</v>
      </c>
      <c r="E443">
        <v>0.42968498900000002</v>
      </c>
      <c r="F443">
        <v>12.053019839999999</v>
      </c>
      <c r="H443" s="9">
        <v>1</v>
      </c>
      <c r="I443" s="1" t="s">
        <v>582</v>
      </c>
      <c r="J443" s="1">
        <v>1</v>
      </c>
      <c r="K443" s="1" t="s">
        <v>593</v>
      </c>
      <c r="L443" s="1" t="s">
        <v>590</v>
      </c>
      <c r="M443">
        <v>113</v>
      </c>
    </row>
    <row r="444" spans="1:20" x14ac:dyDescent="0.2">
      <c r="A444">
        <v>443</v>
      </c>
      <c r="B444" t="s">
        <v>442</v>
      </c>
      <c r="C444">
        <v>11</v>
      </c>
      <c r="D444" t="s">
        <v>772</v>
      </c>
      <c r="E444">
        <v>0.14699749600000001</v>
      </c>
      <c r="F444">
        <v>13.676944260000001</v>
      </c>
      <c r="H444" s="9">
        <v>1</v>
      </c>
      <c r="I444" s="1" t="s">
        <v>582</v>
      </c>
      <c r="J444" s="1">
        <v>1</v>
      </c>
      <c r="K444" s="1" t="s">
        <v>593</v>
      </c>
      <c r="L444" s="1" t="s">
        <v>591</v>
      </c>
      <c r="M444">
        <v>113</v>
      </c>
    </row>
    <row r="445" spans="1:20" x14ac:dyDescent="0.2">
      <c r="A445">
        <v>444</v>
      </c>
      <c r="B445" t="s">
        <v>443</v>
      </c>
      <c r="C445">
        <v>12</v>
      </c>
      <c r="D445" t="s">
        <v>772</v>
      </c>
      <c r="E445">
        <v>0.48622248800000001</v>
      </c>
      <c r="F445">
        <v>16.96368949</v>
      </c>
      <c r="H445" s="9">
        <v>1</v>
      </c>
      <c r="I445" s="1" t="s">
        <v>582</v>
      </c>
      <c r="J445" s="1">
        <v>1</v>
      </c>
      <c r="K445" s="1" t="s">
        <v>593</v>
      </c>
      <c r="L445" s="1" t="s">
        <v>592</v>
      </c>
      <c r="M445">
        <v>113</v>
      </c>
    </row>
    <row r="446" spans="1:20" x14ac:dyDescent="0.2">
      <c r="A446">
        <v>445</v>
      </c>
      <c r="B446" t="s">
        <v>444</v>
      </c>
      <c r="C446">
        <v>13</v>
      </c>
      <c r="D446" t="s">
        <v>772</v>
      </c>
      <c r="E446">
        <v>0.40706998999999999</v>
      </c>
      <c r="F446">
        <v>18.441752430000001</v>
      </c>
      <c r="H446" s="9">
        <v>37</v>
      </c>
      <c r="I446" s="1" t="s">
        <v>582</v>
      </c>
      <c r="J446" s="1">
        <v>3.5</v>
      </c>
      <c r="K446" s="1" t="s">
        <v>594</v>
      </c>
      <c r="L446" s="1" t="s">
        <v>590</v>
      </c>
      <c r="M446">
        <v>113</v>
      </c>
    </row>
    <row r="447" spans="1:20" x14ac:dyDescent="0.2">
      <c r="A447">
        <v>446</v>
      </c>
      <c r="B447" t="s">
        <v>445</v>
      </c>
      <c r="C447">
        <v>14</v>
      </c>
      <c r="D447" t="s">
        <v>772</v>
      </c>
      <c r="E447">
        <v>9.0459998E-2</v>
      </c>
      <c r="F447">
        <v>18.359097590000001</v>
      </c>
      <c r="H447" s="9">
        <v>37</v>
      </c>
      <c r="I447" s="1" t="s">
        <v>582</v>
      </c>
      <c r="J447" s="1">
        <v>3.5</v>
      </c>
      <c r="K447" s="1" t="s">
        <v>594</v>
      </c>
      <c r="L447" s="1" t="s">
        <v>591</v>
      </c>
      <c r="M447">
        <v>113</v>
      </c>
    </row>
    <row r="448" spans="1:20" x14ac:dyDescent="0.2">
      <c r="A448">
        <v>447</v>
      </c>
      <c r="B448" t="s">
        <v>446</v>
      </c>
      <c r="C448">
        <v>15</v>
      </c>
      <c r="D448" t="s">
        <v>772</v>
      </c>
      <c r="E448">
        <v>0.23745749399999999</v>
      </c>
      <c r="F448">
        <v>17.18734375</v>
      </c>
      <c r="H448" s="9">
        <v>37</v>
      </c>
      <c r="I448" s="1" t="s">
        <v>582</v>
      </c>
      <c r="J448" s="1">
        <v>3.5</v>
      </c>
      <c r="K448" s="1" t="s">
        <v>594</v>
      </c>
      <c r="L448" s="1" t="s">
        <v>592</v>
      </c>
      <c r="M448">
        <v>113</v>
      </c>
    </row>
    <row r="449" spans="1:13" x14ac:dyDescent="0.2">
      <c r="A449">
        <v>448</v>
      </c>
      <c r="B449" t="s">
        <v>447</v>
      </c>
      <c r="C449">
        <v>16</v>
      </c>
      <c r="D449" t="s">
        <v>772</v>
      </c>
      <c r="E449">
        <v>6.7844998000000004E-2</v>
      </c>
      <c r="F449">
        <v>15.957245309999999</v>
      </c>
      <c r="H449" s="9">
        <v>6</v>
      </c>
      <c r="I449" s="1" t="s">
        <v>582</v>
      </c>
      <c r="J449" s="1">
        <v>1</v>
      </c>
      <c r="K449" s="1" t="s">
        <v>594</v>
      </c>
      <c r="L449" s="1" t="s">
        <v>590</v>
      </c>
      <c r="M449">
        <v>113</v>
      </c>
    </row>
    <row r="450" spans="1:13" x14ac:dyDescent="0.2">
      <c r="A450">
        <v>449</v>
      </c>
      <c r="B450" t="s">
        <v>448</v>
      </c>
      <c r="C450">
        <v>17</v>
      </c>
      <c r="D450" t="s">
        <v>772</v>
      </c>
      <c r="E450">
        <v>3.3922499000000002E-2</v>
      </c>
      <c r="F450">
        <v>13.788771390000001</v>
      </c>
      <c r="H450" s="9">
        <v>6</v>
      </c>
      <c r="I450" s="1" t="s">
        <v>582</v>
      </c>
      <c r="J450" s="1">
        <v>1</v>
      </c>
      <c r="K450" s="1" t="s">
        <v>594</v>
      </c>
      <c r="L450" s="1" t="s">
        <v>591</v>
      </c>
      <c r="M450">
        <v>113</v>
      </c>
    </row>
    <row r="451" spans="1:13" x14ac:dyDescent="0.2">
      <c r="A451">
        <v>450</v>
      </c>
      <c r="B451" t="s">
        <v>449</v>
      </c>
      <c r="C451">
        <v>18</v>
      </c>
      <c r="D451" t="s">
        <v>772</v>
      </c>
      <c r="E451">
        <v>0.12438249699999999</v>
      </c>
      <c r="F451">
        <v>17.678410710000001</v>
      </c>
      <c r="H451" s="9">
        <v>6</v>
      </c>
      <c r="I451" s="1" t="s">
        <v>582</v>
      </c>
      <c r="J451" s="1">
        <v>1</v>
      </c>
      <c r="K451" s="1" t="s">
        <v>594</v>
      </c>
      <c r="L451" s="1" t="s">
        <v>592</v>
      </c>
      <c r="M451">
        <v>113</v>
      </c>
    </row>
    <row r="452" spans="1:13" x14ac:dyDescent="0.2">
      <c r="A452">
        <v>451</v>
      </c>
      <c r="B452" t="s">
        <v>450</v>
      </c>
      <c r="C452">
        <v>19</v>
      </c>
      <c r="D452" t="s">
        <v>772</v>
      </c>
      <c r="E452">
        <v>1.5038974629999999</v>
      </c>
      <c r="F452">
        <v>0.14099942500000001</v>
      </c>
      <c r="H452" s="9">
        <v>10</v>
      </c>
      <c r="I452" s="1" t="s">
        <v>582</v>
      </c>
      <c r="J452" s="1">
        <v>1</v>
      </c>
      <c r="K452" s="1" t="s">
        <v>593</v>
      </c>
      <c r="L452" s="1" t="s">
        <v>590</v>
      </c>
      <c r="M452">
        <v>113</v>
      </c>
    </row>
    <row r="453" spans="1:13" x14ac:dyDescent="0.2">
      <c r="A453">
        <v>452</v>
      </c>
      <c r="B453" t="s">
        <v>451</v>
      </c>
      <c r="C453">
        <v>20</v>
      </c>
      <c r="D453" t="s">
        <v>772</v>
      </c>
      <c r="E453">
        <v>1.6056649599999999</v>
      </c>
      <c r="F453">
        <v>0.25282655599999998</v>
      </c>
      <c r="H453" s="9">
        <v>10</v>
      </c>
      <c r="I453" s="1" t="s">
        <v>582</v>
      </c>
      <c r="J453" s="1">
        <v>1</v>
      </c>
      <c r="K453" s="1" t="s">
        <v>593</v>
      </c>
      <c r="L453" s="1" t="s">
        <v>591</v>
      </c>
      <c r="M453">
        <v>113</v>
      </c>
    </row>
    <row r="454" spans="1:13" x14ac:dyDescent="0.2">
      <c r="A454">
        <v>453</v>
      </c>
      <c r="B454" t="s">
        <v>452</v>
      </c>
      <c r="C454">
        <v>21</v>
      </c>
      <c r="D454" t="s">
        <v>772</v>
      </c>
      <c r="E454">
        <v>0.101767497</v>
      </c>
      <c r="F454">
        <v>6.733938073</v>
      </c>
      <c r="H454" s="9">
        <v>10</v>
      </c>
      <c r="I454" s="1" t="s">
        <v>582</v>
      </c>
      <c r="J454" s="1">
        <v>1</v>
      </c>
      <c r="K454" s="1" t="s">
        <v>593</v>
      </c>
      <c r="L454" s="1" t="s">
        <v>592</v>
      </c>
      <c r="M454">
        <v>113</v>
      </c>
    </row>
    <row r="455" spans="1:13" x14ac:dyDescent="0.2">
      <c r="A455">
        <v>454</v>
      </c>
      <c r="B455" t="s">
        <v>453</v>
      </c>
      <c r="C455">
        <v>22</v>
      </c>
      <c r="D455" t="s">
        <v>772</v>
      </c>
      <c r="E455">
        <v>0.203534995</v>
      </c>
      <c r="F455">
        <v>12.75801697</v>
      </c>
      <c r="H455" s="9">
        <v>2</v>
      </c>
      <c r="I455" s="1" t="s">
        <v>582</v>
      </c>
      <c r="J455" s="1">
        <v>1</v>
      </c>
      <c r="K455" s="1" t="s">
        <v>594</v>
      </c>
      <c r="L455" s="1" t="s">
        <v>590</v>
      </c>
      <c r="M455">
        <v>113</v>
      </c>
    </row>
    <row r="456" spans="1:13" x14ac:dyDescent="0.2">
      <c r="A456">
        <v>455</v>
      </c>
      <c r="B456" t="s">
        <v>454</v>
      </c>
      <c r="C456">
        <v>23</v>
      </c>
      <c r="D456" t="s">
        <v>772</v>
      </c>
      <c r="E456">
        <v>1.13075E-2</v>
      </c>
      <c r="F456">
        <v>14.338182939999999</v>
      </c>
      <c r="H456" s="9">
        <v>2</v>
      </c>
      <c r="I456" s="1" t="s">
        <v>582</v>
      </c>
      <c r="J456" s="1">
        <v>1</v>
      </c>
      <c r="K456" s="1" t="s">
        <v>594</v>
      </c>
      <c r="L456" s="1" t="s">
        <v>591</v>
      </c>
      <c r="M456">
        <v>113</v>
      </c>
    </row>
    <row r="457" spans="1:13" x14ac:dyDescent="0.2">
      <c r="A457">
        <v>456</v>
      </c>
      <c r="B457" t="s">
        <v>455</v>
      </c>
      <c r="C457">
        <v>24</v>
      </c>
      <c r="D457" t="s">
        <v>772</v>
      </c>
      <c r="E457">
        <v>3.3922499000000002E-2</v>
      </c>
      <c r="F457">
        <v>17.746479399999998</v>
      </c>
      <c r="H457" s="9">
        <v>2</v>
      </c>
      <c r="I457" s="1" t="s">
        <v>582</v>
      </c>
      <c r="J457" s="1">
        <v>1</v>
      </c>
      <c r="K457" s="1" t="s">
        <v>594</v>
      </c>
      <c r="L457" s="1" t="s">
        <v>592</v>
      </c>
      <c r="M457">
        <v>113</v>
      </c>
    </row>
    <row r="458" spans="1:13" x14ac:dyDescent="0.2">
      <c r="A458">
        <v>457</v>
      </c>
      <c r="B458" t="s">
        <v>456</v>
      </c>
      <c r="C458">
        <v>25</v>
      </c>
      <c r="D458" t="s">
        <v>772</v>
      </c>
      <c r="E458">
        <v>2.0029787E-2</v>
      </c>
      <c r="F458">
        <v>14.679957829999999</v>
      </c>
      <c r="H458" s="9">
        <v>42</v>
      </c>
      <c r="I458" s="1" t="s">
        <v>582</v>
      </c>
      <c r="J458" s="1">
        <v>3.5</v>
      </c>
      <c r="K458" s="1" t="s">
        <v>594</v>
      </c>
      <c r="L458" s="1" t="s">
        <v>590</v>
      </c>
      <c r="M458">
        <v>113</v>
      </c>
    </row>
    <row r="459" spans="1:13" x14ac:dyDescent="0.2">
      <c r="A459">
        <v>458</v>
      </c>
      <c r="B459" t="s">
        <v>457</v>
      </c>
      <c r="C459">
        <v>26</v>
      </c>
      <c r="D459" t="s">
        <v>772</v>
      </c>
      <c r="E459">
        <v>7.0104253000000005E-2</v>
      </c>
      <c r="F459">
        <v>11.68445292</v>
      </c>
      <c r="H459" s="9">
        <v>42</v>
      </c>
      <c r="I459" s="1" t="s">
        <v>582</v>
      </c>
      <c r="J459" s="1">
        <v>3.5</v>
      </c>
      <c r="K459" s="1" t="s">
        <v>594</v>
      </c>
      <c r="L459" s="1" t="s">
        <v>591</v>
      </c>
      <c r="M459">
        <v>113</v>
      </c>
    </row>
    <row r="460" spans="1:13" x14ac:dyDescent="0.2">
      <c r="A460">
        <v>459</v>
      </c>
      <c r="B460" t="s">
        <v>458</v>
      </c>
      <c r="C460">
        <v>27</v>
      </c>
      <c r="D460" t="s">
        <v>772</v>
      </c>
      <c r="E460">
        <v>0.11016382600000001</v>
      </c>
      <c r="F460">
        <v>16.55462812</v>
      </c>
      <c r="H460" s="9">
        <v>42</v>
      </c>
      <c r="I460" s="1" t="s">
        <v>582</v>
      </c>
      <c r="J460" s="1">
        <v>3.5</v>
      </c>
      <c r="K460" s="1" t="s">
        <v>594</v>
      </c>
      <c r="L460" s="1" t="s">
        <v>592</v>
      </c>
      <c r="M460">
        <v>113</v>
      </c>
    </row>
    <row r="461" spans="1:13" x14ac:dyDescent="0.2">
      <c r="A461">
        <v>460</v>
      </c>
      <c r="B461" t="s">
        <v>459</v>
      </c>
      <c r="C461">
        <v>28</v>
      </c>
      <c r="D461" t="s">
        <v>772</v>
      </c>
      <c r="E461">
        <v>0.180268079</v>
      </c>
      <c r="F461">
        <v>10.791752779999999</v>
      </c>
      <c r="H461" s="9">
        <v>4</v>
      </c>
      <c r="I461" s="1" t="s">
        <v>582</v>
      </c>
      <c r="J461" s="1">
        <v>1</v>
      </c>
      <c r="K461" s="1" t="s">
        <v>583</v>
      </c>
      <c r="L461" s="1" t="s">
        <v>590</v>
      </c>
      <c r="M461">
        <v>113</v>
      </c>
    </row>
    <row r="462" spans="1:13" x14ac:dyDescent="0.2">
      <c r="A462">
        <v>461</v>
      </c>
      <c r="B462" t="s">
        <v>460</v>
      </c>
      <c r="C462">
        <v>29</v>
      </c>
      <c r="D462" t="s">
        <v>772</v>
      </c>
      <c r="E462">
        <v>0.260387225</v>
      </c>
      <c r="F462">
        <v>9.6609992729999998</v>
      </c>
      <c r="H462" s="9">
        <v>4</v>
      </c>
      <c r="I462" s="1" t="s">
        <v>582</v>
      </c>
      <c r="J462" s="1">
        <v>1</v>
      </c>
      <c r="K462" s="1" t="s">
        <v>583</v>
      </c>
      <c r="L462" s="1" t="s">
        <v>591</v>
      </c>
      <c r="M462">
        <v>113</v>
      </c>
    </row>
    <row r="463" spans="1:13" x14ac:dyDescent="0.2">
      <c r="A463">
        <v>462</v>
      </c>
      <c r="B463" t="s">
        <v>461</v>
      </c>
      <c r="C463">
        <v>30</v>
      </c>
      <c r="D463" t="s">
        <v>772</v>
      </c>
      <c r="E463">
        <v>0.23034254500000001</v>
      </c>
      <c r="F463">
        <v>15.0172001</v>
      </c>
      <c r="H463" s="9">
        <v>4</v>
      </c>
      <c r="I463" s="1" t="s">
        <v>582</v>
      </c>
      <c r="J463" s="1">
        <v>1</v>
      </c>
      <c r="K463" s="1" t="s">
        <v>583</v>
      </c>
      <c r="L463" s="1" t="s">
        <v>592</v>
      </c>
      <c r="M463">
        <v>113</v>
      </c>
    </row>
    <row r="464" spans="1:13" x14ac:dyDescent="0.2">
      <c r="A464">
        <v>463</v>
      </c>
      <c r="B464" t="s">
        <v>462</v>
      </c>
      <c r="C464">
        <v>31</v>
      </c>
      <c r="D464" t="s">
        <v>772</v>
      </c>
      <c r="E464">
        <v>0.28041701099999999</v>
      </c>
      <c r="F464">
        <v>15.5875363</v>
      </c>
      <c r="H464" s="9">
        <v>36</v>
      </c>
      <c r="I464" s="1" t="s">
        <v>582</v>
      </c>
      <c r="J464" s="1">
        <v>3.5</v>
      </c>
      <c r="K464" s="1" t="s">
        <v>593</v>
      </c>
      <c r="L464" s="1" t="s">
        <v>590</v>
      </c>
      <c r="M464">
        <v>113</v>
      </c>
    </row>
    <row r="465" spans="1:13" x14ac:dyDescent="0.2">
      <c r="A465">
        <v>464</v>
      </c>
      <c r="B465" t="s">
        <v>463</v>
      </c>
      <c r="C465">
        <v>32</v>
      </c>
      <c r="D465" t="s">
        <v>772</v>
      </c>
      <c r="E465">
        <v>0.11016382600000001</v>
      </c>
      <c r="F465">
        <v>14.42206668</v>
      </c>
      <c r="H465" s="9">
        <v>36</v>
      </c>
      <c r="I465" s="1" t="s">
        <v>582</v>
      </c>
      <c r="J465" s="1">
        <v>3.5</v>
      </c>
      <c r="K465" s="1" t="s">
        <v>593</v>
      </c>
      <c r="L465" s="1" t="s">
        <v>591</v>
      </c>
      <c r="M465">
        <v>113</v>
      </c>
    </row>
    <row r="466" spans="1:13" x14ac:dyDescent="0.2">
      <c r="A466">
        <v>465</v>
      </c>
      <c r="B466" t="s">
        <v>464</v>
      </c>
      <c r="C466">
        <v>33</v>
      </c>
      <c r="D466" t="s">
        <v>772</v>
      </c>
      <c r="E466">
        <v>3.0044680000000001E-2</v>
      </c>
      <c r="F466">
        <v>16.49015533</v>
      </c>
      <c r="H466" s="9">
        <v>36</v>
      </c>
      <c r="I466" s="1" t="s">
        <v>582</v>
      </c>
      <c r="J466" s="1">
        <v>3.5</v>
      </c>
      <c r="K466" s="1" t="s">
        <v>593</v>
      </c>
      <c r="L466" s="1" t="s">
        <v>592</v>
      </c>
      <c r="M466">
        <v>113</v>
      </c>
    </row>
    <row r="467" spans="1:13" x14ac:dyDescent="0.2">
      <c r="A467">
        <v>466</v>
      </c>
      <c r="B467" t="s">
        <v>465</v>
      </c>
      <c r="C467">
        <v>34</v>
      </c>
      <c r="D467" t="s">
        <v>772</v>
      </c>
      <c r="E467">
        <v>0.120178719</v>
      </c>
      <c r="F467">
        <v>12.94911145</v>
      </c>
      <c r="H467" s="9">
        <v>39</v>
      </c>
      <c r="I467" s="1" t="s">
        <v>582</v>
      </c>
      <c r="J467" s="1">
        <v>3.5</v>
      </c>
      <c r="K467" s="1" t="s">
        <v>583</v>
      </c>
      <c r="L467" s="1" t="s">
        <v>590</v>
      </c>
      <c r="M467">
        <v>113</v>
      </c>
    </row>
    <row r="468" spans="1:13" x14ac:dyDescent="0.2">
      <c r="A468">
        <v>467</v>
      </c>
      <c r="B468" t="s">
        <v>466</v>
      </c>
      <c r="C468">
        <v>35</v>
      </c>
      <c r="D468" t="s">
        <v>772</v>
      </c>
      <c r="E468">
        <v>0.34050637099999997</v>
      </c>
      <c r="F468">
        <v>9.8643365270000007</v>
      </c>
      <c r="H468" s="9">
        <v>39</v>
      </c>
      <c r="I468" s="1" t="s">
        <v>582</v>
      </c>
      <c r="J468" s="1">
        <v>3.5</v>
      </c>
      <c r="K468" s="1" t="s">
        <v>583</v>
      </c>
      <c r="L468" s="1" t="s">
        <v>591</v>
      </c>
      <c r="M468">
        <v>113</v>
      </c>
    </row>
    <row r="469" spans="1:13" x14ac:dyDescent="0.2">
      <c r="A469">
        <v>468</v>
      </c>
      <c r="B469" t="s">
        <v>467</v>
      </c>
      <c r="C469">
        <v>36</v>
      </c>
      <c r="D469" t="s">
        <v>772</v>
      </c>
      <c r="E469">
        <v>0.84125103400000001</v>
      </c>
      <c r="F469">
        <v>0.307485603</v>
      </c>
      <c r="H469" s="9">
        <v>39</v>
      </c>
      <c r="I469" s="1" t="s">
        <v>582</v>
      </c>
      <c r="J469" s="1">
        <v>3.5</v>
      </c>
      <c r="K469" s="1" t="s">
        <v>583</v>
      </c>
      <c r="L469" s="1" t="s">
        <v>592</v>
      </c>
      <c r="M469">
        <v>113</v>
      </c>
    </row>
    <row r="470" spans="1:13" x14ac:dyDescent="0.2">
      <c r="A470">
        <v>469</v>
      </c>
      <c r="B470" t="s">
        <v>468</v>
      </c>
      <c r="C470">
        <v>37</v>
      </c>
      <c r="D470" t="s">
        <v>772</v>
      </c>
      <c r="E470">
        <v>0.15022339900000001</v>
      </c>
      <c r="F470">
        <v>18.260677269999999</v>
      </c>
      <c r="H470" s="9">
        <v>2</v>
      </c>
      <c r="I470" s="1" t="s">
        <v>584</v>
      </c>
      <c r="J470" s="1">
        <v>1</v>
      </c>
      <c r="K470" s="1" t="s">
        <v>594</v>
      </c>
      <c r="L470" s="1" t="s">
        <v>590</v>
      </c>
      <c r="M470">
        <v>113</v>
      </c>
    </row>
    <row r="471" spans="1:13" x14ac:dyDescent="0.2">
      <c r="A471">
        <v>470</v>
      </c>
      <c r="B471" t="s">
        <v>469</v>
      </c>
      <c r="C471">
        <v>38</v>
      </c>
      <c r="D471" t="s">
        <v>772</v>
      </c>
      <c r="E471">
        <v>0.14020850600000001</v>
      </c>
      <c r="F471">
        <v>18.275555610000001</v>
      </c>
      <c r="H471" s="9">
        <v>2</v>
      </c>
      <c r="I471" s="1" t="s">
        <v>584</v>
      </c>
      <c r="J471" s="1">
        <v>1</v>
      </c>
      <c r="K471" s="1" t="s">
        <v>594</v>
      </c>
      <c r="L471" s="1" t="s">
        <v>591</v>
      </c>
      <c r="M471">
        <v>113</v>
      </c>
    </row>
    <row r="472" spans="1:13" x14ac:dyDescent="0.2">
      <c r="A472">
        <v>471</v>
      </c>
      <c r="B472" t="s">
        <v>470</v>
      </c>
      <c r="C472">
        <v>39</v>
      </c>
      <c r="D472" t="s">
        <v>772</v>
      </c>
      <c r="E472">
        <v>9.0134038999999999E-2</v>
      </c>
      <c r="F472">
        <v>16.688533140000001</v>
      </c>
      <c r="H472" s="9">
        <v>2</v>
      </c>
      <c r="I472" s="1" t="s">
        <v>584</v>
      </c>
      <c r="J472" s="1">
        <v>1</v>
      </c>
      <c r="K472" s="1" t="s">
        <v>594</v>
      </c>
      <c r="L472" s="1" t="s">
        <v>592</v>
      </c>
      <c r="M472">
        <v>113</v>
      </c>
    </row>
    <row r="473" spans="1:13" x14ac:dyDescent="0.2">
      <c r="A473">
        <v>472</v>
      </c>
      <c r="B473" t="s">
        <v>471</v>
      </c>
      <c r="C473">
        <v>40</v>
      </c>
      <c r="D473" t="s">
        <v>772</v>
      </c>
      <c r="E473">
        <v>8.0119146000000002E-2</v>
      </c>
      <c r="F473">
        <v>16.028926930000001</v>
      </c>
      <c r="H473" s="9">
        <v>41</v>
      </c>
      <c r="I473" s="1" t="s">
        <v>584</v>
      </c>
      <c r="J473" s="1">
        <v>3</v>
      </c>
      <c r="K473" s="1" t="s">
        <v>593</v>
      </c>
      <c r="L473" s="1" t="s">
        <v>590</v>
      </c>
      <c r="M473">
        <v>113</v>
      </c>
    </row>
    <row r="474" spans="1:13" x14ac:dyDescent="0.2">
      <c r="A474">
        <v>473</v>
      </c>
      <c r="B474" t="s">
        <v>472</v>
      </c>
      <c r="C474">
        <v>41</v>
      </c>
      <c r="D474" t="s">
        <v>772</v>
      </c>
      <c r="E474">
        <v>-2.0029787E-2</v>
      </c>
      <c r="F474">
        <v>15.13622679</v>
      </c>
      <c r="H474" s="9">
        <v>41</v>
      </c>
      <c r="I474" s="1" t="s">
        <v>584</v>
      </c>
      <c r="J474" s="1">
        <v>3</v>
      </c>
      <c r="K474" s="1" t="s">
        <v>593</v>
      </c>
      <c r="L474" s="1" t="s">
        <v>591</v>
      </c>
      <c r="M474">
        <v>113</v>
      </c>
    </row>
    <row r="475" spans="1:13" x14ac:dyDescent="0.2">
      <c r="A475">
        <v>474</v>
      </c>
      <c r="B475" t="s">
        <v>473</v>
      </c>
      <c r="C475">
        <v>42</v>
      </c>
      <c r="D475" t="s">
        <v>772</v>
      </c>
      <c r="E475">
        <v>0.170253186</v>
      </c>
      <c r="F475">
        <v>17.749854410000001</v>
      </c>
      <c r="H475" s="9">
        <v>41</v>
      </c>
      <c r="I475" s="1" t="s">
        <v>584</v>
      </c>
      <c r="J475" s="1">
        <v>3</v>
      </c>
      <c r="K475" s="1" t="s">
        <v>593</v>
      </c>
      <c r="L475" s="1" t="s">
        <v>592</v>
      </c>
      <c r="M475">
        <v>113</v>
      </c>
    </row>
    <row r="476" spans="1:13" x14ac:dyDescent="0.2">
      <c r="A476">
        <v>475</v>
      </c>
      <c r="B476" t="s">
        <v>474</v>
      </c>
      <c r="C476">
        <v>43</v>
      </c>
      <c r="D476" t="s">
        <v>772</v>
      </c>
      <c r="E476">
        <v>0.120178719</v>
      </c>
      <c r="F476">
        <v>7.5730728389999999</v>
      </c>
      <c r="H476" s="9">
        <v>51</v>
      </c>
      <c r="I476" s="1" t="s">
        <v>584</v>
      </c>
      <c r="J476" s="1">
        <v>4</v>
      </c>
      <c r="K476" s="1" t="s">
        <v>594</v>
      </c>
      <c r="L476" s="1" t="s">
        <v>590</v>
      </c>
      <c r="M476">
        <v>113</v>
      </c>
    </row>
    <row r="477" spans="1:13" x14ac:dyDescent="0.2">
      <c r="A477">
        <v>476</v>
      </c>
      <c r="B477" t="s">
        <v>475</v>
      </c>
      <c r="C477">
        <v>44</v>
      </c>
      <c r="D477" t="s">
        <v>772</v>
      </c>
      <c r="E477">
        <v>0.14020850600000001</v>
      </c>
      <c r="F477">
        <v>6.2588198579999998</v>
      </c>
      <c r="H477" s="9">
        <v>51</v>
      </c>
      <c r="I477" s="1" t="s">
        <v>584</v>
      </c>
      <c r="J477" s="1">
        <v>4</v>
      </c>
      <c r="K477" s="1" t="s">
        <v>594</v>
      </c>
      <c r="L477" s="1" t="s">
        <v>591</v>
      </c>
      <c r="M477">
        <v>113</v>
      </c>
    </row>
    <row r="478" spans="1:13" x14ac:dyDescent="0.2">
      <c r="A478">
        <v>477</v>
      </c>
      <c r="B478" t="s">
        <v>476</v>
      </c>
      <c r="C478">
        <v>45</v>
      </c>
      <c r="D478" t="s">
        <v>772</v>
      </c>
      <c r="E478">
        <v>0.160238292</v>
      </c>
      <c r="F478">
        <v>10.583456079999999</v>
      </c>
      <c r="H478" s="9">
        <v>51</v>
      </c>
      <c r="I478" s="1" t="s">
        <v>584</v>
      </c>
      <c r="J478" s="1">
        <v>4</v>
      </c>
      <c r="K478" s="1" t="s">
        <v>594</v>
      </c>
      <c r="L478" s="1" t="s">
        <v>592</v>
      </c>
      <c r="M478">
        <v>113</v>
      </c>
    </row>
    <row r="479" spans="1:13" x14ac:dyDescent="0.2">
      <c r="A479">
        <v>478</v>
      </c>
      <c r="B479" t="s">
        <v>477</v>
      </c>
      <c r="C479">
        <v>46</v>
      </c>
      <c r="D479" t="s">
        <v>772</v>
      </c>
      <c r="E479">
        <v>0.28041701099999999</v>
      </c>
      <c r="F479">
        <v>5.6934431029999999</v>
      </c>
      <c r="H479" s="9">
        <v>52</v>
      </c>
      <c r="I479" s="1" t="s">
        <v>584</v>
      </c>
      <c r="J479" s="1">
        <v>4</v>
      </c>
      <c r="K479" s="1" t="s">
        <v>593</v>
      </c>
      <c r="L479" s="1" t="s">
        <v>590</v>
      </c>
      <c r="M479">
        <v>113</v>
      </c>
    </row>
    <row r="480" spans="1:13" x14ac:dyDescent="0.2">
      <c r="A480">
        <v>479</v>
      </c>
      <c r="B480" t="s">
        <v>478</v>
      </c>
      <c r="C480">
        <v>47</v>
      </c>
      <c r="D480" t="s">
        <v>772</v>
      </c>
      <c r="E480">
        <v>0.92137018000000004</v>
      </c>
      <c r="F480">
        <v>3.9675561999999998E-2</v>
      </c>
      <c r="H480" s="9">
        <v>52</v>
      </c>
      <c r="I480" s="1" t="s">
        <v>584</v>
      </c>
      <c r="J480" s="1">
        <v>4</v>
      </c>
      <c r="K480" s="1" t="s">
        <v>593</v>
      </c>
      <c r="L480" s="1" t="s">
        <v>591</v>
      </c>
      <c r="M480">
        <v>113</v>
      </c>
    </row>
    <row r="481" spans="1:13" x14ac:dyDescent="0.2">
      <c r="A481">
        <v>480</v>
      </c>
      <c r="B481" t="s">
        <v>479</v>
      </c>
      <c r="C481">
        <v>48</v>
      </c>
      <c r="D481" t="s">
        <v>772</v>
      </c>
      <c r="E481">
        <v>2.0029787E-2</v>
      </c>
      <c r="F481">
        <v>7.9351123389999998</v>
      </c>
      <c r="H481" s="9">
        <v>52</v>
      </c>
      <c r="I481" s="1" t="s">
        <v>584</v>
      </c>
      <c r="J481" s="1">
        <v>4</v>
      </c>
      <c r="K481" s="1" t="s">
        <v>593</v>
      </c>
      <c r="L481" s="1" t="s">
        <v>592</v>
      </c>
      <c r="M481">
        <v>113</v>
      </c>
    </row>
    <row r="482" spans="1:13" x14ac:dyDescent="0.2">
      <c r="A482">
        <v>481</v>
      </c>
      <c r="B482" t="s">
        <v>480</v>
      </c>
      <c r="C482">
        <v>49</v>
      </c>
      <c r="D482" t="s">
        <v>772</v>
      </c>
      <c r="E482">
        <v>8.6358447000000005E-2</v>
      </c>
      <c r="F482">
        <v>14.067991640000001</v>
      </c>
      <c r="H482" s="9">
        <v>28</v>
      </c>
      <c r="I482" s="1" t="s">
        <v>584</v>
      </c>
      <c r="J482" s="1">
        <v>2</v>
      </c>
      <c r="K482" s="1" t="s">
        <v>583</v>
      </c>
      <c r="L482" s="1" t="s">
        <v>590</v>
      </c>
      <c r="M482">
        <v>113</v>
      </c>
    </row>
    <row r="483" spans="1:13" x14ac:dyDescent="0.2">
      <c r="A483">
        <v>482</v>
      </c>
      <c r="B483" t="s">
        <v>481</v>
      </c>
      <c r="C483">
        <v>50</v>
      </c>
      <c r="D483" t="s">
        <v>772</v>
      </c>
      <c r="E483">
        <v>6.7167681000000007E-2</v>
      </c>
      <c r="F483">
        <v>13.50446049</v>
      </c>
      <c r="H483" s="9">
        <v>28</v>
      </c>
      <c r="I483" s="1" t="s">
        <v>584</v>
      </c>
      <c r="J483" s="1">
        <v>2</v>
      </c>
      <c r="K483" s="1" t="s">
        <v>583</v>
      </c>
      <c r="L483" s="1" t="s">
        <v>591</v>
      </c>
      <c r="M483">
        <v>113</v>
      </c>
    </row>
    <row r="484" spans="1:13" x14ac:dyDescent="0.2">
      <c r="A484">
        <v>483</v>
      </c>
      <c r="B484" t="s">
        <v>482</v>
      </c>
      <c r="C484">
        <v>51</v>
      </c>
      <c r="D484" t="s">
        <v>772</v>
      </c>
      <c r="E484">
        <v>0.115144597</v>
      </c>
      <c r="F484">
        <v>16.827040149999998</v>
      </c>
      <c r="H484" s="9">
        <v>28</v>
      </c>
      <c r="I484" s="1" t="s">
        <v>584</v>
      </c>
      <c r="J484" s="1">
        <v>2</v>
      </c>
      <c r="K484" s="1" t="s">
        <v>583</v>
      </c>
      <c r="L484" s="1" t="s">
        <v>592</v>
      </c>
      <c r="M484">
        <v>113</v>
      </c>
    </row>
    <row r="485" spans="1:13" x14ac:dyDescent="0.2">
      <c r="A485">
        <v>484</v>
      </c>
      <c r="B485" t="s">
        <v>483</v>
      </c>
      <c r="C485">
        <v>52</v>
      </c>
      <c r="D485" t="s">
        <v>772</v>
      </c>
      <c r="E485">
        <v>1.3721397769999999</v>
      </c>
      <c r="F485">
        <v>2.9303619999999999E-2</v>
      </c>
      <c r="H485" s="9">
        <v>55</v>
      </c>
      <c r="I485" s="1" t="s">
        <v>584</v>
      </c>
      <c r="J485" s="1">
        <v>4</v>
      </c>
      <c r="K485" s="1" t="s">
        <v>583</v>
      </c>
      <c r="L485" s="1" t="s">
        <v>590</v>
      </c>
      <c r="M485">
        <v>113</v>
      </c>
    </row>
    <row r="486" spans="1:13" x14ac:dyDescent="0.2">
      <c r="A486">
        <v>485</v>
      </c>
      <c r="B486" t="s">
        <v>484</v>
      </c>
      <c r="C486">
        <v>53</v>
      </c>
      <c r="D486" t="s">
        <v>772</v>
      </c>
      <c r="E486">
        <v>1.2569951800000001</v>
      </c>
      <c r="F486">
        <v>-2.0287121000000002E-2</v>
      </c>
      <c r="H486" s="9">
        <v>55</v>
      </c>
      <c r="I486" s="1" t="s">
        <v>584</v>
      </c>
      <c r="J486" s="1">
        <v>4</v>
      </c>
      <c r="K486" s="1" t="s">
        <v>583</v>
      </c>
      <c r="L486" s="1" t="s">
        <v>591</v>
      </c>
      <c r="M486">
        <v>113</v>
      </c>
    </row>
    <row r="487" spans="1:13" x14ac:dyDescent="0.2">
      <c r="A487">
        <v>486</v>
      </c>
      <c r="B487" t="s">
        <v>485</v>
      </c>
      <c r="C487">
        <v>54</v>
      </c>
      <c r="D487" t="s">
        <v>772</v>
      </c>
      <c r="E487">
        <v>0.59491374900000005</v>
      </c>
      <c r="F487">
        <v>2.5088406820000002</v>
      </c>
      <c r="H487" s="9">
        <v>55</v>
      </c>
      <c r="I487" s="1" t="s">
        <v>584</v>
      </c>
      <c r="J487" s="1">
        <v>4</v>
      </c>
      <c r="K487" s="1" t="s">
        <v>583</v>
      </c>
      <c r="L487" s="1" t="s">
        <v>592</v>
      </c>
      <c r="M487">
        <v>113</v>
      </c>
    </row>
    <row r="488" spans="1:13" x14ac:dyDescent="0.2">
      <c r="A488">
        <v>487</v>
      </c>
      <c r="B488" t="s">
        <v>486</v>
      </c>
      <c r="C488">
        <v>55</v>
      </c>
      <c r="D488" t="s">
        <v>772</v>
      </c>
      <c r="E488">
        <v>0.374219939</v>
      </c>
      <c r="F488">
        <v>15.87579957</v>
      </c>
      <c r="H488" s="9">
        <v>42</v>
      </c>
      <c r="I488" s="1" t="s">
        <v>584</v>
      </c>
      <c r="J488" s="1">
        <v>3</v>
      </c>
      <c r="K488" s="1" t="s">
        <v>594</v>
      </c>
      <c r="L488" s="1" t="s">
        <v>590</v>
      </c>
      <c r="M488">
        <v>113</v>
      </c>
    </row>
    <row r="489" spans="1:13" x14ac:dyDescent="0.2">
      <c r="A489">
        <v>488</v>
      </c>
      <c r="B489" t="s">
        <v>487</v>
      </c>
      <c r="C489">
        <v>56</v>
      </c>
      <c r="D489" t="s">
        <v>772</v>
      </c>
      <c r="E489">
        <v>0.105549214</v>
      </c>
      <c r="F489">
        <v>16.29957499</v>
      </c>
      <c r="H489" s="9">
        <v>42</v>
      </c>
      <c r="I489" s="1" t="s">
        <v>584</v>
      </c>
      <c r="J489" s="1">
        <v>3</v>
      </c>
      <c r="K489" s="1" t="s">
        <v>594</v>
      </c>
      <c r="L489" s="1" t="s">
        <v>591</v>
      </c>
      <c r="M489">
        <v>113</v>
      </c>
    </row>
    <row r="490" spans="1:13" x14ac:dyDescent="0.2">
      <c r="A490">
        <v>489</v>
      </c>
      <c r="B490" t="s">
        <v>488</v>
      </c>
      <c r="C490">
        <v>57</v>
      </c>
      <c r="D490" t="s">
        <v>772</v>
      </c>
      <c r="E490">
        <v>9.5953831000000003E-2</v>
      </c>
      <c r="F490">
        <v>16.854089649999999</v>
      </c>
      <c r="H490" s="9">
        <v>42</v>
      </c>
      <c r="I490" s="1" t="s">
        <v>584</v>
      </c>
      <c r="J490" s="1">
        <v>3</v>
      </c>
      <c r="K490" s="1" t="s">
        <v>594</v>
      </c>
      <c r="L490" s="1" t="s">
        <v>592</v>
      </c>
      <c r="M490">
        <v>113</v>
      </c>
    </row>
    <row r="491" spans="1:13" x14ac:dyDescent="0.2">
      <c r="A491">
        <v>490</v>
      </c>
      <c r="B491" t="s">
        <v>489</v>
      </c>
      <c r="C491">
        <v>58</v>
      </c>
      <c r="D491" t="s">
        <v>772</v>
      </c>
      <c r="E491">
        <v>0.15352612900000001</v>
      </c>
      <c r="F491">
        <v>13.78848019</v>
      </c>
      <c r="H491" s="9">
        <v>26</v>
      </c>
      <c r="I491" s="1" t="s">
        <v>584</v>
      </c>
      <c r="J491" s="1">
        <v>2</v>
      </c>
      <c r="K491" s="1" t="s">
        <v>593</v>
      </c>
      <c r="L491" s="1" t="s">
        <v>590</v>
      </c>
      <c r="M491">
        <v>113</v>
      </c>
    </row>
    <row r="492" spans="1:13" x14ac:dyDescent="0.2">
      <c r="A492">
        <v>491</v>
      </c>
      <c r="B492" t="s">
        <v>490</v>
      </c>
      <c r="C492">
        <v>59</v>
      </c>
      <c r="D492" t="s">
        <v>772</v>
      </c>
      <c r="E492">
        <v>0.105549214</v>
      </c>
      <c r="F492">
        <v>12.79666536</v>
      </c>
      <c r="H492" s="9">
        <v>26</v>
      </c>
      <c r="I492" s="1" t="s">
        <v>584</v>
      </c>
      <c r="J492" s="1">
        <v>2</v>
      </c>
      <c r="K492" s="1" t="s">
        <v>593</v>
      </c>
      <c r="L492" s="1" t="s">
        <v>591</v>
      </c>
      <c r="M492">
        <v>113</v>
      </c>
    </row>
    <row r="493" spans="1:13" x14ac:dyDescent="0.2">
      <c r="A493">
        <v>492</v>
      </c>
      <c r="B493" t="s">
        <v>491</v>
      </c>
      <c r="C493">
        <v>60</v>
      </c>
      <c r="D493" t="s">
        <v>772</v>
      </c>
      <c r="E493">
        <v>0.230289193</v>
      </c>
      <c r="F493">
        <v>16.827040149999998</v>
      </c>
      <c r="H493" s="9">
        <v>26</v>
      </c>
      <c r="I493" s="1" t="s">
        <v>584</v>
      </c>
      <c r="J493" s="1">
        <v>2</v>
      </c>
      <c r="K493" s="1" t="s">
        <v>593</v>
      </c>
      <c r="L493" s="1" t="s">
        <v>592</v>
      </c>
      <c r="M493">
        <v>113</v>
      </c>
    </row>
    <row r="494" spans="1:13" x14ac:dyDescent="0.2">
      <c r="A494">
        <v>493</v>
      </c>
      <c r="B494" t="s">
        <v>492</v>
      </c>
      <c r="C494">
        <v>61</v>
      </c>
      <c r="D494" t="s">
        <v>772</v>
      </c>
      <c r="E494">
        <v>0.105549214</v>
      </c>
      <c r="F494">
        <v>10.83106871</v>
      </c>
      <c r="H494" s="9">
        <v>44</v>
      </c>
      <c r="I494" s="1" t="s">
        <v>584</v>
      </c>
      <c r="J494" s="1">
        <v>3</v>
      </c>
      <c r="K494" s="1" t="s">
        <v>583</v>
      </c>
      <c r="L494" s="1" t="s">
        <v>590</v>
      </c>
      <c r="M494">
        <v>113</v>
      </c>
    </row>
    <row r="495" spans="1:13" x14ac:dyDescent="0.2">
      <c r="A495">
        <v>494</v>
      </c>
      <c r="B495" t="s">
        <v>493</v>
      </c>
      <c r="C495">
        <v>62</v>
      </c>
      <c r="D495" t="s">
        <v>772</v>
      </c>
      <c r="E495">
        <v>7.6763064000000006E-2</v>
      </c>
      <c r="F495">
        <v>9.8122043909999999</v>
      </c>
      <c r="H495" s="9">
        <v>44</v>
      </c>
      <c r="I495" s="1" t="s">
        <v>584</v>
      </c>
      <c r="J495" s="1">
        <v>3</v>
      </c>
      <c r="K495" s="1" t="s">
        <v>583</v>
      </c>
      <c r="L495" s="1" t="s">
        <v>591</v>
      </c>
      <c r="M495">
        <v>113</v>
      </c>
    </row>
    <row r="496" spans="1:13" x14ac:dyDescent="0.2">
      <c r="A496">
        <v>495</v>
      </c>
      <c r="B496" t="s">
        <v>494</v>
      </c>
      <c r="C496">
        <v>63</v>
      </c>
      <c r="D496" t="s">
        <v>772</v>
      </c>
      <c r="E496">
        <v>6.7167681000000007E-2</v>
      </c>
      <c r="F496">
        <v>13.729872950000001</v>
      </c>
      <c r="H496" s="9">
        <v>44</v>
      </c>
      <c r="I496" s="1" t="s">
        <v>584</v>
      </c>
      <c r="J496" s="1">
        <v>3</v>
      </c>
      <c r="K496" s="1" t="s">
        <v>583</v>
      </c>
      <c r="L496" s="1" t="s">
        <v>592</v>
      </c>
      <c r="M496">
        <v>113</v>
      </c>
    </row>
    <row r="497" spans="1:13" x14ac:dyDescent="0.2">
      <c r="A497">
        <v>496</v>
      </c>
      <c r="B497" t="s">
        <v>495</v>
      </c>
      <c r="C497">
        <v>64</v>
      </c>
      <c r="D497" t="s">
        <v>772</v>
      </c>
      <c r="E497">
        <v>2.8786149E-2</v>
      </c>
      <c r="F497">
        <v>3.7576257110000002</v>
      </c>
      <c r="H497" s="9">
        <v>29</v>
      </c>
      <c r="I497" s="1" t="s">
        <v>584</v>
      </c>
      <c r="J497" s="1">
        <v>2</v>
      </c>
      <c r="K497" s="1" t="s">
        <v>594</v>
      </c>
      <c r="L497" s="1" t="s">
        <v>590</v>
      </c>
      <c r="M497">
        <v>113</v>
      </c>
    </row>
    <row r="498" spans="1:13" x14ac:dyDescent="0.2">
      <c r="A498">
        <v>497</v>
      </c>
      <c r="B498" t="s">
        <v>496</v>
      </c>
      <c r="C498">
        <v>65</v>
      </c>
      <c r="D498" t="s">
        <v>772</v>
      </c>
      <c r="E498">
        <v>-1.9190766000000001E-2</v>
      </c>
      <c r="F498">
        <v>8.8519473099999999</v>
      </c>
      <c r="H498" s="9">
        <v>29</v>
      </c>
      <c r="I498" s="1" t="s">
        <v>584</v>
      </c>
      <c r="J498" s="1">
        <v>2</v>
      </c>
      <c r="K498" s="1" t="s">
        <v>594</v>
      </c>
      <c r="L498" s="1" t="s">
        <v>591</v>
      </c>
      <c r="M498">
        <v>113</v>
      </c>
    </row>
    <row r="499" spans="1:13" x14ac:dyDescent="0.2">
      <c r="A499">
        <v>498</v>
      </c>
      <c r="B499" t="s">
        <v>497</v>
      </c>
      <c r="C499">
        <v>66</v>
      </c>
      <c r="D499" t="s">
        <v>772</v>
      </c>
      <c r="E499">
        <v>0.13433536300000001</v>
      </c>
      <c r="F499">
        <v>15.35284266</v>
      </c>
      <c r="H499" s="9">
        <v>29</v>
      </c>
      <c r="I499" s="1" t="s">
        <v>584</v>
      </c>
      <c r="J499" s="1">
        <v>2</v>
      </c>
      <c r="K499" s="1" t="s">
        <v>594</v>
      </c>
      <c r="L499" s="1" t="s">
        <v>592</v>
      </c>
      <c r="M499">
        <v>113</v>
      </c>
    </row>
    <row r="500" spans="1:13" x14ac:dyDescent="0.2">
      <c r="A500">
        <v>499</v>
      </c>
      <c r="B500" t="s">
        <v>498</v>
      </c>
      <c r="C500">
        <v>67</v>
      </c>
      <c r="D500" t="s">
        <v>772</v>
      </c>
      <c r="E500">
        <v>6.7167681000000007E-2</v>
      </c>
      <c r="F500">
        <v>10.619180999999999</v>
      </c>
      <c r="H500" s="9">
        <v>4</v>
      </c>
      <c r="I500" s="1" t="s">
        <v>584</v>
      </c>
      <c r="J500" s="1">
        <v>1</v>
      </c>
      <c r="K500" s="1" t="s">
        <v>583</v>
      </c>
      <c r="L500" s="1" t="s">
        <v>590</v>
      </c>
      <c r="M500">
        <v>113</v>
      </c>
    </row>
    <row r="501" spans="1:13" x14ac:dyDescent="0.2">
      <c r="A501">
        <v>500</v>
      </c>
      <c r="B501" t="s">
        <v>499</v>
      </c>
      <c r="C501">
        <v>68</v>
      </c>
      <c r="D501" t="s">
        <v>772</v>
      </c>
      <c r="E501">
        <v>8.6358447000000005E-2</v>
      </c>
      <c r="F501">
        <v>8.5093203709999994</v>
      </c>
      <c r="H501" s="9">
        <v>4</v>
      </c>
      <c r="I501" s="1" t="s">
        <v>584</v>
      </c>
      <c r="J501" s="1">
        <v>1</v>
      </c>
      <c r="K501" s="1" t="s">
        <v>583</v>
      </c>
      <c r="L501" s="1" t="s">
        <v>591</v>
      </c>
      <c r="M501">
        <v>113</v>
      </c>
    </row>
    <row r="502" spans="1:13" x14ac:dyDescent="0.2">
      <c r="A502">
        <v>501</v>
      </c>
      <c r="B502" t="s">
        <v>500</v>
      </c>
      <c r="C502">
        <v>69</v>
      </c>
      <c r="D502" t="s">
        <v>772</v>
      </c>
      <c r="E502">
        <v>0.13433536300000001</v>
      </c>
      <c r="F502">
        <v>12.94092934</v>
      </c>
      <c r="H502" s="9">
        <v>4</v>
      </c>
      <c r="I502" s="1" t="s">
        <v>584</v>
      </c>
      <c r="J502" s="1">
        <v>1</v>
      </c>
      <c r="K502" s="1" t="s">
        <v>583</v>
      </c>
      <c r="L502" s="1" t="s">
        <v>592</v>
      </c>
      <c r="M502">
        <v>113</v>
      </c>
    </row>
    <row r="503" spans="1:13" x14ac:dyDescent="0.2">
      <c r="A503">
        <v>502</v>
      </c>
      <c r="B503" t="s">
        <v>501</v>
      </c>
      <c r="C503">
        <v>70</v>
      </c>
      <c r="D503" t="s">
        <v>772</v>
      </c>
      <c r="E503">
        <v>0.115144597</v>
      </c>
      <c r="F503">
        <v>17.3815548</v>
      </c>
      <c r="H503" s="9">
        <v>1</v>
      </c>
      <c r="I503" s="1" t="s">
        <v>584</v>
      </c>
      <c r="J503" s="1">
        <v>1</v>
      </c>
      <c r="K503" s="1" t="s">
        <v>593</v>
      </c>
      <c r="L503" s="1" t="s">
        <v>590</v>
      </c>
      <c r="M503">
        <v>113</v>
      </c>
    </row>
    <row r="504" spans="1:13" x14ac:dyDescent="0.2">
      <c r="A504">
        <v>503</v>
      </c>
      <c r="B504" t="s">
        <v>502</v>
      </c>
      <c r="C504">
        <v>71</v>
      </c>
      <c r="D504" t="s">
        <v>772</v>
      </c>
      <c r="E504">
        <v>0.115144597</v>
      </c>
      <c r="F504">
        <v>15.790142830000001</v>
      </c>
      <c r="H504" s="9">
        <v>1</v>
      </c>
      <c r="I504" s="1" t="s">
        <v>584</v>
      </c>
      <c r="J504" s="1">
        <v>1</v>
      </c>
      <c r="K504" s="1" t="s">
        <v>593</v>
      </c>
      <c r="L504" s="1" t="s">
        <v>591</v>
      </c>
      <c r="M504">
        <v>113</v>
      </c>
    </row>
    <row r="505" spans="1:13" x14ac:dyDescent="0.2">
      <c r="A505">
        <v>504</v>
      </c>
      <c r="B505" t="s">
        <v>503</v>
      </c>
      <c r="C505">
        <v>72</v>
      </c>
      <c r="D505" t="s">
        <v>772</v>
      </c>
      <c r="E505">
        <v>1.9190766000000001E-2</v>
      </c>
      <c r="F505">
        <v>17.440162040000001</v>
      </c>
      <c r="H505" s="9">
        <v>1</v>
      </c>
      <c r="I505" s="1" t="s">
        <v>584</v>
      </c>
      <c r="J505" s="1">
        <v>1</v>
      </c>
      <c r="K505" s="1" t="s">
        <v>593</v>
      </c>
      <c r="L505" s="1" t="s">
        <v>592</v>
      </c>
      <c r="M505">
        <v>113</v>
      </c>
    </row>
    <row r="506" spans="1:13" x14ac:dyDescent="0.2">
      <c r="A506">
        <v>505</v>
      </c>
      <c r="B506" t="s">
        <v>504</v>
      </c>
      <c r="C506">
        <v>1</v>
      </c>
      <c r="D506" t="s">
        <v>773</v>
      </c>
      <c r="E506">
        <v>0.16673569399999999</v>
      </c>
      <c r="F506">
        <v>16.61622114</v>
      </c>
      <c r="H506" s="9">
        <v>44</v>
      </c>
      <c r="I506" s="1" t="s">
        <v>582</v>
      </c>
      <c r="J506" s="1">
        <v>3.5</v>
      </c>
      <c r="K506" s="1" t="s">
        <v>583</v>
      </c>
      <c r="L506" s="1" t="s">
        <v>590</v>
      </c>
      <c r="M506">
        <v>144</v>
      </c>
    </row>
    <row r="507" spans="1:13" x14ac:dyDescent="0.2">
      <c r="A507">
        <v>506</v>
      </c>
      <c r="B507" t="s">
        <v>505</v>
      </c>
      <c r="C507">
        <v>2</v>
      </c>
      <c r="D507" t="s">
        <v>773</v>
      </c>
      <c r="E507">
        <v>0.476387697</v>
      </c>
      <c r="F507">
        <v>15.279139499999999</v>
      </c>
      <c r="H507" s="9">
        <v>44</v>
      </c>
      <c r="I507" s="1" t="s">
        <v>582</v>
      </c>
      <c r="J507" s="1">
        <v>3.5</v>
      </c>
      <c r="K507" s="1" t="s">
        <v>583</v>
      </c>
      <c r="L507" s="1" t="s">
        <v>591</v>
      </c>
      <c r="M507">
        <v>144</v>
      </c>
    </row>
    <row r="508" spans="1:13" x14ac:dyDescent="0.2">
      <c r="A508">
        <v>507</v>
      </c>
      <c r="B508" t="s">
        <v>2</v>
      </c>
      <c r="C508">
        <v>3</v>
      </c>
      <c r="D508" t="s">
        <v>773</v>
      </c>
      <c r="E508">
        <v>0.59548462199999996</v>
      </c>
      <c r="F508">
        <v>17.22512686</v>
      </c>
      <c r="H508" s="9">
        <v>44</v>
      </c>
      <c r="I508" s="1" t="s">
        <v>582</v>
      </c>
      <c r="J508" s="1">
        <v>3.5</v>
      </c>
      <c r="K508" s="1" t="s">
        <v>583</v>
      </c>
      <c r="L508" s="1" t="s">
        <v>592</v>
      </c>
      <c r="M508">
        <v>144</v>
      </c>
    </row>
    <row r="509" spans="1:13" x14ac:dyDescent="0.2">
      <c r="A509">
        <v>508</v>
      </c>
      <c r="B509" t="s">
        <v>506</v>
      </c>
      <c r="C509">
        <v>4</v>
      </c>
      <c r="D509" t="s">
        <v>773</v>
      </c>
      <c r="E509">
        <v>0.28583261799999998</v>
      </c>
      <c r="F509">
        <v>13.36453903</v>
      </c>
      <c r="H509" s="9">
        <v>41</v>
      </c>
      <c r="I509" s="1" t="s">
        <v>582</v>
      </c>
      <c r="J509" s="1">
        <v>3.5</v>
      </c>
      <c r="K509" s="1" t="s">
        <v>593</v>
      </c>
      <c r="L509" s="1" t="s">
        <v>590</v>
      </c>
      <c r="M509">
        <v>144</v>
      </c>
    </row>
    <row r="510" spans="1:13" x14ac:dyDescent="0.2">
      <c r="A510">
        <v>509</v>
      </c>
      <c r="B510" t="s">
        <v>507</v>
      </c>
      <c r="C510">
        <v>5</v>
      </c>
      <c r="D510" t="s">
        <v>773</v>
      </c>
      <c r="E510">
        <v>0.59548462199999996</v>
      </c>
      <c r="F510">
        <v>14.293591060000001</v>
      </c>
      <c r="H510" s="9">
        <v>41</v>
      </c>
      <c r="I510" s="1" t="s">
        <v>582</v>
      </c>
      <c r="J510" s="1">
        <v>3.5</v>
      </c>
      <c r="K510" s="1" t="s">
        <v>593</v>
      </c>
      <c r="L510" s="1" t="s">
        <v>591</v>
      </c>
      <c r="M510">
        <v>144</v>
      </c>
    </row>
    <row r="511" spans="1:13" x14ac:dyDescent="0.2">
      <c r="A511">
        <v>510</v>
      </c>
      <c r="B511" t="s">
        <v>5</v>
      </c>
      <c r="C511">
        <v>6</v>
      </c>
      <c r="D511" t="s">
        <v>773</v>
      </c>
      <c r="E511">
        <v>0.71458154600000001</v>
      </c>
      <c r="F511">
        <v>14.7518397</v>
      </c>
      <c r="H511" s="9">
        <v>41</v>
      </c>
      <c r="I511" s="1" t="s">
        <v>582</v>
      </c>
      <c r="J511" s="1">
        <v>3.5</v>
      </c>
      <c r="K511" s="1" t="s">
        <v>593</v>
      </c>
      <c r="L511" s="1" t="s">
        <v>592</v>
      </c>
      <c r="M511">
        <v>144</v>
      </c>
    </row>
    <row r="512" spans="1:13" x14ac:dyDescent="0.2">
      <c r="A512">
        <v>511</v>
      </c>
      <c r="B512" t="s">
        <v>508</v>
      </c>
      <c r="C512">
        <v>7</v>
      </c>
      <c r="D512" t="s">
        <v>773</v>
      </c>
      <c r="E512">
        <v>0.80985908500000003</v>
      </c>
      <c r="F512">
        <v>11.41227428</v>
      </c>
      <c r="H512" s="9">
        <v>7</v>
      </c>
      <c r="I512" s="1" t="s">
        <v>582</v>
      </c>
      <c r="J512" s="1">
        <v>1</v>
      </c>
      <c r="K512" s="1" t="s">
        <v>583</v>
      </c>
      <c r="L512" s="1" t="s">
        <v>590</v>
      </c>
      <c r="M512">
        <v>144</v>
      </c>
    </row>
    <row r="513" spans="1:13" x14ac:dyDescent="0.2">
      <c r="A513">
        <v>512</v>
      </c>
      <c r="B513" t="s">
        <v>509</v>
      </c>
      <c r="C513">
        <v>8</v>
      </c>
      <c r="D513" t="s">
        <v>773</v>
      </c>
      <c r="E513">
        <v>0.14291630899999999</v>
      </c>
      <c r="F513">
        <v>11.36205526</v>
      </c>
      <c r="H513" s="9">
        <v>7</v>
      </c>
      <c r="I513" s="1" t="s">
        <v>582</v>
      </c>
      <c r="J513" s="1">
        <v>1</v>
      </c>
      <c r="K513" s="1" t="s">
        <v>583</v>
      </c>
      <c r="L513" s="1" t="s">
        <v>591</v>
      </c>
      <c r="M513">
        <v>144</v>
      </c>
    </row>
    <row r="514" spans="1:13" x14ac:dyDescent="0.2">
      <c r="A514">
        <v>513</v>
      </c>
      <c r="B514" t="s">
        <v>510</v>
      </c>
      <c r="C514">
        <v>9</v>
      </c>
      <c r="D514" t="s">
        <v>773</v>
      </c>
      <c r="E514">
        <v>9.5277538999999994E-2</v>
      </c>
      <c r="F514">
        <v>12.20322399</v>
      </c>
      <c r="H514" s="9">
        <v>7</v>
      </c>
      <c r="I514" s="1" t="s">
        <v>582</v>
      </c>
      <c r="J514" s="1">
        <v>1</v>
      </c>
      <c r="K514" s="1" t="s">
        <v>583</v>
      </c>
      <c r="L514" s="1" t="s">
        <v>592</v>
      </c>
      <c r="M514">
        <v>144</v>
      </c>
    </row>
    <row r="515" spans="1:13" x14ac:dyDescent="0.2">
      <c r="A515">
        <v>514</v>
      </c>
      <c r="B515" t="s">
        <v>511</v>
      </c>
      <c r="C515">
        <v>10</v>
      </c>
      <c r="D515" t="s">
        <v>773</v>
      </c>
      <c r="E515">
        <v>0.524026467</v>
      </c>
      <c r="F515">
        <v>16.264687940000002</v>
      </c>
      <c r="H515" s="9">
        <v>1</v>
      </c>
      <c r="I515" s="1" t="s">
        <v>582</v>
      </c>
      <c r="J515" s="1">
        <v>1</v>
      </c>
      <c r="K515" s="1" t="s">
        <v>593</v>
      </c>
      <c r="L515" s="1" t="s">
        <v>590</v>
      </c>
      <c r="M515">
        <v>144</v>
      </c>
    </row>
    <row r="516" spans="1:13" x14ac:dyDescent="0.2">
      <c r="A516">
        <v>515</v>
      </c>
      <c r="B516" t="s">
        <v>512</v>
      </c>
      <c r="C516">
        <v>11</v>
      </c>
      <c r="D516" t="s">
        <v>773</v>
      </c>
      <c r="E516">
        <v>0.45256831199999997</v>
      </c>
      <c r="F516">
        <v>16.1579725</v>
      </c>
      <c r="H516" s="9">
        <v>1</v>
      </c>
      <c r="I516" s="1" t="s">
        <v>582</v>
      </c>
      <c r="J516" s="1">
        <v>1</v>
      </c>
      <c r="K516" s="1" t="s">
        <v>593</v>
      </c>
      <c r="L516" s="1" t="s">
        <v>591</v>
      </c>
      <c r="M516">
        <v>144</v>
      </c>
    </row>
    <row r="517" spans="1:13" x14ac:dyDescent="0.2">
      <c r="A517">
        <v>516</v>
      </c>
      <c r="B517" t="s">
        <v>513</v>
      </c>
      <c r="C517">
        <v>12</v>
      </c>
      <c r="D517" t="s">
        <v>773</v>
      </c>
      <c r="E517">
        <v>0.64312339100000004</v>
      </c>
      <c r="F517">
        <v>16.60994376</v>
      </c>
      <c r="H517" s="9">
        <v>1</v>
      </c>
      <c r="I517" s="1" t="s">
        <v>582</v>
      </c>
      <c r="J517" s="1">
        <v>1</v>
      </c>
      <c r="K517" s="1" t="s">
        <v>593</v>
      </c>
      <c r="L517" s="1" t="s">
        <v>592</v>
      </c>
      <c r="M517">
        <v>144</v>
      </c>
    </row>
    <row r="518" spans="1:13" x14ac:dyDescent="0.2">
      <c r="A518">
        <v>517</v>
      </c>
      <c r="B518" t="s">
        <v>514</v>
      </c>
      <c r="C518">
        <v>13</v>
      </c>
      <c r="D518" t="s">
        <v>773</v>
      </c>
      <c r="E518">
        <v>0.69076216099999999</v>
      </c>
      <c r="F518">
        <v>16.873593660000001</v>
      </c>
      <c r="H518" s="9">
        <v>37</v>
      </c>
      <c r="I518" s="1" t="s">
        <v>582</v>
      </c>
      <c r="J518" s="1">
        <v>3.5</v>
      </c>
      <c r="K518" s="1" t="s">
        <v>594</v>
      </c>
      <c r="L518" s="1" t="s">
        <v>590</v>
      </c>
      <c r="M518">
        <v>144</v>
      </c>
    </row>
    <row r="519" spans="1:13" x14ac:dyDescent="0.2">
      <c r="A519">
        <v>518</v>
      </c>
      <c r="B519" t="s">
        <v>515</v>
      </c>
      <c r="C519">
        <v>14</v>
      </c>
      <c r="D519" t="s">
        <v>773</v>
      </c>
      <c r="E519">
        <v>0.35729077300000001</v>
      </c>
      <c r="F519">
        <v>16.785710359999999</v>
      </c>
      <c r="H519" s="9">
        <v>37</v>
      </c>
      <c r="I519" s="1" t="s">
        <v>582</v>
      </c>
      <c r="J519" s="1">
        <v>3.5</v>
      </c>
      <c r="K519" s="1" t="s">
        <v>594</v>
      </c>
      <c r="L519" s="1" t="s">
        <v>591</v>
      </c>
      <c r="M519">
        <v>144</v>
      </c>
    </row>
    <row r="520" spans="1:13" x14ac:dyDescent="0.2">
      <c r="A520">
        <v>519</v>
      </c>
      <c r="B520" t="s">
        <v>516</v>
      </c>
      <c r="C520">
        <v>15</v>
      </c>
      <c r="D520" t="s">
        <v>773</v>
      </c>
      <c r="E520">
        <v>0.35729077300000001</v>
      </c>
      <c r="F520">
        <v>16.13286299</v>
      </c>
      <c r="H520" s="9">
        <v>37</v>
      </c>
      <c r="I520" s="1" t="s">
        <v>582</v>
      </c>
      <c r="J520" s="1">
        <v>3.5</v>
      </c>
      <c r="K520" s="1" t="s">
        <v>594</v>
      </c>
      <c r="L520" s="1" t="s">
        <v>592</v>
      </c>
      <c r="M520">
        <v>144</v>
      </c>
    </row>
    <row r="521" spans="1:13" x14ac:dyDescent="0.2">
      <c r="A521">
        <v>520</v>
      </c>
      <c r="B521" t="s">
        <v>517</v>
      </c>
      <c r="C521">
        <v>16</v>
      </c>
      <c r="D521" t="s">
        <v>773</v>
      </c>
      <c r="E521">
        <v>0.33347138799999998</v>
      </c>
      <c r="F521">
        <v>15.76249765</v>
      </c>
      <c r="H521" s="9">
        <v>6</v>
      </c>
      <c r="I521" s="1" t="s">
        <v>582</v>
      </c>
      <c r="J521" s="1">
        <v>1</v>
      </c>
      <c r="K521" s="1" t="s">
        <v>594</v>
      </c>
      <c r="L521" s="1" t="s">
        <v>590</v>
      </c>
      <c r="M521">
        <v>144</v>
      </c>
    </row>
    <row r="522" spans="1:13" x14ac:dyDescent="0.2">
      <c r="A522">
        <v>521</v>
      </c>
      <c r="B522" t="s">
        <v>518</v>
      </c>
      <c r="C522">
        <v>17</v>
      </c>
      <c r="D522" t="s">
        <v>773</v>
      </c>
      <c r="E522">
        <v>0.50020708199999997</v>
      </c>
      <c r="F522">
        <v>15.29169426</v>
      </c>
      <c r="H522" s="9">
        <v>6</v>
      </c>
      <c r="I522" s="1" t="s">
        <v>582</v>
      </c>
      <c r="J522" s="1">
        <v>1</v>
      </c>
      <c r="K522" s="1" t="s">
        <v>594</v>
      </c>
      <c r="L522" s="1" t="s">
        <v>591</v>
      </c>
      <c r="M522">
        <v>144</v>
      </c>
    </row>
    <row r="523" spans="1:13" x14ac:dyDescent="0.2">
      <c r="A523">
        <v>522</v>
      </c>
      <c r="B523" t="s">
        <v>519</v>
      </c>
      <c r="C523">
        <v>18</v>
      </c>
      <c r="D523" t="s">
        <v>773</v>
      </c>
      <c r="E523">
        <v>0.21437446399999999</v>
      </c>
      <c r="F523">
        <v>16.8610389</v>
      </c>
      <c r="H523" s="9">
        <v>6</v>
      </c>
      <c r="I523" s="1" t="s">
        <v>582</v>
      </c>
      <c r="J523" s="1">
        <v>1</v>
      </c>
      <c r="K523" s="1" t="s">
        <v>594</v>
      </c>
      <c r="L523" s="1" t="s">
        <v>592</v>
      </c>
      <c r="M523">
        <v>144</v>
      </c>
    </row>
    <row r="524" spans="1:13" x14ac:dyDescent="0.2">
      <c r="A524">
        <v>523</v>
      </c>
      <c r="B524" t="s">
        <v>520</v>
      </c>
      <c r="C524">
        <v>19</v>
      </c>
      <c r="D524" t="s">
        <v>773</v>
      </c>
      <c r="E524">
        <v>0.19055507899999999</v>
      </c>
      <c r="F524">
        <v>6.9051164999999998E-2</v>
      </c>
      <c r="H524" s="9">
        <v>10</v>
      </c>
      <c r="I524" s="1" t="s">
        <v>582</v>
      </c>
      <c r="J524" s="1">
        <v>1</v>
      </c>
      <c r="K524" s="1" t="s">
        <v>593</v>
      </c>
      <c r="L524" s="1" t="s">
        <v>590</v>
      </c>
      <c r="M524">
        <v>144</v>
      </c>
    </row>
    <row r="525" spans="1:13" x14ac:dyDescent="0.2">
      <c r="A525">
        <v>524</v>
      </c>
      <c r="B525" t="s">
        <v>521</v>
      </c>
      <c r="C525">
        <v>20</v>
      </c>
      <c r="D525" t="s">
        <v>773</v>
      </c>
      <c r="E525">
        <v>0.30965200300000001</v>
      </c>
      <c r="F525">
        <v>7.5328542999999998E-2</v>
      </c>
      <c r="H525" s="9">
        <v>10</v>
      </c>
      <c r="I525" s="1" t="s">
        <v>582</v>
      </c>
      <c r="J525" s="1">
        <v>1</v>
      </c>
      <c r="K525" s="1" t="s">
        <v>593</v>
      </c>
      <c r="L525" s="1" t="s">
        <v>591</v>
      </c>
      <c r="M525">
        <v>144</v>
      </c>
    </row>
    <row r="526" spans="1:13" x14ac:dyDescent="0.2">
      <c r="A526">
        <v>525</v>
      </c>
      <c r="B526" t="s">
        <v>20</v>
      </c>
      <c r="C526">
        <v>21</v>
      </c>
      <c r="D526" t="s">
        <v>773</v>
      </c>
      <c r="E526">
        <v>0.38111015799999998</v>
      </c>
      <c r="F526">
        <v>9.1649727480000003</v>
      </c>
      <c r="H526" s="9">
        <v>10</v>
      </c>
      <c r="I526" s="1" t="s">
        <v>582</v>
      </c>
      <c r="J526" s="1">
        <v>1</v>
      </c>
      <c r="K526" s="1" t="s">
        <v>593</v>
      </c>
      <c r="L526" s="1" t="s">
        <v>592</v>
      </c>
      <c r="M526">
        <v>144</v>
      </c>
    </row>
    <row r="527" spans="1:13" x14ac:dyDescent="0.2">
      <c r="A527">
        <v>526</v>
      </c>
      <c r="B527" t="s">
        <v>522</v>
      </c>
      <c r="C527">
        <v>22</v>
      </c>
      <c r="D527" t="s">
        <v>773</v>
      </c>
      <c r="E527">
        <v>2.1437446379999998</v>
      </c>
      <c r="F527">
        <v>15.10965028</v>
      </c>
      <c r="H527" s="9">
        <v>2</v>
      </c>
      <c r="I527" s="1" t="s">
        <v>582</v>
      </c>
      <c r="J527" s="1">
        <v>1</v>
      </c>
      <c r="K527" s="1" t="s">
        <v>594</v>
      </c>
      <c r="L527" s="1" t="s">
        <v>590</v>
      </c>
      <c r="M527">
        <v>144</v>
      </c>
    </row>
    <row r="528" spans="1:13" x14ac:dyDescent="0.2">
      <c r="A528">
        <v>527</v>
      </c>
      <c r="B528" t="s">
        <v>523</v>
      </c>
      <c r="C528">
        <v>23</v>
      </c>
      <c r="D528" t="s">
        <v>773</v>
      </c>
      <c r="E528">
        <v>0.38111015799999998</v>
      </c>
      <c r="F528">
        <v>16.107753469999999</v>
      </c>
      <c r="H528" s="9">
        <v>2</v>
      </c>
      <c r="I528" s="1" t="s">
        <v>582</v>
      </c>
      <c r="J528" s="1">
        <v>1</v>
      </c>
      <c r="K528" s="1" t="s">
        <v>594</v>
      </c>
      <c r="L528" s="1" t="s">
        <v>591</v>
      </c>
      <c r="M528">
        <v>144</v>
      </c>
    </row>
    <row r="529" spans="1:13" x14ac:dyDescent="0.2">
      <c r="A529">
        <v>528</v>
      </c>
      <c r="B529" t="s">
        <v>524</v>
      </c>
      <c r="C529">
        <v>24</v>
      </c>
      <c r="D529" t="s">
        <v>773</v>
      </c>
      <c r="E529">
        <v>0.66694277599999996</v>
      </c>
      <c r="F529">
        <v>17.130966180000001</v>
      </c>
      <c r="H529" s="9">
        <v>2</v>
      </c>
      <c r="I529" s="1" t="s">
        <v>582</v>
      </c>
      <c r="J529" s="1">
        <v>1</v>
      </c>
      <c r="K529" s="1" t="s">
        <v>594</v>
      </c>
      <c r="L529" s="1" t="s">
        <v>592</v>
      </c>
      <c r="M529">
        <v>144</v>
      </c>
    </row>
    <row r="530" spans="1:13" x14ac:dyDescent="0.2">
      <c r="A530">
        <v>529</v>
      </c>
      <c r="B530" t="s">
        <v>525</v>
      </c>
      <c r="C530">
        <v>25</v>
      </c>
      <c r="D530" t="s">
        <v>773</v>
      </c>
      <c r="E530">
        <v>7.3622319000000006E-2</v>
      </c>
      <c r="F530">
        <v>16.101808009999999</v>
      </c>
      <c r="H530" s="9">
        <v>42</v>
      </c>
      <c r="I530" s="1" t="s">
        <v>582</v>
      </c>
      <c r="J530" s="1">
        <v>3.5</v>
      </c>
      <c r="K530" s="1" t="s">
        <v>594</v>
      </c>
      <c r="L530" s="1" t="s">
        <v>590</v>
      </c>
      <c r="M530">
        <v>144</v>
      </c>
    </row>
    <row r="531" spans="1:13" x14ac:dyDescent="0.2">
      <c r="A531">
        <v>530</v>
      </c>
      <c r="B531" t="s">
        <v>526</v>
      </c>
      <c r="C531">
        <v>26</v>
      </c>
      <c r="D531" t="s">
        <v>773</v>
      </c>
      <c r="E531">
        <v>0.17178541</v>
      </c>
      <c r="F531">
        <v>12.99888541</v>
      </c>
      <c r="H531" s="9">
        <v>42</v>
      </c>
      <c r="I531" s="1" t="s">
        <v>582</v>
      </c>
      <c r="J531" s="1">
        <v>3.5</v>
      </c>
      <c r="K531" s="1" t="s">
        <v>594</v>
      </c>
      <c r="L531" s="1" t="s">
        <v>591</v>
      </c>
      <c r="M531">
        <v>144</v>
      </c>
    </row>
    <row r="532" spans="1:13" x14ac:dyDescent="0.2">
      <c r="A532">
        <v>531</v>
      </c>
      <c r="B532" t="s">
        <v>527</v>
      </c>
      <c r="C532">
        <v>27</v>
      </c>
      <c r="D532" t="s">
        <v>773</v>
      </c>
      <c r="E532">
        <v>0.20859656900000001</v>
      </c>
      <c r="F532">
        <v>15.79094007</v>
      </c>
      <c r="H532" s="9">
        <v>42</v>
      </c>
      <c r="I532" s="1" t="s">
        <v>582</v>
      </c>
      <c r="J532" s="1">
        <v>3.5</v>
      </c>
      <c r="K532" s="1" t="s">
        <v>594</v>
      </c>
      <c r="L532" s="1" t="s">
        <v>592</v>
      </c>
      <c r="M532">
        <v>144</v>
      </c>
    </row>
    <row r="533" spans="1:13" x14ac:dyDescent="0.2">
      <c r="A533">
        <v>532</v>
      </c>
      <c r="B533" t="s">
        <v>528</v>
      </c>
      <c r="C533">
        <v>28</v>
      </c>
      <c r="D533" t="s">
        <v>773</v>
      </c>
      <c r="E533">
        <v>0.24540772899999999</v>
      </c>
      <c r="F533">
        <v>14.616550070000001</v>
      </c>
      <c r="H533" s="9">
        <v>4</v>
      </c>
      <c r="I533" s="1" t="s">
        <v>582</v>
      </c>
      <c r="J533" s="1">
        <v>1</v>
      </c>
      <c r="K533" s="1" t="s">
        <v>583</v>
      </c>
      <c r="L533" s="1" t="s">
        <v>590</v>
      </c>
      <c r="M533">
        <v>144</v>
      </c>
    </row>
    <row r="534" spans="1:13" x14ac:dyDescent="0.2">
      <c r="A534">
        <v>533</v>
      </c>
      <c r="B534" t="s">
        <v>529</v>
      </c>
      <c r="C534">
        <v>29</v>
      </c>
      <c r="D534" t="s">
        <v>773</v>
      </c>
      <c r="E534">
        <v>0.233137342</v>
      </c>
      <c r="F534">
        <v>14.225086729999999</v>
      </c>
      <c r="H534" s="9">
        <v>4</v>
      </c>
      <c r="I534" s="1" t="s">
        <v>582</v>
      </c>
      <c r="J534" s="1">
        <v>1</v>
      </c>
      <c r="K534" s="1" t="s">
        <v>583</v>
      </c>
      <c r="L534" s="1" t="s">
        <v>591</v>
      </c>
      <c r="M534">
        <v>144</v>
      </c>
    </row>
    <row r="535" spans="1:13" x14ac:dyDescent="0.2">
      <c r="A535">
        <v>534</v>
      </c>
      <c r="B535" t="s">
        <v>530</v>
      </c>
      <c r="C535">
        <v>30</v>
      </c>
      <c r="D535" t="s">
        <v>773</v>
      </c>
      <c r="E535">
        <v>0.20859656900000001</v>
      </c>
      <c r="F535">
        <v>16.35510781</v>
      </c>
      <c r="H535" s="9">
        <v>4</v>
      </c>
      <c r="I535" s="1" t="s">
        <v>582</v>
      </c>
      <c r="J535" s="1">
        <v>1</v>
      </c>
      <c r="K535" s="1" t="s">
        <v>583</v>
      </c>
      <c r="L535" s="1" t="s">
        <v>592</v>
      </c>
      <c r="M535">
        <v>144</v>
      </c>
    </row>
    <row r="536" spans="1:13" x14ac:dyDescent="0.2">
      <c r="A536">
        <v>535</v>
      </c>
      <c r="B536" t="s">
        <v>531</v>
      </c>
      <c r="C536">
        <v>31</v>
      </c>
      <c r="D536" t="s">
        <v>773</v>
      </c>
      <c r="E536">
        <v>0.63806009500000005</v>
      </c>
      <c r="F536">
        <v>15.14042012</v>
      </c>
      <c r="H536" s="9">
        <v>36</v>
      </c>
      <c r="I536" s="1" t="s">
        <v>582</v>
      </c>
      <c r="J536" s="1">
        <v>3.5</v>
      </c>
      <c r="K536" s="1" t="s">
        <v>593</v>
      </c>
      <c r="L536" s="1" t="s">
        <v>590</v>
      </c>
      <c r="M536">
        <v>144</v>
      </c>
    </row>
    <row r="537" spans="1:13" x14ac:dyDescent="0.2">
      <c r="A537">
        <v>536</v>
      </c>
      <c r="B537" t="s">
        <v>532</v>
      </c>
      <c r="C537">
        <v>32</v>
      </c>
      <c r="D537" t="s">
        <v>773</v>
      </c>
      <c r="E537">
        <v>0.46627468500000002</v>
      </c>
      <c r="F537">
        <v>14.530197859999999</v>
      </c>
      <c r="H537" s="9">
        <v>36</v>
      </c>
      <c r="I537" s="1" t="s">
        <v>582</v>
      </c>
      <c r="J537" s="1">
        <v>3.5</v>
      </c>
      <c r="K537" s="1" t="s">
        <v>593</v>
      </c>
      <c r="L537" s="1" t="s">
        <v>591</v>
      </c>
      <c r="M537">
        <v>144</v>
      </c>
    </row>
    <row r="538" spans="1:13" x14ac:dyDescent="0.2">
      <c r="A538">
        <v>537</v>
      </c>
      <c r="B538" t="s">
        <v>533</v>
      </c>
      <c r="C538">
        <v>33</v>
      </c>
      <c r="D538" t="s">
        <v>773</v>
      </c>
      <c r="E538">
        <v>0.13497425099999999</v>
      </c>
      <c r="F538">
        <v>16.02121262</v>
      </c>
      <c r="H538" s="9">
        <v>36</v>
      </c>
      <c r="I538" s="1" t="s">
        <v>582</v>
      </c>
      <c r="J538" s="1">
        <v>3.5</v>
      </c>
      <c r="K538" s="1" t="s">
        <v>593</v>
      </c>
      <c r="L538" s="1" t="s">
        <v>592</v>
      </c>
      <c r="M538">
        <v>144</v>
      </c>
    </row>
    <row r="539" spans="1:13" x14ac:dyDescent="0.2">
      <c r="A539">
        <v>538</v>
      </c>
      <c r="B539" t="s">
        <v>534</v>
      </c>
      <c r="C539">
        <v>34</v>
      </c>
      <c r="D539" t="s">
        <v>773</v>
      </c>
      <c r="E539">
        <v>0.15951502400000001</v>
      </c>
      <c r="F539">
        <v>14.369007079999999</v>
      </c>
      <c r="H539" s="9">
        <v>39</v>
      </c>
      <c r="I539" s="1" t="s">
        <v>582</v>
      </c>
      <c r="J539" s="1">
        <v>3.5</v>
      </c>
      <c r="K539" s="1" t="s">
        <v>583</v>
      </c>
      <c r="L539" s="1" t="s">
        <v>590</v>
      </c>
      <c r="M539">
        <v>144</v>
      </c>
    </row>
    <row r="540" spans="1:13" x14ac:dyDescent="0.2">
      <c r="A540">
        <v>539</v>
      </c>
      <c r="B540" t="s">
        <v>535</v>
      </c>
      <c r="C540">
        <v>35</v>
      </c>
      <c r="D540" t="s">
        <v>773</v>
      </c>
      <c r="E540">
        <v>0.34357082</v>
      </c>
      <c r="F540">
        <v>13.67818943</v>
      </c>
      <c r="H540" s="9">
        <v>39</v>
      </c>
      <c r="I540" s="1" t="s">
        <v>582</v>
      </c>
      <c r="J540" s="1">
        <v>3.5</v>
      </c>
      <c r="K540" s="1" t="s">
        <v>583</v>
      </c>
      <c r="L540" s="1" t="s">
        <v>591</v>
      </c>
      <c r="M540">
        <v>144</v>
      </c>
    </row>
    <row r="541" spans="1:13" x14ac:dyDescent="0.2">
      <c r="A541">
        <v>540</v>
      </c>
      <c r="B541" t="s">
        <v>536</v>
      </c>
      <c r="C541">
        <v>36</v>
      </c>
      <c r="D541" t="s">
        <v>773</v>
      </c>
      <c r="E541">
        <v>0.34357082</v>
      </c>
      <c r="F541">
        <v>16.07878075</v>
      </c>
      <c r="H541" s="9">
        <v>39</v>
      </c>
      <c r="I541" s="1" t="s">
        <v>582</v>
      </c>
      <c r="J541" s="1">
        <v>3.5</v>
      </c>
      <c r="K541" s="1" t="s">
        <v>583</v>
      </c>
      <c r="L541" s="1" t="s">
        <v>592</v>
      </c>
      <c r="M541">
        <v>144</v>
      </c>
    </row>
    <row r="542" spans="1:13" x14ac:dyDescent="0.2">
      <c r="A542">
        <v>541</v>
      </c>
      <c r="B542" t="s">
        <v>537</v>
      </c>
      <c r="C542">
        <v>37</v>
      </c>
      <c r="D542" t="s">
        <v>773</v>
      </c>
      <c r="E542">
        <v>0.29448927499999999</v>
      </c>
      <c r="F542">
        <v>16.251485169999999</v>
      </c>
      <c r="H542" s="9">
        <v>2</v>
      </c>
      <c r="I542" s="1" t="s">
        <v>584</v>
      </c>
      <c r="J542" s="1">
        <v>1</v>
      </c>
      <c r="K542" s="1" t="s">
        <v>594</v>
      </c>
      <c r="L542" s="1" t="s">
        <v>590</v>
      </c>
      <c r="M542">
        <v>144</v>
      </c>
    </row>
    <row r="543" spans="1:13" x14ac:dyDescent="0.2">
      <c r="A543">
        <v>542</v>
      </c>
      <c r="B543" t="s">
        <v>538</v>
      </c>
      <c r="C543">
        <v>38</v>
      </c>
      <c r="D543" t="s">
        <v>773</v>
      </c>
      <c r="E543">
        <v>0.15951502400000001</v>
      </c>
      <c r="F543">
        <v>16.38389188</v>
      </c>
      <c r="H543" s="9">
        <v>2</v>
      </c>
      <c r="I543" s="1" t="s">
        <v>584</v>
      </c>
      <c r="J543" s="1">
        <v>1</v>
      </c>
      <c r="K543" s="1" t="s">
        <v>594</v>
      </c>
      <c r="L543" s="1" t="s">
        <v>591</v>
      </c>
      <c r="M543">
        <v>144</v>
      </c>
    </row>
    <row r="544" spans="1:13" x14ac:dyDescent="0.2">
      <c r="A544">
        <v>543</v>
      </c>
      <c r="B544" t="s">
        <v>539</v>
      </c>
      <c r="C544">
        <v>39</v>
      </c>
      <c r="D544" t="s">
        <v>773</v>
      </c>
      <c r="E544">
        <v>0.57670816300000005</v>
      </c>
      <c r="F544">
        <v>15.57793796</v>
      </c>
      <c r="H544" s="9">
        <v>2</v>
      </c>
      <c r="I544" s="1" t="s">
        <v>584</v>
      </c>
      <c r="J544" s="1">
        <v>1</v>
      </c>
      <c r="K544" s="1" t="s">
        <v>594</v>
      </c>
      <c r="L544" s="1" t="s">
        <v>592</v>
      </c>
      <c r="M544">
        <v>144</v>
      </c>
    </row>
    <row r="545" spans="1:13" x14ac:dyDescent="0.2">
      <c r="A545">
        <v>544</v>
      </c>
      <c r="B545" t="s">
        <v>540</v>
      </c>
      <c r="C545">
        <v>40</v>
      </c>
      <c r="D545" t="s">
        <v>773</v>
      </c>
      <c r="E545">
        <v>0.20859656900000001</v>
      </c>
      <c r="F545">
        <v>16.545082669999999</v>
      </c>
      <c r="H545" s="9">
        <v>41</v>
      </c>
      <c r="I545" s="1" t="s">
        <v>584</v>
      </c>
      <c r="J545" s="1">
        <v>3</v>
      </c>
      <c r="K545" s="1" t="s">
        <v>593</v>
      </c>
      <c r="L545" s="1" t="s">
        <v>590</v>
      </c>
      <c r="M545">
        <v>144</v>
      </c>
    </row>
    <row r="546" spans="1:13" x14ac:dyDescent="0.2">
      <c r="A546">
        <v>545</v>
      </c>
      <c r="B546" t="s">
        <v>541</v>
      </c>
      <c r="C546">
        <v>41</v>
      </c>
      <c r="D546" t="s">
        <v>773</v>
      </c>
      <c r="E546">
        <v>0.18405579699999999</v>
      </c>
      <c r="F546">
        <v>15.359179040000001</v>
      </c>
      <c r="H546" s="9">
        <v>41</v>
      </c>
      <c r="I546" s="1" t="s">
        <v>584</v>
      </c>
      <c r="J546" s="1">
        <v>3</v>
      </c>
      <c r="K546" s="1" t="s">
        <v>593</v>
      </c>
      <c r="L546" s="1" t="s">
        <v>591</v>
      </c>
      <c r="M546">
        <v>144</v>
      </c>
    </row>
    <row r="547" spans="1:13" x14ac:dyDescent="0.2">
      <c r="A547">
        <v>546</v>
      </c>
      <c r="B547" t="s">
        <v>542</v>
      </c>
      <c r="C547">
        <v>42</v>
      </c>
      <c r="D547" t="s">
        <v>773</v>
      </c>
      <c r="E547">
        <v>0.220866956</v>
      </c>
      <c r="F547">
        <v>16.251485169999999</v>
      </c>
      <c r="H547" s="9">
        <v>41</v>
      </c>
      <c r="I547" s="1" t="s">
        <v>584</v>
      </c>
      <c r="J547" s="1">
        <v>3</v>
      </c>
      <c r="K547" s="1" t="s">
        <v>593</v>
      </c>
      <c r="L547" s="1" t="s">
        <v>592</v>
      </c>
      <c r="M547">
        <v>144</v>
      </c>
    </row>
    <row r="548" spans="1:13" x14ac:dyDescent="0.2">
      <c r="A548">
        <v>547</v>
      </c>
      <c r="B548" t="s">
        <v>543</v>
      </c>
      <c r="C548">
        <v>43</v>
      </c>
      <c r="D548" t="s">
        <v>773</v>
      </c>
      <c r="E548">
        <v>1.2761201900000001</v>
      </c>
      <c r="F548">
        <v>7.4205329009999996</v>
      </c>
      <c r="H548" s="9">
        <v>51</v>
      </c>
      <c r="I548" s="1" t="s">
        <v>584</v>
      </c>
      <c r="J548" s="1">
        <v>4</v>
      </c>
      <c r="K548" s="1" t="s">
        <v>594</v>
      </c>
      <c r="L548" s="1" t="s">
        <v>590</v>
      </c>
      <c r="M548">
        <v>144</v>
      </c>
    </row>
    <row r="549" spans="1:13" x14ac:dyDescent="0.2">
      <c r="A549">
        <v>548</v>
      </c>
      <c r="B549" t="s">
        <v>544</v>
      </c>
      <c r="C549">
        <v>44</v>
      </c>
      <c r="D549" t="s">
        <v>773</v>
      </c>
      <c r="E549">
        <v>1.042982847</v>
      </c>
      <c r="F549">
        <v>2.5042139739999998</v>
      </c>
      <c r="H549" s="9">
        <v>51</v>
      </c>
      <c r="I549" s="1" t="s">
        <v>584</v>
      </c>
      <c r="J549" s="1">
        <v>4</v>
      </c>
      <c r="K549" s="1" t="s">
        <v>594</v>
      </c>
      <c r="L549" s="1" t="s">
        <v>591</v>
      </c>
      <c r="M549">
        <v>144</v>
      </c>
    </row>
    <row r="550" spans="1:13" x14ac:dyDescent="0.2">
      <c r="A550">
        <v>549</v>
      </c>
      <c r="B550" t="s">
        <v>545</v>
      </c>
      <c r="C550">
        <v>45</v>
      </c>
      <c r="D550" t="s">
        <v>773</v>
      </c>
      <c r="E550">
        <v>0.31903004699999998</v>
      </c>
      <c r="F550">
        <v>7.6911031459999997</v>
      </c>
      <c r="H550" s="9">
        <v>51</v>
      </c>
      <c r="I550" s="1" t="s">
        <v>584</v>
      </c>
      <c r="J550" s="1">
        <v>4</v>
      </c>
      <c r="K550" s="1" t="s">
        <v>594</v>
      </c>
      <c r="L550" s="1" t="s">
        <v>592</v>
      </c>
      <c r="M550">
        <v>144</v>
      </c>
    </row>
    <row r="551" spans="1:13" x14ac:dyDescent="0.2">
      <c r="A551">
        <v>550</v>
      </c>
      <c r="B551" t="s">
        <v>546</v>
      </c>
      <c r="C551">
        <v>46</v>
      </c>
      <c r="D551" t="s">
        <v>773</v>
      </c>
      <c r="E551">
        <v>0.29448927499999999</v>
      </c>
      <c r="F551">
        <v>8.6352206000000001E-2</v>
      </c>
      <c r="H551" s="9">
        <v>52</v>
      </c>
      <c r="I551" s="1" t="s">
        <v>584</v>
      </c>
      <c r="J551" s="1">
        <v>4</v>
      </c>
      <c r="K551" s="1" t="s">
        <v>593</v>
      </c>
      <c r="L551" s="1" t="s">
        <v>590</v>
      </c>
      <c r="M551">
        <v>144</v>
      </c>
    </row>
    <row r="552" spans="1:13" x14ac:dyDescent="0.2">
      <c r="A552">
        <v>551</v>
      </c>
      <c r="B552" t="s">
        <v>547</v>
      </c>
      <c r="C552">
        <v>47</v>
      </c>
      <c r="D552" t="s">
        <v>773</v>
      </c>
      <c r="E552">
        <v>0.282218888</v>
      </c>
      <c r="F552">
        <v>0.14392034300000001</v>
      </c>
      <c r="H552" s="9">
        <v>52</v>
      </c>
      <c r="I552" s="1" t="s">
        <v>584</v>
      </c>
      <c r="J552" s="1">
        <v>4</v>
      </c>
      <c r="K552" s="1" t="s">
        <v>593</v>
      </c>
      <c r="L552" s="1" t="s">
        <v>591</v>
      </c>
      <c r="M552">
        <v>144</v>
      </c>
    </row>
    <row r="553" spans="1:13" x14ac:dyDescent="0.2">
      <c r="A553">
        <v>552</v>
      </c>
      <c r="B553" t="s">
        <v>548</v>
      </c>
      <c r="C553">
        <v>48</v>
      </c>
      <c r="D553" t="s">
        <v>773</v>
      </c>
      <c r="E553">
        <v>0.13497425099999999</v>
      </c>
      <c r="F553">
        <v>0.103622647</v>
      </c>
      <c r="H553" s="9">
        <v>52</v>
      </c>
      <c r="I553" s="1" t="s">
        <v>584</v>
      </c>
      <c r="J553" s="1">
        <v>4</v>
      </c>
      <c r="K553" s="1" t="s">
        <v>593</v>
      </c>
      <c r="L553" s="1" t="s">
        <v>592</v>
      </c>
      <c r="M553">
        <v>144</v>
      </c>
    </row>
    <row r="554" spans="1:13" x14ac:dyDescent="0.2">
      <c r="A554">
        <v>553</v>
      </c>
      <c r="B554" t="s">
        <v>549</v>
      </c>
      <c r="C554">
        <v>49</v>
      </c>
      <c r="D554" t="s">
        <v>773</v>
      </c>
      <c r="E554">
        <v>4.4288328000000002E-2</v>
      </c>
      <c r="F554">
        <v>11.79378751</v>
      </c>
      <c r="H554" s="9">
        <v>28</v>
      </c>
      <c r="I554" s="1" t="s">
        <v>584</v>
      </c>
      <c r="J554" s="1">
        <v>2</v>
      </c>
      <c r="K554" s="1" t="s">
        <v>583</v>
      </c>
      <c r="L554" s="1" t="s">
        <v>590</v>
      </c>
      <c r="M554">
        <v>144</v>
      </c>
    </row>
    <row r="555" spans="1:13" x14ac:dyDescent="0.2">
      <c r="A555">
        <v>554</v>
      </c>
      <c r="B555" t="s">
        <v>550</v>
      </c>
      <c r="C555">
        <v>50</v>
      </c>
      <c r="D555" t="s">
        <v>773</v>
      </c>
      <c r="E555">
        <v>0.39859495099999998</v>
      </c>
      <c r="F555">
        <v>14.59265712</v>
      </c>
      <c r="H555" s="9">
        <v>28</v>
      </c>
      <c r="I555" s="1" t="s">
        <v>584</v>
      </c>
      <c r="J555" s="1">
        <v>2</v>
      </c>
      <c r="K555" s="1" t="s">
        <v>583</v>
      </c>
      <c r="L555" s="1" t="s">
        <v>591</v>
      </c>
      <c r="M555">
        <v>144</v>
      </c>
    </row>
    <row r="556" spans="1:13" x14ac:dyDescent="0.2">
      <c r="A556">
        <v>555</v>
      </c>
      <c r="B556" t="s">
        <v>551</v>
      </c>
      <c r="C556">
        <v>51</v>
      </c>
      <c r="D556" t="s">
        <v>773</v>
      </c>
      <c r="E556">
        <v>6.6432491999999996E-2</v>
      </c>
      <c r="F556">
        <v>15.474909500000001</v>
      </c>
      <c r="H556" s="9">
        <v>28</v>
      </c>
      <c r="I556" s="1" t="s">
        <v>584</v>
      </c>
      <c r="J556" s="1">
        <v>2</v>
      </c>
      <c r="K556" s="1" t="s">
        <v>583</v>
      </c>
      <c r="L556" s="1" t="s">
        <v>592</v>
      </c>
      <c r="M556">
        <v>144</v>
      </c>
    </row>
    <row r="557" spans="1:13" x14ac:dyDescent="0.2">
      <c r="A557">
        <v>556</v>
      </c>
      <c r="B557" t="s">
        <v>552</v>
      </c>
      <c r="C557">
        <v>52</v>
      </c>
      <c r="D557" t="s">
        <v>773</v>
      </c>
      <c r="E557">
        <v>0.84147822900000002</v>
      </c>
      <c r="F557">
        <v>2.0281664000000001E-2</v>
      </c>
      <c r="H557" s="9">
        <v>55</v>
      </c>
      <c r="I557" s="1" t="s">
        <v>584</v>
      </c>
      <c r="J557" s="1">
        <v>4</v>
      </c>
      <c r="K557" s="1" t="s">
        <v>583</v>
      </c>
      <c r="L557" s="1" t="s">
        <v>590</v>
      </c>
      <c r="M557">
        <v>144</v>
      </c>
    </row>
    <row r="558" spans="1:13" x14ac:dyDescent="0.2">
      <c r="A558">
        <v>557</v>
      </c>
      <c r="B558" t="s">
        <v>553</v>
      </c>
      <c r="C558">
        <v>53</v>
      </c>
      <c r="D558" t="s">
        <v>773</v>
      </c>
      <c r="E558">
        <v>1.1514965239999999</v>
      </c>
      <c r="F558">
        <v>-1.0140832000000001E-2</v>
      </c>
      <c r="H558" s="9">
        <v>55</v>
      </c>
      <c r="I558" s="1" t="s">
        <v>584</v>
      </c>
      <c r="J558" s="1">
        <v>4</v>
      </c>
      <c r="K558" s="1" t="s">
        <v>583</v>
      </c>
      <c r="L558" s="1" t="s">
        <v>591</v>
      </c>
      <c r="M558">
        <v>144</v>
      </c>
    </row>
    <row r="559" spans="1:13" x14ac:dyDescent="0.2">
      <c r="A559">
        <v>558</v>
      </c>
      <c r="B559" t="s">
        <v>554</v>
      </c>
      <c r="C559">
        <v>54</v>
      </c>
      <c r="D559" t="s">
        <v>773</v>
      </c>
      <c r="E559">
        <v>0.43181119600000001</v>
      </c>
      <c r="F559">
        <v>6.0844991000000001E-2</v>
      </c>
      <c r="H559" s="9">
        <v>55</v>
      </c>
      <c r="I559" s="1" t="s">
        <v>584</v>
      </c>
      <c r="J559" s="1">
        <v>4</v>
      </c>
      <c r="K559" s="1" t="s">
        <v>583</v>
      </c>
      <c r="L559" s="1" t="s">
        <v>592</v>
      </c>
      <c r="M559">
        <v>144</v>
      </c>
    </row>
    <row r="560" spans="1:13" x14ac:dyDescent="0.2">
      <c r="A560">
        <v>559</v>
      </c>
      <c r="B560" t="s">
        <v>555</v>
      </c>
      <c r="C560">
        <v>55</v>
      </c>
      <c r="D560" t="s">
        <v>773</v>
      </c>
      <c r="E560">
        <v>0.36537870500000003</v>
      </c>
      <c r="F560">
        <v>14.76505126</v>
      </c>
      <c r="H560" s="9">
        <v>42</v>
      </c>
      <c r="I560" s="1" t="s">
        <v>584</v>
      </c>
      <c r="J560" s="1">
        <v>3</v>
      </c>
      <c r="K560" s="1" t="s">
        <v>594</v>
      </c>
      <c r="L560" s="1" t="s">
        <v>590</v>
      </c>
      <c r="M560">
        <v>144</v>
      </c>
    </row>
    <row r="561" spans="1:13" x14ac:dyDescent="0.2">
      <c r="A561">
        <v>560</v>
      </c>
      <c r="B561" t="s">
        <v>556</v>
      </c>
      <c r="C561">
        <v>56</v>
      </c>
      <c r="D561" t="s">
        <v>773</v>
      </c>
      <c r="E561">
        <v>0.17715331100000001</v>
      </c>
      <c r="F561">
        <v>14.68392461</v>
      </c>
      <c r="H561" s="9">
        <v>42</v>
      </c>
      <c r="I561" s="1" t="s">
        <v>584</v>
      </c>
      <c r="J561" s="1">
        <v>3</v>
      </c>
      <c r="K561" s="1" t="s">
        <v>594</v>
      </c>
      <c r="L561" s="1" t="s">
        <v>591</v>
      </c>
      <c r="M561">
        <v>144</v>
      </c>
    </row>
    <row r="562" spans="1:13" x14ac:dyDescent="0.2">
      <c r="A562">
        <v>561</v>
      </c>
      <c r="B562" t="s">
        <v>557</v>
      </c>
      <c r="C562">
        <v>57</v>
      </c>
      <c r="D562" t="s">
        <v>773</v>
      </c>
      <c r="E562">
        <v>5.5360409999999999E-2</v>
      </c>
      <c r="F562">
        <v>15.9515286</v>
      </c>
      <c r="H562" s="9">
        <v>42</v>
      </c>
      <c r="I562" s="1" t="s">
        <v>584</v>
      </c>
      <c r="J562" s="1">
        <v>3</v>
      </c>
      <c r="K562" s="1" t="s">
        <v>594</v>
      </c>
      <c r="L562" s="1" t="s">
        <v>592</v>
      </c>
      <c r="M562">
        <v>144</v>
      </c>
    </row>
    <row r="563" spans="1:13" x14ac:dyDescent="0.2">
      <c r="A563">
        <v>562</v>
      </c>
      <c r="B563" t="s">
        <v>558</v>
      </c>
      <c r="C563">
        <v>58</v>
      </c>
      <c r="D563" t="s">
        <v>773</v>
      </c>
      <c r="E563">
        <v>0.11072082</v>
      </c>
      <c r="F563">
        <v>15.02871289</v>
      </c>
      <c r="H563" s="9">
        <v>26</v>
      </c>
      <c r="I563" s="1" t="s">
        <v>584</v>
      </c>
      <c r="J563" s="1">
        <v>2</v>
      </c>
      <c r="K563" s="1" t="s">
        <v>593</v>
      </c>
      <c r="L563" s="1" t="s">
        <v>590</v>
      </c>
      <c r="M563">
        <v>144</v>
      </c>
    </row>
    <row r="564" spans="1:13" x14ac:dyDescent="0.2">
      <c r="A564">
        <v>563</v>
      </c>
      <c r="B564" t="s">
        <v>559</v>
      </c>
      <c r="C564">
        <v>59</v>
      </c>
      <c r="D564" t="s">
        <v>773</v>
      </c>
      <c r="E564">
        <v>0.17715331100000001</v>
      </c>
      <c r="F564">
        <v>14.70420627</v>
      </c>
      <c r="H564" s="9">
        <v>26</v>
      </c>
      <c r="I564" s="1" t="s">
        <v>584</v>
      </c>
      <c r="J564" s="1">
        <v>2</v>
      </c>
      <c r="K564" s="1" t="s">
        <v>593</v>
      </c>
      <c r="L564" s="1" t="s">
        <v>591</v>
      </c>
      <c r="M564">
        <v>144</v>
      </c>
    </row>
    <row r="565" spans="1:13" x14ac:dyDescent="0.2">
      <c r="A565">
        <v>564</v>
      </c>
      <c r="B565" t="s">
        <v>560</v>
      </c>
      <c r="C565">
        <v>60</v>
      </c>
      <c r="D565" t="s">
        <v>773</v>
      </c>
      <c r="E565">
        <v>0.13286498399999999</v>
      </c>
      <c r="F565">
        <v>15.616881149999999</v>
      </c>
      <c r="H565" s="9">
        <v>26</v>
      </c>
      <c r="I565" s="1" t="s">
        <v>584</v>
      </c>
      <c r="J565" s="1">
        <v>2</v>
      </c>
      <c r="K565" s="1" t="s">
        <v>593</v>
      </c>
      <c r="L565" s="1" t="s">
        <v>592</v>
      </c>
      <c r="M565">
        <v>144</v>
      </c>
    </row>
    <row r="566" spans="1:13" x14ac:dyDescent="0.2">
      <c r="A566">
        <v>565</v>
      </c>
      <c r="B566" t="s">
        <v>561</v>
      </c>
      <c r="C566">
        <v>61</v>
      </c>
      <c r="D566" t="s">
        <v>773</v>
      </c>
      <c r="E566">
        <v>0.166081229</v>
      </c>
      <c r="F566">
        <v>12.54420908</v>
      </c>
      <c r="H566" s="9">
        <v>44</v>
      </c>
      <c r="I566" s="1" t="s">
        <v>584</v>
      </c>
      <c r="J566" s="1">
        <v>3</v>
      </c>
      <c r="K566" s="1" t="s">
        <v>583</v>
      </c>
      <c r="L566" s="1" t="s">
        <v>590</v>
      </c>
      <c r="M566">
        <v>144</v>
      </c>
    </row>
    <row r="567" spans="1:13" x14ac:dyDescent="0.2">
      <c r="A567">
        <v>566</v>
      </c>
      <c r="B567" t="s">
        <v>562</v>
      </c>
      <c r="C567">
        <v>62</v>
      </c>
      <c r="D567" t="s">
        <v>773</v>
      </c>
      <c r="E567">
        <v>0.143937065</v>
      </c>
      <c r="F567">
        <v>11.58083004</v>
      </c>
      <c r="H567" s="9">
        <v>44</v>
      </c>
      <c r="I567" s="1" t="s">
        <v>584</v>
      </c>
      <c r="J567" s="1">
        <v>3</v>
      </c>
      <c r="K567" s="1" t="s">
        <v>583</v>
      </c>
      <c r="L567" s="1" t="s">
        <v>591</v>
      </c>
      <c r="M567">
        <v>144</v>
      </c>
    </row>
    <row r="568" spans="1:13" x14ac:dyDescent="0.2">
      <c r="A568">
        <v>567</v>
      </c>
      <c r="B568" t="s">
        <v>563</v>
      </c>
      <c r="C568">
        <v>63</v>
      </c>
      <c r="D568" t="s">
        <v>773</v>
      </c>
      <c r="E568">
        <v>0.17715331100000001</v>
      </c>
      <c r="F568">
        <v>14.88674125</v>
      </c>
      <c r="H568" s="9">
        <v>44</v>
      </c>
      <c r="I568" s="1" t="s">
        <v>584</v>
      </c>
      <c r="J568" s="1">
        <v>3</v>
      </c>
      <c r="K568" s="1" t="s">
        <v>583</v>
      </c>
      <c r="L568" s="1" t="s">
        <v>592</v>
      </c>
      <c r="M568">
        <v>144</v>
      </c>
    </row>
    <row r="569" spans="1:13" x14ac:dyDescent="0.2">
      <c r="A569">
        <v>568</v>
      </c>
      <c r="B569" t="s">
        <v>564</v>
      </c>
      <c r="C569">
        <v>64</v>
      </c>
      <c r="D569" t="s">
        <v>773</v>
      </c>
      <c r="E569">
        <v>2.2144164000000001E-2</v>
      </c>
      <c r="F569">
        <v>7.1391456660000001</v>
      </c>
      <c r="H569" s="9">
        <v>29</v>
      </c>
      <c r="I569" s="1" t="s">
        <v>584</v>
      </c>
      <c r="J569" s="1">
        <v>2</v>
      </c>
      <c r="K569" s="1" t="s">
        <v>594</v>
      </c>
      <c r="L569" s="1" t="s">
        <v>590</v>
      </c>
      <c r="M569">
        <v>144</v>
      </c>
    </row>
    <row r="570" spans="1:13" x14ac:dyDescent="0.2">
      <c r="A570">
        <v>569</v>
      </c>
      <c r="B570" t="s">
        <v>565</v>
      </c>
      <c r="C570">
        <v>65</v>
      </c>
      <c r="D570" t="s">
        <v>773</v>
      </c>
      <c r="E570">
        <v>4.4288328000000002E-2</v>
      </c>
      <c r="F570">
        <v>3.650699489</v>
      </c>
      <c r="H570" s="9">
        <v>29</v>
      </c>
      <c r="I570" s="1" t="s">
        <v>584</v>
      </c>
      <c r="J570" s="1">
        <v>2</v>
      </c>
      <c r="K570" s="1" t="s">
        <v>594</v>
      </c>
      <c r="L570" s="1" t="s">
        <v>591</v>
      </c>
      <c r="M570">
        <v>144</v>
      </c>
    </row>
    <row r="571" spans="1:13" x14ac:dyDescent="0.2">
      <c r="A571">
        <v>570</v>
      </c>
      <c r="B571" t="s">
        <v>566</v>
      </c>
      <c r="C571">
        <v>66</v>
      </c>
      <c r="D571" t="s">
        <v>773</v>
      </c>
      <c r="E571">
        <v>0.11072082</v>
      </c>
      <c r="F571">
        <v>15.68786697</v>
      </c>
      <c r="H571" s="9">
        <v>29</v>
      </c>
      <c r="I571" s="1" t="s">
        <v>584</v>
      </c>
      <c r="J571" s="1">
        <v>2</v>
      </c>
      <c r="K571" s="1" t="s">
        <v>594</v>
      </c>
      <c r="L571" s="1" t="s">
        <v>592</v>
      </c>
      <c r="M571">
        <v>144</v>
      </c>
    </row>
    <row r="572" spans="1:13" x14ac:dyDescent="0.2">
      <c r="A572">
        <v>571</v>
      </c>
      <c r="B572" t="s">
        <v>567</v>
      </c>
      <c r="C572">
        <v>67</v>
      </c>
      <c r="D572" t="s">
        <v>773</v>
      </c>
      <c r="E572">
        <v>0.11072082</v>
      </c>
      <c r="F572">
        <v>12.1081533</v>
      </c>
      <c r="H572" s="9">
        <v>4</v>
      </c>
      <c r="I572" s="1" t="s">
        <v>584</v>
      </c>
      <c r="J572" s="1">
        <v>1</v>
      </c>
      <c r="K572" s="1" t="s">
        <v>583</v>
      </c>
      <c r="L572" s="1" t="s">
        <v>590</v>
      </c>
      <c r="M572">
        <v>144</v>
      </c>
    </row>
    <row r="573" spans="1:13" x14ac:dyDescent="0.2">
      <c r="A573">
        <v>572</v>
      </c>
      <c r="B573" t="s">
        <v>568</v>
      </c>
      <c r="C573">
        <v>68</v>
      </c>
      <c r="D573" t="s">
        <v>773</v>
      </c>
      <c r="E573">
        <v>0.13286498399999999</v>
      </c>
      <c r="F573">
        <v>10.85069015</v>
      </c>
      <c r="H573" s="9">
        <v>4</v>
      </c>
      <c r="I573" s="1" t="s">
        <v>584</v>
      </c>
      <c r="J573" s="1">
        <v>1</v>
      </c>
      <c r="K573" s="1" t="s">
        <v>583</v>
      </c>
      <c r="L573" s="1" t="s">
        <v>591</v>
      </c>
      <c r="M573">
        <v>144</v>
      </c>
    </row>
    <row r="574" spans="1:13" x14ac:dyDescent="0.2">
      <c r="A574">
        <v>573</v>
      </c>
      <c r="B574" t="s">
        <v>569</v>
      </c>
      <c r="C574">
        <v>69</v>
      </c>
      <c r="D574" t="s">
        <v>773</v>
      </c>
      <c r="E574">
        <v>0.26572996700000001</v>
      </c>
      <c r="F574">
        <v>15.50533199</v>
      </c>
      <c r="H574" s="9">
        <v>4</v>
      </c>
      <c r="I574" s="1" t="s">
        <v>584</v>
      </c>
      <c r="J574" s="1">
        <v>1</v>
      </c>
      <c r="K574" s="1" t="s">
        <v>583</v>
      </c>
      <c r="L574" s="1" t="s">
        <v>592</v>
      </c>
      <c r="M574">
        <v>144</v>
      </c>
    </row>
    <row r="575" spans="1:13" x14ac:dyDescent="0.2">
      <c r="A575">
        <v>574</v>
      </c>
      <c r="B575" t="s">
        <v>570</v>
      </c>
      <c r="C575">
        <v>70</v>
      </c>
      <c r="D575" t="s">
        <v>773</v>
      </c>
      <c r="E575">
        <v>0.13286498399999999</v>
      </c>
      <c r="F575">
        <v>15.54589532</v>
      </c>
      <c r="H575" s="9">
        <v>1</v>
      </c>
      <c r="I575" s="1" t="s">
        <v>584</v>
      </c>
      <c r="J575" s="1">
        <v>1</v>
      </c>
      <c r="K575" s="1" t="s">
        <v>593</v>
      </c>
      <c r="L575" s="1" t="s">
        <v>590</v>
      </c>
      <c r="M575">
        <v>144</v>
      </c>
    </row>
    <row r="576" spans="1:13" x14ac:dyDescent="0.2">
      <c r="A576">
        <v>575</v>
      </c>
      <c r="B576" t="s">
        <v>571</v>
      </c>
      <c r="C576">
        <v>71</v>
      </c>
      <c r="D576" t="s">
        <v>773</v>
      </c>
      <c r="E576">
        <v>0.15500914700000001</v>
      </c>
      <c r="F576">
        <v>14.27829133</v>
      </c>
      <c r="H576" s="9">
        <v>1</v>
      </c>
      <c r="I576" s="1" t="s">
        <v>584</v>
      </c>
      <c r="J576" s="1">
        <v>1</v>
      </c>
      <c r="K576" s="1" t="s">
        <v>593</v>
      </c>
      <c r="L576" s="1" t="s">
        <v>591</v>
      </c>
      <c r="M576">
        <v>144</v>
      </c>
    </row>
    <row r="577" spans="1:13" x14ac:dyDescent="0.2">
      <c r="A577">
        <v>576</v>
      </c>
      <c r="B577" t="s">
        <v>572</v>
      </c>
      <c r="C577">
        <v>72</v>
      </c>
      <c r="D577" t="s">
        <v>773</v>
      </c>
      <c r="E577">
        <v>5.5360409999999999E-2</v>
      </c>
      <c r="F577">
        <v>15.718289459999999</v>
      </c>
      <c r="H577" s="9">
        <v>1</v>
      </c>
      <c r="I577" s="1" t="s">
        <v>584</v>
      </c>
      <c r="J577" s="1">
        <v>1</v>
      </c>
      <c r="K577" s="1" t="s">
        <v>593</v>
      </c>
      <c r="L577" s="1" t="s">
        <v>592</v>
      </c>
      <c r="M577">
        <v>144</v>
      </c>
    </row>
  </sheetData>
  <autoFilter ref="A1:Q1" xr:uid="{4F34D511-74A9-544D-A24F-2655551F4743}">
    <sortState xmlns:xlrd2="http://schemas.microsoft.com/office/spreadsheetml/2017/richdata2" ref="A2:Q577">
      <sortCondition ref="A1:A5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A399-5461-8F48-B5BF-9D69ECF07D85}">
  <dimension ref="A1:S12"/>
  <sheetViews>
    <sheetView workbookViewId="0">
      <selection activeCell="I10" sqref="I10"/>
    </sheetView>
  </sheetViews>
  <sheetFormatPr baseColWidth="10" defaultRowHeight="16" x14ac:dyDescent="0.2"/>
  <cols>
    <col min="8" max="9" width="12.1640625" bestFit="1" customWidth="1"/>
    <col min="10" max="10" width="13.5" bestFit="1" customWidth="1"/>
    <col min="11" max="11" width="13.6640625" bestFit="1" customWidth="1"/>
    <col min="12" max="13" width="12.1640625" bestFit="1" customWidth="1"/>
    <col min="14" max="14" width="13.5" bestFit="1" customWidth="1"/>
    <col min="15" max="15" width="14.1640625" bestFit="1" customWidth="1"/>
  </cols>
  <sheetData>
    <row r="1" spans="1:19" x14ac:dyDescent="0.2">
      <c r="A1" t="s">
        <v>774</v>
      </c>
      <c r="B1" t="s">
        <v>775</v>
      </c>
      <c r="C1" t="s">
        <v>573</v>
      </c>
      <c r="D1" t="s">
        <v>577</v>
      </c>
      <c r="E1" s="5" t="s">
        <v>595</v>
      </c>
      <c r="F1" t="s">
        <v>581</v>
      </c>
      <c r="G1" t="s">
        <v>578</v>
      </c>
      <c r="H1" t="s">
        <v>780</v>
      </c>
      <c r="I1" t="s">
        <v>781</v>
      </c>
      <c r="J1" s="5" t="s">
        <v>782</v>
      </c>
      <c r="K1" s="5" t="s">
        <v>783</v>
      </c>
      <c r="L1" t="s">
        <v>776</v>
      </c>
      <c r="M1" t="s">
        <v>777</v>
      </c>
      <c r="N1" t="s">
        <v>778</v>
      </c>
      <c r="O1" t="s">
        <v>779</v>
      </c>
      <c r="P1" t="s">
        <v>586</v>
      </c>
      <c r="Q1" t="s">
        <v>588</v>
      </c>
      <c r="R1" t="s">
        <v>589</v>
      </c>
      <c r="S1" t="s">
        <v>601</v>
      </c>
    </row>
    <row r="2" spans="1:19" x14ac:dyDescent="0.2">
      <c r="A2" t="s">
        <v>0</v>
      </c>
      <c r="B2" s="1" t="s">
        <v>0</v>
      </c>
      <c r="C2">
        <v>0</v>
      </c>
      <c r="D2">
        <v>37.788000000000004</v>
      </c>
      <c r="E2" s="5">
        <f>D2/1.08/1000</f>
        <v>3.4988888888888889E-2</v>
      </c>
      <c r="F2" s="1">
        <v>51.889859870000002</v>
      </c>
      <c r="G2">
        <v>3.4312151940715991</v>
      </c>
      <c r="H2">
        <v>0.49872978886647135</v>
      </c>
      <c r="I2">
        <v>0.64196561107947603</v>
      </c>
      <c r="J2" s="5">
        <f>H2*E2/G2*1000</f>
        <v>5.0856621287926869</v>
      </c>
      <c r="K2" s="5">
        <f>E2*I2/G2*1000</f>
        <v>6.5462706843209251</v>
      </c>
      <c r="L2">
        <v>0.32438671699999999</v>
      </c>
      <c r="M2">
        <v>0.58782376400000003</v>
      </c>
      <c r="N2">
        <f>(($E2*L2)/$G2)*1000</f>
        <v>3.3078458086087634</v>
      </c>
      <c r="O2">
        <f>(($E2*M2)/$G2)*1000</f>
        <v>5.9941738426608486</v>
      </c>
      <c r="P2" t="s">
        <v>582</v>
      </c>
      <c r="Q2" t="s">
        <v>583</v>
      </c>
      <c r="R2" t="s">
        <v>590</v>
      </c>
      <c r="S2">
        <v>0</v>
      </c>
    </row>
    <row r="3" spans="1:19" x14ac:dyDescent="0.2">
      <c r="A3" t="s">
        <v>72</v>
      </c>
      <c r="B3" s="1" t="s">
        <v>72</v>
      </c>
      <c r="C3">
        <v>4</v>
      </c>
      <c r="D3">
        <v>37.744</v>
      </c>
      <c r="E3" s="5">
        <f t="shared" ref="E3:E5" si="0">D3/1.08/1000</f>
        <v>3.4948148148148145E-2</v>
      </c>
      <c r="F3" s="1">
        <v>51.889859870000002</v>
      </c>
      <c r="G3">
        <v>3.0665403318862001</v>
      </c>
      <c r="H3">
        <v>0.47763546798029577</v>
      </c>
      <c r="I3">
        <v>0.59497612867637995</v>
      </c>
      <c r="J3" s="5">
        <f t="shared" ref="J3:J5" si="1">H3*E3/G3*1000</f>
        <v>5.4434226487143782</v>
      </c>
      <c r="K3" s="5">
        <f t="shared" ref="K3:K5" si="2">E3*I3/G3*1000</f>
        <v>6.7807077811378429</v>
      </c>
      <c r="L3">
        <v>0.91191473700000003</v>
      </c>
      <c r="M3">
        <v>0.73652380699999997</v>
      </c>
      <c r="N3">
        <f t="shared" ref="N3:O5" si="3">(($E3*L3)/$G3)*1000</f>
        <v>10.392731833907686</v>
      </c>
      <c r="O3">
        <f t="shared" si="3"/>
        <v>8.3938707259204861</v>
      </c>
      <c r="P3" t="s">
        <v>582</v>
      </c>
      <c r="Q3" t="s">
        <v>583</v>
      </c>
      <c r="R3" t="s">
        <v>590</v>
      </c>
      <c r="S3">
        <v>5</v>
      </c>
    </row>
    <row r="4" spans="1:19" x14ac:dyDescent="0.2">
      <c r="A4" t="s">
        <v>144</v>
      </c>
      <c r="B4" s="1" t="s">
        <v>144</v>
      </c>
      <c r="C4">
        <v>15</v>
      </c>
      <c r="D4">
        <v>37.984999999999999</v>
      </c>
      <c r="E4" s="5">
        <f t="shared" si="0"/>
        <v>3.5171296296296291E-2</v>
      </c>
      <c r="F4" s="1">
        <v>51.889859870000002</v>
      </c>
      <c r="G4">
        <v>3.1449598602980995</v>
      </c>
      <c r="H4">
        <v>4.2642540999999999E-2</v>
      </c>
      <c r="I4">
        <v>0.51803629739782098</v>
      </c>
      <c r="J4" s="5">
        <f t="shared" si="1"/>
        <v>0.47688794482604385</v>
      </c>
      <c r="K4" s="5">
        <f t="shared" si="2"/>
        <v>5.7933992538423098</v>
      </c>
      <c r="L4">
        <v>4.2642540999999999E-2</v>
      </c>
      <c r="M4">
        <v>0.37068606900000001</v>
      </c>
      <c r="N4">
        <f t="shared" si="3"/>
        <v>0.47688794482604385</v>
      </c>
      <c r="O4">
        <f t="shared" si="3"/>
        <v>4.1455249493939652</v>
      </c>
      <c r="P4" t="s">
        <v>582</v>
      </c>
      <c r="Q4" t="s">
        <v>583</v>
      </c>
      <c r="R4" t="s">
        <v>590</v>
      </c>
      <c r="S4">
        <v>11</v>
      </c>
    </row>
    <row r="5" spans="1:19" x14ac:dyDescent="0.2">
      <c r="A5" t="s">
        <v>216</v>
      </c>
      <c r="B5" s="1" t="s">
        <v>216</v>
      </c>
      <c r="C5">
        <v>30</v>
      </c>
      <c r="D5">
        <v>38.123999999999995</v>
      </c>
      <c r="E5" s="5">
        <f t="shared" si="0"/>
        <v>3.5299999999999991E-2</v>
      </c>
      <c r="F5" s="1">
        <v>51.889859870000002</v>
      </c>
      <c r="G5">
        <v>3.6140337265656002</v>
      </c>
      <c r="H5">
        <v>0.20106868999999999</v>
      </c>
      <c r="I5">
        <v>2.2579093116383802</v>
      </c>
      <c r="J5" s="5">
        <f t="shared" si="1"/>
        <v>1.963934288943378</v>
      </c>
      <c r="K5" s="5">
        <f t="shared" si="2"/>
        <v>22.054082704030915</v>
      </c>
      <c r="L5">
        <v>0.20106868999999999</v>
      </c>
      <c r="M5">
        <v>2.3846818070000002</v>
      </c>
      <c r="N5">
        <f t="shared" si="3"/>
        <v>1.963934288943378</v>
      </c>
      <c r="O5">
        <f t="shared" si="3"/>
        <v>23.292330441834356</v>
      </c>
      <c r="P5" t="s">
        <v>582</v>
      </c>
      <c r="Q5" t="s">
        <v>583</v>
      </c>
      <c r="R5" t="s">
        <v>590</v>
      </c>
      <c r="S5">
        <v>32</v>
      </c>
    </row>
    <row r="8" spans="1:19" x14ac:dyDescent="0.2">
      <c r="E8" s="20" t="s">
        <v>788</v>
      </c>
      <c r="F8" s="20"/>
      <c r="G8" s="20"/>
      <c r="H8" s="20"/>
      <c r="I8" s="20"/>
      <c r="J8" s="20"/>
      <c r="K8" s="20"/>
      <c r="L8" s="20"/>
      <c r="M8" s="20"/>
    </row>
    <row r="10" spans="1:19" x14ac:dyDescent="0.2">
      <c r="G10" t="s">
        <v>784</v>
      </c>
      <c r="H10" t="s">
        <v>785</v>
      </c>
      <c r="I10" t="s">
        <v>786</v>
      </c>
    </row>
    <row r="11" spans="1:19" x14ac:dyDescent="0.2">
      <c r="F11" t="s">
        <v>787</v>
      </c>
      <c r="G11">
        <f>((K3+J3)-(K2+J2))/(5-0)</f>
        <v>0.11843952334772183</v>
      </c>
      <c r="H11">
        <f>((K4+J4)-(K3+J3))/(11-5)</f>
        <v>-0.99230720519731108</v>
      </c>
      <c r="I11">
        <f>((J5+K5)-(J4+K4))/(32-11)</f>
        <v>0.84512999020504476</v>
      </c>
    </row>
    <row r="12" spans="1:19" x14ac:dyDescent="0.2">
      <c r="F12" t="s">
        <v>789</v>
      </c>
      <c r="G12">
        <f>((O3+N3)-(O2+N2))/(5-0)</f>
        <v>1.896916581711712</v>
      </c>
      <c r="H12">
        <f>((O4+N4)-(O3+N3))/(11-5)</f>
        <v>-2.3606982776013603</v>
      </c>
      <c r="I12">
        <f>((O5+N5)-(O4+N4))/(32-11)</f>
        <v>0.98256437316941547</v>
      </c>
    </row>
  </sheetData>
  <mergeCells count="1">
    <mergeCell ref="E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B1D-E85D-6441-9E51-D05646295158}">
  <dimension ref="A1:AE75"/>
  <sheetViews>
    <sheetView workbookViewId="0">
      <selection activeCell="G18" sqref="G18"/>
    </sheetView>
  </sheetViews>
  <sheetFormatPr baseColWidth="10" defaultRowHeight="16" x14ac:dyDescent="0.2"/>
  <sheetData>
    <row r="1" spans="1:26" x14ac:dyDescent="0.2">
      <c r="C1">
        <v>0</v>
      </c>
      <c r="D1">
        <v>5</v>
      </c>
      <c r="E1">
        <v>11</v>
      </c>
      <c r="F1">
        <v>32</v>
      </c>
      <c r="G1">
        <v>60</v>
      </c>
      <c r="H1">
        <v>87</v>
      </c>
      <c r="I1">
        <v>113</v>
      </c>
      <c r="J1">
        <v>144</v>
      </c>
      <c r="O1" t="s">
        <v>784</v>
      </c>
      <c r="P1" s="21" t="s">
        <v>786</v>
      </c>
      <c r="Q1" t="s">
        <v>790</v>
      </c>
      <c r="T1" t="s">
        <v>784</v>
      </c>
      <c r="U1" s="22" t="s">
        <v>785</v>
      </c>
      <c r="V1" t="s">
        <v>786</v>
      </c>
      <c r="W1" t="s">
        <v>791</v>
      </c>
      <c r="X1" t="s">
        <v>790</v>
      </c>
      <c r="Y1" t="s">
        <v>792</v>
      </c>
      <c r="Z1" t="s">
        <v>793</v>
      </c>
    </row>
    <row r="2" spans="1:26" x14ac:dyDescent="0.2">
      <c r="B2" s="23" t="s">
        <v>794</v>
      </c>
      <c r="C2" s="23" t="s">
        <v>605</v>
      </c>
      <c r="D2" s="23" t="s">
        <v>752</v>
      </c>
      <c r="E2" s="23" t="s">
        <v>762</v>
      </c>
      <c r="F2" s="23" t="s">
        <v>765</v>
      </c>
      <c r="G2" s="23" t="s">
        <v>767</v>
      </c>
      <c r="H2" s="23" t="s">
        <v>770</v>
      </c>
      <c r="I2" s="23" t="s">
        <v>772</v>
      </c>
      <c r="J2" s="23" t="s">
        <v>773</v>
      </c>
      <c r="K2" s="23" t="s">
        <v>586</v>
      </c>
      <c r="L2" s="23" t="s">
        <v>588</v>
      </c>
      <c r="M2" s="23" t="s">
        <v>589</v>
      </c>
      <c r="N2">
        <v>2</v>
      </c>
      <c r="O2">
        <v>0</v>
      </c>
      <c r="P2">
        <f>((F3+F9)-(E3+E9))/(32-11)</f>
        <v>1.1118682422076296</v>
      </c>
      <c r="Q2">
        <f>((H3+H9)-(G3+G9))/(87-60)</f>
        <v>2.351242096315473</v>
      </c>
    </row>
    <row r="3" spans="1:26" x14ac:dyDescent="0.2">
      <c r="B3" s="23">
        <v>2</v>
      </c>
      <c r="C3" s="23">
        <v>4.8521998902456147</v>
      </c>
      <c r="D3" s="23">
        <v>5.5555023309573963</v>
      </c>
      <c r="E3" s="23">
        <v>0</v>
      </c>
      <c r="F3" s="23">
        <v>1.2860399485967158</v>
      </c>
      <c r="G3" s="23">
        <v>0</v>
      </c>
      <c r="H3" s="23">
        <v>1.9469508944555374</v>
      </c>
      <c r="I3" s="23">
        <v>7.0458331586813197</v>
      </c>
      <c r="J3" s="23">
        <v>5.3731629735501754</v>
      </c>
      <c r="K3" s="23" t="s">
        <v>582</v>
      </c>
      <c r="L3" s="23" t="s">
        <v>583</v>
      </c>
      <c r="M3" s="23" t="s">
        <v>591</v>
      </c>
      <c r="N3">
        <v>8</v>
      </c>
      <c r="O3">
        <f t="shared" ref="O3" si="0">((D4+D10)-(C4+C10))/(5-0)</f>
        <v>2.5381376797720991E-2</v>
      </c>
      <c r="P3">
        <f t="shared" ref="P3" si="1">((F4+F10)-(E4+E10))/(32-11)</f>
        <v>0.71156642695727668</v>
      </c>
      <c r="Q3">
        <f t="shared" ref="Q3" si="2">((H4+H10)-(G4+G10))/(87-60)</f>
        <v>1.2628723613121198</v>
      </c>
      <c r="S3">
        <v>8</v>
      </c>
      <c r="T3">
        <f t="shared" ref="T3" si="3">((D4+D10)-(C4+C10))/(D$1-C$1)</f>
        <v>2.5381376797720991E-2</v>
      </c>
      <c r="U3">
        <v>0</v>
      </c>
      <c r="V3">
        <f t="shared" ref="V3:Z5" si="4">((F4+F10)-(E4+E10))/(F$1-E$1)</f>
        <v>0.71156642695727668</v>
      </c>
      <c r="W3">
        <f t="shared" si="4"/>
        <v>1.2276718992604907</v>
      </c>
      <c r="X3">
        <f t="shared" si="4"/>
        <v>1.2628723613121198</v>
      </c>
      <c r="Y3">
        <f t="shared" si="4"/>
        <v>3.4585355822397283</v>
      </c>
      <c r="Z3">
        <v>0</v>
      </c>
    </row>
    <row r="4" spans="1:26" x14ac:dyDescent="0.2">
      <c r="B4" s="23">
        <v>8</v>
      </c>
      <c r="C4" s="23">
        <v>2.9435222147694939</v>
      </c>
      <c r="D4" s="23">
        <v>4.1171699591120001</v>
      </c>
      <c r="E4" s="23">
        <v>7.1204192748429526E-2</v>
      </c>
      <c r="F4" s="23">
        <v>1.5587592885579693</v>
      </c>
      <c r="G4" s="23">
        <v>0</v>
      </c>
      <c r="H4" s="23">
        <v>2.7214951207157254</v>
      </c>
      <c r="I4" s="23">
        <v>1.2716481505825652</v>
      </c>
      <c r="J4" s="23">
        <v>1.5042813205282888</v>
      </c>
      <c r="K4" s="23" t="s">
        <v>582</v>
      </c>
      <c r="L4" s="23" t="s">
        <v>583</v>
      </c>
      <c r="M4" s="23" t="s">
        <v>591</v>
      </c>
      <c r="T4">
        <v>0</v>
      </c>
      <c r="U4">
        <v>0</v>
      </c>
      <c r="V4">
        <f t="shared" si="4"/>
        <v>0.38729297787382744</v>
      </c>
      <c r="W4">
        <f t="shared" si="4"/>
        <v>2.4413398323532576</v>
      </c>
      <c r="X4">
        <v>0</v>
      </c>
      <c r="Y4">
        <f t="shared" si="4"/>
        <v>4.6103578029469299</v>
      </c>
      <c r="Z4">
        <f t="shared" si="4"/>
        <v>0.71570262918215488</v>
      </c>
    </row>
    <row r="5" spans="1:26" x14ac:dyDescent="0.2">
      <c r="B5" s="23">
        <v>29</v>
      </c>
      <c r="C5" s="23">
        <v>6.1749640534098234</v>
      </c>
      <c r="D5" s="23">
        <v>3.0898971974953895</v>
      </c>
      <c r="E5" s="23">
        <v>1.1428921658038813</v>
      </c>
      <c r="F5" s="23">
        <v>0.17712366794964907</v>
      </c>
      <c r="G5" s="23">
        <v>0.53639831038345487</v>
      </c>
      <c r="H5" s="23">
        <v>0.96722256418198493</v>
      </c>
      <c r="I5" s="23">
        <v>2.4309700727334742</v>
      </c>
      <c r="J5" s="23">
        <v>2.4504749917682789</v>
      </c>
      <c r="K5" s="23" t="s">
        <v>582</v>
      </c>
      <c r="L5" s="23" t="s">
        <v>583</v>
      </c>
      <c r="M5" s="23" t="s">
        <v>591</v>
      </c>
      <c r="N5">
        <v>35</v>
      </c>
      <c r="O5">
        <v>0</v>
      </c>
      <c r="P5">
        <f>((F6+F12)-(E6+E12))/(32-11)</f>
        <v>0.66446700303515849</v>
      </c>
      <c r="Q5">
        <f>((H6+H12)-(G6+G12))/(87-60)</f>
        <v>1.0300024626038733</v>
      </c>
      <c r="S5">
        <v>35</v>
      </c>
      <c r="T5">
        <v>0</v>
      </c>
      <c r="U5">
        <v>0</v>
      </c>
      <c r="V5">
        <f t="shared" si="4"/>
        <v>0.66446700303515849</v>
      </c>
      <c r="W5">
        <f t="shared" si="4"/>
        <v>1.6500320751186253</v>
      </c>
      <c r="X5">
        <f t="shared" si="4"/>
        <v>1.0300024626038733</v>
      </c>
      <c r="Y5">
        <f t="shared" si="4"/>
        <v>3.8994823652871653</v>
      </c>
      <c r="Z5">
        <v>0</v>
      </c>
    </row>
    <row r="6" spans="1:26" x14ac:dyDescent="0.2">
      <c r="B6" s="23">
        <v>35</v>
      </c>
      <c r="C6" s="23">
        <v>5.0560682097254892</v>
      </c>
      <c r="D6" s="23">
        <v>4.0468628181039028</v>
      </c>
      <c r="E6" s="23">
        <v>4.0287526862289482</v>
      </c>
      <c r="F6" s="23">
        <v>0</v>
      </c>
      <c r="G6" s="23">
        <v>2.3652493401562431</v>
      </c>
      <c r="H6" s="23">
        <v>0.18958721909219595</v>
      </c>
      <c r="I6" s="23">
        <v>3.2644533720400526</v>
      </c>
      <c r="J6" s="23">
        <v>3.4085654566441876</v>
      </c>
      <c r="K6" s="23" t="s">
        <v>582</v>
      </c>
      <c r="L6" s="23" t="s">
        <v>583</v>
      </c>
      <c r="M6" s="23" t="s">
        <v>591</v>
      </c>
      <c r="T6">
        <f>AVERAGE(T3:T5)</f>
        <v>8.460458932573663E-3</v>
      </c>
      <c r="U6">
        <f t="shared" ref="U6:Z6" si="5">AVERAGE(U3:U5)</f>
        <v>0</v>
      </c>
      <c r="V6">
        <f t="shared" si="5"/>
        <v>0.58777546928875424</v>
      </c>
      <c r="W6">
        <f t="shared" si="5"/>
        <v>1.7730146022441247</v>
      </c>
      <c r="X6">
        <f t="shared" si="5"/>
        <v>0.76429160797199769</v>
      </c>
      <c r="Y6">
        <f t="shared" si="5"/>
        <v>3.9894585834912744</v>
      </c>
      <c r="Z6">
        <f t="shared" si="5"/>
        <v>0.23856754306071828</v>
      </c>
    </row>
    <row r="7" spans="1:26" x14ac:dyDescent="0.2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26" x14ac:dyDescent="0.2">
      <c r="B8" s="23" t="s">
        <v>795</v>
      </c>
      <c r="C8" s="23" t="s">
        <v>605</v>
      </c>
      <c r="D8" s="23" t="s">
        <v>752</v>
      </c>
      <c r="E8" s="23" t="s">
        <v>762</v>
      </c>
      <c r="F8" s="23" t="s">
        <v>765</v>
      </c>
      <c r="G8" s="23" t="s">
        <v>767</v>
      </c>
      <c r="H8" s="23" t="s">
        <v>770</v>
      </c>
      <c r="I8" s="23" t="s">
        <v>772</v>
      </c>
      <c r="J8" s="23" t="s">
        <v>773</v>
      </c>
      <c r="K8" s="23" t="s">
        <v>586</v>
      </c>
      <c r="L8" s="23" t="s">
        <v>588</v>
      </c>
      <c r="M8" s="23" t="s">
        <v>589</v>
      </c>
    </row>
    <row r="9" spans="1:26" x14ac:dyDescent="0.2">
      <c r="B9" s="23">
        <v>2</v>
      </c>
      <c r="C9" s="23">
        <v>4.400002536450347</v>
      </c>
      <c r="D9" s="23">
        <v>2.7833230671803184</v>
      </c>
      <c r="E9" s="23">
        <v>3.463024961816362</v>
      </c>
      <c r="F9" s="23">
        <v>25.526218099579868</v>
      </c>
      <c r="G9" s="23">
        <v>60.948735701730918</v>
      </c>
      <c r="H9" s="23">
        <v>122.48532140779315</v>
      </c>
      <c r="I9" s="23">
        <v>284.07750392465459</v>
      </c>
      <c r="J9" s="23">
        <v>222.10429216697275</v>
      </c>
      <c r="K9" s="23" t="s">
        <v>582</v>
      </c>
      <c r="L9" s="23" t="s">
        <v>583</v>
      </c>
      <c r="M9" s="23" t="s">
        <v>591</v>
      </c>
    </row>
    <row r="10" spans="1:26" x14ac:dyDescent="0.2">
      <c r="B10" s="23">
        <v>8</v>
      </c>
      <c r="C10" s="23">
        <v>2.4608793067301069</v>
      </c>
      <c r="D10" s="23">
        <v>1.4141384463762061</v>
      </c>
      <c r="E10" s="23">
        <v>2.5919118030337294</v>
      </c>
      <c r="F10" s="23">
        <v>16.047251673327001</v>
      </c>
      <c r="G10" s="23">
        <v>51.980824141178708</v>
      </c>
      <c r="H10" s="23">
        <v>83.356882775890213</v>
      </c>
      <c r="I10" s="23">
        <v>174.72865488425631</v>
      </c>
      <c r="J10" s="23">
        <v>135.29099026508703</v>
      </c>
      <c r="K10" s="23" t="s">
        <v>582</v>
      </c>
      <c r="L10" s="23" t="s">
        <v>583</v>
      </c>
      <c r="M10" s="23" t="s">
        <v>591</v>
      </c>
    </row>
    <row r="11" spans="1:26" x14ac:dyDescent="0.2">
      <c r="B11" s="23">
        <v>29</v>
      </c>
      <c r="C11" s="23">
        <v>7.0016889203306532</v>
      </c>
      <c r="D11" s="23">
        <v>1.5299621432018944</v>
      </c>
      <c r="E11" s="23">
        <v>1.9296857489249029</v>
      </c>
      <c r="F11" s="23">
        <v>11.028606782129511</v>
      </c>
      <c r="G11" s="23">
        <v>79.02684744558691</v>
      </c>
      <c r="H11" s="23">
        <v>60.324351134839894</v>
      </c>
      <c r="I11" s="23">
        <v>178.72990650290856</v>
      </c>
      <c r="J11" s="23">
        <v>200.89718308852056</v>
      </c>
      <c r="K11" s="23" t="s">
        <v>582</v>
      </c>
      <c r="L11" s="23" t="s">
        <v>583</v>
      </c>
      <c r="M11" s="23" t="s">
        <v>591</v>
      </c>
    </row>
    <row r="12" spans="1:26" x14ac:dyDescent="0.2">
      <c r="A12" t="s">
        <v>574</v>
      </c>
      <c r="B12" s="23">
        <v>35</v>
      </c>
      <c r="C12" s="23">
        <v>3.7406705852158071</v>
      </c>
      <c r="D12" s="23">
        <v>3.0415298389155261</v>
      </c>
      <c r="E12" s="23">
        <v>2.3094934823034547</v>
      </c>
      <c r="F12" s="23">
        <v>20.292053232270732</v>
      </c>
      <c r="G12" s="23">
        <v>64.127701995435999</v>
      </c>
      <c r="H12" s="23">
        <v>94.113430606804627</v>
      </c>
      <c r="I12" s="23">
        <v>192.42510595132305</v>
      </c>
      <c r="J12" s="23">
        <v>176.24252979928374</v>
      </c>
      <c r="K12" s="23" t="s">
        <v>582</v>
      </c>
      <c r="L12" s="23" t="s">
        <v>583</v>
      </c>
      <c r="M12" s="23" t="s">
        <v>591</v>
      </c>
    </row>
    <row r="13" spans="1:26" x14ac:dyDescent="0.2">
      <c r="A13" t="s">
        <v>2</v>
      </c>
      <c r="C13">
        <v>0</v>
      </c>
      <c r="D13">
        <v>5</v>
      </c>
      <c r="E13">
        <v>11</v>
      </c>
      <c r="F13">
        <v>32</v>
      </c>
      <c r="G13">
        <v>60</v>
      </c>
      <c r="H13">
        <v>87</v>
      </c>
      <c r="I13">
        <v>113</v>
      </c>
      <c r="J13">
        <v>144</v>
      </c>
    </row>
    <row r="14" spans="1:26" x14ac:dyDescent="0.2">
      <c r="B14" s="23" t="s">
        <v>794</v>
      </c>
      <c r="C14" s="23" t="s">
        <v>605</v>
      </c>
      <c r="D14" s="23" t="s">
        <v>752</v>
      </c>
      <c r="E14" s="23" t="s">
        <v>762</v>
      </c>
      <c r="F14" s="23" t="s">
        <v>765</v>
      </c>
      <c r="G14" s="23" t="s">
        <v>767</v>
      </c>
      <c r="H14" s="23" t="s">
        <v>770</v>
      </c>
      <c r="I14" s="23" t="s">
        <v>772</v>
      </c>
      <c r="J14" s="23" t="s">
        <v>773</v>
      </c>
      <c r="K14" s="23" t="s">
        <v>586</v>
      </c>
      <c r="L14" s="23" t="s">
        <v>588</v>
      </c>
      <c r="M14" s="23" t="s">
        <v>589</v>
      </c>
      <c r="O14" t="s">
        <v>784</v>
      </c>
      <c r="P14" s="21" t="s">
        <v>786</v>
      </c>
      <c r="Q14" t="s">
        <v>790</v>
      </c>
      <c r="T14" t="s">
        <v>784</v>
      </c>
      <c r="U14" s="22" t="s">
        <v>785</v>
      </c>
      <c r="V14" t="s">
        <v>786</v>
      </c>
      <c r="W14" t="s">
        <v>791</v>
      </c>
      <c r="X14" t="s">
        <v>790</v>
      </c>
      <c r="Y14" t="s">
        <v>792</v>
      </c>
      <c r="Z14" t="s">
        <v>793</v>
      </c>
    </row>
    <row r="15" spans="1:26" x14ac:dyDescent="0.2">
      <c r="A15" t="s">
        <v>575</v>
      </c>
      <c r="B15" s="23">
        <v>1</v>
      </c>
      <c r="C15" s="23">
        <v>5.0856621287926869</v>
      </c>
      <c r="D15" s="23">
        <v>5.4434226487143782</v>
      </c>
      <c r="E15" s="23">
        <v>0.47688794482604385</v>
      </c>
      <c r="F15" s="23">
        <v>1.963934288943378</v>
      </c>
      <c r="G15" s="23">
        <v>0</v>
      </c>
      <c r="H15" s="23">
        <v>2.5470362941077993</v>
      </c>
      <c r="I15" s="23">
        <v>0</v>
      </c>
      <c r="J15" s="23">
        <v>2.0752902446094166</v>
      </c>
      <c r="K15" s="23" t="s">
        <v>582</v>
      </c>
      <c r="L15" s="23" t="s">
        <v>583</v>
      </c>
      <c r="M15" s="23" t="s">
        <v>590</v>
      </c>
      <c r="S15">
        <v>1</v>
      </c>
      <c r="T15">
        <f>((D15+D21)-(C15+C21))/(D$1-C$1)</f>
        <v>0.11843952334772183</v>
      </c>
      <c r="U15">
        <v>0</v>
      </c>
      <c r="V15">
        <f t="shared" ref="V15:Y17" si="6">((F15+F21)-(E15+E21))/(F$1-E$1)</f>
        <v>0.84512999020504476</v>
      </c>
      <c r="W15">
        <f t="shared" si="6"/>
        <v>2.445508452665222</v>
      </c>
      <c r="X15">
        <f t="shared" si="6"/>
        <v>3.0816110487225097</v>
      </c>
      <c r="Y15">
        <f t="shared" si="6"/>
        <v>5.3715304701543447</v>
      </c>
      <c r="Z15">
        <v>0</v>
      </c>
    </row>
    <row r="16" spans="1:26" x14ac:dyDescent="0.2">
      <c r="A16" t="s">
        <v>5</v>
      </c>
      <c r="B16" s="23">
        <v>7</v>
      </c>
      <c r="C16" s="23">
        <v>4.2591624276798568</v>
      </c>
      <c r="D16" s="23">
        <v>5.2316453423823601</v>
      </c>
      <c r="E16" s="23">
        <v>0.27908113592087153</v>
      </c>
      <c r="F16" s="23">
        <v>1.3667695025192899</v>
      </c>
      <c r="G16" s="23">
        <v>0</v>
      </c>
      <c r="H16" s="23">
        <v>2.0913484978649355</v>
      </c>
      <c r="I16" s="23">
        <v>1.8150359762616406</v>
      </c>
      <c r="J16" s="23">
        <v>7.9098863989650656</v>
      </c>
      <c r="K16" s="23" t="s">
        <v>582</v>
      </c>
      <c r="L16" s="23" t="s">
        <v>583</v>
      </c>
      <c r="M16" s="23" t="s">
        <v>590</v>
      </c>
      <c r="N16">
        <v>7</v>
      </c>
      <c r="O16">
        <f t="shared" ref="O16" si="7">((D16+D22)-(C16+C22))/(5-0)</f>
        <v>0.28289114581121239</v>
      </c>
      <c r="P16">
        <f t="shared" ref="P16:P17" si="8">((F16+F22)-(E16+E22))/(32-11)</f>
        <v>1.0252255544576576</v>
      </c>
      <c r="Q16">
        <f t="shared" ref="Q16:Q18" si="9">((H16+H22)-(G16+G22))/(87-60)</f>
        <v>0.72103900046064107</v>
      </c>
      <c r="S16">
        <v>7</v>
      </c>
      <c r="T16">
        <f t="shared" ref="T16" si="10">((D16+D22)-(C16+C22))/(D$1-C$1)</f>
        <v>0.28289114581121239</v>
      </c>
      <c r="U16">
        <v>0</v>
      </c>
      <c r="V16">
        <f t="shared" si="6"/>
        <v>1.0252255544576576</v>
      </c>
      <c r="W16">
        <f t="shared" si="6"/>
        <v>1.3623809422947806</v>
      </c>
      <c r="X16">
        <f t="shared" si="6"/>
        <v>0.72103900046064107</v>
      </c>
      <c r="Y16">
        <f t="shared" si="6"/>
        <v>3.7456582963806846</v>
      </c>
      <c r="Z16">
        <v>0</v>
      </c>
    </row>
    <row r="17" spans="1:31" x14ac:dyDescent="0.2">
      <c r="B17" s="23">
        <v>28</v>
      </c>
      <c r="C17" s="23">
        <v>7.7454675678522786</v>
      </c>
      <c r="D17" s="23">
        <v>3.3845069296788046</v>
      </c>
      <c r="E17" s="23">
        <v>0.63230583425808151</v>
      </c>
      <c r="F17" s="23">
        <v>0</v>
      </c>
      <c r="G17" s="23">
        <v>8.0633854227106963E-2</v>
      </c>
      <c r="H17" s="23">
        <v>0.80812143797823199</v>
      </c>
      <c r="I17" s="23">
        <v>1.889906505391981</v>
      </c>
      <c r="J17" s="23">
        <v>2.6553030167625877</v>
      </c>
      <c r="K17" s="23" t="s">
        <v>582</v>
      </c>
      <c r="L17" s="23" t="s">
        <v>583</v>
      </c>
      <c r="M17" s="23" t="s">
        <v>590</v>
      </c>
      <c r="N17">
        <v>28</v>
      </c>
      <c r="O17">
        <v>0</v>
      </c>
      <c r="P17">
        <f t="shared" si="8"/>
        <v>0.63417414679749384</v>
      </c>
      <c r="Q17">
        <f t="shared" si="9"/>
        <v>2.5403847206569234</v>
      </c>
      <c r="S17">
        <v>28</v>
      </c>
      <c r="T17">
        <v>0</v>
      </c>
      <c r="U17">
        <v>0</v>
      </c>
      <c r="V17">
        <f t="shared" si="6"/>
        <v>0.63417414679749384</v>
      </c>
      <c r="W17">
        <f t="shared" si="6"/>
        <v>1.9386004037613114</v>
      </c>
      <c r="X17">
        <f t="shared" si="6"/>
        <v>2.5403847206569234</v>
      </c>
      <c r="Y17">
        <f t="shared" si="6"/>
        <v>3.0987913645705336</v>
      </c>
      <c r="Z17">
        <v>0</v>
      </c>
    </row>
    <row r="18" spans="1:31" x14ac:dyDescent="0.2">
      <c r="A18" t="s">
        <v>576</v>
      </c>
      <c r="B18" s="23">
        <v>34</v>
      </c>
      <c r="C18" s="23">
        <v>4.7244222504499325</v>
      </c>
      <c r="D18" s="23">
        <v>7.2084487675148701</v>
      </c>
      <c r="E18" s="23">
        <v>1.4272441294884672</v>
      </c>
      <c r="F18" s="23">
        <v>0</v>
      </c>
      <c r="G18" s="23">
        <v>1.7168511262075417</v>
      </c>
      <c r="H18" s="23">
        <v>0.47223756454392524</v>
      </c>
      <c r="I18" s="23">
        <v>1.1562919163438121</v>
      </c>
      <c r="J18" s="23">
        <v>1.7036014537883644</v>
      </c>
      <c r="K18" s="23" t="s">
        <v>582</v>
      </c>
      <c r="L18" s="23" t="s">
        <v>583</v>
      </c>
      <c r="M18" s="23" t="s">
        <v>590</v>
      </c>
      <c r="N18">
        <v>34</v>
      </c>
      <c r="O18">
        <f>((D18+D24)-(C18+C24))/(5-0)</f>
        <v>1.7530818956883111E-2</v>
      </c>
      <c r="P18">
        <f>((F18+F24)-(E18+E24))/(32-11)</f>
        <v>0.85226983630223563</v>
      </c>
      <c r="Q18">
        <f t="shared" si="9"/>
        <v>0.93245658240012486</v>
      </c>
    </row>
    <row r="19" spans="1:31" x14ac:dyDescent="0.2">
      <c r="A19" t="s">
        <v>20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T19">
        <f>AVERAGE(T15:T18)</f>
        <v>0.13377688971964474</v>
      </c>
      <c r="U19">
        <f t="shared" ref="U19:Z19" si="11">AVERAGE(U15:U18)</f>
        <v>0</v>
      </c>
      <c r="V19">
        <f t="shared" si="11"/>
        <v>0.83484323048673215</v>
      </c>
      <c r="W19">
        <f t="shared" si="11"/>
        <v>1.9154965995737714</v>
      </c>
      <c r="X19">
        <f t="shared" si="11"/>
        <v>2.1143449232800244</v>
      </c>
      <c r="Y19">
        <f t="shared" si="11"/>
        <v>4.0719933770351879</v>
      </c>
      <c r="Z19">
        <f t="shared" si="11"/>
        <v>0</v>
      </c>
    </row>
    <row r="20" spans="1:31" x14ac:dyDescent="0.2">
      <c r="B20" s="23" t="s">
        <v>795</v>
      </c>
      <c r="C20" s="23" t="s">
        <v>605</v>
      </c>
      <c r="D20" s="23" t="s">
        <v>752</v>
      </c>
      <c r="E20" s="23" t="s">
        <v>762</v>
      </c>
      <c r="F20" s="23" t="s">
        <v>765</v>
      </c>
      <c r="G20" s="23" t="s">
        <v>767</v>
      </c>
      <c r="H20" s="23" t="s">
        <v>770</v>
      </c>
      <c r="I20" s="23" t="s">
        <v>772</v>
      </c>
      <c r="J20" s="23" t="s">
        <v>773</v>
      </c>
      <c r="K20" s="23" t="s">
        <v>586</v>
      </c>
      <c r="L20" s="23" t="s">
        <v>588</v>
      </c>
      <c r="M20" s="23" t="s">
        <v>589</v>
      </c>
    </row>
    <row r="21" spans="1:31" x14ac:dyDescent="0.2">
      <c r="B21" s="23">
        <v>1</v>
      </c>
      <c r="C21" s="23">
        <v>6.5462706843209251</v>
      </c>
      <c r="D21" s="23">
        <v>6.7807077811378429</v>
      </c>
      <c r="E21" s="23">
        <v>5.7933992538423098</v>
      </c>
      <c r="F21" s="23">
        <v>22.054082704030915</v>
      </c>
      <c r="G21" s="23">
        <v>92.492253667600508</v>
      </c>
      <c r="H21" s="23">
        <v>173.14871568900045</v>
      </c>
      <c r="I21" s="23">
        <v>315.35554420712123</v>
      </c>
      <c r="J21" s="23">
        <v>278.71400431563973</v>
      </c>
      <c r="K21" s="23" t="s">
        <v>582</v>
      </c>
      <c r="L21" s="23" t="s">
        <v>583</v>
      </c>
      <c r="M21" s="23" t="s">
        <v>590</v>
      </c>
    </row>
    <row r="22" spans="1:31" x14ac:dyDescent="0.2">
      <c r="B22" s="23">
        <v>7</v>
      </c>
      <c r="C22" s="23">
        <v>3.4972528627464081</v>
      </c>
      <c r="D22" s="23">
        <v>3.9392256770999667</v>
      </c>
      <c r="E22" s="23">
        <v>5.3328264174159044</v>
      </c>
      <c r="F22" s="23">
        <v>25.774874694428298</v>
      </c>
      <c r="G22" s="23">
        <v>65.288310581201443</v>
      </c>
      <c r="H22" s="23">
        <v>82.665015095773811</v>
      </c>
      <c r="I22" s="23">
        <v>180.32844332327491</v>
      </c>
      <c r="J22" s="23">
        <v>123.66156845312258</v>
      </c>
      <c r="K22" s="23" t="s">
        <v>582</v>
      </c>
      <c r="L22" s="23" t="s">
        <v>583</v>
      </c>
      <c r="M22" s="23" t="s">
        <v>590</v>
      </c>
    </row>
    <row r="23" spans="1:31" x14ac:dyDescent="0.2">
      <c r="B23" s="23">
        <v>28</v>
      </c>
      <c r="C23" s="23">
        <v>4.9828547493339466</v>
      </c>
      <c r="D23" s="23">
        <v>3.9207420224152982</v>
      </c>
      <c r="E23" s="23">
        <v>3.2537280886706395</v>
      </c>
      <c r="F23" s="23">
        <v>17.203691005676092</v>
      </c>
      <c r="G23" s="23">
        <v>71.403868456765707</v>
      </c>
      <c r="H23" s="23">
        <v>139.26676833075152</v>
      </c>
      <c r="I23" s="23">
        <v>218.75355874217163</v>
      </c>
      <c r="J23" s="23">
        <v>216.04217779156434</v>
      </c>
      <c r="K23" s="23" t="s">
        <v>582</v>
      </c>
      <c r="L23" s="23" t="s">
        <v>583</v>
      </c>
      <c r="M23" s="23" t="s">
        <v>590</v>
      </c>
    </row>
    <row r="24" spans="1:31" x14ac:dyDescent="0.2">
      <c r="B24" s="23">
        <v>34</v>
      </c>
      <c r="C24" s="23">
        <v>7.7761571634214901</v>
      </c>
      <c r="D24" s="23">
        <v>5.3797847411409681</v>
      </c>
      <c r="E24" s="23">
        <v>7.7727911796675082</v>
      </c>
      <c r="F24" s="23">
        <v>27.097701871502924</v>
      </c>
      <c r="G24" s="23">
        <v>84.979367516585029</v>
      </c>
      <c r="H24" s="23">
        <v>111.40030880305201</v>
      </c>
      <c r="I24" s="23">
        <v>230.72003956468905</v>
      </c>
      <c r="J24" s="23">
        <v>212.43286635936946</v>
      </c>
      <c r="K24" s="23" t="s">
        <v>582</v>
      </c>
      <c r="L24" s="23" t="s">
        <v>583</v>
      </c>
      <c r="M24" s="23" t="s">
        <v>590</v>
      </c>
    </row>
    <row r="25" spans="1:31" x14ac:dyDescent="0.2">
      <c r="C25">
        <v>0</v>
      </c>
      <c r="D25">
        <v>5</v>
      </c>
      <c r="E25">
        <v>11</v>
      </c>
      <c r="F25">
        <v>32</v>
      </c>
      <c r="G25">
        <v>60</v>
      </c>
      <c r="H25">
        <v>87</v>
      </c>
      <c r="I25">
        <v>113</v>
      </c>
      <c r="J25">
        <v>144</v>
      </c>
      <c r="P25" s="21"/>
    </row>
    <row r="26" spans="1:31" x14ac:dyDescent="0.2">
      <c r="B26" s="23" t="s">
        <v>794</v>
      </c>
      <c r="C26" s="23" t="s">
        <v>605</v>
      </c>
      <c r="D26" s="23" t="s">
        <v>752</v>
      </c>
      <c r="E26" s="23" t="s">
        <v>762</v>
      </c>
      <c r="F26" s="23" t="s">
        <v>765</v>
      </c>
      <c r="G26" s="23" t="s">
        <v>767</v>
      </c>
      <c r="H26" s="23" t="s">
        <v>770</v>
      </c>
      <c r="I26" s="23" t="s">
        <v>772</v>
      </c>
      <c r="J26" s="23" t="s">
        <v>773</v>
      </c>
      <c r="K26" s="23" t="s">
        <v>586</v>
      </c>
      <c r="L26" s="23" t="s">
        <v>588</v>
      </c>
      <c r="M26" s="23" t="s">
        <v>589</v>
      </c>
      <c r="O26" s="24" t="s">
        <v>784</v>
      </c>
      <c r="P26" s="25" t="s">
        <v>786</v>
      </c>
      <c r="Q26" s="24" t="s">
        <v>790</v>
      </c>
      <c r="R26" s="24"/>
      <c r="T26" t="s">
        <v>784</v>
      </c>
      <c r="U26" s="22" t="s">
        <v>785</v>
      </c>
      <c r="V26" t="s">
        <v>786</v>
      </c>
      <c r="W26" t="s">
        <v>791</v>
      </c>
      <c r="X26" t="s">
        <v>790</v>
      </c>
      <c r="Y26" t="s">
        <v>792</v>
      </c>
      <c r="Z26" t="s">
        <v>793</v>
      </c>
    </row>
    <row r="27" spans="1:31" x14ac:dyDescent="0.2">
      <c r="B27" s="23">
        <v>3</v>
      </c>
      <c r="C27" s="23">
        <v>6.742605904285373</v>
      </c>
      <c r="D27" s="23">
        <v>7.544202733104731</v>
      </c>
      <c r="E27" s="23">
        <v>0</v>
      </c>
      <c r="F27" s="23">
        <v>1.8542162466280869</v>
      </c>
      <c r="G27" s="23">
        <v>0</v>
      </c>
      <c r="H27" s="23">
        <v>1.3201894008275321</v>
      </c>
      <c r="I27" s="23">
        <v>4.2660901286162476</v>
      </c>
      <c r="J27" s="23">
        <v>6.2084266680681806</v>
      </c>
      <c r="K27" s="23" t="s">
        <v>582</v>
      </c>
      <c r="L27" s="23" t="s">
        <v>583</v>
      </c>
      <c r="M27" s="23" t="s">
        <v>592</v>
      </c>
      <c r="N27">
        <v>3</v>
      </c>
    </row>
    <row r="28" spans="1:31" x14ac:dyDescent="0.2">
      <c r="B28" s="23">
        <v>9</v>
      </c>
      <c r="C28" s="23">
        <v>3.2560254320196473</v>
      </c>
      <c r="D28" s="23">
        <v>5.718358600439684</v>
      </c>
      <c r="E28" s="23">
        <v>0</v>
      </c>
      <c r="F28" s="23">
        <v>0.83332145708058203</v>
      </c>
      <c r="G28" s="23">
        <v>0</v>
      </c>
      <c r="H28" s="23">
        <v>0.36654013102718974</v>
      </c>
      <c r="I28" s="23">
        <v>1.8791713604659126</v>
      </c>
      <c r="J28" s="23">
        <v>0.93234974605468257</v>
      </c>
      <c r="K28" s="23" t="s">
        <v>582</v>
      </c>
      <c r="L28" s="23" t="s">
        <v>583</v>
      </c>
      <c r="M28" s="23" t="s">
        <v>592</v>
      </c>
      <c r="N28">
        <v>9</v>
      </c>
      <c r="O28">
        <f t="shared" ref="O28:O30" si="12">((D28+D34)-(C28+C34))/(5-0)</f>
        <v>3.4659053780306635</v>
      </c>
      <c r="P28">
        <f t="shared" ref="P28:P30" si="13">((F28+F34)-(E28+E34))/(32-11)</f>
        <v>1.1374164475417419</v>
      </c>
      <c r="Q28">
        <f t="shared" ref="Q28:Q30" si="14">((H28+H34)-(G28+G34))/(87-60)</f>
        <v>0.94878180237124354</v>
      </c>
      <c r="S28">
        <v>9</v>
      </c>
      <c r="T28">
        <f t="shared" ref="T28:Y30" si="15">((D28+D34)-(C28+C34))/(D$1-C$1)</f>
        <v>3.4659053780306635</v>
      </c>
      <c r="U28">
        <f t="shared" si="15"/>
        <v>0.55256931777296125</v>
      </c>
      <c r="V28">
        <f t="shared" si="15"/>
        <v>1.1374164475417419</v>
      </c>
      <c r="W28">
        <f t="shared" si="15"/>
        <v>1.7704012818207182</v>
      </c>
      <c r="X28">
        <f t="shared" si="15"/>
        <v>0.94878180237124354</v>
      </c>
      <c r="Y28">
        <f t="shared" si="15"/>
        <v>4.2469197668166405</v>
      </c>
      <c r="Z28">
        <v>0</v>
      </c>
    </row>
    <row r="29" spans="1:31" x14ac:dyDescent="0.2">
      <c r="B29" s="23">
        <v>30</v>
      </c>
      <c r="C29" s="23">
        <v>7.2571434865777089</v>
      </c>
      <c r="D29" s="23">
        <v>3.1615986278479578</v>
      </c>
      <c r="E29" s="23">
        <v>0.39714112714657307</v>
      </c>
      <c r="F29" s="23">
        <v>0.86525790193165986</v>
      </c>
      <c r="G29" s="23">
        <v>1.1505692648694434</v>
      </c>
      <c r="H29" s="23">
        <v>1.2396772223794346</v>
      </c>
      <c r="I29" s="23">
        <v>2.3154483249074396</v>
      </c>
      <c r="J29" s="23">
        <v>2.1473726800064767</v>
      </c>
      <c r="K29" s="23" t="s">
        <v>582</v>
      </c>
      <c r="L29" s="23" t="s">
        <v>583</v>
      </c>
      <c r="M29" s="23" t="s">
        <v>592</v>
      </c>
      <c r="N29">
        <v>30</v>
      </c>
      <c r="O29">
        <f t="shared" si="12"/>
        <v>3.2502911243837032</v>
      </c>
      <c r="P29">
        <f t="shared" si="13"/>
        <v>1.483258509095184</v>
      </c>
      <c r="Q29">
        <f t="shared" si="14"/>
        <v>0.33069066001655123</v>
      </c>
      <c r="S29">
        <v>30</v>
      </c>
      <c r="T29">
        <f t="shared" si="15"/>
        <v>3.2502911243837032</v>
      </c>
      <c r="U29">
        <v>0</v>
      </c>
      <c r="V29">
        <f t="shared" si="15"/>
        <v>1.483258509095184</v>
      </c>
      <c r="W29">
        <f t="shared" si="15"/>
        <v>2.5534652739491759</v>
      </c>
      <c r="X29">
        <f t="shared" si="15"/>
        <v>0.33069066001655123</v>
      </c>
      <c r="Y29">
        <f t="shared" si="15"/>
        <v>4.8077617124226837</v>
      </c>
      <c r="Z29">
        <v>0</v>
      </c>
      <c r="AC29" t="s">
        <v>796</v>
      </c>
      <c r="AD29" t="s">
        <v>797</v>
      </c>
      <c r="AE29" t="s">
        <v>798</v>
      </c>
    </row>
    <row r="30" spans="1:31" x14ac:dyDescent="0.2">
      <c r="B30" s="23">
        <v>36</v>
      </c>
      <c r="C30" s="23">
        <v>8.4866885793079057</v>
      </c>
      <c r="D30" s="23">
        <v>3.3622170753207765</v>
      </c>
      <c r="E30" s="23">
        <v>3.3691267619940435</v>
      </c>
      <c r="F30" s="23">
        <v>0.55040719518533909</v>
      </c>
      <c r="G30" s="23">
        <v>2.5423927521874155</v>
      </c>
      <c r="H30" s="23">
        <v>0.2762068440050609</v>
      </c>
      <c r="I30" s="23">
        <v>8.1049238404108142</v>
      </c>
      <c r="J30" s="23">
        <v>3.7796502542643844</v>
      </c>
      <c r="K30" s="23" t="s">
        <v>582</v>
      </c>
      <c r="L30" s="23" t="s">
        <v>583</v>
      </c>
      <c r="M30" s="23" t="s">
        <v>592</v>
      </c>
      <c r="N30">
        <v>36</v>
      </c>
      <c r="O30">
        <f t="shared" si="12"/>
        <v>3.8649062650254522</v>
      </c>
      <c r="P30">
        <f t="shared" si="13"/>
        <v>0.83825153000103281</v>
      </c>
      <c r="Q30">
        <f t="shared" si="14"/>
        <v>1.892178928423293</v>
      </c>
      <c r="S30">
        <v>36</v>
      </c>
      <c r="T30">
        <f t="shared" si="15"/>
        <v>3.8649062650254522</v>
      </c>
      <c r="U30">
        <f t="shared" si="15"/>
        <v>0.53556736859186671</v>
      </c>
      <c r="V30">
        <f t="shared" si="15"/>
        <v>0.83825153000103281</v>
      </c>
      <c r="W30">
        <f t="shared" si="15"/>
        <v>2.0531426116263973</v>
      </c>
      <c r="X30">
        <f t="shared" si="15"/>
        <v>1.892178928423293</v>
      </c>
      <c r="Y30">
        <v>0</v>
      </c>
      <c r="Z30">
        <f>((J30+J36)-(I30+I36))/(J$1-I$1)</f>
        <v>7.9049905292384306</v>
      </c>
      <c r="AB30" t="s">
        <v>794</v>
      </c>
      <c r="AC30">
        <v>3.36</v>
      </c>
      <c r="AD30">
        <v>0.55000000000000004</v>
      </c>
      <c r="AE30">
        <v>0.28000000000000003</v>
      </c>
    </row>
    <row r="31" spans="1:31" x14ac:dyDescent="0.2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T31">
        <f>AVERAGE(T27:T30)</f>
        <v>3.5270342558132728</v>
      </c>
      <c r="U31">
        <f t="shared" ref="U31:Z31" si="16">AVERAGE(U27:U30)</f>
        <v>0.36271222878827603</v>
      </c>
      <c r="V31">
        <f t="shared" si="16"/>
        <v>1.1529754955459863</v>
      </c>
      <c r="W31">
        <f t="shared" si="16"/>
        <v>2.1256697224654304</v>
      </c>
      <c r="X31">
        <f t="shared" si="16"/>
        <v>1.0572171302703628</v>
      </c>
      <c r="Y31">
        <f t="shared" si="16"/>
        <v>3.0182271597464414</v>
      </c>
      <c r="Z31">
        <f t="shared" si="16"/>
        <v>2.634996843079477</v>
      </c>
      <c r="AB31" t="s">
        <v>795</v>
      </c>
      <c r="AC31">
        <v>39.799999999999997</v>
      </c>
      <c r="AD31">
        <v>63.4</v>
      </c>
      <c r="AE31">
        <v>172.3</v>
      </c>
    </row>
    <row r="32" spans="1:31" x14ac:dyDescent="0.2">
      <c r="B32" s="23" t="s">
        <v>795</v>
      </c>
      <c r="C32" s="23" t="s">
        <v>605</v>
      </c>
      <c r="D32" s="23" t="s">
        <v>752</v>
      </c>
      <c r="E32" s="23" t="s">
        <v>762</v>
      </c>
      <c r="F32" s="23" t="s">
        <v>765</v>
      </c>
      <c r="G32" s="23" t="s">
        <v>767</v>
      </c>
      <c r="H32" s="23" t="s">
        <v>770</v>
      </c>
      <c r="I32" s="23" t="s">
        <v>772</v>
      </c>
      <c r="J32" s="23" t="s">
        <v>773</v>
      </c>
      <c r="K32" s="23" t="s">
        <v>586</v>
      </c>
      <c r="L32" s="23" t="s">
        <v>588</v>
      </c>
      <c r="M32" s="23" t="s">
        <v>589</v>
      </c>
    </row>
    <row r="33" spans="2:31" x14ac:dyDescent="0.2">
      <c r="B33" s="23">
        <v>3</v>
      </c>
      <c r="C33" s="23">
        <v>26.495179328809702</v>
      </c>
      <c r="D33" s="23">
        <v>32.717092765428667</v>
      </c>
      <c r="E33" s="23">
        <v>25.485988327317333</v>
      </c>
      <c r="F33" s="23">
        <v>77.24278994619921</v>
      </c>
      <c r="G33" s="23">
        <v>138.817660742306</v>
      </c>
      <c r="H33" s="23">
        <v>229.7844391541135</v>
      </c>
      <c r="I33" s="23">
        <v>315.30501232049403</v>
      </c>
      <c r="J33" s="23">
        <v>23.798269314895446</v>
      </c>
      <c r="K33" s="23" t="s">
        <v>582</v>
      </c>
      <c r="L33" s="23" t="s">
        <v>583</v>
      </c>
      <c r="M33" s="23" t="s">
        <v>592</v>
      </c>
      <c r="AC33" t="s">
        <v>799</v>
      </c>
      <c r="AD33" t="s">
        <v>800</v>
      </c>
      <c r="AE33">
        <f>((AD31+AD30)-(AC31+AC30))/(32-5)</f>
        <v>0.77</v>
      </c>
    </row>
    <row r="34" spans="2:31" x14ac:dyDescent="0.2">
      <c r="B34" s="23">
        <v>9</v>
      </c>
      <c r="C34" s="23">
        <v>12.617128279880395</v>
      </c>
      <c r="D34" s="23">
        <v>27.48432200161368</v>
      </c>
      <c r="E34" s="23">
        <v>36.51809650869113</v>
      </c>
      <c r="F34" s="23">
        <v>59.570520449987129</v>
      </c>
      <c r="G34" s="23">
        <v>109.97507779804782</v>
      </c>
      <c r="H34" s="23">
        <v>135.2256463310442</v>
      </c>
      <c r="I34" s="23">
        <v>244.13292903883814</v>
      </c>
      <c r="J34" s="23">
        <v>140.82227129046345</v>
      </c>
      <c r="K34" s="23" t="s">
        <v>582</v>
      </c>
      <c r="L34" s="23" t="s">
        <v>583</v>
      </c>
      <c r="M34" s="23" t="s">
        <v>592</v>
      </c>
      <c r="AD34" t="s">
        <v>801</v>
      </c>
      <c r="AE34">
        <f>((AE31+AE30)-(AD30+AD31))/(87-32)</f>
        <v>1.9750909090909095</v>
      </c>
    </row>
    <row r="35" spans="2:31" x14ac:dyDescent="0.2">
      <c r="B35" s="23">
        <v>30</v>
      </c>
      <c r="C35" s="23">
        <v>16.318741846449324</v>
      </c>
      <c r="D35" s="23">
        <v>36.66574232709759</v>
      </c>
      <c r="E35" s="23">
        <v>30.093119448917204</v>
      </c>
      <c r="F35" s="23">
        <v>60.773431365130975</v>
      </c>
      <c r="G35" s="23">
        <v>131.98514767277013</v>
      </c>
      <c r="H35" s="23">
        <v>140.824687535707</v>
      </c>
      <c r="I35" s="23">
        <v>264.75072095616878</v>
      </c>
      <c r="J35" s="23">
        <v>246.82853515760786</v>
      </c>
      <c r="K35" s="23" t="s">
        <v>582</v>
      </c>
      <c r="L35" s="23" t="s">
        <v>583</v>
      </c>
      <c r="M35" s="23" t="s">
        <v>592</v>
      </c>
      <c r="AD35" t="s">
        <v>802</v>
      </c>
      <c r="AE35">
        <f>((AE31+AE30)-(AC30+AC31))/(87-5)</f>
        <v>1.5782926829268296</v>
      </c>
    </row>
    <row r="36" spans="2:31" x14ac:dyDescent="0.2">
      <c r="B36" s="23">
        <v>36</v>
      </c>
      <c r="C36" s="23">
        <v>15.360866312836501</v>
      </c>
      <c r="D36" s="23">
        <v>39.809869141950891</v>
      </c>
      <c r="E36" s="23">
        <v>43.016363666828823</v>
      </c>
      <c r="F36" s="23">
        <v>63.438365363659223</v>
      </c>
      <c r="G36" s="23">
        <v>118.93437293219627</v>
      </c>
      <c r="H36" s="23">
        <v>172.28938990780753</v>
      </c>
      <c r="I36" s="23">
        <v>7.1191542501416105</v>
      </c>
      <c r="J36" s="23">
        <v>256.49913424267942</v>
      </c>
      <c r="K36" s="23" t="s">
        <v>582</v>
      </c>
      <c r="L36" s="23" t="s">
        <v>583</v>
      </c>
      <c r="M36" s="23" t="s">
        <v>592</v>
      </c>
    </row>
    <row r="38" spans="2:31" x14ac:dyDescent="0.2">
      <c r="C38">
        <v>0</v>
      </c>
      <c r="D38">
        <v>5</v>
      </c>
      <c r="E38">
        <v>11</v>
      </c>
      <c r="F38">
        <v>32</v>
      </c>
      <c r="G38">
        <v>60</v>
      </c>
      <c r="H38">
        <v>87</v>
      </c>
      <c r="I38">
        <v>113</v>
      </c>
      <c r="J38">
        <v>144</v>
      </c>
    </row>
    <row r="39" spans="2:31" x14ac:dyDescent="0.2">
      <c r="B39" s="23" t="s">
        <v>794</v>
      </c>
      <c r="C39" s="23" t="s">
        <v>605</v>
      </c>
      <c r="D39" s="23" t="s">
        <v>752</v>
      </c>
      <c r="E39" s="23" t="s">
        <v>762</v>
      </c>
      <c r="F39" s="23" t="s">
        <v>765</v>
      </c>
      <c r="G39" s="23" t="s">
        <v>767</v>
      </c>
      <c r="H39" s="23" t="s">
        <v>770</v>
      </c>
      <c r="I39" s="23" t="s">
        <v>772</v>
      </c>
      <c r="J39" s="23" t="s">
        <v>773</v>
      </c>
      <c r="K39" s="23" t="s">
        <v>586</v>
      </c>
      <c r="L39" s="23" t="s">
        <v>588</v>
      </c>
      <c r="M39" s="23" t="s">
        <v>589</v>
      </c>
      <c r="O39" s="24" t="s">
        <v>784</v>
      </c>
      <c r="P39" s="25" t="s">
        <v>786</v>
      </c>
      <c r="Q39" s="24" t="s">
        <v>790</v>
      </c>
      <c r="R39" s="24"/>
      <c r="T39" t="s">
        <v>784</v>
      </c>
      <c r="U39" s="22" t="s">
        <v>785</v>
      </c>
      <c r="V39" t="s">
        <v>786</v>
      </c>
      <c r="W39" t="s">
        <v>791</v>
      </c>
      <c r="X39" t="s">
        <v>790</v>
      </c>
      <c r="Y39" t="s">
        <v>792</v>
      </c>
      <c r="Z39" t="s">
        <v>793</v>
      </c>
    </row>
    <row r="40" spans="2:31" x14ac:dyDescent="0.2">
      <c r="B40" s="23">
        <v>50</v>
      </c>
      <c r="C40" s="23">
        <v>9.1305951817035638</v>
      </c>
      <c r="D40" s="23">
        <v>3.6681981328585662</v>
      </c>
      <c r="E40" s="23">
        <v>0</v>
      </c>
      <c r="F40" s="23">
        <v>0</v>
      </c>
      <c r="G40" s="23">
        <v>0</v>
      </c>
      <c r="H40" s="23">
        <v>1.3870386260093324</v>
      </c>
      <c r="I40" s="23">
        <v>0.67361882276143503</v>
      </c>
      <c r="J40" s="23">
        <v>2.9452068798268667</v>
      </c>
      <c r="K40" s="23" t="s">
        <v>584</v>
      </c>
      <c r="L40" s="23" t="s">
        <v>583</v>
      </c>
      <c r="M40" s="23" t="s">
        <v>591</v>
      </c>
      <c r="N40">
        <v>50</v>
      </c>
      <c r="O40">
        <v>0</v>
      </c>
      <c r="P40">
        <f>((F40+F46)-(E40+E46))/(32-11)</f>
        <v>1.2064281088924655</v>
      </c>
      <c r="Q40">
        <f>((H40+H46)-(G40+G46))/(87-60)</f>
        <v>1.0088984314786511</v>
      </c>
      <c r="S40">
        <v>50</v>
      </c>
      <c r="T40">
        <v>0</v>
      </c>
      <c r="U40">
        <v>0</v>
      </c>
      <c r="V40">
        <f t="shared" ref="V40:Z43" si="17">((F40+F46)-(E40+E46))/(F$1-E$1)</f>
        <v>1.2064281088924655</v>
      </c>
      <c r="W40">
        <f t="shared" si="17"/>
        <v>2.1338695245275638</v>
      </c>
      <c r="X40">
        <f t="shared" si="17"/>
        <v>1.0088984314786511</v>
      </c>
      <c r="Y40">
        <f t="shared" si="17"/>
        <v>1.821274659395806</v>
      </c>
      <c r="Z40">
        <f>((J40+J46)-(I40+I46))/(J$1-I$1)</f>
        <v>0.4262590598972778</v>
      </c>
    </row>
    <row r="41" spans="2:31" x14ac:dyDescent="0.2">
      <c r="B41" s="23">
        <v>53</v>
      </c>
      <c r="C41" s="23">
        <v>5.225010679221862</v>
      </c>
      <c r="D41" s="23">
        <v>2.9281795595270808</v>
      </c>
      <c r="E41" s="23">
        <v>0</v>
      </c>
      <c r="F41" s="23">
        <v>3.0148649944712775</v>
      </c>
      <c r="G41" s="23">
        <v>15.21352365309923</v>
      </c>
      <c r="H41" s="23">
        <v>13.353481967285312</v>
      </c>
      <c r="I41" s="23">
        <v>11.045185504286755</v>
      </c>
      <c r="J41" s="23">
        <v>10.006651190713232</v>
      </c>
      <c r="K41" s="23" t="s">
        <v>584</v>
      </c>
      <c r="L41" s="23" t="s">
        <v>583</v>
      </c>
      <c r="M41" s="23" t="s">
        <v>591</v>
      </c>
    </row>
    <row r="42" spans="2:31" x14ac:dyDescent="0.2">
      <c r="B42" s="23">
        <v>62</v>
      </c>
      <c r="C42" s="23">
        <v>8.36675865015218</v>
      </c>
      <c r="D42" s="23">
        <v>4.6711319953039592</v>
      </c>
      <c r="E42" s="23">
        <v>0</v>
      </c>
      <c r="F42" s="23">
        <v>0.30565330217440984</v>
      </c>
      <c r="G42" s="23">
        <v>0</v>
      </c>
      <c r="H42" s="23">
        <v>1.5089333185136924</v>
      </c>
      <c r="I42" s="23">
        <v>0.77301870519726701</v>
      </c>
      <c r="J42" s="23">
        <v>1.5505728703184927</v>
      </c>
      <c r="K42" s="23" t="s">
        <v>584</v>
      </c>
      <c r="L42" s="23" t="s">
        <v>583</v>
      </c>
      <c r="M42" s="23" t="s">
        <v>591</v>
      </c>
      <c r="N42">
        <v>62</v>
      </c>
      <c r="O42">
        <v>0</v>
      </c>
      <c r="P42">
        <f t="shared" ref="P42:P43" si="18">((F42+F48)-(E42+E48))/(32-11)</f>
        <v>0.23901801953501689</v>
      </c>
      <c r="Q42">
        <f t="shared" ref="Q42:Q43" si="19">((H42+H48)-(G42+G48))/(87-60)</f>
        <v>1.2818713481094426</v>
      </c>
      <c r="S42">
        <v>62</v>
      </c>
      <c r="T42">
        <v>0</v>
      </c>
      <c r="U42">
        <v>0</v>
      </c>
      <c r="V42">
        <f t="shared" si="17"/>
        <v>0.23901801953501689</v>
      </c>
      <c r="W42">
        <f t="shared" si="17"/>
        <v>0.94725396807148976</v>
      </c>
      <c r="X42">
        <f t="shared" si="17"/>
        <v>1.2818713481094426</v>
      </c>
      <c r="Y42">
        <f t="shared" si="17"/>
        <v>1.5542890082342129</v>
      </c>
      <c r="Z42">
        <f t="shared" si="17"/>
        <v>1.5959741601107764</v>
      </c>
    </row>
    <row r="43" spans="2:31" x14ac:dyDescent="0.2">
      <c r="B43" s="23">
        <v>68</v>
      </c>
      <c r="C43" s="23">
        <v>10.419051444806151</v>
      </c>
      <c r="D43" s="23">
        <v>4.9454847131825748</v>
      </c>
      <c r="E43" s="23">
        <v>0</v>
      </c>
      <c r="F43" s="23">
        <v>1.8120809176008088</v>
      </c>
      <c r="G43" s="23">
        <v>1.0554890187429096</v>
      </c>
      <c r="H43" s="23">
        <v>0.6300765853907021</v>
      </c>
      <c r="I43" s="23">
        <v>0.88903649421645503</v>
      </c>
      <c r="J43" s="23">
        <v>1.5968062579753199</v>
      </c>
      <c r="K43" s="23" t="s">
        <v>584</v>
      </c>
      <c r="L43" s="23" t="s">
        <v>583</v>
      </c>
      <c r="M43" s="23" t="s">
        <v>591</v>
      </c>
      <c r="N43">
        <v>68</v>
      </c>
      <c r="O43">
        <v>0</v>
      </c>
      <c r="P43">
        <f t="shared" si="18"/>
        <v>0.31941547416045574</v>
      </c>
      <c r="Q43">
        <f t="shared" si="19"/>
        <v>1.4636522758931914</v>
      </c>
      <c r="S43">
        <v>68</v>
      </c>
      <c r="T43">
        <v>0</v>
      </c>
      <c r="U43">
        <v>0</v>
      </c>
      <c r="V43">
        <f t="shared" si="17"/>
        <v>0.31941547416045574</v>
      </c>
      <c r="W43">
        <f t="shared" si="17"/>
        <v>0.45614923629227017</v>
      </c>
      <c r="X43">
        <f t="shared" si="17"/>
        <v>1.4636522758931914</v>
      </c>
      <c r="Y43">
        <f t="shared" si="17"/>
        <v>1.1333294544180654</v>
      </c>
      <c r="Z43">
        <f t="shared" si="17"/>
        <v>2.3868049094917834</v>
      </c>
    </row>
    <row r="44" spans="2:31" x14ac:dyDescent="0.2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T44">
        <f>AVERAGE(T40:T43)</f>
        <v>0</v>
      </c>
      <c r="U44">
        <f t="shared" ref="U44:Z44" si="20">AVERAGE(U40:U43)</f>
        <v>0</v>
      </c>
      <c r="V44">
        <f t="shared" si="20"/>
        <v>0.58828720086264608</v>
      </c>
      <c r="W44">
        <f t="shared" si="20"/>
        <v>1.1790909096304414</v>
      </c>
      <c r="X44">
        <f t="shared" si="20"/>
        <v>1.2514740184937618</v>
      </c>
      <c r="Y44">
        <f t="shared" si="20"/>
        <v>1.5029643740160281</v>
      </c>
      <c r="Z44">
        <f t="shared" si="20"/>
        <v>1.4696793764999458</v>
      </c>
    </row>
    <row r="45" spans="2:31" x14ac:dyDescent="0.2">
      <c r="B45" s="23" t="s">
        <v>795</v>
      </c>
      <c r="C45" s="23" t="s">
        <v>605</v>
      </c>
      <c r="D45" s="23" t="s">
        <v>752</v>
      </c>
      <c r="E45" s="23" t="s">
        <v>762</v>
      </c>
      <c r="F45" s="23" t="s">
        <v>765</v>
      </c>
      <c r="G45" s="23" t="s">
        <v>767</v>
      </c>
      <c r="H45" s="23" t="s">
        <v>770</v>
      </c>
      <c r="I45" s="23" t="s">
        <v>772</v>
      </c>
      <c r="J45" s="23" t="s">
        <v>773</v>
      </c>
      <c r="K45" s="23" t="s">
        <v>586</v>
      </c>
      <c r="L45" s="23" t="s">
        <v>588</v>
      </c>
      <c r="M45" s="23" t="s">
        <v>589</v>
      </c>
    </row>
    <row r="46" spans="2:31" x14ac:dyDescent="0.2">
      <c r="B46" s="23">
        <v>50</v>
      </c>
      <c r="C46" s="23">
        <v>3.8432688841971672</v>
      </c>
      <c r="D46" s="23">
        <v>2.0608913168032137</v>
      </c>
      <c r="E46" s="23">
        <v>2.360681638841331</v>
      </c>
      <c r="F46" s="23">
        <v>27.69567192558311</v>
      </c>
      <c r="G46" s="23">
        <v>87.444018612354895</v>
      </c>
      <c r="H46" s="23">
        <v>113.29723763626914</v>
      </c>
      <c r="I46" s="23">
        <v>161.36379858380801</v>
      </c>
      <c r="J46" s="23">
        <v>172.30624138355819</v>
      </c>
      <c r="K46" s="23" t="s">
        <v>584</v>
      </c>
      <c r="L46" s="23" t="s">
        <v>583</v>
      </c>
      <c r="M46" s="23" t="s">
        <v>591</v>
      </c>
    </row>
    <row r="47" spans="2:31" x14ac:dyDescent="0.2">
      <c r="B47" s="23">
        <v>53</v>
      </c>
      <c r="C47" s="23">
        <v>3.3672808357222448</v>
      </c>
      <c r="D47" s="23">
        <v>1.5536870770146358</v>
      </c>
      <c r="E47" s="23">
        <v>1.8143211757090887</v>
      </c>
      <c r="F47" s="23">
        <v>3.8022474503299075</v>
      </c>
      <c r="G47" s="23">
        <v>2.9044649621484648</v>
      </c>
      <c r="H47" s="23">
        <v>3.3551343319312763</v>
      </c>
      <c r="I47" s="23">
        <v>2.3758075256511848</v>
      </c>
      <c r="J47" s="23">
        <v>3.5728425294420747</v>
      </c>
      <c r="K47" s="23" t="s">
        <v>584</v>
      </c>
      <c r="L47" s="23" t="s">
        <v>583</v>
      </c>
      <c r="M47" s="23" t="s">
        <v>591</v>
      </c>
    </row>
    <row r="48" spans="2:31" x14ac:dyDescent="0.2">
      <c r="B48" s="23">
        <v>62</v>
      </c>
      <c r="C48" s="23">
        <v>6.9005839372554005</v>
      </c>
      <c r="D48" s="23">
        <v>2.3517218817905565</v>
      </c>
      <c r="E48" s="23">
        <v>1.8521714302273387</v>
      </c>
      <c r="F48" s="23">
        <v>6.5658965382882837</v>
      </c>
      <c r="G48" s="23">
        <v>33.394660946464406</v>
      </c>
      <c r="H48" s="23">
        <v>66.49625402690566</v>
      </c>
      <c r="I48" s="23">
        <v>107.64368285431162</v>
      </c>
      <c r="J48" s="23">
        <v>156.34132765262447</v>
      </c>
      <c r="K48" s="23" t="s">
        <v>584</v>
      </c>
      <c r="L48" s="23" t="s">
        <v>583</v>
      </c>
      <c r="M48" s="23" t="s">
        <v>591</v>
      </c>
    </row>
    <row r="49" spans="2:26" x14ac:dyDescent="0.2">
      <c r="B49" s="23">
        <v>68</v>
      </c>
      <c r="C49" s="23">
        <v>3.6067185061987983</v>
      </c>
      <c r="D49" s="23">
        <v>2.2507391566249551</v>
      </c>
      <c r="E49" s="23">
        <v>2.4030270915779837</v>
      </c>
      <c r="F49" s="23">
        <v>7.2986711313467465</v>
      </c>
      <c r="G49" s="23">
        <v>20.827441646388209</v>
      </c>
      <c r="H49" s="23">
        <v>60.771465528856581</v>
      </c>
      <c r="I49" s="23">
        <v>89.979071434900533</v>
      </c>
      <c r="J49" s="23">
        <v>163.26225386538695</v>
      </c>
      <c r="K49" s="23" t="s">
        <v>584</v>
      </c>
      <c r="L49" s="23" t="s">
        <v>583</v>
      </c>
      <c r="M49" s="23" t="s">
        <v>591</v>
      </c>
    </row>
    <row r="51" spans="2:26" x14ac:dyDescent="0.2">
      <c r="C51">
        <v>0</v>
      </c>
      <c r="D51">
        <v>5</v>
      </c>
      <c r="E51">
        <v>11</v>
      </c>
      <c r="F51">
        <v>32</v>
      </c>
      <c r="G51">
        <v>60</v>
      </c>
      <c r="H51">
        <v>87</v>
      </c>
      <c r="I51">
        <v>113</v>
      </c>
      <c r="J51">
        <v>144</v>
      </c>
    </row>
    <row r="52" spans="2:26" x14ac:dyDescent="0.2">
      <c r="B52" s="23" t="s">
        <v>794</v>
      </c>
      <c r="C52" s="23" t="s">
        <v>605</v>
      </c>
      <c r="D52" s="23" t="s">
        <v>752</v>
      </c>
      <c r="E52" s="23" t="s">
        <v>762</v>
      </c>
      <c r="F52" s="23" t="s">
        <v>765</v>
      </c>
      <c r="G52" s="23" t="s">
        <v>767</v>
      </c>
      <c r="H52" s="23" t="s">
        <v>770</v>
      </c>
      <c r="I52" s="23" t="s">
        <v>772</v>
      </c>
      <c r="J52" s="23" t="s">
        <v>773</v>
      </c>
      <c r="K52" s="23" t="s">
        <v>586</v>
      </c>
      <c r="L52" s="23" t="s">
        <v>588</v>
      </c>
      <c r="M52" s="23" t="s">
        <v>589</v>
      </c>
      <c r="O52" s="24" t="s">
        <v>784</v>
      </c>
      <c r="P52" s="25" t="s">
        <v>786</v>
      </c>
      <c r="Q52" s="24" t="s">
        <v>790</v>
      </c>
      <c r="R52" s="24"/>
      <c r="T52" t="s">
        <v>784</v>
      </c>
      <c r="U52" s="22" t="s">
        <v>785</v>
      </c>
      <c r="V52" t="s">
        <v>786</v>
      </c>
      <c r="W52" t="s">
        <v>791</v>
      </c>
      <c r="X52" t="s">
        <v>790</v>
      </c>
      <c r="Y52" t="s">
        <v>792</v>
      </c>
      <c r="Z52" t="s">
        <v>793</v>
      </c>
    </row>
    <row r="53" spans="2:26" x14ac:dyDescent="0.2">
      <c r="B53" s="23">
        <v>49</v>
      </c>
      <c r="C53" s="23">
        <v>9.4365266733624811</v>
      </c>
      <c r="D53" s="23">
        <v>3.7334928377325651</v>
      </c>
      <c r="E53" s="23">
        <v>0</v>
      </c>
      <c r="F53" s="23">
        <v>0</v>
      </c>
      <c r="G53" s="23">
        <v>0</v>
      </c>
      <c r="H53" s="23">
        <v>0.32803677799495062</v>
      </c>
      <c r="I53" s="23">
        <v>0.89805747064230479</v>
      </c>
      <c r="J53" s="23">
        <v>0.52427293065826341</v>
      </c>
      <c r="K53" s="23" t="s">
        <v>584</v>
      </c>
      <c r="L53" s="23" t="s">
        <v>583</v>
      </c>
      <c r="M53" s="23" t="s">
        <v>590</v>
      </c>
      <c r="S53">
        <v>49</v>
      </c>
      <c r="T53">
        <v>0</v>
      </c>
      <c r="U53">
        <v>0</v>
      </c>
      <c r="V53">
        <f t="shared" ref="V53:X56" si="21">((F53+F59)-(E53+E59))/(F$1-E$1)</f>
        <v>1.8582943275898698</v>
      </c>
      <c r="W53">
        <f t="shared" si="21"/>
        <v>2.3020756044175399</v>
      </c>
      <c r="X53">
        <v>0</v>
      </c>
      <c r="Y53">
        <f t="shared" ref="Y53:Z56" si="22">((I53+I59)-(H53+H59))/(I$1-H$1)</f>
        <v>3.045749677222652</v>
      </c>
      <c r="Z53">
        <f>((J53+J59)-(I53+I59))/(J$1-I$1)</f>
        <v>0.42919522119587422</v>
      </c>
    </row>
    <row r="54" spans="2:26" x14ac:dyDescent="0.2">
      <c r="B54" s="23">
        <v>52</v>
      </c>
      <c r="C54" s="23">
        <v>6.3670919953305578</v>
      </c>
      <c r="D54" s="23">
        <v>2.9489775861873815</v>
      </c>
      <c r="E54" s="23">
        <v>0</v>
      </c>
      <c r="F54" s="23">
        <v>2.7159851605178313</v>
      </c>
      <c r="G54" s="23">
        <v>7.7246084559859227</v>
      </c>
      <c r="H54" s="23">
        <v>11.570970834916494</v>
      </c>
      <c r="I54" s="23">
        <v>12.34272684125783</v>
      </c>
      <c r="J54" s="23">
        <v>7.9409060411192929</v>
      </c>
      <c r="K54" s="23" t="s">
        <v>584</v>
      </c>
      <c r="L54" s="23" t="s">
        <v>583</v>
      </c>
      <c r="M54" s="23" t="s">
        <v>590</v>
      </c>
      <c r="N54">
        <v>52</v>
      </c>
      <c r="O54">
        <v>0</v>
      </c>
      <c r="P54">
        <f t="shared" ref="P54:P56" si="23">((F54+F60)-(E54+E60))/(32-11)</f>
        <v>0.25551181842819565</v>
      </c>
      <c r="Q54">
        <f t="shared" ref="Q54:Q56" si="24">((H54+H60)-(G54+G60))/(87-60)</f>
        <v>0.15123440261449364</v>
      </c>
    </row>
    <row r="55" spans="2:26" x14ac:dyDescent="0.2">
      <c r="B55" s="23">
        <v>61</v>
      </c>
      <c r="C55" s="23">
        <v>8.9652808485012123</v>
      </c>
      <c r="D55" s="23">
        <v>4.8822140345157266</v>
      </c>
      <c r="E55" s="23">
        <v>0.70579739987822954</v>
      </c>
      <c r="F55" s="23">
        <v>0</v>
      </c>
      <c r="G55" s="23">
        <v>1.0162771847850078</v>
      </c>
      <c r="H55" s="23">
        <v>1.2911368851980729</v>
      </c>
      <c r="I55" s="23">
        <v>1.0995872234480497</v>
      </c>
      <c r="J55" s="23">
        <v>1.9198231656273299</v>
      </c>
      <c r="K55" s="23" t="s">
        <v>584</v>
      </c>
      <c r="L55" s="23" t="s">
        <v>583</v>
      </c>
      <c r="M55" s="23" t="s">
        <v>590</v>
      </c>
      <c r="N55">
        <v>61</v>
      </c>
      <c r="O55">
        <v>0</v>
      </c>
      <c r="P55">
        <f t="shared" si="23"/>
        <v>0.20999737102179158</v>
      </c>
      <c r="Q55">
        <f t="shared" si="24"/>
        <v>1.7996306601852552</v>
      </c>
      <c r="S55">
        <v>61</v>
      </c>
      <c r="T55">
        <v>0</v>
      </c>
      <c r="U55">
        <v>0</v>
      </c>
      <c r="V55">
        <f t="shared" si="21"/>
        <v>0.20999737102179158</v>
      </c>
      <c r="W55">
        <f t="shared" si="21"/>
        <v>1.0974652993668212</v>
      </c>
      <c r="X55">
        <f t="shared" si="21"/>
        <v>1.7996306601852552</v>
      </c>
      <c r="Y55">
        <f t="shared" si="22"/>
        <v>1.3446973940326463</v>
      </c>
      <c r="Z55">
        <f t="shared" si="22"/>
        <v>2.2308545817327103</v>
      </c>
    </row>
    <row r="56" spans="2:26" x14ac:dyDescent="0.2">
      <c r="B56" s="23">
        <v>67</v>
      </c>
      <c r="C56" s="23">
        <v>9.1122180271805444</v>
      </c>
      <c r="D56" s="23">
        <v>5.0717083468484567</v>
      </c>
      <c r="E56" s="23">
        <v>0</v>
      </c>
      <c r="F56" s="23">
        <v>0</v>
      </c>
      <c r="G56" s="23">
        <v>0.28279088470100061</v>
      </c>
      <c r="H56" s="23">
        <v>0.72090169671306348</v>
      </c>
      <c r="I56" s="23">
        <v>0.72051712184286532</v>
      </c>
      <c r="J56" s="23">
        <v>1.3184129238531086</v>
      </c>
      <c r="K56" s="23" t="s">
        <v>584</v>
      </c>
      <c r="L56" s="23" t="s">
        <v>583</v>
      </c>
      <c r="M56" s="23" t="s">
        <v>590</v>
      </c>
      <c r="N56">
        <v>67</v>
      </c>
      <c r="O56">
        <v>0</v>
      </c>
      <c r="P56">
        <f t="shared" si="23"/>
        <v>0.2590196009837602</v>
      </c>
      <c r="Q56">
        <f t="shared" si="24"/>
        <v>0.9831051522709644</v>
      </c>
      <c r="S56">
        <v>67</v>
      </c>
      <c r="T56">
        <v>0</v>
      </c>
      <c r="U56">
        <v>0</v>
      </c>
      <c r="V56">
        <f t="shared" si="21"/>
        <v>0.2590196009837602</v>
      </c>
      <c r="W56">
        <f t="shared" si="21"/>
        <v>1.137485728595526</v>
      </c>
      <c r="X56">
        <f t="shared" si="21"/>
        <v>0.9831051522709644</v>
      </c>
      <c r="Y56">
        <f t="shared" si="22"/>
        <v>2.225924115846333</v>
      </c>
      <c r="Z56">
        <f t="shared" si="22"/>
        <v>2.0355264228066465</v>
      </c>
    </row>
    <row r="57" spans="2:26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T57">
        <f>AVERAGE(T53:T56)</f>
        <v>0</v>
      </c>
      <c r="U57">
        <f t="shared" ref="U57:Z57" si="25">AVERAGE(U53:U56)</f>
        <v>0</v>
      </c>
      <c r="V57">
        <f t="shared" si="25"/>
        <v>0.77577043319847372</v>
      </c>
      <c r="W57">
        <f t="shared" si="25"/>
        <v>1.5123422107932958</v>
      </c>
      <c r="X57">
        <f t="shared" si="25"/>
        <v>0.92757860415207316</v>
      </c>
      <c r="Y57">
        <f t="shared" si="25"/>
        <v>2.2054570623672105</v>
      </c>
      <c r="Z57">
        <f t="shared" si="25"/>
        <v>1.5651920752450768</v>
      </c>
    </row>
    <row r="58" spans="2:26" x14ac:dyDescent="0.2">
      <c r="B58" s="23" t="s">
        <v>795</v>
      </c>
      <c r="C58" s="23" t="s">
        <v>605</v>
      </c>
      <c r="D58" s="23" t="s">
        <v>752</v>
      </c>
      <c r="E58" s="23" t="s">
        <v>762</v>
      </c>
      <c r="F58" s="23" t="s">
        <v>765</v>
      </c>
      <c r="G58" s="23" t="s">
        <v>767</v>
      </c>
      <c r="H58" s="23" t="s">
        <v>770</v>
      </c>
      <c r="I58" s="23" t="s">
        <v>772</v>
      </c>
      <c r="J58" s="23" t="s">
        <v>773</v>
      </c>
      <c r="K58" s="23" t="s">
        <v>586</v>
      </c>
      <c r="L58" s="23" t="s">
        <v>588</v>
      </c>
      <c r="M58" s="23" t="s">
        <v>589</v>
      </c>
    </row>
    <row r="59" spans="2:26" x14ac:dyDescent="0.2">
      <c r="B59" s="23">
        <v>49</v>
      </c>
      <c r="C59" s="23">
        <v>5.5244534402921932</v>
      </c>
      <c r="D59" s="23">
        <v>4.7106320011856422</v>
      </c>
      <c r="E59" s="23">
        <v>7.9598990798272862</v>
      </c>
      <c r="F59" s="23">
        <v>46.984079959214554</v>
      </c>
      <c r="G59" s="23">
        <v>111.44219688290568</v>
      </c>
      <c r="H59" s="23">
        <v>94.718022158073282</v>
      </c>
      <c r="I59" s="23">
        <v>173.33749307321489</v>
      </c>
      <c r="J59" s="23">
        <v>187.01632947027102</v>
      </c>
      <c r="K59" s="23" t="s">
        <v>584</v>
      </c>
      <c r="L59" s="23" t="s">
        <v>583</v>
      </c>
      <c r="M59" s="23" t="s">
        <v>590</v>
      </c>
    </row>
    <row r="60" spans="2:26" x14ac:dyDescent="0.2">
      <c r="B60" s="23">
        <v>52</v>
      </c>
      <c r="C60" s="23">
        <v>2.5501326816290835</v>
      </c>
      <c r="D60" s="23">
        <v>2.5394965225775294</v>
      </c>
      <c r="E60" s="23">
        <v>2.1530113918506988</v>
      </c>
      <c r="F60" s="23">
        <v>4.8027744183249768</v>
      </c>
      <c r="G60" s="23">
        <v>2.6648740012588057</v>
      </c>
      <c r="H60" s="23">
        <v>2.9018404929195629</v>
      </c>
      <c r="I60" s="23">
        <v>2.7191708305486797</v>
      </c>
      <c r="J60" s="23">
        <v>3.9853612231601421</v>
      </c>
      <c r="K60" s="23" t="s">
        <v>584</v>
      </c>
      <c r="L60" s="23" t="s">
        <v>583</v>
      </c>
      <c r="M60" s="23" t="s">
        <v>590</v>
      </c>
    </row>
    <row r="61" spans="2:26" x14ac:dyDescent="0.2">
      <c r="B61" s="23">
        <v>61</v>
      </c>
      <c r="C61" s="23">
        <v>8.2026261952444255</v>
      </c>
      <c r="D61" s="23">
        <v>5.4476852585382982</v>
      </c>
      <c r="E61" s="23">
        <v>4.9460492504366389</v>
      </c>
      <c r="F61" s="23">
        <v>10.061791441772492</v>
      </c>
      <c r="G61" s="23">
        <v>39.774542639258478</v>
      </c>
      <c r="H61" s="23">
        <v>88.089710763847307</v>
      </c>
      <c r="I61" s="23">
        <v>123.24339267044613</v>
      </c>
      <c r="J61" s="23">
        <v>191.57964876198088</v>
      </c>
      <c r="K61" s="23" t="s">
        <v>584</v>
      </c>
      <c r="L61" s="23" t="s">
        <v>583</v>
      </c>
      <c r="M61" s="23" t="s">
        <v>590</v>
      </c>
    </row>
    <row r="62" spans="2:26" x14ac:dyDescent="0.2">
      <c r="B62" s="23">
        <v>67</v>
      </c>
      <c r="C62" s="23">
        <v>3.3801942979530017</v>
      </c>
      <c r="D62" s="23">
        <v>2.5874598725303359</v>
      </c>
      <c r="E62" s="23">
        <v>2.5513299717339257</v>
      </c>
      <c r="F62" s="23">
        <v>7.9907415923928893</v>
      </c>
      <c r="G62" s="23">
        <v>39.557551108366617</v>
      </c>
      <c r="H62" s="23">
        <v>65.663279407670601</v>
      </c>
      <c r="I62" s="23">
        <v>123.53769099454546</v>
      </c>
      <c r="J62" s="23">
        <v>186.04111429954125</v>
      </c>
      <c r="K62" s="23" t="s">
        <v>584</v>
      </c>
      <c r="L62" s="23" t="s">
        <v>583</v>
      </c>
      <c r="M62" s="23" t="s">
        <v>590</v>
      </c>
    </row>
    <row r="64" spans="2:26" x14ac:dyDescent="0.2">
      <c r="C64">
        <v>0</v>
      </c>
      <c r="D64">
        <v>5</v>
      </c>
      <c r="E64">
        <v>11</v>
      </c>
      <c r="F64">
        <v>32</v>
      </c>
      <c r="G64">
        <v>60</v>
      </c>
      <c r="H64">
        <v>87</v>
      </c>
      <c r="I64">
        <v>113</v>
      </c>
      <c r="J64">
        <v>144</v>
      </c>
    </row>
    <row r="65" spans="2:26" x14ac:dyDescent="0.2">
      <c r="B65" s="23" t="s">
        <v>794</v>
      </c>
      <c r="C65" s="23" t="s">
        <v>605</v>
      </c>
      <c r="D65" s="23" t="s">
        <v>752</v>
      </c>
      <c r="E65" s="23" t="s">
        <v>762</v>
      </c>
      <c r="F65" s="23" t="s">
        <v>765</v>
      </c>
      <c r="G65" s="23" t="s">
        <v>767</v>
      </c>
      <c r="H65" s="23" t="s">
        <v>770</v>
      </c>
      <c r="I65" s="23" t="s">
        <v>772</v>
      </c>
      <c r="J65" s="23" t="s">
        <v>773</v>
      </c>
      <c r="K65" s="23" t="s">
        <v>586</v>
      </c>
      <c r="L65" s="23" t="s">
        <v>588</v>
      </c>
      <c r="M65" s="23" t="s">
        <v>589</v>
      </c>
      <c r="O65" s="24" t="s">
        <v>784</v>
      </c>
      <c r="P65" s="25" t="s">
        <v>786</v>
      </c>
      <c r="Q65" s="24" t="s">
        <v>790</v>
      </c>
      <c r="R65" s="24"/>
      <c r="T65" t="s">
        <v>784</v>
      </c>
      <c r="U65" s="22" t="s">
        <v>785</v>
      </c>
      <c r="V65" t="s">
        <v>786</v>
      </c>
      <c r="W65" t="s">
        <v>791</v>
      </c>
      <c r="X65" t="s">
        <v>790</v>
      </c>
      <c r="Y65" t="s">
        <v>792</v>
      </c>
      <c r="Z65" t="s">
        <v>793</v>
      </c>
    </row>
    <row r="66" spans="2:26" x14ac:dyDescent="0.2">
      <c r="B66" s="23">
        <v>51</v>
      </c>
      <c r="C66" s="23">
        <v>11.24346073861536</v>
      </c>
      <c r="D66" s="23">
        <v>3.3848170106544102</v>
      </c>
      <c r="E66" s="23">
        <v>0</v>
      </c>
      <c r="F66" s="23">
        <v>0</v>
      </c>
      <c r="G66" s="23">
        <v>0</v>
      </c>
      <c r="H66" s="23">
        <v>0.33872954310144643</v>
      </c>
      <c r="I66" s="23">
        <v>1.2969971759122374</v>
      </c>
      <c r="J66" s="23">
        <v>1.4890398862224568</v>
      </c>
      <c r="K66" s="23" t="s">
        <v>584</v>
      </c>
      <c r="L66" s="23" t="s">
        <v>583</v>
      </c>
      <c r="M66" s="23" t="s">
        <v>592</v>
      </c>
      <c r="N66">
        <v>51</v>
      </c>
      <c r="O66">
        <f>((D66+D72)-(C66+C72))/(5-0)</f>
        <v>3.7173133623057808</v>
      </c>
      <c r="P66">
        <f>((F66+F72)-(E66+E72))/(32-11)</f>
        <v>2.7773394228687902</v>
      </c>
      <c r="Q66">
        <f>((H66+H72)-(G66+G72))/(87-60)</f>
        <v>2.3141298980021454</v>
      </c>
      <c r="S66">
        <v>51</v>
      </c>
      <c r="T66">
        <f>((D66+D72)-(C66+C72))/(D$1-C$1)</f>
        <v>3.7173133623057808</v>
      </c>
      <c r="U66">
        <v>0</v>
      </c>
      <c r="V66">
        <f t="shared" ref="V66:Z69" si="26">((F66+F72)-(E66+E72))/(F$1-E$1)</f>
        <v>2.7773394228687902</v>
      </c>
      <c r="W66">
        <f t="shared" si="26"/>
        <v>1.9337475876103558</v>
      </c>
      <c r="X66">
        <f t="shared" si="26"/>
        <v>2.3141298980021454</v>
      </c>
      <c r="Y66">
        <f t="shared" si="26"/>
        <v>1.4495885967334039</v>
      </c>
      <c r="Z66">
        <f>((J66+J72)-(I66+I72))/(J$1-I$1)</f>
        <v>10.376089828217207</v>
      </c>
    </row>
    <row r="67" spans="2:26" x14ac:dyDescent="0.2">
      <c r="B67" s="23">
        <v>54</v>
      </c>
      <c r="C67" s="23">
        <v>8.359285464139564</v>
      </c>
      <c r="D67" s="23">
        <v>3.4267420507015935</v>
      </c>
      <c r="E67" s="23">
        <v>0</v>
      </c>
      <c r="F67" s="23">
        <v>0</v>
      </c>
      <c r="G67" s="23">
        <v>1.5528540093263357</v>
      </c>
      <c r="H67" s="23">
        <v>2.3823722104611589</v>
      </c>
      <c r="I67" s="23">
        <v>5.0541971654283495</v>
      </c>
      <c r="J67" s="23">
        <v>4.2202663089910022</v>
      </c>
      <c r="K67" s="23" t="s">
        <v>584</v>
      </c>
      <c r="L67" s="23" t="s">
        <v>583</v>
      </c>
      <c r="M67" s="23" t="s">
        <v>592</v>
      </c>
      <c r="N67">
        <v>54</v>
      </c>
      <c r="O67">
        <f t="shared" ref="O67" si="27">((D67+D73)-(C67+C73))/(5-0)</f>
        <v>2.8127299127704743</v>
      </c>
      <c r="P67">
        <f t="shared" ref="P67:P68" si="28">((F67+F73)-(E67+E73))/(32-11)</f>
        <v>1.3592073434254626</v>
      </c>
      <c r="Q67">
        <v>0</v>
      </c>
      <c r="S67">
        <v>54</v>
      </c>
      <c r="T67">
        <f>((D67+D73)-(C67+C73))/(D$1-C$1)</f>
        <v>2.8127299127704743</v>
      </c>
      <c r="U67">
        <f t="shared" ref="U67" si="29">((E67+E73)-(D67+D73))/(E$1-D$1)</f>
        <v>0.8377237093155353</v>
      </c>
      <c r="V67">
        <f t="shared" si="26"/>
        <v>1.3592073434254626</v>
      </c>
      <c r="W67">
        <v>0</v>
      </c>
      <c r="X67">
        <v>0</v>
      </c>
      <c r="Y67">
        <v>0</v>
      </c>
      <c r="Z67">
        <v>0</v>
      </c>
    </row>
    <row r="68" spans="2:26" x14ac:dyDescent="0.2">
      <c r="B68" s="23">
        <v>63</v>
      </c>
      <c r="C68" s="23">
        <v>12.228249204765126</v>
      </c>
      <c r="D68" s="23">
        <v>3.9668843573536332</v>
      </c>
      <c r="E68" s="23">
        <v>0</v>
      </c>
      <c r="F68" s="23">
        <v>0</v>
      </c>
      <c r="G68" s="23">
        <v>2.8221282960045686</v>
      </c>
      <c r="H68" s="23">
        <v>2.1778676631963041</v>
      </c>
      <c r="I68" s="23">
        <v>0.67103520845697495</v>
      </c>
      <c r="J68" s="23">
        <v>1.8530699635239305</v>
      </c>
      <c r="K68" s="23" t="s">
        <v>584</v>
      </c>
      <c r="L68" s="23" t="s">
        <v>583</v>
      </c>
      <c r="M68" s="23" t="s">
        <v>592</v>
      </c>
      <c r="N68">
        <v>63</v>
      </c>
      <c r="O68">
        <v>0</v>
      </c>
      <c r="P68">
        <f t="shared" si="28"/>
        <v>1.4634288131145747</v>
      </c>
      <c r="Q68">
        <f t="shared" ref="Q68" si="30">((H68+H74)-(G68+G74))/(87-60)</f>
        <v>0.80329457325202069</v>
      </c>
      <c r="S68">
        <v>63</v>
      </c>
      <c r="T68">
        <v>0</v>
      </c>
      <c r="U68">
        <v>0</v>
      </c>
      <c r="V68">
        <f t="shared" si="26"/>
        <v>1.4634288131145747</v>
      </c>
      <c r="W68">
        <f t="shared" si="26"/>
        <v>1.1466677556913007</v>
      </c>
      <c r="X68">
        <f t="shared" si="26"/>
        <v>0.80329457325202069</v>
      </c>
      <c r="Y68">
        <f t="shared" si="26"/>
        <v>2.3413020604140615</v>
      </c>
      <c r="Z68">
        <f t="shared" si="26"/>
        <v>2.203564727901075</v>
      </c>
    </row>
    <row r="69" spans="2:26" x14ac:dyDescent="0.2">
      <c r="B69" s="23">
        <v>69</v>
      </c>
      <c r="C69" s="23">
        <v>13.287650732709112</v>
      </c>
      <c r="D69" s="23">
        <v>5.4629437890250756</v>
      </c>
      <c r="E69" s="23">
        <v>0</v>
      </c>
      <c r="F69" s="23">
        <v>0.84029469064128559</v>
      </c>
      <c r="G69" s="23">
        <v>2.2342462115019917</v>
      </c>
      <c r="H69" s="23">
        <v>2.2658742817268953</v>
      </c>
      <c r="I69" s="23">
        <v>1.4222224233994354</v>
      </c>
      <c r="J69" s="23">
        <v>3.277130841254233</v>
      </c>
      <c r="K69" s="23" t="s">
        <v>584</v>
      </c>
      <c r="L69" s="23" t="s">
        <v>583</v>
      </c>
      <c r="M69" s="23" t="s">
        <v>592</v>
      </c>
      <c r="N69">
        <v>69</v>
      </c>
      <c r="S69">
        <v>69</v>
      </c>
      <c r="T69">
        <v>0</v>
      </c>
      <c r="U69">
        <v>0</v>
      </c>
      <c r="V69">
        <f t="shared" si="26"/>
        <v>0.22680191549672371</v>
      </c>
      <c r="W69">
        <f t="shared" si="26"/>
        <v>1.6034647355532636</v>
      </c>
      <c r="X69">
        <f t="shared" si="26"/>
        <v>0.18136916005948775</v>
      </c>
      <c r="Y69">
        <f t="shared" si="26"/>
        <v>3.2230268581811572</v>
      </c>
      <c r="Z69">
        <f>((J69+J75)-(I69+I75))/(J$1-I$1)</f>
        <v>4.3395807321182929</v>
      </c>
    </row>
    <row r="70" spans="2:26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T70">
        <f>AVERAGE(T66:T69)</f>
        <v>1.6325108187690638</v>
      </c>
      <c r="U70">
        <f t="shared" ref="U70:Z70" si="31">AVERAGE(U66:U69)</f>
        <v>0.20943092732888383</v>
      </c>
      <c r="V70">
        <f t="shared" si="31"/>
        <v>1.4566943737263878</v>
      </c>
      <c r="W70">
        <f t="shared" si="31"/>
        <v>1.17097001971373</v>
      </c>
      <c r="X70">
        <f t="shared" si="31"/>
        <v>0.82469840782841342</v>
      </c>
      <c r="Y70">
        <f t="shared" si="31"/>
        <v>1.7534793788321557</v>
      </c>
      <c r="Z70">
        <f t="shared" si="31"/>
        <v>4.2298088220591437</v>
      </c>
    </row>
    <row r="71" spans="2:26" x14ac:dyDescent="0.2">
      <c r="B71" s="23" t="s">
        <v>795</v>
      </c>
      <c r="C71" s="23" t="s">
        <v>605</v>
      </c>
      <c r="D71" s="23" t="s">
        <v>752</v>
      </c>
      <c r="E71" s="23" t="s">
        <v>762</v>
      </c>
      <c r="F71" s="23" t="s">
        <v>765</v>
      </c>
      <c r="G71" s="23" t="s">
        <v>767</v>
      </c>
      <c r="H71" s="23" t="s">
        <v>770</v>
      </c>
      <c r="I71" s="23" t="s">
        <v>772</v>
      </c>
      <c r="J71" s="23" t="s">
        <v>773</v>
      </c>
      <c r="K71" s="23" t="s">
        <v>586</v>
      </c>
      <c r="L71" s="23" t="s">
        <v>588</v>
      </c>
      <c r="M71" s="23" t="s">
        <v>589</v>
      </c>
    </row>
    <row r="72" spans="2:26" x14ac:dyDescent="0.2">
      <c r="B72" s="23">
        <v>51</v>
      </c>
      <c r="C72" s="23">
        <v>17.782735975380266</v>
      </c>
      <c r="D72" s="23">
        <v>44.227946514870119</v>
      </c>
      <c r="E72" s="23">
        <v>38.290563849187272</v>
      </c>
      <c r="F72" s="23">
        <v>96.614691729431868</v>
      </c>
      <c r="G72" s="23">
        <v>150.75962418252183</v>
      </c>
      <c r="H72" s="23">
        <v>212.90240188547833</v>
      </c>
      <c r="I72" s="23">
        <v>249.63343776773604</v>
      </c>
      <c r="J72" s="23">
        <v>571.10017973215918</v>
      </c>
      <c r="K72" s="23" t="s">
        <v>584</v>
      </c>
      <c r="L72" s="23" t="s">
        <v>583</v>
      </c>
      <c r="M72" s="23" t="s">
        <v>592</v>
      </c>
    </row>
    <row r="73" spans="2:26" x14ac:dyDescent="0.2">
      <c r="B73" s="23">
        <v>54</v>
      </c>
      <c r="C73" s="23">
        <v>10.423440716007168</v>
      </c>
      <c r="D73" s="23">
        <v>29.419633693297513</v>
      </c>
      <c r="E73" s="23">
        <v>37.872717999892316</v>
      </c>
      <c r="F73" s="23">
        <v>66.416072211827029</v>
      </c>
      <c r="G73" s="23">
        <v>48.419548902515444</v>
      </c>
      <c r="H73" s="23">
        <v>41.731442792670791</v>
      </c>
      <c r="I73" s="23">
        <v>18.204043393292537</v>
      </c>
      <c r="J73" s="23">
        <v>4.2752602795208929</v>
      </c>
      <c r="K73" s="23" t="s">
        <v>584</v>
      </c>
      <c r="L73" s="23" t="s">
        <v>583</v>
      </c>
      <c r="M73" s="23" t="s">
        <v>592</v>
      </c>
    </row>
    <row r="74" spans="2:26" x14ac:dyDescent="0.2">
      <c r="B74" s="23">
        <v>63</v>
      </c>
      <c r="C74" s="23">
        <v>41.361411213616563</v>
      </c>
      <c r="D74" s="23">
        <v>35.747289714778837</v>
      </c>
      <c r="E74" s="23">
        <v>19.857587019825971</v>
      </c>
      <c r="F74" s="23">
        <v>50.589592095232042</v>
      </c>
      <c r="G74" s="23">
        <v>79.8741609585839</v>
      </c>
      <c r="H74" s="23">
        <v>102.20737506919671</v>
      </c>
      <c r="I74" s="23">
        <v>164.58806109470166</v>
      </c>
      <c r="J74" s="23">
        <v>231.71653290456803</v>
      </c>
      <c r="K74" s="23" t="s">
        <v>584</v>
      </c>
      <c r="L74" s="23" t="s">
        <v>583</v>
      </c>
      <c r="M74" s="23" t="s">
        <v>592</v>
      </c>
    </row>
    <row r="75" spans="2:26" x14ac:dyDescent="0.2">
      <c r="B75" s="23">
        <v>69</v>
      </c>
      <c r="C75" s="23">
        <v>16.956809198840531</v>
      </c>
      <c r="D75" s="23">
        <v>22.750860737182258</v>
      </c>
      <c r="E75" s="23">
        <v>23.413796595795247</v>
      </c>
      <c r="F75" s="23">
        <v>27.336342130585159</v>
      </c>
      <c r="G75" s="23">
        <v>70.839403205215831</v>
      </c>
      <c r="H75" s="23">
        <v>75.704742456597103</v>
      </c>
      <c r="I75" s="23">
        <v>160.34709262763465</v>
      </c>
      <c r="J75" s="23">
        <v>293.01918690544693</v>
      </c>
      <c r="K75" s="23" t="s">
        <v>584</v>
      </c>
      <c r="L75" s="23" t="s">
        <v>583</v>
      </c>
      <c r="M75" s="23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 Info</vt:lpstr>
      <vt:lpstr>e.g.Calculation</vt:lpstr>
      <vt:lpstr>0N_edit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Glanville, Kate [A&amp;BE]</dc:creator>
  <cp:lastModifiedBy>Lee, Jaejin [A&amp;BE]</cp:lastModifiedBy>
  <dcterms:created xsi:type="dcterms:W3CDTF">2021-06-15T14:47:30Z</dcterms:created>
  <dcterms:modified xsi:type="dcterms:W3CDTF">2023-04-21T16:24:43Z</dcterms:modified>
</cp:coreProperties>
</file>