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\Pulpit\excelLearning\section8Revision\"/>
    </mc:Choice>
  </mc:AlternateContent>
  <xr:revisionPtr revIDLastSave="0" documentId="13_ncr:1_{7FD80813-49C3-4A40-8F72-7C61B840BFF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Zadanie_1" sheetId="1" r:id="rId1"/>
    <sheet name="Zadanie_2" sheetId="2" r:id="rId2"/>
    <sheet name="Zadanie_3" sheetId="3" r:id="rId3"/>
    <sheet name="Zadanie_4" sheetId="4" r:id="rId4"/>
    <sheet name="Zadanie_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C10" i="5"/>
  <c r="C11" i="5"/>
  <c r="C8" i="5"/>
  <c r="C3" i="5"/>
  <c r="C4" i="5"/>
  <c r="C5" i="5"/>
  <c r="C6" i="5"/>
  <c r="C7" i="5"/>
  <c r="C2" i="5"/>
  <c r="F2" i="4"/>
  <c r="F3" i="4"/>
  <c r="F4" i="4"/>
  <c r="F5" i="4"/>
  <c r="F6" i="4"/>
  <c r="F7" i="4"/>
  <c r="F8" i="4"/>
  <c r="F9" i="4"/>
  <c r="F10" i="4"/>
  <c r="F11" i="4"/>
  <c r="E3" i="4"/>
  <c r="E4" i="4"/>
  <c r="E5" i="4"/>
  <c r="E6" i="4"/>
  <c r="E7" i="4"/>
  <c r="E8" i="4"/>
  <c r="E9" i="4"/>
  <c r="E10" i="4"/>
  <c r="E11" i="4"/>
  <c r="E2" i="4"/>
  <c r="D3" i="4"/>
  <c r="D4" i="4"/>
  <c r="D5" i="4"/>
  <c r="D6" i="4"/>
  <c r="D7" i="4"/>
  <c r="D8" i="4"/>
  <c r="D9" i="4"/>
  <c r="D10" i="4"/>
  <c r="D11" i="4"/>
  <c r="D2" i="4"/>
  <c r="G6" i="3"/>
  <c r="G4" i="3"/>
  <c r="D3" i="3"/>
  <c r="D4" i="3"/>
  <c r="D5" i="3"/>
  <c r="D6" i="3"/>
  <c r="D7" i="3"/>
  <c r="D8" i="3"/>
  <c r="D9" i="3"/>
  <c r="D10" i="3"/>
  <c r="D11" i="3"/>
  <c r="D2" i="3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G6" i="1"/>
  <c r="G7" i="1"/>
  <c r="G8" i="1"/>
  <c r="G9" i="1"/>
  <c r="G10" i="1"/>
  <c r="G11" i="1"/>
  <c r="G12" i="1"/>
  <c r="G5" i="1"/>
  <c r="F6" i="1"/>
  <c r="F7" i="1"/>
  <c r="F8" i="1"/>
  <c r="F9" i="1"/>
  <c r="F10" i="1"/>
  <c r="F11" i="1"/>
  <c r="F12" i="1"/>
  <c r="F5" i="1"/>
  <c r="E6" i="1"/>
  <c r="E7" i="1"/>
  <c r="E8" i="1"/>
  <c r="E9" i="1"/>
  <c r="E10" i="1"/>
  <c r="E11" i="1"/>
  <c r="E12" i="1"/>
  <c r="E5" i="1"/>
  <c r="D6" i="1"/>
  <c r="D7" i="1"/>
  <c r="D8" i="1"/>
  <c r="D9" i="1"/>
  <c r="D10" i="1"/>
  <c r="D11" i="1"/>
  <c r="D12" i="1"/>
  <c r="D5" i="1"/>
  <c r="C6" i="1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<sst xmlns="http://schemas.openxmlformats.org/spreadsheetml/2006/main" count="83" uniqueCount="73">
  <si>
    <t>User_ID</t>
  </si>
  <si>
    <t>Data_utworzenia</t>
  </si>
  <si>
    <t>ID-2440</t>
  </si>
  <si>
    <t>ID-7671</t>
  </si>
  <si>
    <t>ID-3606</t>
  </si>
  <si>
    <t>ID-7901</t>
  </si>
  <si>
    <t>ID-5162</t>
  </si>
  <si>
    <t>ID-9192</t>
  </si>
  <si>
    <t>ID-3439</t>
  </si>
  <si>
    <t>ID-8237</t>
  </si>
  <si>
    <t>ID-8248</t>
  </si>
  <si>
    <t>ID-8886</t>
  </si>
  <si>
    <t>2024-10-09</t>
  </si>
  <si>
    <t>2024-08-28</t>
  </si>
  <si>
    <t>2024-03-17</t>
  </si>
  <si>
    <t>2024-04-10</t>
  </si>
  <si>
    <t>2024-01-24</t>
  </si>
  <si>
    <t>2024-08-22</t>
  </si>
  <si>
    <t>2024-05-04</t>
  </si>
  <si>
    <t>2024-08-19</t>
  </si>
  <si>
    <t>2024-09-12</t>
  </si>
  <si>
    <t>Kwota_brutto</t>
  </si>
  <si>
    <t>Stawka_VAT</t>
  </si>
  <si>
    <t>Klient</t>
  </si>
  <si>
    <t>Liczba_logowań</t>
  </si>
  <si>
    <t>Liczba_zamówień</t>
  </si>
  <si>
    <t>Klient_1</t>
  </si>
  <si>
    <t>Klient_2</t>
  </si>
  <si>
    <t>Klient_3</t>
  </si>
  <si>
    <t>Klient_4</t>
  </si>
  <si>
    <t>Klient_5</t>
  </si>
  <si>
    <t>Klient_6</t>
  </si>
  <si>
    <t>Klient_7</t>
  </si>
  <si>
    <t>Klient_8</t>
  </si>
  <si>
    <t>Klient_9</t>
  </si>
  <si>
    <t>Klient_10</t>
  </si>
  <si>
    <t>Produkt</t>
  </si>
  <si>
    <t>Cena_netto</t>
  </si>
  <si>
    <t>Ilość</t>
  </si>
  <si>
    <t>Produkt_1</t>
  </si>
  <si>
    <t>Produkt_2</t>
  </si>
  <si>
    <t>Produkt_3</t>
  </si>
  <si>
    <t>Produkt_4</t>
  </si>
  <si>
    <t>Produkt_5</t>
  </si>
  <si>
    <t>Produkt_6</t>
  </si>
  <si>
    <t>Produkt_7</t>
  </si>
  <si>
    <t>Produkt_8</t>
  </si>
  <si>
    <t>Produkt_9</t>
  </si>
  <si>
    <t>Produkt_10</t>
  </si>
  <si>
    <t>Kod</t>
  </si>
  <si>
    <t>Status</t>
  </si>
  <si>
    <t>X123</t>
  </si>
  <si>
    <t>A789</t>
  </si>
  <si>
    <t>B456</t>
  </si>
  <si>
    <t>C001</t>
  </si>
  <si>
    <t>Z999</t>
  </si>
  <si>
    <t>D888</t>
  </si>
  <si>
    <t>Nowy</t>
  </si>
  <si>
    <t>Zakończony</t>
  </si>
  <si>
    <t>numerID</t>
  </si>
  <si>
    <t>dzien</t>
  </si>
  <si>
    <t>miesiac</t>
  </si>
  <si>
    <t>rok</t>
  </si>
  <si>
    <t>isFirstQuarter</t>
  </si>
  <si>
    <t>netto</t>
  </si>
  <si>
    <t>vat</t>
  </si>
  <si>
    <t>zaangazowany</t>
  </si>
  <si>
    <t>countofzaangazowany</t>
  </si>
  <si>
    <t>meanofzanagozwany</t>
  </si>
  <si>
    <t>wartosc</t>
  </si>
  <si>
    <t>rabat</t>
  </si>
  <si>
    <t>wynik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</si>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</sst>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opLeftCell="A4" workbookViewId="0">
      <selection activeCell="G5" sqref="G5:G12"/>
    </sheetView>
  </sheetViews>
  <sheetFormatPr defaultRowHeight="15" x14ac:dyDescent="0.25"/>
  <cols>
    <col min="1" max="1" width="8" bestFit="1" customWidth="1"/>
    <col min="2" max="2" width="16.140625" bestFit="1" customWidth="1"/>
  </cols>
  <sheetData>
    <row r="1" spans="1:7" x14ac:dyDescent="0.25">
      <c r="A1" s="1" t="s">
        <v>0</v>
      </c>
      <c r="B1" s="1" t="s">
        <v>1</v>
      </c>
      <c r="C1" t="s">
        <v>59</v>
      </c>
    </row>
    <row r="2" spans="1:7" x14ac:dyDescent="0.25">
      <c r="A2" t="s">
        <v>2</v>
      </c>
      <c r="B2" t="s">
        <v>12</v>
      </c>
    </row>
    <row r="3" spans="1:7" x14ac:dyDescent="0.25">
      <c r="A3" t="s">
        <v>3</v>
      </c>
      <c r="B3" t="s">
        <v>13</v>
      </c>
    </row>
    <row r="4" spans="1:7" x14ac:dyDescent="0.25">
      <c r="C4" t="s">
        <v>59</v>
      </c>
      <c r="D4" t="s">
        <v>60</v>
      </c>
      <c r="E4" t="s">
        <v>61</v>
      </c>
      <c r="F4" t="s">
        <v>62</v>
      </c>
      <c r="G4" t="s">
        <v>63</v>
      </c>
    </row>
    <row r="5" spans="1:7" x14ac:dyDescent="0.25">
      <c r="A5" t="s">
        <v>4</v>
      </c>
      <c r="B5" t="s">
        <v>14</v>
      </c>
      <c r="C5" t="str">
        <f>MID(A5,4,4)</f>
        <v>3606</v>
      </c>
      <c r="D5">
        <f>DAY(B5)</f>
        <v>17</v>
      </c>
      <c r="E5">
        <f>MONTH(B5)</f>
        <v>3</v>
      </c>
      <c r="F5">
        <f>YEAR(B5)</f>
        <v>2024</v>
      </c>
      <c r="G5" t="b">
        <f>IF(E5&lt;=3,TRUE,FALSE)</f>
        <v>1</v>
      </c>
    </row>
    <row r="6" spans="1:7" x14ac:dyDescent="0.25">
      <c r="A6" t="s">
        <v>5</v>
      </c>
      <c r="B6" t="s">
        <v>15</v>
      </c>
      <c r="C6" t="str">
        <f t="shared" ref="C6:C12" si="0">MID(A6,4,4)</f>
        <v>7901</v>
      </c>
      <c r="D6">
        <f t="shared" ref="D6:D12" si="1">DAY(B6)</f>
        <v>10</v>
      </c>
      <c r="E6">
        <f t="shared" ref="E6:E12" si="2">MONTH(B6)</f>
        <v>4</v>
      </c>
      <c r="F6">
        <f t="shared" ref="F6:F12" si="3">YEAR(B6)</f>
        <v>2024</v>
      </c>
      <c r="G6" t="b">
        <f t="shared" ref="G6:G12" si="4">IF(E6&lt;=3,TRUE,FALSE)</f>
        <v>0</v>
      </c>
    </row>
    <row r="7" spans="1:7" x14ac:dyDescent="0.25">
      <c r="A7" t="s">
        <v>6</v>
      </c>
      <c r="B7" t="s">
        <v>16</v>
      </c>
      <c r="C7" t="str">
        <f t="shared" si="0"/>
        <v>5162</v>
      </c>
      <c r="D7">
        <f t="shared" si="1"/>
        <v>24</v>
      </c>
      <c r="E7">
        <f t="shared" si="2"/>
        <v>1</v>
      </c>
      <c r="F7">
        <f t="shared" si="3"/>
        <v>2024</v>
      </c>
      <c r="G7" t="b">
        <f t="shared" si="4"/>
        <v>1</v>
      </c>
    </row>
    <row r="8" spans="1:7" x14ac:dyDescent="0.25">
      <c r="A8" t="s">
        <v>7</v>
      </c>
      <c r="B8" t="s">
        <v>14</v>
      </c>
      <c r="C8" t="str">
        <f t="shared" si="0"/>
        <v>9192</v>
      </c>
      <c r="D8">
        <f t="shared" si="1"/>
        <v>17</v>
      </c>
      <c r="E8">
        <f t="shared" si="2"/>
        <v>3</v>
      </c>
      <c r="F8">
        <f t="shared" si="3"/>
        <v>2024</v>
      </c>
      <c r="G8" t="b">
        <f t="shared" si="4"/>
        <v>1</v>
      </c>
    </row>
    <row r="9" spans="1:7" x14ac:dyDescent="0.25">
      <c r="A9" t="s">
        <v>8</v>
      </c>
      <c r="B9" t="s">
        <v>17</v>
      </c>
      <c r="C9" t="str">
        <f t="shared" si="0"/>
        <v>3439</v>
      </c>
      <c r="D9">
        <f t="shared" si="1"/>
        <v>22</v>
      </c>
      <c r="E9">
        <f t="shared" si="2"/>
        <v>8</v>
      </c>
      <c r="F9">
        <f t="shared" si="3"/>
        <v>2024</v>
      </c>
      <c r="G9" t="b">
        <f t="shared" si="4"/>
        <v>0</v>
      </c>
    </row>
    <row r="10" spans="1:7" x14ac:dyDescent="0.25">
      <c r="A10" t="s">
        <v>9</v>
      </c>
      <c r="B10" t="s">
        <v>18</v>
      </c>
      <c r="C10" t="str">
        <f t="shared" si="0"/>
        <v>8237</v>
      </c>
      <c r="D10">
        <f t="shared" si="1"/>
        <v>4</v>
      </c>
      <c r="E10">
        <f t="shared" si="2"/>
        <v>5</v>
      </c>
      <c r="F10">
        <f t="shared" si="3"/>
        <v>2024</v>
      </c>
      <c r="G10" t="b">
        <f t="shared" si="4"/>
        <v>0</v>
      </c>
    </row>
    <row r="11" spans="1:7" x14ac:dyDescent="0.25">
      <c r="A11" t="s">
        <v>10</v>
      </c>
      <c r="B11" t="s">
        <v>19</v>
      </c>
      <c r="C11" t="str">
        <f t="shared" si="0"/>
        <v>8248</v>
      </c>
      <c r="D11">
        <f t="shared" si="1"/>
        <v>19</v>
      </c>
      <c r="E11">
        <f t="shared" si="2"/>
        <v>8</v>
      </c>
      <c r="F11">
        <f t="shared" si="3"/>
        <v>2024</v>
      </c>
      <c r="G11" t="b">
        <f t="shared" si="4"/>
        <v>0</v>
      </c>
    </row>
    <row r="12" spans="1:7" x14ac:dyDescent="0.25">
      <c r="A12" t="s">
        <v>11</v>
      </c>
      <c r="B12" t="s">
        <v>20</v>
      </c>
      <c r="C12" t="str">
        <f t="shared" si="0"/>
        <v>8886</v>
      </c>
      <c r="D12">
        <f t="shared" si="1"/>
        <v>12</v>
      </c>
      <c r="E12">
        <f t="shared" si="2"/>
        <v>9</v>
      </c>
      <c r="F12">
        <f t="shared" si="3"/>
        <v>2024</v>
      </c>
      <c r="G12" t="b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D2" sqref="D2:D11"/>
    </sheetView>
  </sheetViews>
  <sheetFormatPr defaultRowHeight="15" x14ac:dyDescent="0.25"/>
  <cols>
    <col min="1" max="1" width="13.28515625" bestFit="1" customWidth="1"/>
    <col min="2" max="2" width="11.85546875" bestFit="1" customWidth="1"/>
    <col min="3" max="3" width="9.85546875" bestFit="1" customWidth="1"/>
  </cols>
  <sheetData>
    <row r="1" spans="1:4" x14ac:dyDescent="0.25">
      <c r="A1" s="2" t="s">
        <v>21</v>
      </c>
      <c r="B1" s="1" t="s">
        <v>22</v>
      </c>
      <c r="C1" t="s">
        <v>64</v>
      </c>
      <c r="D1" t="s">
        <v>65</v>
      </c>
    </row>
    <row r="2" spans="1:4" x14ac:dyDescent="0.25">
      <c r="A2" s="3">
        <v>467</v>
      </c>
      <c r="B2">
        <v>0.05</v>
      </c>
      <c r="C2" s="3">
        <f>A2*(1-B2)</f>
        <v>443.65</v>
      </c>
      <c r="D2" s="3">
        <f>A2-C2</f>
        <v>23.350000000000023</v>
      </c>
    </row>
    <row r="3" spans="1:4" x14ac:dyDescent="0.25">
      <c r="A3" s="3">
        <v>1241</v>
      </c>
      <c r="B3">
        <v>0.23</v>
      </c>
      <c r="C3" s="3">
        <f t="shared" ref="C3:C11" si="0">A3*(1-B3)</f>
        <v>955.57</v>
      </c>
      <c r="D3" s="3">
        <f t="shared" ref="D3:D11" si="1">A3-C3</f>
        <v>285.42999999999995</v>
      </c>
    </row>
    <row r="4" spans="1:4" x14ac:dyDescent="0.25">
      <c r="A4" s="3">
        <v>1251</v>
      </c>
      <c r="B4">
        <v>0.08</v>
      </c>
      <c r="C4" s="3">
        <f t="shared" si="0"/>
        <v>1150.92</v>
      </c>
      <c r="D4" s="3">
        <f t="shared" si="1"/>
        <v>100.07999999999993</v>
      </c>
    </row>
    <row r="5" spans="1:4" x14ac:dyDescent="0.25">
      <c r="A5" s="3">
        <v>795</v>
      </c>
      <c r="B5">
        <v>0.23</v>
      </c>
      <c r="C5" s="3">
        <f t="shared" si="0"/>
        <v>612.15</v>
      </c>
      <c r="D5" s="3">
        <f t="shared" si="1"/>
        <v>182.85000000000002</v>
      </c>
    </row>
    <row r="6" spans="1:4" x14ac:dyDescent="0.25">
      <c r="A6" s="3">
        <v>632</v>
      </c>
      <c r="B6">
        <v>0.23</v>
      </c>
      <c r="C6" s="3">
        <f t="shared" si="0"/>
        <v>486.64</v>
      </c>
      <c r="D6" s="3">
        <f t="shared" si="1"/>
        <v>145.36000000000001</v>
      </c>
    </row>
    <row r="7" spans="1:4" x14ac:dyDescent="0.25">
      <c r="A7" s="3">
        <v>378</v>
      </c>
      <c r="B7">
        <v>0.23</v>
      </c>
      <c r="C7" s="3">
        <f t="shared" si="0"/>
        <v>291.06</v>
      </c>
      <c r="D7" s="3">
        <f t="shared" si="1"/>
        <v>86.94</v>
      </c>
    </row>
    <row r="8" spans="1:4" x14ac:dyDescent="0.25">
      <c r="A8" s="3">
        <v>1329</v>
      </c>
      <c r="B8">
        <v>0.23</v>
      </c>
      <c r="C8" s="3">
        <f t="shared" si="0"/>
        <v>1023.33</v>
      </c>
      <c r="D8" s="3">
        <f t="shared" si="1"/>
        <v>305.66999999999996</v>
      </c>
    </row>
    <row r="9" spans="1:4" x14ac:dyDescent="0.25">
      <c r="A9" s="3">
        <v>1594</v>
      </c>
      <c r="B9">
        <v>0.23</v>
      </c>
      <c r="C9" s="3">
        <f t="shared" si="0"/>
        <v>1227.3800000000001</v>
      </c>
      <c r="D9" s="3">
        <f t="shared" si="1"/>
        <v>366.61999999999989</v>
      </c>
    </row>
    <row r="10" spans="1:4" x14ac:dyDescent="0.25">
      <c r="A10" s="3">
        <v>604</v>
      </c>
      <c r="B10">
        <v>0.23</v>
      </c>
      <c r="C10" s="3">
        <f t="shared" si="0"/>
        <v>465.08</v>
      </c>
      <c r="D10" s="3">
        <f t="shared" si="1"/>
        <v>138.92000000000002</v>
      </c>
    </row>
    <row r="11" spans="1:4" x14ac:dyDescent="0.25">
      <c r="A11" s="3">
        <v>1511</v>
      </c>
      <c r="B11">
        <v>0.23</v>
      </c>
      <c r="C11" s="3">
        <f t="shared" si="0"/>
        <v>1163.47</v>
      </c>
      <c r="D11" s="3">
        <f t="shared" si="1"/>
        <v>347.53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G7" sqref="G7"/>
    </sheetView>
  </sheetViews>
  <sheetFormatPr defaultRowHeight="15" x14ac:dyDescent="0.25"/>
  <cols>
    <col min="1" max="1" width="9.28515625" bestFit="1" customWidth="1"/>
    <col min="2" max="2" width="15" bestFit="1" customWidth="1"/>
    <col min="3" max="3" width="16.5703125" bestFit="1" customWidth="1"/>
    <col min="4" max="4" width="13.85546875" bestFit="1" customWidth="1"/>
    <col min="7" max="7" width="20.85546875" bestFit="1" customWidth="1"/>
  </cols>
  <sheetData>
    <row r="1" spans="1:7" x14ac:dyDescent="0.25">
      <c r="A1" s="1" t="s">
        <v>23</v>
      </c>
      <c r="B1" s="1" t="s">
        <v>24</v>
      </c>
      <c r="C1" s="1" t="s">
        <v>25</v>
      </c>
      <c r="D1" s="4" t="s">
        <v>66</v>
      </c>
    </row>
    <row r="2" spans="1:7" x14ac:dyDescent="0.25">
      <c r="A2" t="s">
        <v>26</v>
      </c>
      <c r="B2">
        <v>2</v>
      </c>
      <c r="C2">
        <v>0</v>
      </c>
      <c r="D2" t="b">
        <f>IF(AND(B2&gt;5,C2&gt;=1),TRUE,FALSE)</f>
        <v>0</v>
      </c>
    </row>
    <row r="3" spans="1:7" x14ac:dyDescent="0.25">
      <c r="A3" t="s">
        <v>27</v>
      </c>
      <c r="B3">
        <v>5</v>
      </c>
      <c r="C3">
        <v>10</v>
      </c>
      <c r="D3" t="b">
        <f t="shared" ref="D3:D11" si="0">IF(AND(B3&gt;5,C3&gt;=1),TRUE,FALSE)</f>
        <v>0</v>
      </c>
      <c r="G3" t="s">
        <v>67</v>
      </c>
    </row>
    <row r="4" spans="1:7" x14ac:dyDescent="0.25">
      <c r="A4" t="s">
        <v>28</v>
      </c>
      <c r="B4">
        <v>6</v>
      </c>
      <c r="C4">
        <v>4</v>
      </c>
      <c r="D4" t="b">
        <f t="shared" si="0"/>
        <v>1</v>
      </c>
      <c r="G4">
        <f>COUNTIF(D2:D11,TRUE)</f>
        <v>8</v>
      </c>
    </row>
    <row r="5" spans="1:7" x14ac:dyDescent="0.25">
      <c r="A5" t="s">
        <v>29</v>
      </c>
      <c r="B5">
        <v>6</v>
      </c>
      <c r="C5">
        <v>5</v>
      </c>
      <c r="D5" t="b">
        <f t="shared" si="0"/>
        <v>1</v>
      </c>
      <c r="G5" t="s">
        <v>68</v>
      </c>
    </row>
    <row r="6" spans="1:7" x14ac:dyDescent="0.25">
      <c r="A6" t="s">
        <v>30</v>
      </c>
      <c r="B6">
        <v>11</v>
      </c>
      <c r="C6">
        <v>10</v>
      </c>
      <c r="D6" t="b">
        <f t="shared" si="0"/>
        <v>1</v>
      </c>
      <c r="G6">
        <f>AVERAGEIF(D2:D11,TRUE,C2:C11)</f>
        <v>5.625</v>
      </c>
    </row>
    <row r="7" spans="1:7" x14ac:dyDescent="0.25">
      <c r="A7" t="s">
        <v>31</v>
      </c>
      <c r="B7">
        <v>17</v>
      </c>
      <c r="C7">
        <v>7</v>
      </c>
      <c r="D7" t="b">
        <f t="shared" si="0"/>
        <v>1</v>
      </c>
    </row>
    <row r="8" spans="1:7" x14ac:dyDescent="0.25">
      <c r="A8" t="s">
        <v>32</v>
      </c>
      <c r="B8">
        <v>25</v>
      </c>
      <c r="C8">
        <v>4</v>
      </c>
      <c r="D8" t="b">
        <f t="shared" si="0"/>
        <v>1</v>
      </c>
    </row>
    <row r="9" spans="1:7" x14ac:dyDescent="0.25">
      <c r="A9" t="s">
        <v>33</v>
      </c>
      <c r="B9">
        <v>12</v>
      </c>
      <c r="C9">
        <v>9</v>
      </c>
      <c r="D9" t="b">
        <f t="shared" si="0"/>
        <v>1</v>
      </c>
    </row>
    <row r="10" spans="1:7" x14ac:dyDescent="0.25">
      <c r="A10" t="s">
        <v>34</v>
      </c>
      <c r="B10">
        <v>25</v>
      </c>
      <c r="C10">
        <v>2</v>
      </c>
      <c r="D10" t="b">
        <f t="shared" si="0"/>
        <v>1</v>
      </c>
    </row>
    <row r="11" spans="1:7" x14ac:dyDescent="0.25">
      <c r="A11" t="s">
        <v>35</v>
      </c>
      <c r="B11">
        <v>9</v>
      </c>
      <c r="C11">
        <v>4</v>
      </c>
      <c r="D11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G17" sqref="G17"/>
    </sheetView>
  </sheetViews>
  <sheetFormatPr defaultRowHeight="15" x14ac:dyDescent="0.25"/>
  <cols>
    <col min="1" max="1" width="11" bestFit="1" customWidth="1"/>
    <col min="2" max="2" width="11.28515625" bestFit="1" customWidth="1"/>
    <col min="3" max="3" width="5" bestFit="1" customWidth="1"/>
    <col min="5" max="5" width="11" bestFit="1" customWidth="1"/>
  </cols>
  <sheetData>
    <row r="1" spans="1:6" x14ac:dyDescent="0.25">
      <c r="A1" s="1" t="s">
        <v>36</v>
      </c>
      <c r="B1" s="1" t="s">
        <v>37</v>
      </c>
      <c r="C1" s="1" t="s">
        <v>38</v>
      </c>
      <c r="D1" s="4" t="s">
        <v>69</v>
      </c>
      <c r="E1" s="4" t="s">
        <v>70</v>
      </c>
      <c r="F1" s="4" t="s">
        <v>71</v>
      </c>
    </row>
    <row r="2" spans="1:6" x14ac:dyDescent="0.25">
      <c r="A2" t="s">
        <v>39</v>
      </c>
      <c r="B2">
        <v>211</v>
      </c>
      <c r="C2">
        <v>14</v>
      </c>
      <c r="D2">
        <f>B2*C2</f>
        <v>2954</v>
      </c>
      <c r="E2">
        <f>IF(D2&gt;1000,D2*0.1,"brak tabatu")</f>
        <v>295.40000000000003</v>
      </c>
      <c r="F2">
        <f>D2-E2</f>
        <v>2658.6</v>
      </c>
    </row>
    <row r="3" spans="1:6" x14ac:dyDescent="0.25">
      <c r="A3" t="s">
        <v>40</v>
      </c>
      <c r="B3">
        <v>179</v>
      </c>
      <c r="C3">
        <v>7</v>
      </c>
      <c r="D3">
        <f t="shared" ref="D3:D11" si="0">B3*C3</f>
        <v>1253</v>
      </c>
      <c r="E3">
        <f t="shared" ref="E3:E11" si="1">IF(D3&gt;1000,D3*0.1,"brak tabatu")</f>
        <v>125.30000000000001</v>
      </c>
      <c r="F3">
        <f t="shared" ref="F3:F11" si="2">D3-E3</f>
        <v>1127.7</v>
      </c>
    </row>
    <row r="4" spans="1:6" x14ac:dyDescent="0.25">
      <c r="A4" t="s">
        <v>41</v>
      </c>
      <c r="B4">
        <v>430</v>
      </c>
      <c r="C4">
        <v>10</v>
      </c>
      <c r="D4">
        <f t="shared" si="0"/>
        <v>4300</v>
      </c>
      <c r="E4">
        <f t="shared" si="1"/>
        <v>430</v>
      </c>
      <c r="F4">
        <f t="shared" si="2"/>
        <v>3870</v>
      </c>
    </row>
    <row r="5" spans="1:6" x14ac:dyDescent="0.25">
      <c r="A5" t="s">
        <v>42</v>
      </c>
      <c r="B5">
        <v>70</v>
      </c>
      <c r="C5">
        <v>2</v>
      </c>
      <c r="D5">
        <f t="shared" si="0"/>
        <v>140</v>
      </c>
      <c r="E5" t="str">
        <f t="shared" si="1"/>
        <v>brak tabatu</v>
      </c>
      <c r="F5" t="e">
        <f t="shared" si="2"/>
        <v>#VALUE!</v>
      </c>
    </row>
    <row r="6" spans="1:6" x14ac:dyDescent="0.25">
      <c r="A6" t="s">
        <v>43</v>
      </c>
      <c r="B6">
        <v>173</v>
      </c>
      <c r="C6">
        <v>17</v>
      </c>
      <c r="D6">
        <f t="shared" si="0"/>
        <v>2941</v>
      </c>
      <c r="E6">
        <f t="shared" si="1"/>
        <v>294.10000000000002</v>
      </c>
      <c r="F6">
        <f t="shared" si="2"/>
        <v>2646.9</v>
      </c>
    </row>
    <row r="7" spans="1:6" x14ac:dyDescent="0.25">
      <c r="A7" t="s">
        <v>44</v>
      </c>
      <c r="B7">
        <v>218</v>
      </c>
      <c r="C7">
        <v>1</v>
      </c>
      <c r="D7">
        <f t="shared" si="0"/>
        <v>218</v>
      </c>
      <c r="E7" t="str">
        <f t="shared" si="1"/>
        <v>brak tabatu</v>
      </c>
      <c r="F7" t="e">
        <f t="shared" si="2"/>
        <v>#VALUE!</v>
      </c>
    </row>
    <row r="8" spans="1:6" x14ac:dyDescent="0.25">
      <c r="A8" t="s">
        <v>45</v>
      </c>
      <c r="B8">
        <v>314</v>
      </c>
      <c r="C8">
        <v>15</v>
      </c>
      <c r="D8">
        <f t="shared" si="0"/>
        <v>4710</v>
      </c>
      <c r="E8">
        <f t="shared" si="1"/>
        <v>471</v>
      </c>
      <c r="F8">
        <f t="shared" si="2"/>
        <v>4239</v>
      </c>
    </row>
    <row r="9" spans="1:6" x14ac:dyDescent="0.25">
      <c r="A9" t="s">
        <v>46</v>
      </c>
      <c r="B9">
        <v>229</v>
      </c>
      <c r="C9">
        <v>11</v>
      </c>
      <c r="D9">
        <f t="shared" si="0"/>
        <v>2519</v>
      </c>
      <c r="E9">
        <f t="shared" si="1"/>
        <v>251.9</v>
      </c>
      <c r="F9">
        <f t="shared" si="2"/>
        <v>2267.1</v>
      </c>
    </row>
    <row r="10" spans="1:6" x14ac:dyDescent="0.25">
      <c r="A10" t="s">
        <v>47</v>
      </c>
      <c r="B10">
        <v>76</v>
      </c>
      <c r="C10">
        <v>16</v>
      </c>
      <c r="D10">
        <f t="shared" si="0"/>
        <v>1216</v>
      </c>
      <c r="E10">
        <f t="shared" si="1"/>
        <v>121.60000000000001</v>
      </c>
      <c r="F10">
        <f t="shared" si="2"/>
        <v>1094.4000000000001</v>
      </c>
    </row>
    <row r="11" spans="1:6" x14ac:dyDescent="0.25">
      <c r="A11" t="s">
        <v>48</v>
      </c>
      <c r="B11">
        <v>233</v>
      </c>
      <c r="C11">
        <v>20</v>
      </c>
      <c r="D11">
        <f t="shared" si="0"/>
        <v>4660</v>
      </c>
      <c r="E11">
        <f t="shared" si="1"/>
        <v>466</v>
      </c>
      <c r="F11">
        <f t="shared" si="2"/>
        <v>4194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tabSelected="1" workbookViewId="0">
      <selection activeCell="C19" sqref="C19"/>
    </sheetView>
  </sheetViews>
  <sheetFormatPr defaultRowHeight="15" x14ac:dyDescent="0.25"/>
  <cols>
    <col min="1" max="1" width="5.28515625" bestFit="1" customWidth="1"/>
    <col min="2" max="2" width="11.28515625" bestFit="1" customWidth="1"/>
  </cols>
  <sheetData>
    <row r="1" spans="1:3" x14ac:dyDescent="0.25">
      <c r="A1" s="1" t="s">
        <v>49</v>
      </c>
      <c r="B1" s="1" t="s">
        <v>50</v>
      </c>
    </row>
    <row r="2" spans="1:3" x14ac:dyDescent="0.25">
      <c r="A2" t="s">
        <v>51</v>
      </c>
      <c r="B2" t="s">
        <v>57</v>
      </c>
      <c r="C2" t="b">
        <f>IF(OR(ISBLANK(A2),ISBLANK(B2)),TRUE,FALSE)</f>
        <v>0</v>
      </c>
    </row>
    <row r="3" spans="1:3" x14ac:dyDescent="0.25">
      <c r="B3" t="s">
        <v>58</v>
      </c>
      <c r="C3" t="b">
        <f t="shared" ref="C3:C7" si="0">IF(OR(ISBLANK(A3),ISBLANK(B3)),TRUE,FALSE)</f>
        <v>1</v>
      </c>
    </row>
    <row r="4" spans="1:3" x14ac:dyDescent="0.25">
      <c r="A4" t="s">
        <v>52</v>
      </c>
      <c r="B4" t="s">
        <v>57</v>
      </c>
      <c r="C4" t="b">
        <f t="shared" si="0"/>
        <v>0</v>
      </c>
    </row>
    <row r="5" spans="1:3" x14ac:dyDescent="0.25">
      <c r="A5" t="s">
        <v>53</v>
      </c>
      <c r="C5" t="b">
        <f t="shared" si="0"/>
        <v>1</v>
      </c>
    </row>
    <row r="6" spans="1:3" x14ac:dyDescent="0.25">
      <c r="A6" t="s">
        <v>51</v>
      </c>
      <c r="B6" t="s">
        <v>57</v>
      </c>
      <c r="C6" t="b">
        <f t="shared" si="0"/>
        <v>0</v>
      </c>
    </row>
    <row r="7" spans="1:3" x14ac:dyDescent="0.25">
      <c r="A7" t="s">
        <v>54</v>
      </c>
      <c r="B7" t="s">
        <v>58</v>
      </c>
      <c r="C7" t="b">
        <f t="shared" si="0"/>
        <v>0</v>
      </c>
    </row>
    <row r="8" spans="1:3" x14ac:dyDescent="0.25">
      <c r="C8" t="b">
        <f>IF(OR(ISBLANK(A8),ISBLANK(B8)),TRUE,FALSE)</f>
        <v>1</v>
      </c>
    </row>
    <row r="9" spans="1:3" x14ac:dyDescent="0.25">
      <c r="A9" t="s">
        <v>55</v>
      </c>
      <c r="B9" t="s">
        <v>57</v>
      </c>
      <c r="C9" t="b">
        <f t="shared" ref="C9:C11" si="1">IF(OR(ISBLANK(A9),ISBLANK(B9)),TRUE,FALSE)</f>
        <v>0</v>
      </c>
    </row>
    <row r="10" spans="1:3" x14ac:dyDescent="0.25">
      <c r="A10" t="s">
        <v>52</v>
      </c>
      <c r="B10" t="s">
        <v>58</v>
      </c>
      <c r="C10" t="b">
        <f t="shared" si="1"/>
        <v>0</v>
      </c>
    </row>
    <row r="11" spans="1:3" x14ac:dyDescent="0.25">
      <c r="A11" t="s">
        <v>56</v>
      </c>
      <c r="B11" t="s">
        <v>57</v>
      </c>
      <c r="C11" t="b">
        <f t="shared" si="1"/>
        <v>0</v>
      </c>
    </row>
    <row r="18" spans="3:3" x14ac:dyDescent="0.25">
      <c r="C18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Zadanie_1</vt:lpstr>
      <vt:lpstr>Zadanie_2</vt:lpstr>
      <vt:lpstr>Zadanie_3</vt:lpstr>
      <vt:lpstr>Zadanie_4</vt:lpstr>
      <vt:lpstr>Zadanie_5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Tomasz Pomorski</cp:lastModifiedBy>
  <dcterms:created xsi:type="dcterms:W3CDTF">2025-07-30T21:05:18Z</dcterms:created>
  <dcterms:modified xsi:type="dcterms:W3CDTF">2025-07-31T15:14:11Z</dcterms:modified>
</cp:coreProperties>
</file>