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omas\Pulpit\excelLearning\section9\"/>
    </mc:Choice>
  </mc:AlternateContent>
  <xr:revisionPtr revIDLastSave="0" documentId="13_ncr:1_{3A6CDF84-3903-4046-941A-F52A52336085}" xr6:coauthVersionLast="47" xr6:coauthVersionMax="47" xr10:uidLastSave="{00000000-0000-0000-0000-000000000000}"/>
  <bookViews>
    <workbookView xWindow="-120" yWindow="-120" windowWidth="29040" windowHeight="15720" activeTab="4" xr2:uid="{00000000-000D-0000-FFFF-FFFF00000000}"/>
  </bookViews>
  <sheets>
    <sheet name="ChartFormatting" sheetId="6" r:id="rId1"/>
    <sheet name="FitnessResults" sheetId="3" r:id="rId2"/>
    <sheet name="Sparklines" sheetId="5" r:id="rId3"/>
    <sheet name="Sparklines&amp;ChartExercise" sheetId="1" r:id="rId4"/>
    <sheet name="CommonCharts" sheetId="7" r:id="rId5"/>
  </sheets>
  <externalReferences>
    <externalReference r:id="rId6"/>
  </externalReferences>
  <definedNames>
    <definedName name="_xlchart.v1.0" hidden="1">CommonCharts!$E$60:$E$89</definedName>
    <definedName name="_xlchart.v1.1" hidden="1">CommonCharts!$E$80:$E$89</definedName>
    <definedName name="_xlchart.v1.2" hidden="1">CommonCharts!$E$80:$E$89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4" i="7" l="1"/>
  <c r="G45" i="7"/>
  <c r="G46" i="7"/>
  <c r="G47" i="7"/>
  <c r="G48" i="7"/>
  <c r="G49" i="7"/>
  <c r="G50" i="7"/>
  <c r="G51" i="7"/>
  <c r="G52" i="7"/>
  <c r="G43" i="7"/>
  <c r="G27" i="7"/>
  <c r="G28" i="7"/>
  <c r="G29" i="7"/>
  <c r="G30" i="7"/>
  <c r="G31" i="7"/>
  <c r="G32" i="7"/>
  <c r="G33" i="7"/>
  <c r="G34" i="7"/>
  <c r="G35" i="7"/>
  <c r="G26" i="7"/>
  <c r="M164" i="7"/>
  <c r="G162" i="7"/>
  <c r="H162" i="7"/>
  <c r="I162" i="7"/>
  <c r="J162" i="7"/>
  <c r="K162" i="7"/>
  <c r="L162" i="7"/>
  <c r="F162" i="7"/>
  <c r="M159" i="7"/>
  <c r="M160" i="7"/>
  <c r="M161" i="7"/>
  <c r="M158" i="7"/>
  <c r="F108" i="7"/>
  <c r="G108" i="7"/>
  <c r="H108" i="7"/>
  <c r="E108" i="7"/>
  <c r="I102" i="7"/>
  <c r="I103" i="7"/>
  <c r="I104" i="7"/>
  <c r="I105" i="7"/>
  <c r="I106" i="7"/>
  <c r="I107" i="7"/>
  <c r="I101" i="7"/>
  <c r="E44" i="7"/>
  <c r="F44" i="7" s="1"/>
  <c r="E45" i="7"/>
  <c r="F45" i="7" s="1"/>
  <c r="E46" i="7"/>
  <c r="F46" i="7" s="1"/>
  <c r="E47" i="7"/>
  <c r="F47" i="7" s="1"/>
  <c r="E48" i="7"/>
  <c r="F48" i="7" s="1"/>
  <c r="E49" i="7"/>
  <c r="E50" i="7"/>
  <c r="E51" i="7"/>
  <c r="E52" i="7"/>
  <c r="E43" i="7"/>
  <c r="F43" i="7" s="1"/>
  <c r="F52" i="7"/>
  <c r="F51" i="7"/>
  <c r="F50" i="7"/>
  <c r="F49" i="7"/>
  <c r="F27" i="7"/>
  <c r="F28" i="7"/>
  <c r="F29" i="7"/>
  <c r="F30" i="7"/>
  <c r="F31" i="7"/>
  <c r="F32" i="7"/>
  <c r="F33" i="7"/>
  <c r="F34" i="7"/>
  <c r="F35" i="7"/>
  <c r="F26" i="7"/>
  <c r="G65" i="6"/>
  <c r="G64" i="6"/>
  <c r="G63" i="6"/>
  <c r="G59" i="6"/>
  <c r="G61" i="6" s="1"/>
  <c r="G43" i="6"/>
  <c r="G42" i="6"/>
  <c r="G41" i="6"/>
  <c r="G37" i="6"/>
  <c r="G39" i="6" s="1"/>
  <c r="G21" i="6"/>
  <c r="G20" i="6"/>
  <c r="G19" i="6"/>
  <c r="G15" i="6"/>
  <c r="G17" i="6" s="1"/>
  <c r="Q11" i="5"/>
  <c r="Q10" i="5"/>
  <c r="Q9" i="5"/>
  <c r="Q8" i="5"/>
  <c r="Q7" i="5"/>
  <c r="Q6" i="5"/>
  <c r="P9" i="3"/>
  <c r="P11" i="3" s="1"/>
  <c r="O9" i="3"/>
  <c r="O11" i="3" s="1"/>
  <c r="N9" i="3"/>
  <c r="N11" i="3" s="1"/>
  <c r="M9" i="3"/>
  <c r="M11" i="3" s="1"/>
  <c r="L9" i="3"/>
  <c r="L11" i="3" s="1"/>
  <c r="K9" i="3"/>
  <c r="K11" i="3" s="1"/>
  <c r="J9" i="3"/>
  <c r="J11" i="3" s="1"/>
  <c r="I9" i="3"/>
  <c r="I11" i="3" s="1"/>
  <c r="H9" i="3"/>
  <c r="H11" i="3" s="1"/>
  <c r="G9" i="3"/>
  <c r="G11" i="3" s="1"/>
  <c r="F9" i="3"/>
  <c r="F11" i="3" s="1"/>
  <c r="E9" i="3"/>
  <c r="E11" i="3" s="1"/>
  <c r="S45" i="1"/>
  <c r="S44" i="1"/>
  <c r="S43" i="1"/>
  <c r="S42" i="1"/>
  <c r="S41" i="1"/>
  <c r="S40" i="1"/>
  <c r="S11" i="1"/>
  <c r="S10" i="1"/>
  <c r="S9" i="1"/>
  <c r="S8" i="1"/>
  <c r="S7" i="1"/>
  <c r="S6" i="1"/>
</calcChain>
</file>

<file path=xl/sharedStrings.xml><?xml version="1.0" encoding="utf-8"?>
<sst xmlns="http://schemas.openxmlformats.org/spreadsheetml/2006/main" count="289" uniqueCount="145">
  <si>
    <t>Signs SOLD</t>
  </si>
  <si>
    <t>TREND</t>
  </si>
  <si>
    <t>January</t>
  </si>
  <si>
    <t>February</t>
  </si>
  <si>
    <t>March</t>
  </si>
  <si>
    <t>April</t>
  </si>
  <si>
    <t>May</t>
  </si>
  <si>
    <t>June</t>
  </si>
  <si>
    <t>July</t>
  </si>
  <si>
    <t>August</t>
  </si>
  <si>
    <t>September</t>
  </si>
  <si>
    <t>October</t>
  </si>
  <si>
    <t>November</t>
  </si>
  <si>
    <t>December</t>
  </si>
  <si>
    <t>Total</t>
  </si>
  <si>
    <t>Giveway</t>
  </si>
  <si>
    <t>Stop</t>
  </si>
  <si>
    <t>No Stopping</t>
  </si>
  <si>
    <t>FORD</t>
  </si>
  <si>
    <t>Cross winds</t>
  </si>
  <si>
    <t>School Ahead</t>
  </si>
  <si>
    <t>Gross Revenue</t>
  </si>
  <si>
    <t>TREND2</t>
  </si>
  <si>
    <t>Fitness Schedule and Results</t>
  </si>
  <si>
    <t>Exercises</t>
  </si>
  <si>
    <t xml:space="preserve">January </t>
  </si>
  <si>
    <t>Push ups</t>
  </si>
  <si>
    <t>Pull ups</t>
  </si>
  <si>
    <t>Sit ups</t>
  </si>
  <si>
    <t xml:space="preserve">Result </t>
  </si>
  <si>
    <t>Target Repititions</t>
  </si>
  <si>
    <t>PASS/FAIL</t>
  </si>
  <si>
    <t>Swim 1 Mile</t>
  </si>
  <si>
    <t>Running 2 Miles</t>
  </si>
  <si>
    <t>Starbucks</t>
  </si>
  <si>
    <t>Microsoft</t>
  </si>
  <si>
    <t>Tesla</t>
  </si>
  <si>
    <t>NASDQ</t>
  </si>
  <si>
    <t>Costa</t>
  </si>
  <si>
    <t>IBM</t>
  </si>
  <si>
    <t>Monday</t>
  </si>
  <si>
    <t>Tuesday</t>
  </si>
  <si>
    <t>Wednesday</t>
  </si>
  <si>
    <t>Thursday</t>
  </si>
  <si>
    <t>Friday</t>
  </si>
  <si>
    <t>Saturday</t>
  </si>
  <si>
    <t>Sunday</t>
  </si>
  <si>
    <t>Win/Loss</t>
  </si>
  <si>
    <t>Sign Types</t>
  </si>
  <si>
    <t>Trading</t>
  </si>
  <si>
    <t>Revenue</t>
  </si>
  <si>
    <t>Monthly Budget</t>
  </si>
  <si>
    <t>Bills</t>
  </si>
  <si>
    <t>Rent</t>
  </si>
  <si>
    <t>Car</t>
  </si>
  <si>
    <t>Food</t>
  </si>
  <si>
    <t>Dog</t>
  </si>
  <si>
    <t>Cat</t>
  </si>
  <si>
    <t>Other</t>
  </si>
  <si>
    <t>Total:</t>
  </si>
  <si>
    <t>Salary:</t>
  </si>
  <si>
    <t>Budget:</t>
  </si>
  <si>
    <t>Maximum:</t>
  </si>
  <si>
    <t>Minimum:</t>
  </si>
  <si>
    <t>Average:</t>
  </si>
  <si>
    <t>Month</t>
  </si>
  <si>
    <t>New Members</t>
  </si>
  <si>
    <t>Trendline</t>
  </si>
  <si>
    <t>Scatter Chart</t>
  </si>
  <si>
    <t>Price Sold</t>
  </si>
  <si>
    <t>Cost</t>
  </si>
  <si>
    <t>Profit</t>
  </si>
  <si>
    <t>Car model</t>
  </si>
  <si>
    <t>Mercedes</t>
  </si>
  <si>
    <t>Bmw</t>
  </si>
  <si>
    <t>Volkswagon</t>
  </si>
  <si>
    <t>Ford</t>
  </si>
  <si>
    <t>Audi</t>
  </si>
  <si>
    <t>Toyota</t>
  </si>
  <si>
    <t>Lexus</t>
  </si>
  <si>
    <t>Mazda</t>
  </si>
  <si>
    <t>Volvo</t>
  </si>
  <si>
    <t>Kia</t>
  </si>
  <si>
    <t>Y Axis</t>
  </si>
  <si>
    <t>X Axis</t>
  </si>
  <si>
    <t>Histogram</t>
  </si>
  <si>
    <t>Jamie Baird</t>
  </si>
  <si>
    <t>Lester Leblanc</t>
  </si>
  <si>
    <t>Ezekiel John</t>
  </si>
  <si>
    <t>Dana Bean</t>
  </si>
  <si>
    <t>Ivy Richards</t>
  </si>
  <si>
    <t>Joel Moore</t>
  </si>
  <si>
    <t>Jenna Tapia</t>
  </si>
  <si>
    <t>Nora Pruitt</t>
  </si>
  <si>
    <t>Cain Lambert</t>
  </si>
  <si>
    <t>Selina Curry</t>
  </si>
  <si>
    <t>Haaris Riley</t>
  </si>
  <si>
    <t>Lukas Wyatt</t>
  </si>
  <si>
    <t>Junaid Dyer</t>
  </si>
  <si>
    <t>Owen Morton</t>
  </si>
  <si>
    <t>Laila Gray</t>
  </si>
  <si>
    <t>Robbie Sosa</t>
  </si>
  <si>
    <t>Nelson Terry</t>
  </si>
  <si>
    <t>Dewey Church</t>
  </si>
  <si>
    <t>Ilyas Irwin</t>
  </si>
  <si>
    <t>Mo Mcgee</t>
  </si>
  <si>
    <t>Ben Lawrence</t>
  </si>
  <si>
    <t>Jon Andrews</t>
  </si>
  <si>
    <t>Sam Johns</t>
  </si>
  <si>
    <t>Tif Bowen</t>
  </si>
  <si>
    <t>Han Brown</t>
  </si>
  <si>
    <t>Lew Stevens</t>
  </si>
  <si>
    <t>Jesse Robson</t>
  </si>
  <si>
    <t>Stew Mccarty</t>
  </si>
  <si>
    <t>Aya Fritz</t>
  </si>
  <si>
    <t>Molly Garner</t>
  </si>
  <si>
    <t>Name</t>
  </si>
  <si>
    <t>Rating (0-10)</t>
  </si>
  <si>
    <t>Mike</t>
  </si>
  <si>
    <t>Tim</t>
  </si>
  <si>
    <t>Sally</t>
  </si>
  <si>
    <t>Ben</t>
  </si>
  <si>
    <t>Norway</t>
  </si>
  <si>
    <t>Fiji</t>
  </si>
  <si>
    <t>Serbia</t>
  </si>
  <si>
    <t>Uganda</t>
  </si>
  <si>
    <t>Scotland</t>
  </si>
  <si>
    <t>Greece</t>
  </si>
  <si>
    <t>Italy</t>
  </si>
  <si>
    <t>Destination approval ratings. 0 - 10</t>
  </si>
  <si>
    <t>Destination</t>
  </si>
  <si>
    <t>Radar</t>
  </si>
  <si>
    <t>Average</t>
  </si>
  <si>
    <t>Combo</t>
  </si>
  <si>
    <t>Total Sales</t>
  </si>
  <si>
    <t>Year</t>
  </si>
  <si>
    <t>Profit %</t>
  </si>
  <si>
    <t>Watch sales</t>
  </si>
  <si>
    <t>Blue Pacific</t>
  </si>
  <si>
    <t>Orbit One</t>
  </si>
  <si>
    <t>Sky Trace</t>
  </si>
  <si>
    <t>Visualizer</t>
  </si>
  <si>
    <t>Model</t>
  </si>
  <si>
    <t>Grand Total</t>
  </si>
  <si>
    <t>Stacked 2D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</si>
</sst>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11" x14ac:knownFonts="1">
    <font>
      <sz val="11"/>
      <color theme="1"/>
      <name val="Calibri"/>
      <family val="2"/>
      <scheme val="minor"/>
    </font>
    <font>
      <b/>
      <sz val="11"/>
      <color theme="1"/>
      <name val="Calibri"/>
      <family val="2"/>
      <scheme val="minor"/>
    </font>
    <font>
      <sz val="11"/>
      <color theme="0"/>
      <name val="Calibri"/>
      <family val="2"/>
      <scheme val="minor"/>
    </font>
    <font>
      <sz val="24"/>
      <color theme="0"/>
      <name val="Calibri"/>
      <family val="2"/>
      <scheme val="minor"/>
    </font>
    <font>
      <b/>
      <sz val="11"/>
      <color theme="0"/>
      <name val="Calibri"/>
      <family val="2"/>
      <scheme val="minor"/>
    </font>
    <font>
      <b/>
      <sz val="12"/>
      <color theme="0"/>
      <name val="Calibri"/>
      <family val="2"/>
      <scheme val="minor"/>
    </font>
    <font>
      <b/>
      <sz val="18"/>
      <color theme="0"/>
      <name val="Calibri"/>
      <family val="2"/>
      <scheme val="minor"/>
    </font>
    <font>
      <sz val="8"/>
      <name val="Calibri"/>
      <family val="2"/>
      <scheme val="minor"/>
    </font>
    <font>
      <b/>
      <sz val="11"/>
      <color rgb="FFFA7D00"/>
      <name val="Calibri"/>
      <family val="2"/>
      <scheme val="minor"/>
    </font>
    <font>
      <sz val="14"/>
      <color theme="1"/>
      <name val="Calibri"/>
      <family val="2"/>
      <scheme val="minor"/>
    </font>
    <font>
      <b/>
      <sz val="16"/>
      <color theme="1"/>
      <name val="Calibri"/>
      <family val="2"/>
      <scheme val="minor"/>
    </font>
  </fonts>
  <fills count="15">
    <fill>
      <patternFill patternType="none"/>
    </fill>
    <fill>
      <patternFill patternType="gray125"/>
    </fill>
    <fill>
      <patternFill patternType="solid">
        <fgColor theme="5"/>
      </patternFill>
    </fill>
    <fill>
      <patternFill patternType="solid">
        <fgColor theme="8"/>
      </patternFill>
    </fill>
    <fill>
      <patternFill patternType="solid">
        <fgColor theme="5"/>
        <bgColor theme="5"/>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1"/>
        <bgColor theme="1"/>
      </patternFill>
    </fill>
    <fill>
      <patternFill patternType="solid">
        <fgColor theme="8" tint="-0.249977111117893"/>
        <bgColor theme="8" tint="-0.249977111117893"/>
      </patternFill>
    </fill>
    <fill>
      <patternFill patternType="solid">
        <fgColor theme="8"/>
        <bgColor theme="8"/>
      </patternFill>
    </fill>
    <fill>
      <patternFill patternType="solid">
        <fgColor rgb="FFA5A5A5"/>
      </patternFill>
    </fill>
    <fill>
      <patternFill patternType="solid">
        <fgColor theme="8"/>
        <bgColor indexed="64"/>
      </patternFill>
    </fill>
    <fill>
      <patternFill patternType="solid">
        <fgColor rgb="FFF2F2F2"/>
      </patternFill>
    </fill>
    <fill>
      <patternFill patternType="solid">
        <fgColor theme="5" tint="0.79998168889431442"/>
        <bgColor indexed="64"/>
      </patternFill>
    </fill>
    <fill>
      <patternFill patternType="solid">
        <fgColor theme="9" tint="0.79998168889431442"/>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0"/>
      </bottom>
      <diagonal/>
    </border>
    <border>
      <left style="double">
        <color rgb="FF3F3F3F"/>
      </left>
      <right style="double">
        <color rgb="FF3F3F3F"/>
      </right>
      <top style="double">
        <color rgb="FF3F3F3F"/>
      </top>
      <bottom style="double">
        <color rgb="FF3F3F3F"/>
      </bottom>
      <diagonal/>
    </border>
    <border>
      <left style="thin">
        <color theme="1"/>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4" fillId="10" borderId="5" applyNumberFormat="0" applyAlignment="0" applyProtection="0"/>
    <xf numFmtId="0" fontId="8" fillId="12" borderId="10" applyNumberFormat="0" applyAlignment="0" applyProtection="0"/>
  </cellStyleXfs>
  <cellXfs count="57">
    <xf numFmtId="0" fontId="0" fillId="0" borderId="0" xfId="0"/>
    <xf numFmtId="0" fontId="1" fillId="0" borderId="0" xfId="0" applyFont="1"/>
    <xf numFmtId="0" fontId="1" fillId="0" borderId="0" xfId="0" applyFont="1" applyAlignment="1">
      <alignment horizontal="center"/>
    </xf>
    <xf numFmtId="164" fontId="0" fillId="0" borderId="0" xfId="0" applyNumberFormat="1" applyAlignment="1">
      <alignment horizontal="center"/>
    </xf>
    <xf numFmtId="164" fontId="0" fillId="0" borderId="0" xfId="0" applyNumberFormat="1"/>
    <xf numFmtId="0" fontId="0" fillId="0" borderId="0" xfId="0" applyAlignment="1">
      <alignment horizontal="center"/>
    </xf>
    <xf numFmtId="0" fontId="4" fillId="7" borderId="4" xfId="0" applyFont="1" applyFill="1" applyBorder="1" applyAlignment="1">
      <alignment horizontal="center"/>
    </xf>
    <xf numFmtId="0" fontId="5" fillId="7" borderId="4" xfId="0" applyFont="1" applyFill="1" applyBorder="1" applyAlignment="1">
      <alignment horizontal="center"/>
    </xf>
    <xf numFmtId="0" fontId="5" fillId="8" borderId="0" xfId="0" applyFont="1" applyFill="1"/>
    <xf numFmtId="0" fontId="2" fillId="8" borderId="0" xfId="0" applyFont="1" applyFill="1" applyAlignment="1">
      <alignment horizontal="center"/>
    </xf>
    <xf numFmtId="0" fontId="5" fillId="9" borderId="0" xfId="0" applyFont="1" applyFill="1"/>
    <xf numFmtId="0" fontId="2" fillId="9" borderId="0" xfId="0" applyFont="1" applyFill="1" applyAlignment="1">
      <alignment horizontal="center"/>
    </xf>
    <xf numFmtId="0" fontId="4" fillId="4" borderId="0" xfId="0" applyFont="1" applyFill="1"/>
    <xf numFmtId="0" fontId="4" fillId="4" borderId="0" xfId="0" applyFont="1" applyFill="1" applyAlignment="1">
      <alignment horizontal="center"/>
    </xf>
    <xf numFmtId="0" fontId="1" fillId="5" borderId="0" xfId="0" applyFont="1" applyFill="1"/>
    <xf numFmtId="164" fontId="0" fillId="5" borderId="0" xfId="0" applyNumberFormat="1" applyFill="1" applyAlignment="1">
      <alignment horizontal="center"/>
    </xf>
    <xf numFmtId="164" fontId="0" fillId="5" borderId="0" xfId="0" applyNumberFormat="1" applyFill="1"/>
    <xf numFmtId="0" fontId="1" fillId="6" borderId="0" xfId="0" applyFont="1" applyFill="1"/>
    <xf numFmtId="164" fontId="0" fillId="6" borderId="0" xfId="0" applyNumberFormat="1" applyFill="1" applyAlignment="1">
      <alignment horizontal="center"/>
    </xf>
    <xf numFmtId="164" fontId="0" fillId="6" borderId="0" xfId="0" applyNumberFormat="1" applyFill="1"/>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right"/>
    </xf>
    <xf numFmtId="0" fontId="4" fillId="7" borderId="6" xfId="0" applyFont="1" applyFill="1" applyBorder="1" applyAlignment="1">
      <alignment horizontal="center"/>
    </xf>
    <xf numFmtId="0" fontId="4" fillId="7" borderId="7" xfId="0" applyFont="1" applyFill="1" applyBorder="1" applyAlignment="1">
      <alignment horizontal="center"/>
    </xf>
    <xf numFmtId="0" fontId="1" fillId="0" borderId="6" xfId="0" applyFont="1" applyBorder="1" applyAlignment="1">
      <alignment horizontal="center"/>
    </xf>
    <xf numFmtId="164" fontId="0" fillId="0" borderId="7" xfId="0" applyNumberFormat="1" applyBorder="1" applyAlignment="1">
      <alignment horizontal="center"/>
    </xf>
    <xf numFmtId="0" fontId="1" fillId="0" borderId="6" xfId="0" applyFont="1" applyBorder="1" applyAlignment="1">
      <alignment horizontal="right"/>
    </xf>
    <xf numFmtId="0" fontId="1" fillId="0" borderId="8" xfId="0" applyFont="1" applyBorder="1" applyAlignment="1">
      <alignment horizontal="right"/>
    </xf>
    <xf numFmtId="164" fontId="0" fillId="0" borderId="9" xfId="0" applyNumberFormat="1" applyBorder="1" applyAlignment="1">
      <alignment horizontal="center"/>
    </xf>
    <xf numFmtId="0" fontId="8" fillId="12" borderId="12" xfId="4" applyBorder="1" applyAlignment="1">
      <alignment horizontal="center"/>
    </xf>
    <xf numFmtId="0" fontId="0" fillId="0" borderId="11" xfId="0" applyBorder="1" applyAlignment="1">
      <alignment horizontal="center"/>
    </xf>
    <xf numFmtId="0" fontId="8" fillId="12" borderId="11" xfId="4" applyBorder="1" applyAlignment="1">
      <alignment horizontal="center"/>
    </xf>
    <xf numFmtId="165" fontId="0" fillId="0" borderId="0" xfId="0" applyNumberFormat="1" applyAlignment="1">
      <alignment horizontal="center"/>
    </xf>
    <xf numFmtId="165" fontId="0" fillId="0" borderId="0" xfId="0" applyNumberFormat="1"/>
    <xf numFmtId="0" fontId="1" fillId="12" borderId="11" xfId="4" applyFont="1" applyBorder="1" applyAlignment="1">
      <alignment horizontal="center"/>
    </xf>
    <xf numFmtId="10" fontId="0" fillId="0" borderId="0" xfId="0" applyNumberFormat="1" applyAlignment="1">
      <alignment horizontal="center"/>
    </xf>
    <xf numFmtId="14" fontId="0" fillId="0" borderId="0" xfId="0" applyNumberFormat="1" applyAlignment="1">
      <alignment horizontal="center"/>
    </xf>
    <xf numFmtId="2" fontId="1" fillId="0" borderId="0" xfId="0" applyNumberFormat="1" applyFont="1" applyAlignment="1">
      <alignment horizontal="center"/>
    </xf>
    <xf numFmtId="0" fontId="6" fillId="11" borderId="0" xfId="3" applyFont="1" applyFill="1" applyBorder="1" applyAlignment="1">
      <alignment horizontal="center" vertical="center"/>
    </xf>
    <xf numFmtId="0" fontId="6" fillId="3" borderId="1" xfId="2" applyFont="1" applyBorder="1" applyAlignment="1">
      <alignment horizontal="center"/>
    </xf>
    <xf numFmtId="0" fontId="6" fillId="3" borderId="2" xfId="2" applyFont="1" applyBorder="1" applyAlignment="1">
      <alignment horizontal="center"/>
    </xf>
    <xf numFmtId="0" fontId="6" fillId="3" borderId="3" xfId="2" applyFont="1" applyBorder="1" applyAlignment="1">
      <alignment horizontal="center"/>
    </xf>
    <xf numFmtId="0" fontId="6" fillId="2" borderId="1" xfId="1" applyFont="1" applyBorder="1" applyAlignment="1">
      <alignment horizontal="center"/>
    </xf>
    <xf numFmtId="0" fontId="6" fillId="2" borderId="2" xfId="1" applyFont="1" applyBorder="1" applyAlignment="1">
      <alignment horizontal="center"/>
    </xf>
    <xf numFmtId="0" fontId="6" fillId="2" borderId="3" xfId="1" applyFont="1" applyBorder="1" applyAlignment="1">
      <alignment horizontal="center"/>
    </xf>
    <xf numFmtId="0" fontId="3" fillId="2" borderId="1" xfId="1" applyFont="1" applyBorder="1" applyAlignment="1">
      <alignment horizontal="center"/>
    </xf>
    <xf numFmtId="0" fontId="3" fillId="2" borderId="2" xfId="1" applyFont="1" applyBorder="1" applyAlignment="1">
      <alignment horizontal="center"/>
    </xf>
    <xf numFmtId="0" fontId="3" fillId="2" borderId="3" xfId="1" applyFont="1" applyBorder="1" applyAlignment="1">
      <alignment horizontal="center"/>
    </xf>
    <xf numFmtId="0" fontId="9" fillId="14" borderId="1" xfId="0" applyFont="1" applyFill="1" applyBorder="1" applyAlignment="1">
      <alignment horizontal="center"/>
    </xf>
    <xf numFmtId="0" fontId="9" fillId="14" borderId="2" xfId="0" applyFont="1" applyFill="1" applyBorder="1" applyAlignment="1">
      <alignment horizontal="center"/>
    </xf>
    <xf numFmtId="0" fontId="9" fillId="14" borderId="3" xfId="0" applyFont="1" applyFill="1" applyBorder="1" applyAlignment="1">
      <alignment horizontal="center"/>
    </xf>
    <xf numFmtId="0" fontId="9" fillId="14" borderId="11" xfId="0" applyFont="1" applyFill="1" applyBorder="1" applyAlignment="1">
      <alignment horizontal="center"/>
    </xf>
    <xf numFmtId="0" fontId="10" fillId="13" borderId="11" xfId="0" applyFont="1" applyFill="1" applyBorder="1" applyAlignment="1">
      <alignment horizontal="center" vertical="center"/>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cellXfs>
  <cellStyles count="5">
    <cellStyle name="Accent2" xfId="1" builtinId="33"/>
    <cellStyle name="Accent5" xfId="2" builtinId="45"/>
    <cellStyle name="Calculation" xfId="4" builtinId="22"/>
    <cellStyle name="Check Cell" xfId="3" builtinId="23"/>
    <cellStyle name="Normal" xfId="0" builtinId="0"/>
  </cellStyles>
  <dxfs count="33">
    <dxf>
      <font>
        <b/>
        <i/>
      </font>
      <fill>
        <patternFill>
          <bgColor rgb="FF00B050"/>
        </patternFill>
      </fill>
    </dxf>
    <dxf>
      <fill>
        <patternFill>
          <bgColor rgb="FFFF0000"/>
        </patternFill>
      </fill>
    </dxf>
    <dxf>
      <numFmt numFmtId="164" formatCode="&quot;£&quot;#,##0.0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font>
        <b/>
        <family val="2"/>
      </font>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Bills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ChartFormatting!$G$7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69E-42BE-B76A-7760416083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69E-42BE-B76A-77604160833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69E-42BE-B76A-77604160833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69E-42BE-B76A-77604160833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69E-42BE-B76A-77604160833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69E-42BE-B76A-7760416083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ChartFormatting!$F$8:$F$13</c:f>
              <c:strCache>
                <c:ptCount val="6"/>
                <c:pt idx="0">
                  <c:v>Rent</c:v>
                </c:pt>
                <c:pt idx="1">
                  <c:v>Car</c:v>
                </c:pt>
                <c:pt idx="2">
                  <c:v>Food</c:v>
                </c:pt>
                <c:pt idx="3">
                  <c:v>Dog</c:v>
                </c:pt>
                <c:pt idx="4">
                  <c:v>Cat</c:v>
                </c:pt>
                <c:pt idx="5">
                  <c:v>Other</c:v>
                </c:pt>
              </c:strCache>
            </c:strRef>
          </c:cat>
          <c:val>
            <c:numRef>
              <c:f>ChartFormatting!$G$8:$G$13</c:f>
              <c:numCache>
                <c:formatCode>"£"#\ ##0.00</c:formatCode>
                <c:ptCount val="6"/>
                <c:pt idx="0">
                  <c:v>325.33999999999997</c:v>
                </c:pt>
                <c:pt idx="1">
                  <c:v>124.62</c:v>
                </c:pt>
                <c:pt idx="2">
                  <c:v>189.37</c:v>
                </c:pt>
                <c:pt idx="3">
                  <c:v>68.150000000000006</c:v>
                </c:pt>
                <c:pt idx="4">
                  <c:v>34.979999999999997</c:v>
                </c:pt>
                <c:pt idx="5">
                  <c:v>247.22</c:v>
                </c:pt>
              </c:numCache>
            </c:numRef>
          </c:val>
          <c:extLst>
            <c:ext xmlns:c16="http://schemas.microsoft.com/office/drawing/2014/chart" uri="{C3380CC4-5D6E-409C-BE32-E72D297353CC}">
              <c16:uniqueId val="{00000000-9EFF-4AF2-8EA5-3F26425377F0}"/>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127000" dist="152400" dir="2700000" sx="99000" sy="99000" algn="tl" rotWithShape="0">
        <a:schemeClr val="tx1">
          <a:alpha val="40000"/>
        </a:schemeClr>
      </a:outerShdw>
    </a:effectLst>
    <a:scene3d>
      <a:camera prst="orthographicFront"/>
      <a:lightRig rig="threePt" dir="t"/>
    </a:scene3d>
    <a:sp3d>
      <a:bevelT w="63500"/>
    </a:sp3d>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Profit</a:t>
            </a:r>
            <a:r>
              <a:rPr lang="en-GB" baseline="0"/>
              <a:t> per car model</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CommonCharts!$D$26:$D$35</c:f>
              <c:numCache>
                <c:formatCode>[$$-409]#\ ##0.00</c:formatCode>
                <c:ptCount val="10"/>
                <c:pt idx="0">
                  <c:v>18324</c:v>
                </c:pt>
                <c:pt idx="1">
                  <c:v>20351</c:v>
                </c:pt>
                <c:pt idx="2">
                  <c:v>13264</c:v>
                </c:pt>
                <c:pt idx="3">
                  <c:v>19652</c:v>
                </c:pt>
                <c:pt idx="4">
                  <c:v>13652</c:v>
                </c:pt>
                <c:pt idx="5">
                  <c:v>16568</c:v>
                </c:pt>
                <c:pt idx="6">
                  <c:v>15632</c:v>
                </c:pt>
                <c:pt idx="7">
                  <c:v>20136</c:v>
                </c:pt>
                <c:pt idx="8">
                  <c:v>13257</c:v>
                </c:pt>
                <c:pt idx="9">
                  <c:v>11935</c:v>
                </c:pt>
              </c:numCache>
            </c:numRef>
          </c:xVal>
          <c:yVal>
            <c:numRef>
              <c:f>CommonCharts!$F$26:$F$35</c:f>
              <c:numCache>
                <c:formatCode>[$$-409]#\ ##0.00</c:formatCode>
                <c:ptCount val="10"/>
                <c:pt idx="0">
                  <c:v>4670</c:v>
                </c:pt>
                <c:pt idx="1">
                  <c:v>5025</c:v>
                </c:pt>
                <c:pt idx="2">
                  <c:v>2019</c:v>
                </c:pt>
                <c:pt idx="3">
                  <c:v>4103</c:v>
                </c:pt>
                <c:pt idx="4">
                  <c:v>2288</c:v>
                </c:pt>
                <c:pt idx="5">
                  <c:v>4419</c:v>
                </c:pt>
                <c:pt idx="6">
                  <c:v>2576</c:v>
                </c:pt>
                <c:pt idx="7">
                  <c:v>4478</c:v>
                </c:pt>
                <c:pt idx="8">
                  <c:v>1901</c:v>
                </c:pt>
                <c:pt idx="9">
                  <c:v>2059</c:v>
                </c:pt>
              </c:numCache>
            </c:numRef>
          </c:yVal>
          <c:smooth val="0"/>
          <c:extLst>
            <c:ext xmlns:c16="http://schemas.microsoft.com/office/drawing/2014/chart" uri="{C3380CC4-5D6E-409C-BE32-E72D297353CC}">
              <c16:uniqueId val="{00000000-E090-4A62-A3F5-F3025C6FA8B8}"/>
            </c:ext>
          </c:extLst>
        </c:ser>
        <c:dLbls>
          <c:showLegendKey val="0"/>
          <c:showVal val="0"/>
          <c:showCatName val="0"/>
          <c:showSerName val="0"/>
          <c:showPercent val="0"/>
          <c:showBubbleSize val="0"/>
        </c:dLbls>
        <c:axId val="1508099824"/>
        <c:axId val="1508097904"/>
      </c:scatterChart>
      <c:valAx>
        <c:axId val="150809982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409]#\ ##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8097904"/>
        <c:crosses val="autoZero"/>
        <c:crossBetween val="midCat"/>
      </c:valAx>
      <c:valAx>
        <c:axId val="150809790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409]#\ ##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809982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85062231542668"/>
          <c:y val="9.6003993737094104E-2"/>
          <c:w val="0.49731615206390656"/>
          <c:h val="0.85561309159121679"/>
        </c:manualLayout>
      </c:layout>
      <c:radarChart>
        <c:radarStyle val="marker"/>
        <c:varyColors val="0"/>
        <c:ser>
          <c:idx val="0"/>
          <c:order val="0"/>
          <c:tx>
            <c:strRef>
              <c:f>CommonCharts!$E$100</c:f>
              <c:strCache>
                <c:ptCount val="1"/>
                <c:pt idx="0">
                  <c:v>Mike</c:v>
                </c:pt>
              </c:strCache>
            </c:strRef>
          </c:tx>
          <c:spPr>
            <a:ln w="28575" cap="rnd">
              <a:solidFill>
                <a:schemeClr val="accent1"/>
              </a:solidFill>
              <a:round/>
            </a:ln>
            <a:effectLst/>
          </c:spPr>
          <c:marker>
            <c:symbol val="none"/>
          </c:marker>
          <c:cat>
            <c:strRef>
              <c:f>CommonCharts!$D$101:$D$107</c:f>
              <c:strCache>
                <c:ptCount val="7"/>
                <c:pt idx="0">
                  <c:v>Norway</c:v>
                </c:pt>
                <c:pt idx="1">
                  <c:v>Fiji</c:v>
                </c:pt>
                <c:pt idx="2">
                  <c:v>Serbia</c:v>
                </c:pt>
                <c:pt idx="3">
                  <c:v>Uganda</c:v>
                </c:pt>
                <c:pt idx="4">
                  <c:v>Scotland</c:v>
                </c:pt>
                <c:pt idx="5">
                  <c:v>Greece</c:v>
                </c:pt>
                <c:pt idx="6">
                  <c:v>Italy</c:v>
                </c:pt>
              </c:strCache>
            </c:strRef>
          </c:cat>
          <c:val>
            <c:numRef>
              <c:f>CommonCharts!$E$101:$E$107</c:f>
              <c:numCache>
                <c:formatCode>General</c:formatCode>
                <c:ptCount val="7"/>
                <c:pt idx="0">
                  <c:v>9</c:v>
                </c:pt>
                <c:pt idx="1">
                  <c:v>7</c:v>
                </c:pt>
                <c:pt idx="2">
                  <c:v>9</c:v>
                </c:pt>
                <c:pt idx="3">
                  <c:v>6</c:v>
                </c:pt>
                <c:pt idx="4">
                  <c:v>8</c:v>
                </c:pt>
                <c:pt idx="5">
                  <c:v>9</c:v>
                </c:pt>
                <c:pt idx="6">
                  <c:v>8</c:v>
                </c:pt>
              </c:numCache>
            </c:numRef>
          </c:val>
          <c:extLst>
            <c:ext xmlns:c16="http://schemas.microsoft.com/office/drawing/2014/chart" uri="{C3380CC4-5D6E-409C-BE32-E72D297353CC}">
              <c16:uniqueId val="{00000000-4BFB-4654-9D0F-F2AE0F2BB7A7}"/>
            </c:ext>
          </c:extLst>
        </c:ser>
        <c:ser>
          <c:idx val="1"/>
          <c:order val="1"/>
          <c:tx>
            <c:strRef>
              <c:f>CommonCharts!$F$100</c:f>
              <c:strCache>
                <c:ptCount val="1"/>
                <c:pt idx="0">
                  <c:v>Tim</c:v>
                </c:pt>
              </c:strCache>
            </c:strRef>
          </c:tx>
          <c:spPr>
            <a:ln w="28575" cap="rnd">
              <a:solidFill>
                <a:schemeClr val="accent2"/>
              </a:solidFill>
              <a:round/>
            </a:ln>
            <a:effectLst/>
          </c:spPr>
          <c:marker>
            <c:symbol val="none"/>
          </c:marker>
          <c:cat>
            <c:strRef>
              <c:f>CommonCharts!$D$101:$D$107</c:f>
              <c:strCache>
                <c:ptCount val="7"/>
                <c:pt idx="0">
                  <c:v>Norway</c:v>
                </c:pt>
                <c:pt idx="1">
                  <c:v>Fiji</c:v>
                </c:pt>
                <c:pt idx="2">
                  <c:v>Serbia</c:v>
                </c:pt>
                <c:pt idx="3">
                  <c:v>Uganda</c:v>
                </c:pt>
                <c:pt idx="4">
                  <c:v>Scotland</c:v>
                </c:pt>
                <c:pt idx="5">
                  <c:v>Greece</c:v>
                </c:pt>
                <c:pt idx="6">
                  <c:v>Italy</c:v>
                </c:pt>
              </c:strCache>
            </c:strRef>
          </c:cat>
          <c:val>
            <c:numRef>
              <c:f>CommonCharts!$F$101:$F$107</c:f>
              <c:numCache>
                <c:formatCode>General</c:formatCode>
                <c:ptCount val="7"/>
                <c:pt idx="0">
                  <c:v>8</c:v>
                </c:pt>
                <c:pt idx="1">
                  <c:v>6</c:v>
                </c:pt>
                <c:pt idx="2">
                  <c:v>7</c:v>
                </c:pt>
                <c:pt idx="3">
                  <c:v>8</c:v>
                </c:pt>
                <c:pt idx="4">
                  <c:v>6</c:v>
                </c:pt>
                <c:pt idx="5">
                  <c:v>5</c:v>
                </c:pt>
                <c:pt idx="6">
                  <c:v>9</c:v>
                </c:pt>
              </c:numCache>
            </c:numRef>
          </c:val>
          <c:extLst>
            <c:ext xmlns:c16="http://schemas.microsoft.com/office/drawing/2014/chart" uri="{C3380CC4-5D6E-409C-BE32-E72D297353CC}">
              <c16:uniqueId val="{00000001-4BFB-4654-9D0F-F2AE0F2BB7A7}"/>
            </c:ext>
          </c:extLst>
        </c:ser>
        <c:ser>
          <c:idx val="2"/>
          <c:order val="2"/>
          <c:tx>
            <c:strRef>
              <c:f>CommonCharts!$G$100</c:f>
              <c:strCache>
                <c:ptCount val="1"/>
                <c:pt idx="0">
                  <c:v>Sally</c:v>
                </c:pt>
              </c:strCache>
            </c:strRef>
          </c:tx>
          <c:spPr>
            <a:ln w="28575" cap="rnd">
              <a:solidFill>
                <a:schemeClr val="accent3"/>
              </a:solidFill>
              <a:round/>
            </a:ln>
            <a:effectLst/>
          </c:spPr>
          <c:marker>
            <c:symbol val="none"/>
          </c:marker>
          <c:cat>
            <c:strRef>
              <c:f>CommonCharts!$D$101:$D$107</c:f>
              <c:strCache>
                <c:ptCount val="7"/>
                <c:pt idx="0">
                  <c:v>Norway</c:v>
                </c:pt>
                <c:pt idx="1">
                  <c:v>Fiji</c:v>
                </c:pt>
                <c:pt idx="2">
                  <c:v>Serbia</c:v>
                </c:pt>
                <c:pt idx="3">
                  <c:v>Uganda</c:v>
                </c:pt>
                <c:pt idx="4">
                  <c:v>Scotland</c:v>
                </c:pt>
                <c:pt idx="5">
                  <c:v>Greece</c:v>
                </c:pt>
                <c:pt idx="6">
                  <c:v>Italy</c:v>
                </c:pt>
              </c:strCache>
            </c:strRef>
          </c:cat>
          <c:val>
            <c:numRef>
              <c:f>CommonCharts!$G$101:$G$107</c:f>
              <c:numCache>
                <c:formatCode>General</c:formatCode>
                <c:ptCount val="7"/>
                <c:pt idx="0">
                  <c:v>6</c:v>
                </c:pt>
                <c:pt idx="1">
                  <c:v>6</c:v>
                </c:pt>
                <c:pt idx="2">
                  <c:v>9</c:v>
                </c:pt>
                <c:pt idx="3">
                  <c:v>5</c:v>
                </c:pt>
                <c:pt idx="4">
                  <c:v>9</c:v>
                </c:pt>
                <c:pt idx="5">
                  <c:v>6</c:v>
                </c:pt>
                <c:pt idx="6">
                  <c:v>8</c:v>
                </c:pt>
              </c:numCache>
            </c:numRef>
          </c:val>
          <c:extLst>
            <c:ext xmlns:c16="http://schemas.microsoft.com/office/drawing/2014/chart" uri="{C3380CC4-5D6E-409C-BE32-E72D297353CC}">
              <c16:uniqueId val="{00000002-4BFB-4654-9D0F-F2AE0F2BB7A7}"/>
            </c:ext>
          </c:extLst>
        </c:ser>
        <c:ser>
          <c:idx val="3"/>
          <c:order val="3"/>
          <c:tx>
            <c:strRef>
              <c:f>CommonCharts!$H$100</c:f>
              <c:strCache>
                <c:ptCount val="1"/>
                <c:pt idx="0">
                  <c:v>Ben</c:v>
                </c:pt>
              </c:strCache>
            </c:strRef>
          </c:tx>
          <c:spPr>
            <a:ln w="28575" cap="rnd">
              <a:solidFill>
                <a:schemeClr val="accent4"/>
              </a:solidFill>
              <a:round/>
            </a:ln>
            <a:effectLst/>
          </c:spPr>
          <c:marker>
            <c:symbol val="none"/>
          </c:marker>
          <c:cat>
            <c:strRef>
              <c:f>CommonCharts!$D$101:$D$107</c:f>
              <c:strCache>
                <c:ptCount val="7"/>
                <c:pt idx="0">
                  <c:v>Norway</c:v>
                </c:pt>
                <c:pt idx="1">
                  <c:v>Fiji</c:v>
                </c:pt>
                <c:pt idx="2">
                  <c:v>Serbia</c:v>
                </c:pt>
                <c:pt idx="3">
                  <c:v>Uganda</c:v>
                </c:pt>
                <c:pt idx="4">
                  <c:v>Scotland</c:v>
                </c:pt>
                <c:pt idx="5">
                  <c:v>Greece</c:v>
                </c:pt>
                <c:pt idx="6">
                  <c:v>Italy</c:v>
                </c:pt>
              </c:strCache>
            </c:strRef>
          </c:cat>
          <c:val>
            <c:numRef>
              <c:f>CommonCharts!$H$101:$H$107</c:f>
              <c:numCache>
                <c:formatCode>General</c:formatCode>
                <c:ptCount val="7"/>
                <c:pt idx="0">
                  <c:v>5</c:v>
                </c:pt>
                <c:pt idx="1">
                  <c:v>7</c:v>
                </c:pt>
                <c:pt idx="2">
                  <c:v>6</c:v>
                </c:pt>
                <c:pt idx="3">
                  <c:v>9</c:v>
                </c:pt>
                <c:pt idx="4">
                  <c:v>6</c:v>
                </c:pt>
                <c:pt idx="5">
                  <c:v>6</c:v>
                </c:pt>
                <c:pt idx="6">
                  <c:v>7</c:v>
                </c:pt>
              </c:numCache>
            </c:numRef>
          </c:val>
          <c:extLst>
            <c:ext xmlns:c16="http://schemas.microsoft.com/office/drawing/2014/chart" uri="{C3380CC4-5D6E-409C-BE32-E72D297353CC}">
              <c16:uniqueId val="{00000003-4BFB-4654-9D0F-F2AE0F2BB7A7}"/>
            </c:ext>
          </c:extLst>
        </c:ser>
        <c:dLbls>
          <c:showLegendKey val="0"/>
          <c:showVal val="0"/>
          <c:showCatName val="0"/>
          <c:showSerName val="0"/>
          <c:showPercent val="0"/>
          <c:showBubbleSize val="0"/>
        </c:dLbls>
        <c:axId val="1415814256"/>
        <c:axId val="1618434320"/>
      </c:radarChart>
      <c:catAx>
        <c:axId val="14158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18434320"/>
        <c:crosses val="autoZero"/>
        <c:auto val="1"/>
        <c:lblAlgn val="ctr"/>
        <c:lblOffset val="100"/>
        <c:noMultiLvlLbl val="0"/>
      </c:catAx>
      <c:valAx>
        <c:axId val="161843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814256"/>
        <c:crosses val="autoZero"/>
        <c:crossBetween val="between"/>
      </c:valAx>
      <c:spPr>
        <a:noFill/>
        <a:ln>
          <a:noFill/>
        </a:ln>
        <a:effectLst/>
      </c:spPr>
    </c:plotArea>
    <c:legend>
      <c:legendPos val="r"/>
      <c:layout>
        <c:manualLayout>
          <c:xMode val="edge"/>
          <c:yMode val="edge"/>
          <c:x val="0.80272455892762151"/>
          <c:y val="0.20509019945993784"/>
          <c:w val="0.13250715519856501"/>
          <c:h val="0.5629220843071848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CommonCharts!$E$118</c:f>
              <c:strCache>
                <c:ptCount val="1"/>
                <c:pt idx="0">
                  <c:v>Total Sales</c:v>
                </c:pt>
              </c:strCache>
            </c:strRef>
          </c:tx>
          <c:spPr>
            <a:solidFill>
              <a:schemeClr val="accent1"/>
            </a:solidFill>
            <a:ln>
              <a:noFill/>
            </a:ln>
            <a:effectLst/>
          </c:spPr>
          <c:invertIfNegative val="0"/>
          <c:cat>
            <c:numRef>
              <c:f>CommonCharts!$D$119:$D$128</c:f>
              <c:numCache>
                <c:formatCode>m/d/yyyy</c:formatCode>
                <c:ptCount val="10"/>
                <c:pt idx="0">
                  <c:v>45505</c:v>
                </c:pt>
                <c:pt idx="1">
                  <c:v>45506</c:v>
                </c:pt>
                <c:pt idx="2">
                  <c:v>45507</c:v>
                </c:pt>
                <c:pt idx="3">
                  <c:v>45508</c:v>
                </c:pt>
                <c:pt idx="4">
                  <c:v>45509</c:v>
                </c:pt>
                <c:pt idx="5">
                  <c:v>45510</c:v>
                </c:pt>
                <c:pt idx="6">
                  <c:v>45511</c:v>
                </c:pt>
                <c:pt idx="7">
                  <c:v>45512</c:v>
                </c:pt>
                <c:pt idx="8">
                  <c:v>45513</c:v>
                </c:pt>
                <c:pt idx="9">
                  <c:v>45514</c:v>
                </c:pt>
              </c:numCache>
            </c:numRef>
          </c:cat>
          <c:val>
            <c:numRef>
              <c:f>CommonCharts!$E$119:$E$128</c:f>
              <c:numCache>
                <c:formatCode>General</c:formatCode>
                <c:ptCount val="10"/>
                <c:pt idx="0">
                  <c:v>865</c:v>
                </c:pt>
                <c:pt idx="1">
                  <c:v>625</c:v>
                </c:pt>
                <c:pt idx="2">
                  <c:v>761</c:v>
                </c:pt>
                <c:pt idx="3">
                  <c:v>957</c:v>
                </c:pt>
                <c:pt idx="4">
                  <c:v>892</c:v>
                </c:pt>
                <c:pt idx="5">
                  <c:v>631</c:v>
                </c:pt>
                <c:pt idx="6">
                  <c:v>632</c:v>
                </c:pt>
                <c:pt idx="7">
                  <c:v>934</c:v>
                </c:pt>
                <c:pt idx="8">
                  <c:v>715</c:v>
                </c:pt>
                <c:pt idx="9">
                  <c:v>856</c:v>
                </c:pt>
              </c:numCache>
            </c:numRef>
          </c:val>
          <c:extLst>
            <c:ext xmlns:c16="http://schemas.microsoft.com/office/drawing/2014/chart" uri="{C3380CC4-5D6E-409C-BE32-E72D297353CC}">
              <c16:uniqueId val="{00000000-1869-4001-9158-0907913EEE85}"/>
            </c:ext>
          </c:extLst>
        </c:ser>
        <c:dLbls>
          <c:showLegendKey val="0"/>
          <c:showVal val="0"/>
          <c:showCatName val="0"/>
          <c:showSerName val="0"/>
          <c:showPercent val="0"/>
          <c:showBubbleSize val="0"/>
        </c:dLbls>
        <c:gapWidth val="150"/>
        <c:axId val="1515091696"/>
        <c:axId val="1515083056"/>
      </c:barChart>
      <c:lineChart>
        <c:grouping val="standard"/>
        <c:varyColors val="0"/>
        <c:ser>
          <c:idx val="1"/>
          <c:order val="1"/>
          <c:tx>
            <c:strRef>
              <c:f>CommonCharts!$F$118</c:f>
              <c:strCache>
                <c:ptCount val="1"/>
                <c:pt idx="0">
                  <c:v>Profit %</c:v>
                </c:pt>
              </c:strCache>
            </c:strRef>
          </c:tx>
          <c:spPr>
            <a:ln w="28575" cap="rnd">
              <a:solidFill>
                <a:schemeClr val="accent2"/>
              </a:solidFill>
              <a:round/>
            </a:ln>
            <a:effectLst/>
          </c:spPr>
          <c:marker>
            <c:symbol val="none"/>
          </c:marker>
          <c:cat>
            <c:numRef>
              <c:f>CommonCharts!$D$119:$D$128</c:f>
              <c:numCache>
                <c:formatCode>m/d/yyyy</c:formatCode>
                <c:ptCount val="10"/>
                <c:pt idx="0">
                  <c:v>45505</c:v>
                </c:pt>
                <c:pt idx="1">
                  <c:v>45506</c:v>
                </c:pt>
                <c:pt idx="2">
                  <c:v>45507</c:v>
                </c:pt>
                <c:pt idx="3">
                  <c:v>45508</c:v>
                </c:pt>
                <c:pt idx="4">
                  <c:v>45509</c:v>
                </c:pt>
                <c:pt idx="5">
                  <c:v>45510</c:v>
                </c:pt>
                <c:pt idx="6">
                  <c:v>45511</c:v>
                </c:pt>
                <c:pt idx="7">
                  <c:v>45512</c:v>
                </c:pt>
                <c:pt idx="8">
                  <c:v>45513</c:v>
                </c:pt>
                <c:pt idx="9">
                  <c:v>45514</c:v>
                </c:pt>
              </c:numCache>
            </c:numRef>
          </c:cat>
          <c:val>
            <c:numRef>
              <c:f>CommonCharts!$F$119:$F$128</c:f>
              <c:numCache>
                <c:formatCode>0.00%</c:formatCode>
                <c:ptCount val="10"/>
                <c:pt idx="0">
                  <c:v>0.18</c:v>
                </c:pt>
                <c:pt idx="1">
                  <c:v>0.33</c:v>
                </c:pt>
                <c:pt idx="2">
                  <c:v>0.16</c:v>
                </c:pt>
                <c:pt idx="3">
                  <c:v>0.27</c:v>
                </c:pt>
                <c:pt idx="4">
                  <c:v>0.31</c:v>
                </c:pt>
                <c:pt idx="5">
                  <c:v>0.19</c:v>
                </c:pt>
                <c:pt idx="6">
                  <c:v>0.25</c:v>
                </c:pt>
                <c:pt idx="7">
                  <c:v>0.38</c:v>
                </c:pt>
                <c:pt idx="8">
                  <c:v>0.27</c:v>
                </c:pt>
                <c:pt idx="9">
                  <c:v>0.28999999999999998</c:v>
                </c:pt>
              </c:numCache>
            </c:numRef>
          </c:val>
          <c:smooth val="0"/>
          <c:extLst>
            <c:ext xmlns:c16="http://schemas.microsoft.com/office/drawing/2014/chart" uri="{C3380CC4-5D6E-409C-BE32-E72D297353CC}">
              <c16:uniqueId val="{00000001-1869-4001-9158-0907913EEE85}"/>
            </c:ext>
          </c:extLst>
        </c:ser>
        <c:dLbls>
          <c:showLegendKey val="0"/>
          <c:showVal val="0"/>
          <c:showCatName val="0"/>
          <c:showSerName val="0"/>
          <c:showPercent val="0"/>
          <c:showBubbleSize val="0"/>
        </c:dLbls>
        <c:marker val="1"/>
        <c:smooth val="0"/>
        <c:axId val="90142703"/>
        <c:axId val="90148943"/>
      </c:lineChart>
      <c:dateAx>
        <c:axId val="15150916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83056"/>
        <c:crosses val="autoZero"/>
        <c:auto val="1"/>
        <c:lblOffset val="100"/>
        <c:baseTimeUnit val="days"/>
      </c:dateAx>
      <c:valAx>
        <c:axId val="151508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91696"/>
        <c:crosses val="autoZero"/>
        <c:crossBetween val="between"/>
      </c:valAx>
      <c:valAx>
        <c:axId val="9014894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42703"/>
        <c:crosses val="max"/>
        <c:crossBetween val="between"/>
      </c:valAx>
      <c:dateAx>
        <c:axId val="90142703"/>
        <c:scaling>
          <c:orientation val="minMax"/>
        </c:scaling>
        <c:delete val="1"/>
        <c:axPos val="b"/>
        <c:numFmt formatCode="m/d/yyyy" sourceLinked="1"/>
        <c:majorTickMark val="out"/>
        <c:minorTickMark val="none"/>
        <c:tickLblPos val="nextTo"/>
        <c:crossAx val="90148943"/>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CommonCharts!$E$136</c:f>
              <c:strCache>
                <c:ptCount val="1"/>
                <c:pt idx="0">
                  <c:v>Total Sales</c:v>
                </c:pt>
              </c:strCache>
            </c:strRef>
          </c:tx>
          <c:spPr>
            <a:solidFill>
              <a:schemeClr val="accent1"/>
            </a:solidFill>
            <a:ln>
              <a:noFill/>
            </a:ln>
            <a:effectLst/>
          </c:spPr>
          <c:invertIfNegative val="0"/>
          <c:cat>
            <c:numRef>
              <c:f>CommonCharts!$D$137:$D$146</c:f>
              <c:numCache>
                <c:formatCode>m/d/yyyy</c:formatCode>
                <c:ptCount val="10"/>
                <c:pt idx="0">
                  <c:v>45505</c:v>
                </c:pt>
                <c:pt idx="1">
                  <c:v>45506</c:v>
                </c:pt>
                <c:pt idx="2">
                  <c:v>45507</c:v>
                </c:pt>
                <c:pt idx="3">
                  <c:v>45508</c:v>
                </c:pt>
                <c:pt idx="4">
                  <c:v>45509</c:v>
                </c:pt>
                <c:pt idx="5">
                  <c:v>45510</c:v>
                </c:pt>
                <c:pt idx="6">
                  <c:v>45511</c:v>
                </c:pt>
                <c:pt idx="7">
                  <c:v>45512</c:v>
                </c:pt>
                <c:pt idx="8">
                  <c:v>45513</c:v>
                </c:pt>
                <c:pt idx="9">
                  <c:v>45514</c:v>
                </c:pt>
              </c:numCache>
            </c:numRef>
          </c:cat>
          <c:val>
            <c:numRef>
              <c:f>CommonCharts!$E$137:$E$146</c:f>
              <c:numCache>
                <c:formatCode>General</c:formatCode>
                <c:ptCount val="10"/>
                <c:pt idx="0">
                  <c:v>865</c:v>
                </c:pt>
                <c:pt idx="1">
                  <c:v>625</c:v>
                </c:pt>
                <c:pt idx="2">
                  <c:v>761</c:v>
                </c:pt>
                <c:pt idx="3">
                  <c:v>957</c:v>
                </c:pt>
                <c:pt idx="4">
                  <c:v>892</c:v>
                </c:pt>
                <c:pt idx="5">
                  <c:v>631</c:v>
                </c:pt>
                <c:pt idx="6">
                  <c:v>632</c:v>
                </c:pt>
                <c:pt idx="7">
                  <c:v>934</c:v>
                </c:pt>
                <c:pt idx="8">
                  <c:v>715</c:v>
                </c:pt>
                <c:pt idx="9">
                  <c:v>856</c:v>
                </c:pt>
              </c:numCache>
            </c:numRef>
          </c:val>
          <c:extLst>
            <c:ext xmlns:c16="http://schemas.microsoft.com/office/drawing/2014/chart" uri="{C3380CC4-5D6E-409C-BE32-E72D297353CC}">
              <c16:uniqueId val="{00000000-201C-46DB-8780-C656F80236B8}"/>
            </c:ext>
          </c:extLst>
        </c:ser>
        <c:dLbls>
          <c:showLegendKey val="0"/>
          <c:showVal val="0"/>
          <c:showCatName val="0"/>
          <c:showSerName val="0"/>
          <c:showPercent val="0"/>
          <c:showBubbleSize val="0"/>
        </c:dLbls>
        <c:gapWidth val="150"/>
        <c:axId val="2085553648"/>
        <c:axId val="2085555088"/>
      </c:barChart>
      <c:lineChart>
        <c:grouping val="standard"/>
        <c:varyColors val="0"/>
        <c:ser>
          <c:idx val="1"/>
          <c:order val="1"/>
          <c:tx>
            <c:strRef>
              <c:f>CommonCharts!$F$136</c:f>
              <c:strCache>
                <c:ptCount val="1"/>
                <c:pt idx="0">
                  <c:v>Profit %</c:v>
                </c:pt>
              </c:strCache>
            </c:strRef>
          </c:tx>
          <c:spPr>
            <a:ln w="28575" cap="rnd">
              <a:solidFill>
                <a:schemeClr val="accent2"/>
              </a:solidFill>
              <a:round/>
            </a:ln>
            <a:effectLst/>
          </c:spPr>
          <c:marker>
            <c:symbol val="none"/>
          </c:marker>
          <c:cat>
            <c:numRef>
              <c:f>CommonCharts!$D$137:$D$146</c:f>
              <c:numCache>
                <c:formatCode>m/d/yyyy</c:formatCode>
                <c:ptCount val="10"/>
                <c:pt idx="0">
                  <c:v>45505</c:v>
                </c:pt>
                <c:pt idx="1">
                  <c:v>45506</c:v>
                </c:pt>
                <c:pt idx="2">
                  <c:v>45507</c:v>
                </c:pt>
                <c:pt idx="3">
                  <c:v>45508</c:v>
                </c:pt>
                <c:pt idx="4">
                  <c:v>45509</c:v>
                </c:pt>
                <c:pt idx="5">
                  <c:v>45510</c:v>
                </c:pt>
                <c:pt idx="6">
                  <c:v>45511</c:v>
                </c:pt>
                <c:pt idx="7">
                  <c:v>45512</c:v>
                </c:pt>
                <c:pt idx="8">
                  <c:v>45513</c:v>
                </c:pt>
                <c:pt idx="9">
                  <c:v>45514</c:v>
                </c:pt>
              </c:numCache>
            </c:numRef>
          </c:cat>
          <c:val>
            <c:numRef>
              <c:f>CommonCharts!$F$137:$F$146</c:f>
              <c:numCache>
                <c:formatCode>0.00%</c:formatCode>
                <c:ptCount val="10"/>
                <c:pt idx="0">
                  <c:v>0.18</c:v>
                </c:pt>
                <c:pt idx="1">
                  <c:v>0.33</c:v>
                </c:pt>
                <c:pt idx="2">
                  <c:v>0.16</c:v>
                </c:pt>
                <c:pt idx="3">
                  <c:v>0.27</c:v>
                </c:pt>
                <c:pt idx="4">
                  <c:v>0.31</c:v>
                </c:pt>
                <c:pt idx="5">
                  <c:v>0.19</c:v>
                </c:pt>
                <c:pt idx="6">
                  <c:v>0.25</c:v>
                </c:pt>
                <c:pt idx="7">
                  <c:v>0.38</c:v>
                </c:pt>
                <c:pt idx="8">
                  <c:v>0.27</c:v>
                </c:pt>
                <c:pt idx="9">
                  <c:v>0.28999999999999998</c:v>
                </c:pt>
              </c:numCache>
            </c:numRef>
          </c:val>
          <c:smooth val="0"/>
          <c:extLst>
            <c:ext xmlns:c16="http://schemas.microsoft.com/office/drawing/2014/chart" uri="{C3380CC4-5D6E-409C-BE32-E72D297353CC}">
              <c16:uniqueId val="{00000001-201C-46DB-8780-C656F80236B8}"/>
            </c:ext>
          </c:extLst>
        </c:ser>
        <c:dLbls>
          <c:showLegendKey val="0"/>
          <c:showVal val="0"/>
          <c:showCatName val="0"/>
          <c:showSerName val="0"/>
          <c:showPercent val="0"/>
          <c:showBubbleSize val="0"/>
        </c:dLbls>
        <c:marker val="1"/>
        <c:smooth val="0"/>
        <c:axId val="2085553648"/>
        <c:axId val="2085555088"/>
      </c:lineChart>
      <c:dateAx>
        <c:axId val="20855536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555088"/>
        <c:crosses val="autoZero"/>
        <c:auto val="1"/>
        <c:lblOffset val="100"/>
        <c:baseTimeUnit val="days"/>
      </c:dateAx>
      <c:valAx>
        <c:axId val="20855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55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Volume</a:t>
            </a:r>
            <a:r>
              <a:rPr lang="en-GB" b="1" baseline="0"/>
              <a:t> of watch sales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areaChart>
        <c:grouping val="stacked"/>
        <c:varyColors val="0"/>
        <c:ser>
          <c:idx val="0"/>
          <c:order val="0"/>
          <c:tx>
            <c:strRef>
              <c:f>CommonCharts!$E$158</c:f>
              <c:strCache>
                <c:ptCount val="1"/>
                <c:pt idx="0">
                  <c:v>Blue Pacific</c:v>
                </c:pt>
              </c:strCache>
            </c:strRef>
          </c:tx>
          <c:spPr>
            <a:solidFill>
              <a:schemeClr val="accent1"/>
            </a:solidFill>
            <a:ln>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CommonCharts!$F$157:$L$157</c:f>
              <c:strCache>
                <c:ptCount val="7"/>
                <c:pt idx="0">
                  <c:v>Monday</c:v>
                </c:pt>
                <c:pt idx="1">
                  <c:v>Tuesday</c:v>
                </c:pt>
                <c:pt idx="2">
                  <c:v>Wednesday</c:v>
                </c:pt>
                <c:pt idx="3">
                  <c:v>Thursday</c:v>
                </c:pt>
                <c:pt idx="4">
                  <c:v>Friday</c:v>
                </c:pt>
                <c:pt idx="5">
                  <c:v>Saturday</c:v>
                </c:pt>
                <c:pt idx="6">
                  <c:v>Sunday</c:v>
                </c:pt>
              </c:strCache>
            </c:strRef>
          </c:cat>
          <c:val>
            <c:numRef>
              <c:f>CommonCharts!$F$158:$L$158</c:f>
              <c:numCache>
                <c:formatCode>General</c:formatCode>
                <c:ptCount val="7"/>
                <c:pt idx="0">
                  <c:v>12</c:v>
                </c:pt>
                <c:pt idx="1">
                  <c:v>18</c:v>
                </c:pt>
                <c:pt idx="2">
                  <c:v>11</c:v>
                </c:pt>
                <c:pt idx="3">
                  <c:v>21</c:v>
                </c:pt>
                <c:pt idx="4">
                  <c:v>17</c:v>
                </c:pt>
                <c:pt idx="5">
                  <c:v>16</c:v>
                </c:pt>
                <c:pt idx="6">
                  <c:v>13</c:v>
                </c:pt>
              </c:numCache>
            </c:numRef>
          </c:val>
          <c:extLst>
            <c:ext xmlns:c16="http://schemas.microsoft.com/office/drawing/2014/chart" uri="{C3380CC4-5D6E-409C-BE32-E72D297353CC}">
              <c16:uniqueId val="{00000000-B7DC-409D-9DC3-D04536E56EA1}"/>
            </c:ext>
          </c:extLst>
        </c:ser>
        <c:ser>
          <c:idx val="1"/>
          <c:order val="1"/>
          <c:tx>
            <c:strRef>
              <c:f>CommonCharts!$E$159</c:f>
              <c:strCache>
                <c:ptCount val="1"/>
                <c:pt idx="0">
                  <c:v>Orbit One</c:v>
                </c:pt>
              </c:strCache>
            </c:strRef>
          </c:tx>
          <c:spPr>
            <a:solidFill>
              <a:schemeClr val="accent2"/>
            </a:solidFill>
            <a:ln>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CommonCharts!$F$157:$L$157</c:f>
              <c:strCache>
                <c:ptCount val="7"/>
                <c:pt idx="0">
                  <c:v>Monday</c:v>
                </c:pt>
                <c:pt idx="1">
                  <c:v>Tuesday</c:v>
                </c:pt>
                <c:pt idx="2">
                  <c:v>Wednesday</c:v>
                </c:pt>
                <c:pt idx="3">
                  <c:v>Thursday</c:v>
                </c:pt>
                <c:pt idx="4">
                  <c:v>Friday</c:v>
                </c:pt>
                <c:pt idx="5">
                  <c:v>Saturday</c:v>
                </c:pt>
                <c:pt idx="6">
                  <c:v>Sunday</c:v>
                </c:pt>
              </c:strCache>
            </c:strRef>
          </c:cat>
          <c:val>
            <c:numRef>
              <c:f>CommonCharts!$F$159:$L$159</c:f>
              <c:numCache>
                <c:formatCode>General</c:formatCode>
                <c:ptCount val="7"/>
                <c:pt idx="0">
                  <c:v>9</c:v>
                </c:pt>
                <c:pt idx="1">
                  <c:v>15</c:v>
                </c:pt>
                <c:pt idx="2">
                  <c:v>12</c:v>
                </c:pt>
                <c:pt idx="3">
                  <c:v>11</c:v>
                </c:pt>
                <c:pt idx="4">
                  <c:v>12</c:v>
                </c:pt>
                <c:pt idx="5">
                  <c:v>15</c:v>
                </c:pt>
                <c:pt idx="6">
                  <c:v>9</c:v>
                </c:pt>
              </c:numCache>
            </c:numRef>
          </c:val>
          <c:extLst>
            <c:ext xmlns:c16="http://schemas.microsoft.com/office/drawing/2014/chart" uri="{C3380CC4-5D6E-409C-BE32-E72D297353CC}">
              <c16:uniqueId val="{00000001-B7DC-409D-9DC3-D04536E56EA1}"/>
            </c:ext>
          </c:extLst>
        </c:ser>
        <c:ser>
          <c:idx val="2"/>
          <c:order val="2"/>
          <c:tx>
            <c:strRef>
              <c:f>CommonCharts!$E$160</c:f>
              <c:strCache>
                <c:ptCount val="1"/>
                <c:pt idx="0">
                  <c:v>Sky Trace</c:v>
                </c:pt>
              </c:strCache>
            </c:strRef>
          </c:tx>
          <c:spPr>
            <a:solidFill>
              <a:schemeClr val="accent3"/>
            </a:solidFill>
            <a:ln>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CommonCharts!$F$157:$L$157</c:f>
              <c:strCache>
                <c:ptCount val="7"/>
                <c:pt idx="0">
                  <c:v>Monday</c:v>
                </c:pt>
                <c:pt idx="1">
                  <c:v>Tuesday</c:v>
                </c:pt>
                <c:pt idx="2">
                  <c:v>Wednesday</c:v>
                </c:pt>
                <c:pt idx="3">
                  <c:v>Thursday</c:v>
                </c:pt>
                <c:pt idx="4">
                  <c:v>Friday</c:v>
                </c:pt>
                <c:pt idx="5">
                  <c:v>Saturday</c:v>
                </c:pt>
                <c:pt idx="6">
                  <c:v>Sunday</c:v>
                </c:pt>
              </c:strCache>
            </c:strRef>
          </c:cat>
          <c:val>
            <c:numRef>
              <c:f>CommonCharts!$F$160:$L$160</c:f>
              <c:numCache>
                <c:formatCode>General</c:formatCode>
                <c:ptCount val="7"/>
                <c:pt idx="0">
                  <c:v>18</c:v>
                </c:pt>
                <c:pt idx="1">
                  <c:v>21</c:v>
                </c:pt>
                <c:pt idx="2">
                  <c:v>23</c:v>
                </c:pt>
                <c:pt idx="3">
                  <c:v>18</c:v>
                </c:pt>
                <c:pt idx="4">
                  <c:v>14</c:v>
                </c:pt>
                <c:pt idx="5">
                  <c:v>25</c:v>
                </c:pt>
                <c:pt idx="6">
                  <c:v>22</c:v>
                </c:pt>
              </c:numCache>
            </c:numRef>
          </c:val>
          <c:extLst>
            <c:ext xmlns:c16="http://schemas.microsoft.com/office/drawing/2014/chart" uri="{C3380CC4-5D6E-409C-BE32-E72D297353CC}">
              <c16:uniqueId val="{00000002-B7DC-409D-9DC3-D04536E56EA1}"/>
            </c:ext>
          </c:extLst>
        </c:ser>
        <c:ser>
          <c:idx val="3"/>
          <c:order val="3"/>
          <c:tx>
            <c:strRef>
              <c:f>CommonCharts!$E$161</c:f>
              <c:strCache>
                <c:ptCount val="1"/>
                <c:pt idx="0">
                  <c:v>Visualizer</c:v>
                </c:pt>
              </c:strCache>
            </c:strRef>
          </c:tx>
          <c:spPr>
            <a:solidFill>
              <a:schemeClr val="accent4"/>
            </a:solidFill>
            <a:ln>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CommonCharts!$F$157:$L$157</c:f>
              <c:strCache>
                <c:ptCount val="7"/>
                <c:pt idx="0">
                  <c:v>Monday</c:v>
                </c:pt>
                <c:pt idx="1">
                  <c:v>Tuesday</c:v>
                </c:pt>
                <c:pt idx="2">
                  <c:v>Wednesday</c:v>
                </c:pt>
                <c:pt idx="3">
                  <c:v>Thursday</c:v>
                </c:pt>
                <c:pt idx="4">
                  <c:v>Friday</c:v>
                </c:pt>
                <c:pt idx="5">
                  <c:v>Saturday</c:v>
                </c:pt>
                <c:pt idx="6">
                  <c:v>Sunday</c:v>
                </c:pt>
              </c:strCache>
            </c:strRef>
          </c:cat>
          <c:val>
            <c:numRef>
              <c:f>CommonCharts!$F$161:$L$161</c:f>
              <c:numCache>
                <c:formatCode>General</c:formatCode>
                <c:ptCount val="7"/>
                <c:pt idx="0">
                  <c:v>8</c:v>
                </c:pt>
                <c:pt idx="1">
                  <c:v>6</c:v>
                </c:pt>
                <c:pt idx="2">
                  <c:v>3</c:v>
                </c:pt>
                <c:pt idx="3">
                  <c:v>8</c:v>
                </c:pt>
                <c:pt idx="4">
                  <c:v>5</c:v>
                </c:pt>
                <c:pt idx="5">
                  <c:v>4</c:v>
                </c:pt>
                <c:pt idx="6">
                  <c:v>6</c:v>
                </c:pt>
              </c:numCache>
            </c:numRef>
          </c:val>
          <c:extLst>
            <c:ext xmlns:c16="http://schemas.microsoft.com/office/drawing/2014/chart" uri="{C3380CC4-5D6E-409C-BE32-E72D297353CC}">
              <c16:uniqueId val="{00000003-B7DC-409D-9DC3-D04536E56EA1}"/>
            </c:ext>
          </c:extLst>
        </c:ser>
        <c:dLbls>
          <c:showLegendKey val="0"/>
          <c:showVal val="1"/>
          <c:showCatName val="0"/>
          <c:showSerName val="0"/>
          <c:showPercent val="0"/>
          <c:showBubbleSize val="0"/>
        </c:dLbls>
        <c:axId val="294610080"/>
        <c:axId val="294610560"/>
      </c:areaChart>
      <c:catAx>
        <c:axId val="294610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4610560"/>
        <c:crosses val="autoZero"/>
        <c:auto val="1"/>
        <c:lblAlgn val="ctr"/>
        <c:lblOffset val="100"/>
        <c:noMultiLvlLbl val="0"/>
      </c:catAx>
      <c:valAx>
        <c:axId val="2946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46100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l-PL"/>
        </a:p>
      </c:txPr>
    </c:title>
    <c:autoTitleDeleted val="0"/>
    <c:view3D>
      <c:rotX val="50"/>
      <c:rotY val="80"/>
      <c:depthPercent val="100"/>
      <c:rAngAx val="0"/>
      <c:perspective val="9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w="15875">
              <a:solidFill>
                <a:schemeClr val="accent1"/>
              </a:solidFill>
            </a:ln>
            <a:effectLst>
              <a:outerShdw blurRad="279400" dist="292100" dir="21540000" sx="200000" sy="200000" algn="t" rotWithShape="0">
                <a:schemeClr val="accent1">
                  <a:lumMod val="50000"/>
                  <a:alpha val="40000"/>
                </a:schemeClr>
              </a:outerShdw>
            </a:effectLst>
            <a:scene3d>
              <a:camera prst="orthographicFront"/>
              <a:lightRig rig="threePt" dir="t"/>
            </a:scene3d>
            <a:sp3d/>
          </c:spPr>
          <c:dPt>
            <c:idx val="0"/>
            <c:bubble3D val="0"/>
            <c:spPr>
              <a:solidFill>
                <a:schemeClr val="accent1"/>
              </a:solidFill>
              <a:ln w="15875">
                <a:solidFill>
                  <a:schemeClr val="accent1"/>
                </a:solidFill>
              </a:ln>
              <a:effectLst>
                <a:outerShdw blurRad="279400" dist="292100" dir="21540000" sx="200000" sy="200000" algn="t" rotWithShape="0">
                  <a:schemeClr val="accent1">
                    <a:lumMod val="50000"/>
                    <a:alpha val="40000"/>
                  </a:schemeClr>
                </a:outerShdw>
              </a:effectLst>
              <a:scene3d>
                <a:camera prst="orthographicFront"/>
                <a:lightRig rig="threePt" dir="t"/>
              </a:scene3d>
              <a:sp3d contourW="15875">
                <a:contourClr>
                  <a:schemeClr val="accent1"/>
                </a:contourClr>
              </a:sp3d>
            </c:spPr>
          </c:dPt>
          <c:dPt>
            <c:idx val="1"/>
            <c:bubble3D val="0"/>
            <c:spPr>
              <a:solidFill>
                <a:schemeClr val="accent2"/>
              </a:solidFill>
              <a:ln w="15875">
                <a:solidFill>
                  <a:schemeClr val="accent1"/>
                </a:solidFill>
              </a:ln>
              <a:effectLst>
                <a:outerShdw blurRad="279400" dist="292100" dir="21540000" sx="200000" sy="200000" algn="t" rotWithShape="0">
                  <a:schemeClr val="accent1">
                    <a:lumMod val="50000"/>
                    <a:alpha val="40000"/>
                  </a:schemeClr>
                </a:outerShdw>
              </a:effectLst>
              <a:scene3d>
                <a:camera prst="orthographicFront"/>
                <a:lightRig rig="threePt" dir="t"/>
              </a:scene3d>
              <a:sp3d contourW="15875">
                <a:contourClr>
                  <a:schemeClr val="accent1"/>
                </a:contourClr>
              </a:sp3d>
            </c:spPr>
          </c:dPt>
          <c:dPt>
            <c:idx val="2"/>
            <c:bubble3D val="0"/>
            <c:spPr>
              <a:solidFill>
                <a:schemeClr val="accent3"/>
              </a:solidFill>
              <a:ln w="15875">
                <a:solidFill>
                  <a:schemeClr val="accent1"/>
                </a:solidFill>
              </a:ln>
              <a:effectLst>
                <a:outerShdw blurRad="279400" dist="292100" dir="21540000" sx="200000" sy="200000" algn="t" rotWithShape="0">
                  <a:schemeClr val="accent1">
                    <a:lumMod val="50000"/>
                    <a:alpha val="40000"/>
                  </a:schemeClr>
                </a:outerShdw>
              </a:effectLst>
              <a:scene3d>
                <a:camera prst="orthographicFront"/>
                <a:lightRig rig="threePt" dir="t"/>
              </a:scene3d>
              <a:sp3d contourW="15875">
                <a:contourClr>
                  <a:schemeClr val="accent1"/>
                </a:contourClr>
              </a:sp3d>
            </c:spPr>
          </c:dPt>
          <c:dPt>
            <c:idx val="3"/>
            <c:bubble3D val="0"/>
            <c:spPr>
              <a:solidFill>
                <a:schemeClr val="accent4"/>
              </a:solidFill>
              <a:ln w="15875">
                <a:solidFill>
                  <a:schemeClr val="accent1"/>
                </a:solidFill>
              </a:ln>
              <a:effectLst>
                <a:outerShdw blurRad="279400" dist="292100" dir="21540000" sx="200000" sy="200000" algn="t" rotWithShape="0">
                  <a:schemeClr val="accent1">
                    <a:lumMod val="50000"/>
                    <a:alpha val="40000"/>
                  </a:schemeClr>
                </a:outerShdw>
              </a:effectLst>
              <a:scene3d>
                <a:camera prst="orthographicFront"/>
                <a:lightRig rig="threePt" dir="t"/>
              </a:scene3d>
              <a:sp3d contourW="15875">
                <a:contourClr>
                  <a:schemeClr val="accent1"/>
                </a:contourClr>
              </a:sp3d>
            </c:spPr>
          </c:dPt>
          <c:dPt>
            <c:idx val="4"/>
            <c:bubble3D val="0"/>
            <c:spPr>
              <a:solidFill>
                <a:schemeClr val="accent5"/>
              </a:solidFill>
              <a:ln w="15875">
                <a:solidFill>
                  <a:schemeClr val="accent1"/>
                </a:solidFill>
              </a:ln>
              <a:effectLst>
                <a:outerShdw blurRad="279400" dist="292100" dir="21540000" sx="200000" sy="200000" algn="t" rotWithShape="0">
                  <a:schemeClr val="accent1">
                    <a:lumMod val="50000"/>
                    <a:alpha val="40000"/>
                  </a:schemeClr>
                </a:outerShdw>
              </a:effectLst>
              <a:scene3d>
                <a:camera prst="orthographicFront"/>
                <a:lightRig rig="threePt" dir="t"/>
              </a:scene3d>
              <a:sp3d contourW="15875">
                <a:contourClr>
                  <a:schemeClr val="accent1"/>
                </a:contourClr>
              </a:sp3d>
            </c:spPr>
          </c:dPt>
          <c:dPt>
            <c:idx val="5"/>
            <c:bubble3D val="0"/>
            <c:spPr>
              <a:solidFill>
                <a:schemeClr val="accent6"/>
              </a:solidFill>
              <a:ln w="15875">
                <a:solidFill>
                  <a:schemeClr val="accent1"/>
                </a:solidFill>
              </a:ln>
              <a:effectLst>
                <a:outerShdw blurRad="279400" dist="292100" dir="21540000" sx="200000" sy="200000" algn="t" rotWithShape="0">
                  <a:schemeClr val="accent1">
                    <a:lumMod val="50000"/>
                    <a:alpha val="40000"/>
                  </a:schemeClr>
                </a:outerShdw>
              </a:effectLst>
              <a:scene3d>
                <a:camera prst="orthographicFront"/>
                <a:lightRig rig="threePt" dir="t"/>
              </a:scene3d>
              <a:sp3d contourW="15875">
                <a:contourClr>
                  <a:schemeClr val="accent1"/>
                </a:contourClr>
              </a:sp3d>
            </c:spPr>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ChartFormatting!$F$52:$F$57</c:f>
              <c:strCache>
                <c:ptCount val="6"/>
                <c:pt idx="0">
                  <c:v>Rent</c:v>
                </c:pt>
                <c:pt idx="1">
                  <c:v>Car</c:v>
                </c:pt>
                <c:pt idx="2">
                  <c:v>Food</c:v>
                </c:pt>
                <c:pt idx="3">
                  <c:v>Dog</c:v>
                </c:pt>
                <c:pt idx="4">
                  <c:v>Cat</c:v>
                </c:pt>
                <c:pt idx="5">
                  <c:v>Other</c:v>
                </c:pt>
              </c:strCache>
            </c:strRef>
          </c:cat>
          <c:val>
            <c:numRef>
              <c:f>ChartFormatting!$G$52:$G$57</c:f>
              <c:numCache>
                <c:formatCode>"£"#\ ##0.00</c:formatCode>
                <c:ptCount val="6"/>
                <c:pt idx="0">
                  <c:v>325.33999999999997</c:v>
                </c:pt>
                <c:pt idx="1">
                  <c:v>124.62</c:v>
                </c:pt>
                <c:pt idx="2">
                  <c:v>189.37</c:v>
                </c:pt>
                <c:pt idx="3">
                  <c:v>68.150000000000006</c:v>
                </c:pt>
                <c:pt idx="4">
                  <c:v>34.979999999999997</c:v>
                </c:pt>
                <c:pt idx="5">
                  <c:v>247.22</c:v>
                </c:pt>
              </c:numCache>
            </c:numRef>
          </c:val>
          <c:extLst>
            <c:ext xmlns:c16="http://schemas.microsoft.com/office/drawing/2014/chart" uri="{C3380CC4-5D6E-409C-BE32-E72D297353CC}">
              <c16:uniqueId val="{00000000-9EF5-4E7F-8754-35061A801ACE}"/>
            </c:ext>
          </c:extLst>
        </c:ser>
        <c:dLbls>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88900" cap="flat" cmpd="sng" algn="ctr">
      <a:gradFill>
        <a:gsLst>
          <a:gs pos="4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Bills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view3D>
      <c:rotX val="30"/>
      <c:rotY val="9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scene3d>
              <a:camera prst="orthographicFront"/>
              <a:lightRig rig="threePt" dir="t"/>
            </a:scene3d>
            <a:sp3d prstMaterial="powder">
              <a:bevelT prst="angle"/>
              <a:bevelB prst="angle"/>
              <a:contourClr>
                <a:srgbClr val="000000"/>
              </a:contourClr>
            </a:sp3d>
          </c:spPr>
          <c:explosion val="50"/>
          <c:dPt>
            <c:idx val="0"/>
            <c:bubble3D val="0"/>
            <c:spPr>
              <a:solidFill>
                <a:schemeClr val="accent1"/>
              </a:solidFill>
              <a:ln w="25400">
                <a:solidFill>
                  <a:schemeClr val="lt1"/>
                </a:solidFill>
              </a:ln>
              <a:effectLst/>
              <a:scene3d>
                <a:camera prst="orthographicFront"/>
                <a:lightRig rig="threePt" dir="t"/>
              </a:scene3d>
              <a:sp3d contourW="25400" prstMaterial="powder">
                <a:bevelT prst="angle"/>
                <a:bevelB prst="angle"/>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prstMaterial="powder">
                <a:bevelT prst="angle"/>
                <a:bevelB prst="angle"/>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prstMaterial="powder">
                <a:bevelT prst="angle"/>
                <a:bevelB prst="angle"/>
                <a:contourClr>
                  <a:schemeClr val="lt1"/>
                </a:contourClr>
              </a:sp3d>
            </c:spPr>
            <c:extLst>
              <c:ext xmlns:c16="http://schemas.microsoft.com/office/drawing/2014/chart" uri="{C3380CC4-5D6E-409C-BE32-E72D297353CC}">
                <c16:uniqueId val="{00000001-CA4E-4B5D-AC77-84FBDAFBF85F}"/>
              </c:ext>
            </c:extLst>
          </c:dPt>
          <c:dPt>
            <c:idx val="3"/>
            <c:bubble3D val="0"/>
            <c:spPr>
              <a:solidFill>
                <a:schemeClr val="accent4"/>
              </a:solidFill>
              <a:ln w="25400">
                <a:solidFill>
                  <a:schemeClr val="lt1"/>
                </a:solidFill>
              </a:ln>
              <a:effectLst/>
              <a:scene3d>
                <a:camera prst="orthographicFront"/>
                <a:lightRig rig="threePt" dir="t"/>
              </a:scene3d>
              <a:sp3d contourW="25400" prstMaterial="powder">
                <a:bevelT prst="angle"/>
                <a:bevelB prst="angle"/>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prstMaterial="powder">
                <a:bevelT prst="angle"/>
                <a:bevelB prst="angle"/>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prstMaterial="powder">
                <a:bevelT prst="angle"/>
                <a:bevelB prst="angle"/>
                <a:contourClr>
                  <a:schemeClr val="lt1"/>
                </a:contourClr>
              </a:sp3d>
            </c:spPr>
            <c:extLst>
              <c:ext xmlns:c16="http://schemas.microsoft.com/office/drawing/2014/chart" uri="{C3380CC4-5D6E-409C-BE32-E72D297353CC}">
                <c16:uniqueId val="{00000002-CA4E-4B5D-AC77-84FBDAFBF8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ChartFormatting!$F$30:$F$35</c:f>
              <c:strCache>
                <c:ptCount val="6"/>
                <c:pt idx="0">
                  <c:v>Rent</c:v>
                </c:pt>
                <c:pt idx="1">
                  <c:v>Car</c:v>
                </c:pt>
                <c:pt idx="2">
                  <c:v>Food</c:v>
                </c:pt>
                <c:pt idx="3">
                  <c:v>Dog</c:v>
                </c:pt>
                <c:pt idx="4">
                  <c:v>Cat</c:v>
                </c:pt>
                <c:pt idx="5">
                  <c:v>Other</c:v>
                </c:pt>
              </c:strCache>
            </c:strRef>
          </c:cat>
          <c:val>
            <c:numRef>
              <c:f>ChartFormatting!$G$30:$G$35</c:f>
              <c:numCache>
                <c:formatCode>"£"#\ ##0.00</c:formatCode>
                <c:ptCount val="6"/>
                <c:pt idx="0">
                  <c:v>325.33999999999997</c:v>
                </c:pt>
                <c:pt idx="1">
                  <c:v>124.62</c:v>
                </c:pt>
                <c:pt idx="2">
                  <c:v>189.37</c:v>
                </c:pt>
                <c:pt idx="3">
                  <c:v>68.150000000000006</c:v>
                </c:pt>
                <c:pt idx="4">
                  <c:v>34.979999999999997</c:v>
                </c:pt>
                <c:pt idx="5">
                  <c:v>247.22</c:v>
                </c:pt>
              </c:numCache>
            </c:numRef>
          </c:val>
          <c:extLst>
            <c:ext xmlns:c16="http://schemas.microsoft.com/office/drawing/2014/chart" uri="{C3380CC4-5D6E-409C-BE32-E72D297353CC}">
              <c16:uniqueId val="{00000000-CA4E-4B5D-AC77-84FBDAFBF85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Repetition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475750313819473E-2"/>
          <c:y val="0.20660606060606063"/>
          <c:w val="0.89864019171516607"/>
          <c:h val="0.34243092340730136"/>
        </c:manualLayout>
      </c:layout>
      <c:lineChart>
        <c:grouping val="standard"/>
        <c:varyColors val="0"/>
        <c:ser>
          <c:idx val="0"/>
          <c:order val="0"/>
          <c:tx>
            <c:strRef>
              <c:f>[1]Sheet1!$D$6</c:f>
              <c:strCache>
                <c:ptCount val="1"/>
                <c:pt idx="0">
                  <c:v>Push ups</c:v>
                </c:pt>
              </c:strCache>
            </c:strRef>
          </c:tx>
          <c:spPr>
            <a:ln w="28575" cap="rnd">
              <a:solidFill>
                <a:schemeClr val="accent1"/>
              </a:solidFill>
              <a:round/>
            </a:ln>
            <a:effectLst/>
          </c:spPr>
          <c:marker>
            <c:symbol val="none"/>
          </c:marker>
          <c:cat>
            <c:strRef>
              <c:f>[1]Sheet1!$E$5:$P$5</c:f>
              <c:strCache>
                <c:ptCount val="12"/>
                <c:pt idx="0">
                  <c:v>January </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[1]Sheet1!$E$6:$P$6</c:f>
              <c:numCache>
                <c:formatCode>General</c:formatCode>
                <c:ptCount val="12"/>
                <c:pt idx="0">
                  <c:v>8</c:v>
                </c:pt>
                <c:pt idx="1">
                  <c:v>13</c:v>
                </c:pt>
                <c:pt idx="2">
                  <c:v>20</c:v>
                </c:pt>
                <c:pt idx="3">
                  <c:v>25</c:v>
                </c:pt>
                <c:pt idx="4">
                  <c:v>27</c:v>
                </c:pt>
                <c:pt idx="5">
                  <c:v>31</c:v>
                </c:pt>
                <c:pt idx="6">
                  <c:v>36</c:v>
                </c:pt>
                <c:pt idx="7">
                  <c:v>37</c:v>
                </c:pt>
                <c:pt idx="8">
                  <c:v>39</c:v>
                </c:pt>
                <c:pt idx="9">
                  <c:v>45</c:v>
                </c:pt>
                <c:pt idx="10">
                  <c:v>47</c:v>
                </c:pt>
                <c:pt idx="11">
                  <c:v>53</c:v>
                </c:pt>
              </c:numCache>
            </c:numRef>
          </c:val>
          <c:smooth val="0"/>
          <c:extLst>
            <c:ext xmlns:c16="http://schemas.microsoft.com/office/drawing/2014/chart" uri="{C3380CC4-5D6E-409C-BE32-E72D297353CC}">
              <c16:uniqueId val="{00000000-4304-4FA3-A988-2D62C8AB3644}"/>
            </c:ext>
          </c:extLst>
        </c:ser>
        <c:ser>
          <c:idx val="1"/>
          <c:order val="1"/>
          <c:tx>
            <c:strRef>
              <c:f>[1]Sheet1!$D$7</c:f>
              <c:strCache>
                <c:ptCount val="1"/>
                <c:pt idx="0">
                  <c:v>Pull ups</c:v>
                </c:pt>
              </c:strCache>
            </c:strRef>
          </c:tx>
          <c:spPr>
            <a:ln w="28575" cap="rnd">
              <a:solidFill>
                <a:schemeClr val="accent2"/>
              </a:solidFill>
              <a:round/>
            </a:ln>
            <a:effectLst/>
          </c:spPr>
          <c:marker>
            <c:symbol val="none"/>
          </c:marker>
          <c:cat>
            <c:strRef>
              <c:f>[1]Sheet1!$E$5:$P$5</c:f>
              <c:strCache>
                <c:ptCount val="12"/>
                <c:pt idx="0">
                  <c:v>January </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[1]Sheet1!$E$7:$P$7</c:f>
              <c:numCache>
                <c:formatCode>General</c:formatCode>
                <c:ptCount val="12"/>
                <c:pt idx="0">
                  <c:v>2</c:v>
                </c:pt>
                <c:pt idx="1">
                  <c:v>5</c:v>
                </c:pt>
                <c:pt idx="2">
                  <c:v>5</c:v>
                </c:pt>
                <c:pt idx="3">
                  <c:v>6</c:v>
                </c:pt>
                <c:pt idx="4">
                  <c:v>8</c:v>
                </c:pt>
                <c:pt idx="5">
                  <c:v>6</c:v>
                </c:pt>
                <c:pt idx="6">
                  <c:v>5</c:v>
                </c:pt>
                <c:pt idx="7">
                  <c:v>7</c:v>
                </c:pt>
                <c:pt idx="8">
                  <c:v>5</c:v>
                </c:pt>
                <c:pt idx="9">
                  <c:v>8</c:v>
                </c:pt>
                <c:pt idx="10">
                  <c:v>8</c:v>
                </c:pt>
                <c:pt idx="11">
                  <c:v>9</c:v>
                </c:pt>
              </c:numCache>
            </c:numRef>
          </c:val>
          <c:smooth val="0"/>
          <c:extLst>
            <c:ext xmlns:c16="http://schemas.microsoft.com/office/drawing/2014/chart" uri="{C3380CC4-5D6E-409C-BE32-E72D297353CC}">
              <c16:uniqueId val="{00000001-4304-4FA3-A988-2D62C8AB3644}"/>
            </c:ext>
          </c:extLst>
        </c:ser>
        <c:ser>
          <c:idx val="2"/>
          <c:order val="2"/>
          <c:tx>
            <c:strRef>
              <c:f>[1]Sheet1!$D$8</c:f>
              <c:strCache>
                <c:ptCount val="1"/>
                <c:pt idx="0">
                  <c:v>Sit ups</c:v>
                </c:pt>
              </c:strCache>
            </c:strRef>
          </c:tx>
          <c:spPr>
            <a:ln w="28575" cap="rnd">
              <a:solidFill>
                <a:srgbClr val="FF0000"/>
              </a:solidFill>
              <a:round/>
            </a:ln>
            <a:effectLst/>
          </c:spPr>
          <c:marker>
            <c:symbol val="none"/>
          </c:marker>
          <c:cat>
            <c:strRef>
              <c:f>[1]Sheet1!$E$5:$P$5</c:f>
              <c:strCache>
                <c:ptCount val="12"/>
                <c:pt idx="0">
                  <c:v>January </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[1]Sheet1!$E$8:$P$8</c:f>
              <c:numCache>
                <c:formatCode>General</c:formatCode>
                <c:ptCount val="12"/>
                <c:pt idx="0">
                  <c:v>12</c:v>
                </c:pt>
                <c:pt idx="1">
                  <c:v>15</c:v>
                </c:pt>
                <c:pt idx="2">
                  <c:v>12</c:v>
                </c:pt>
                <c:pt idx="3">
                  <c:v>9</c:v>
                </c:pt>
                <c:pt idx="4">
                  <c:v>18</c:v>
                </c:pt>
                <c:pt idx="5">
                  <c:v>16</c:v>
                </c:pt>
                <c:pt idx="6">
                  <c:v>19</c:v>
                </c:pt>
                <c:pt idx="7">
                  <c:v>27</c:v>
                </c:pt>
                <c:pt idx="8">
                  <c:v>29</c:v>
                </c:pt>
                <c:pt idx="9">
                  <c:v>36</c:v>
                </c:pt>
                <c:pt idx="10">
                  <c:v>39</c:v>
                </c:pt>
                <c:pt idx="11">
                  <c:v>42</c:v>
                </c:pt>
              </c:numCache>
            </c:numRef>
          </c:val>
          <c:smooth val="0"/>
          <c:extLst>
            <c:ext xmlns:c16="http://schemas.microsoft.com/office/drawing/2014/chart" uri="{C3380CC4-5D6E-409C-BE32-E72D297353CC}">
              <c16:uniqueId val="{00000002-4304-4FA3-A988-2D62C8AB3644}"/>
            </c:ext>
          </c:extLst>
        </c:ser>
        <c:dLbls>
          <c:showLegendKey val="0"/>
          <c:showVal val="0"/>
          <c:showCatName val="0"/>
          <c:showSerName val="0"/>
          <c:showPercent val="0"/>
          <c:showBubbleSize val="0"/>
        </c:dLbls>
        <c:smooth val="0"/>
        <c:axId val="527332152"/>
        <c:axId val="527331168"/>
      </c:lineChart>
      <c:catAx>
        <c:axId val="52733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7331168"/>
        <c:crosses val="autoZero"/>
        <c:auto val="1"/>
        <c:lblAlgn val="ctr"/>
        <c:lblOffset val="100"/>
        <c:noMultiLvlLbl val="0"/>
      </c:catAx>
      <c:valAx>
        <c:axId val="5273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7332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42000">
          <a:schemeClr val="accent1">
            <a:lumMod val="5000"/>
            <a:lumOff val="95000"/>
          </a:schemeClr>
        </a:gs>
        <a:gs pos="74000">
          <a:schemeClr val="accent1">
            <a:lumMod val="45000"/>
            <a:lumOff val="55000"/>
          </a:schemeClr>
        </a:gs>
        <a:gs pos="83000">
          <a:schemeClr val="accent1">
            <a:lumMod val="45000"/>
            <a:lumOff val="55000"/>
          </a:schemeClr>
        </a:gs>
        <a:gs pos="28440">
          <a:schemeClr val="accent1">
            <a:lumMod val="5000"/>
            <a:lumOff val="95000"/>
          </a:schemeClr>
        </a:gs>
        <a:gs pos="26000">
          <a:srgbClr val="B3C6E7"/>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50800" dist="50800" dir="5400000" sx="102000" sy="102000" algn="ctr" rotWithShape="0">
        <a:schemeClr val="bg2">
          <a:lumMod val="75000"/>
          <a:alpha val="43000"/>
        </a:schemeClr>
      </a:outerShdw>
    </a:effectLst>
    <a:scene3d>
      <a:camera prst="orthographicFront"/>
      <a:lightRig rig="threePt" dir="t"/>
    </a:scene3d>
    <a:sp3d>
      <a:bevelT w="6350"/>
      <a:bevelB w="57150"/>
    </a:sp3d>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Swimming/Running</a:t>
            </a:r>
          </a:p>
        </c:rich>
      </c:tx>
      <c:layout>
        <c:manualLayout>
          <c:xMode val="edge"/>
          <c:yMode val="edge"/>
          <c:x val="0.33582226230531759"/>
          <c:y val="3.433476394849785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[1]Sheet1!$D$14</c:f>
              <c:strCache>
                <c:ptCount val="1"/>
                <c:pt idx="0">
                  <c:v>Swim 1 Mile</c:v>
                </c:pt>
              </c:strCache>
            </c:strRef>
          </c:tx>
          <c:spPr>
            <a:solidFill>
              <a:schemeClr val="accent1"/>
            </a:solidFill>
            <a:ln>
              <a:noFill/>
            </a:ln>
            <a:effectLst/>
          </c:spPr>
          <c:invertIfNegative val="0"/>
          <c:cat>
            <c:strRef>
              <c:f>[1]Sheet1!$E$13:$P$13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[1]Sheet1!$E$14:$P$14</c:f>
              <c:numCache>
                <c:formatCode>General</c:formatCode>
                <c:ptCount val="12"/>
                <c:pt idx="0">
                  <c:v>25.23</c:v>
                </c:pt>
                <c:pt idx="1">
                  <c:v>25.21</c:v>
                </c:pt>
                <c:pt idx="2">
                  <c:v>25.1</c:v>
                </c:pt>
                <c:pt idx="3">
                  <c:v>26.5</c:v>
                </c:pt>
                <c:pt idx="4">
                  <c:v>24.39</c:v>
                </c:pt>
                <c:pt idx="5">
                  <c:v>24.35</c:v>
                </c:pt>
                <c:pt idx="6">
                  <c:v>24.12</c:v>
                </c:pt>
                <c:pt idx="7">
                  <c:v>23.58</c:v>
                </c:pt>
                <c:pt idx="8">
                  <c:v>24.51</c:v>
                </c:pt>
                <c:pt idx="9">
                  <c:v>22.59</c:v>
                </c:pt>
                <c:pt idx="10">
                  <c:v>23.01</c:v>
                </c:pt>
                <c:pt idx="11">
                  <c:v>23.19</c:v>
                </c:pt>
              </c:numCache>
            </c:numRef>
          </c:val>
          <c:extLst>
            <c:ext xmlns:c16="http://schemas.microsoft.com/office/drawing/2014/chart" uri="{C3380CC4-5D6E-409C-BE32-E72D297353CC}">
              <c16:uniqueId val="{00000000-6D38-40B8-8735-EDF9C40049AB}"/>
            </c:ext>
          </c:extLst>
        </c:ser>
        <c:ser>
          <c:idx val="1"/>
          <c:order val="1"/>
          <c:tx>
            <c:strRef>
              <c:f>[1]Sheet1!$D$15</c:f>
              <c:strCache>
                <c:ptCount val="1"/>
                <c:pt idx="0">
                  <c:v>Running 2 Miles</c:v>
                </c:pt>
              </c:strCache>
            </c:strRef>
          </c:tx>
          <c:spPr>
            <a:solidFill>
              <a:schemeClr val="accent2"/>
            </a:solidFill>
            <a:ln>
              <a:noFill/>
            </a:ln>
            <a:effectLst/>
          </c:spPr>
          <c:invertIfNegative val="0"/>
          <c:cat>
            <c:strRef>
              <c:f>[1]Sheet1!$E$13:$P$13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[1]Sheet1!$E$15:$P$15</c:f>
              <c:numCache>
                <c:formatCode>General</c:formatCode>
                <c:ptCount val="12"/>
                <c:pt idx="0">
                  <c:v>18.43</c:v>
                </c:pt>
                <c:pt idx="1">
                  <c:v>18.32</c:v>
                </c:pt>
                <c:pt idx="2">
                  <c:v>18.149999999999999</c:v>
                </c:pt>
                <c:pt idx="3">
                  <c:v>17.579999999999998</c:v>
                </c:pt>
                <c:pt idx="4">
                  <c:v>17.52</c:v>
                </c:pt>
                <c:pt idx="5">
                  <c:v>17.29</c:v>
                </c:pt>
                <c:pt idx="6">
                  <c:v>17.04</c:v>
                </c:pt>
                <c:pt idx="7">
                  <c:v>16.13</c:v>
                </c:pt>
                <c:pt idx="8">
                  <c:v>15.52</c:v>
                </c:pt>
                <c:pt idx="9">
                  <c:v>15.2</c:v>
                </c:pt>
                <c:pt idx="10">
                  <c:v>14.58</c:v>
                </c:pt>
                <c:pt idx="11">
                  <c:v>15.19</c:v>
                </c:pt>
              </c:numCache>
            </c:numRef>
          </c:val>
          <c:extLst>
            <c:ext xmlns:c16="http://schemas.microsoft.com/office/drawing/2014/chart" uri="{C3380CC4-5D6E-409C-BE32-E72D297353CC}">
              <c16:uniqueId val="{00000001-6D38-40B8-8735-EDF9C40049AB}"/>
            </c:ext>
          </c:extLst>
        </c:ser>
        <c:dLbls>
          <c:showLegendKey val="0"/>
          <c:showVal val="0"/>
          <c:showCatName val="0"/>
          <c:showSerName val="0"/>
          <c:showPercent val="0"/>
          <c:showBubbleSize val="0"/>
        </c:dLbls>
        <c:gapWidth val="219"/>
        <c:overlap val="-27"/>
        <c:axId val="527316408"/>
        <c:axId val="527325264"/>
      </c:barChart>
      <c:catAx>
        <c:axId val="52731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7325264"/>
        <c:crosses val="autoZero"/>
        <c:auto val="1"/>
        <c:lblAlgn val="ctr"/>
        <c:lblOffset val="100"/>
        <c:noMultiLvlLbl val="0"/>
      </c:catAx>
      <c:valAx>
        <c:axId val="52732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7316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50800" dir="5400000" sx="102000" sy="102000" algn="ctr" rotWithShape="0">
        <a:schemeClr val="bg1">
          <a:lumMod val="75000"/>
          <a:alpha val="43000"/>
        </a:schemeClr>
      </a:outerShdw>
    </a:effectLst>
    <a:scene3d>
      <a:camera prst="orthographicFront"/>
      <a:lightRig rig="threePt" dir="t"/>
    </a:scene3d>
    <a:sp3d>
      <a:bevelT w="0"/>
      <a:bevelB w="6350"/>
    </a:sp3d>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691332378058024E-2"/>
          <c:y val="4.952777338395023E-2"/>
          <c:w val="0.88054833556968404"/>
          <c:h val="0.77599277188509275"/>
        </c:manualLayout>
      </c:layout>
      <c:barChart>
        <c:barDir val="col"/>
        <c:grouping val="clustered"/>
        <c:varyColors val="0"/>
        <c:ser>
          <c:idx val="0"/>
          <c:order val="0"/>
          <c:tx>
            <c:strRef>
              <c:f>'Sparklines&amp;ChartExercise'!$D$6</c:f>
              <c:strCache>
                <c:ptCount val="1"/>
                <c:pt idx="0">
                  <c:v>Giveway</c:v>
                </c:pt>
              </c:strCache>
            </c:strRef>
          </c:tx>
          <c:spPr>
            <a:noFill/>
            <a:ln w="9525" cap="flat" cmpd="sng" algn="ctr">
              <a:solidFill>
                <a:schemeClr val="accent1"/>
              </a:solidFill>
              <a:miter lim="800000"/>
            </a:ln>
            <a:effectLst>
              <a:outerShdw blurRad="50800" dist="50800" dir="5400000" sx="1000" sy="1000" algn="ctr" rotWithShape="0">
                <a:schemeClr val="tx1"/>
              </a:outerShdw>
            </a:effectLst>
          </c:spPr>
          <c:invertIfNegative val="0"/>
          <c:cat>
            <c:strRef>
              <c:f>'Sparklines&amp;ChartExercise'!$F$5:$Q$5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'Sparklines&amp;ChartExercise'!$F$6:$Q$6</c:f>
              <c:numCache>
                <c:formatCode>"£"#\ ##0.00</c:formatCode>
                <c:ptCount val="12"/>
                <c:pt idx="0">
                  <c:v>4536</c:v>
                </c:pt>
                <c:pt idx="1">
                  <c:v>1451</c:v>
                </c:pt>
                <c:pt idx="2">
                  <c:v>4536</c:v>
                </c:pt>
                <c:pt idx="3">
                  <c:v>5477</c:v>
                </c:pt>
                <c:pt idx="4">
                  <c:v>3865</c:v>
                </c:pt>
                <c:pt idx="5">
                  <c:v>2546</c:v>
                </c:pt>
                <c:pt idx="6">
                  <c:v>2357</c:v>
                </c:pt>
                <c:pt idx="7">
                  <c:v>7788</c:v>
                </c:pt>
                <c:pt idx="8">
                  <c:v>9236</c:v>
                </c:pt>
                <c:pt idx="9">
                  <c:v>8705</c:v>
                </c:pt>
                <c:pt idx="10">
                  <c:v>6734</c:v>
                </c:pt>
                <c:pt idx="11">
                  <c:v>4347</c:v>
                </c:pt>
              </c:numCache>
            </c:numRef>
          </c:val>
          <c:extLst>
            <c:ext xmlns:c16="http://schemas.microsoft.com/office/drawing/2014/chart" uri="{C3380CC4-5D6E-409C-BE32-E72D297353CC}">
              <c16:uniqueId val="{00000000-2FE9-464E-9C02-B0A83B2D57D9}"/>
            </c:ext>
          </c:extLst>
        </c:ser>
        <c:ser>
          <c:idx val="1"/>
          <c:order val="1"/>
          <c:tx>
            <c:strRef>
              <c:f>'Sparklines&amp;ChartExercise'!$D$7</c:f>
              <c:strCache>
                <c:ptCount val="1"/>
                <c:pt idx="0">
                  <c:v>Stop</c:v>
                </c:pt>
              </c:strCache>
            </c:strRef>
          </c:tx>
          <c:spPr>
            <a:noFill/>
            <a:ln w="9525" cap="flat" cmpd="sng" algn="ctr">
              <a:solidFill>
                <a:schemeClr val="accent2"/>
              </a:solidFill>
              <a:miter lim="800000"/>
            </a:ln>
            <a:effectLst>
              <a:outerShdw blurRad="50800" dist="50800" dir="5400000" sx="1000" sy="1000" algn="ctr" rotWithShape="0">
                <a:schemeClr val="tx1"/>
              </a:outerShdw>
            </a:effectLst>
          </c:spPr>
          <c:invertIfNegative val="0"/>
          <c:cat>
            <c:strRef>
              <c:f>'Sparklines&amp;ChartExercise'!$F$5:$Q$5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'Sparklines&amp;ChartExercise'!$F$7:$Q$7</c:f>
              <c:numCache>
                <c:formatCode>"£"#\ ##0.00</c:formatCode>
                <c:ptCount val="12"/>
                <c:pt idx="0">
                  <c:v>5625</c:v>
                </c:pt>
                <c:pt idx="1">
                  <c:v>7485</c:v>
                </c:pt>
                <c:pt idx="2">
                  <c:v>6743</c:v>
                </c:pt>
                <c:pt idx="3">
                  <c:v>3263</c:v>
                </c:pt>
                <c:pt idx="4">
                  <c:v>6743</c:v>
                </c:pt>
                <c:pt idx="5">
                  <c:v>6745</c:v>
                </c:pt>
                <c:pt idx="6">
                  <c:v>7955</c:v>
                </c:pt>
                <c:pt idx="7">
                  <c:v>6967</c:v>
                </c:pt>
                <c:pt idx="8">
                  <c:v>4848</c:v>
                </c:pt>
                <c:pt idx="9">
                  <c:v>7731</c:v>
                </c:pt>
                <c:pt idx="10">
                  <c:v>7457</c:v>
                </c:pt>
                <c:pt idx="11">
                  <c:v>8859</c:v>
                </c:pt>
              </c:numCache>
            </c:numRef>
          </c:val>
          <c:extLst>
            <c:ext xmlns:c16="http://schemas.microsoft.com/office/drawing/2014/chart" uri="{C3380CC4-5D6E-409C-BE32-E72D297353CC}">
              <c16:uniqueId val="{00000001-2FE9-464E-9C02-B0A83B2D57D9}"/>
            </c:ext>
          </c:extLst>
        </c:ser>
        <c:ser>
          <c:idx val="2"/>
          <c:order val="2"/>
          <c:tx>
            <c:strRef>
              <c:f>'Sparklines&amp;ChartExercise'!$D$8</c:f>
              <c:strCache>
                <c:ptCount val="1"/>
                <c:pt idx="0">
                  <c:v>No Stopping</c:v>
                </c:pt>
              </c:strCache>
            </c:strRef>
          </c:tx>
          <c:spPr>
            <a:noFill/>
            <a:ln w="9525" cap="flat" cmpd="sng" algn="ctr">
              <a:solidFill>
                <a:schemeClr val="accent3"/>
              </a:solidFill>
              <a:miter lim="800000"/>
            </a:ln>
            <a:effectLst>
              <a:outerShdw blurRad="50800" dist="50800" dir="5400000" sx="1000" sy="1000" algn="ctr" rotWithShape="0">
                <a:schemeClr val="tx1"/>
              </a:outerShdw>
            </a:effectLst>
          </c:spPr>
          <c:invertIfNegative val="0"/>
          <c:cat>
            <c:strRef>
              <c:f>'Sparklines&amp;ChartExercise'!$F$5:$Q$5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'Sparklines&amp;ChartExercise'!$F$8:$Q$8</c:f>
              <c:numCache>
                <c:formatCode>"£"#\ ##0.00</c:formatCode>
                <c:ptCount val="12"/>
                <c:pt idx="0">
                  <c:v>3461</c:v>
                </c:pt>
                <c:pt idx="1">
                  <c:v>1251</c:v>
                </c:pt>
                <c:pt idx="2">
                  <c:v>4374</c:v>
                </c:pt>
                <c:pt idx="3">
                  <c:v>4747</c:v>
                </c:pt>
                <c:pt idx="4">
                  <c:v>6256</c:v>
                </c:pt>
                <c:pt idx="5">
                  <c:v>8786</c:v>
                </c:pt>
                <c:pt idx="6">
                  <c:v>8642</c:v>
                </c:pt>
                <c:pt idx="7">
                  <c:v>4573</c:v>
                </c:pt>
                <c:pt idx="8">
                  <c:v>7316</c:v>
                </c:pt>
                <c:pt idx="9">
                  <c:v>4737</c:v>
                </c:pt>
                <c:pt idx="10">
                  <c:v>7869</c:v>
                </c:pt>
                <c:pt idx="11">
                  <c:v>8090</c:v>
                </c:pt>
              </c:numCache>
            </c:numRef>
          </c:val>
          <c:extLst>
            <c:ext xmlns:c16="http://schemas.microsoft.com/office/drawing/2014/chart" uri="{C3380CC4-5D6E-409C-BE32-E72D297353CC}">
              <c16:uniqueId val="{00000002-2FE9-464E-9C02-B0A83B2D57D9}"/>
            </c:ext>
          </c:extLst>
        </c:ser>
        <c:ser>
          <c:idx val="3"/>
          <c:order val="3"/>
          <c:tx>
            <c:strRef>
              <c:f>'Sparklines&amp;ChartExercise'!$D$9</c:f>
              <c:strCache>
                <c:ptCount val="1"/>
                <c:pt idx="0">
                  <c:v>FORD</c:v>
                </c:pt>
              </c:strCache>
            </c:strRef>
          </c:tx>
          <c:spPr>
            <a:noFill/>
            <a:ln w="9525" cap="flat" cmpd="sng" algn="ctr">
              <a:solidFill>
                <a:schemeClr val="accent4"/>
              </a:solidFill>
              <a:miter lim="800000"/>
            </a:ln>
            <a:effectLst>
              <a:outerShdw blurRad="50800" dist="50800" dir="5400000" sx="1000" sy="1000" algn="ctr" rotWithShape="0">
                <a:schemeClr val="tx1"/>
              </a:outerShdw>
            </a:effectLst>
          </c:spPr>
          <c:invertIfNegative val="0"/>
          <c:cat>
            <c:strRef>
              <c:f>'Sparklines&amp;ChartExercise'!$F$5:$Q$5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'Sparklines&amp;ChartExercise'!$F$9:$Q$9</c:f>
              <c:numCache>
                <c:formatCode>"£"#\ ##0.00</c:formatCode>
                <c:ptCount val="12"/>
                <c:pt idx="0">
                  <c:v>6865</c:v>
                </c:pt>
                <c:pt idx="1">
                  <c:v>9589</c:v>
                </c:pt>
                <c:pt idx="2">
                  <c:v>4747</c:v>
                </c:pt>
                <c:pt idx="3">
                  <c:v>7000</c:v>
                </c:pt>
                <c:pt idx="4">
                  <c:v>8906</c:v>
                </c:pt>
                <c:pt idx="5">
                  <c:v>6834</c:v>
                </c:pt>
                <c:pt idx="6">
                  <c:v>3636</c:v>
                </c:pt>
                <c:pt idx="7">
                  <c:v>5636</c:v>
                </c:pt>
                <c:pt idx="8">
                  <c:v>3623</c:v>
                </c:pt>
                <c:pt idx="9">
                  <c:v>7437</c:v>
                </c:pt>
                <c:pt idx="10">
                  <c:v>6558</c:v>
                </c:pt>
                <c:pt idx="11">
                  <c:v>9890</c:v>
                </c:pt>
              </c:numCache>
            </c:numRef>
          </c:val>
          <c:extLst>
            <c:ext xmlns:c16="http://schemas.microsoft.com/office/drawing/2014/chart" uri="{C3380CC4-5D6E-409C-BE32-E72D297353CC}">
              <c16:uniqueId val="{00000003-2FE9-464E-9C02-B0A83B2D57D9}"/>
            </c:ext>
          </c:extLst>
        </c:ser>
        <c:ser>
          <c:idx val="4"/>
          <c:order val="4"/>
          <c:tx>
            <c:strRef>
              <c:f>'Sparklines&amp;ChartExercise'!$D$10</c:f>
              <c:strCache>
                <c:ptCount val="1"/>
                <c:pt idx="0">
                  <c:v>Cross winds</c:v>
                </c:pt>
              </c:strCache>
            </c:strRef>
          </c:tx>
          <c:spPr>
            <a:noFill/>
            <a:ln w="9525" cap="flat" cmpd="sng" algn="ctr">
              <a:solidFill>
                <a:schemeClr val="accent5"/>
              </a:solidFill>
              <a:miter lim="800000"/>
            </a:ln>
            <a:effectLst>
              <a:outerShdw blurRad="50800" dist="50800" dir="5400000" sx="1000" sy="1000" algn="ctr" rotWithShape="0">
                <a:schemeClr val="tx1"/>
              </a:outerShdw>
            </a:effectLst>
          </c:spPr>
          <c:invertIfNegative val="0"/>
          <c:cat>
            <c:strRef>
              <c:f>'Sparklines&amp;ChartExercise'!$F$5:$Q$5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'Sparklines&amp;ChartExercise'!$F$10:$Q$10</c:f>
              <c:numCache>
                <c:formatCode>"£"#\ ##0.00</c:formatCode>
                <c:ptCount val="12"/>
                <c:pt idx="0">
                  <c:v>6566</c:v>
                </c:pt>
                <c:pt idx="1">
                  <c:v>3456</c:v>
                </c:pt>
                <c:pt idx="2">
                  <c:v>4636</c:v>
                </c:pt>
                <c:pt idx="3">
                  <c:v>2546</c:v>
                </c:pt>
                <c:pt idx="4">
                  <c:v>4277</c:v>
                </c:pt>
                <c:pt idx="5">
                  <c:v>4636</c:v>
                </c:pt>
                <c:pt idx="6">
                  <c:v>5225</c:v>
                </c:pt>
                <c:pt idx="7">
                  <c:v>5846</c:v>
                </c:pt>
                <c:pt idx="8">
                  <c:v>6236</c:v>
                </c:pt>
                <c:pt idx="9">
                  <c:v>6236</c:v>
                </c:pt>
                <c:pt idx="10">
                  <c:v>4357</c:v>
                </c:pt>
                <c:pt idx="11">
                  <c:v>4524</c:v>
                </c:pt>
              </c:numCache>
            </c:numRef>
          </c:val>
          <c:extLst>
            <c:ext xmlns:c16="http://schemas.microsoft.com/office/drawing/2014/chart" uri="{C3380CC4-5D6E-409C-BE32-E72D297353CC}">
              <c16:uniqueId val="{00000004-2FE9-464E-9C02-B0A83B2D57D9}"/>
            </c:ext>
          </c:extLst>
        </c:ser>
        <c:ser>
          <c:idx val="5"/>
          <c:order val="5"/>
          <c:tx>
            <c:strRef>
              <c:f>'Sparklines&amp;ChartExercise'!$D$11</c:f>
              <c:strCache>
                <c:ptCount val="1"/>
                <c:pt idx="0">
                  <c:v>School Ahead</c:v>
                </c:pt>
              </c:strCache>
            </c:strRef>
          </c:tx>
          <c:spPr>
            <a:noFill/>
            <a:ln w="9525" cap="flat" cmpd="sng" algn="ctr">
              <a:solidFill>
                <a:schemeClr val="accent6"/>
              </a:solidFill>
              <a:miter lim="800000"/>
            </a:ln>
            <a:effectLst>
              <a:outerShdw blurRad="50800" dist="50800" dir="5400000" sx="1000" sy="1000" algn="ctr" rotWithShape="0">
                <a:schemeClr val="tx1"/>
              </a:outerShdw>
            </a:effectLst>
          </c:spPr>
          <c:invertIfNegative val="0"/>
          <c:cat>
            <c:strRef>
              <c:f>'Sparklines&amp;ChartExercise'!$F$5:$Q$5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'Sparklines&amp;ChartExercise'!$F$11:$Q$11</c:f>
              <c:numCache>
                <c:formatCode>"£"#\ ##0.00</c:formatCode>
                <c:ptCount val="12"/>
                <c:pt idx="0">
                  <c:v>6623</c:v>
                </c:pt>
                <c:pt idx="1">
                  <c:v>6225</c:v>
                </c:pt>
                <c:pt idx="2">
                  <c:v>5666</c:v>
                </c:pt>
                <c:pt idx="3">
                  <c:v>2453</c:v>
                </c:pt>
                <c:pt idx="4">
                  <c:v>5433</c:v>
                </c:pt>
                <c:pt idx="5">
                  <c:v>5758</c:v>
                </c:pt>
                <c:pt idx="6">
                  <c:v>3756</c:v>
                </c:pt>
                <c:pt idx="7">
                  <c:v>4354</c:v>
                </c:pt>
                <c:pt idx="8">
                  <c:v>2673</c:v>
                </c:pt>
                <c:pt idx="9">
                  <c:v>5632</c:v>
                </c:pt>
                <c:pt idx="10">
                  <c:v>5262</c:v>
                </c:pt>
                <c:pt idx="11">
                  <c:v>7848</c:v>
                </c:pt>
              </c:numCache>
            </c:numRef>
          </c:val>
          <c:extLst>
            <c:ext xmlns:c16="http://schemas.microsoft.com/office/drawing/2014/chart" uri="{C3380CC4-5D6E-409C-BE32-E72D297353CC}">
              <c16:uniqueId val="{00000005-2FE9-464E-9C02-B0A83B2D57D9}"/>
            </c:ext>
          </c:extLst>
        </c:ser>
        <c:dLbls>
          <c:showLegendKey val="0"/>
          <c:showVal val="0"/>
          <c:showCatName val="0"/>
          <c:showSerName val="0"/>
          <c:showPercent val="0"/>
          <c:showBubbleSize val="0"/>
        </c:dLbls>
        <c:gapWidth val="315"/>
        <c:overlap val="-40"/>
        <c:axId val="407133752"/>
        <c:axId val="407135392"/>
      </c:barChart>
      <c:catAx>
        <c:axId val="407133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a:outerShdw blurRad="50800" dist="38100" dir="2460000" algn="tl" rotWithShape="0">
                <a:prstClr val="black">
                  <a:alpha val="40000"/>
                </a:prstClr>
              </a:outerShdw>
            </a:effectLst>
          </c:spPr>
        </c:majorGridlines>
        <c:numFmt formatCode="General" sourceLinked="1"/>
        <c:majorTickMark val="none"/>
        <c:minorTickMark val="none"/>
        <c:tickLblPos val="nextTo"/>
        <c:spPr>
          <a:noFill/>
          <a:ln>
            <a:noFill/>
          </a:ln>
          <a:effectLst>
            <a:glow>
              <a:schemeClr val="tx1">
                <a:lumMod val="85000"/>
                <a:lumOff val="15000"/>
                <a:alpha val="57000"/>
              </a:schemeClr>
            </a:glow>
            <a:outerShdw blurRad="50800" dist="50800" dir="1800000" sx="1000" sy="1000" algn="ctr" rotWithShape="0">
              <a:schemeClr val="tx1">
                <a:lumMod val="85000"/>
                <a:lumOff val="15000"/>
              </a:schemeClr>
            </a:outerShdw>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7135392"/>
        <c:crosses val="autoZero"/>
        <c:auto val="1"/>
        <c:lblAlgn val="ctr"/>
        <c:lblOffset val="100"/>
        <c:noMultiLvlLbl val="0"/>
      </c:catAx>
      <c:valAx>
        <c:axId val="40713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a:outerShdw blurRad="50800" dist="50800" dir="5400000" algn="ctr" rotWithShape="0">
                <a:schemeClr val="tx1">
                  <a:lumMod val="85000"/>
                  <a:lumOff val="15000"/>
                </a:schemeClr>
              </a:outerShdw>
            </a:effectLst>
          </c:spPr>
        </c:majorGridlines>
        <c:numFmt formatCode="&quot;£&quot;#\ ##0.00" sourceLinked="1"/>
        <c:majorTickMark val="none"/>
        <c:minorTickMark val="none"/>
        <c:tickLblPos val="nextTo"/>
        <c:spPr>
          <a:noFill/>
          <a:ln>
            <a:noFill/>
          </a:ln>
          <a:effectLst>
            <a:outerShdw blurRad="50800" dist="50800" dir="4020000" sx="1000" sy="1000" algn="ctr" rotWithShape="0">
              <a:schemeClr val="tx1">
                <a:lumMod val="85000"/>
                <a:lumOff val="15000"/>
              </a:schemeClr>
            </a:outerShdw>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7133752"/>
        <c:crosses val="autoZero"/>
        <c:crossBetween val="between"/>
      </c:valAx>
      <c:spPr>
        <a:noFill/>
        <a:ln>
          <a:noFill/>
        </a:ln>
        <a:effectLst/>
      </c:spPr>
    </c:plotArea>
    <c:legend>
      <c:legendPos val="t"/>
      <c:layout>
        <c:manualLayout>
          <c:xMode val="edge"/>
          <c:yMode val="edge"/>
          <c:x val="0.30407773841523367"/>
          <c:y val="0.89610838388007386"/>
          <c:w val="0.35370627143081673"/>
          <c:h val="5.0689994051469581E-2"/>
        </c:manualLayout>
      </c:layout>
      <c:overlay val="0"/>
      <c:spPr>
        <a:noFill/>
        <a:ln>
          <a:noFill/>
        </a:ln>
        <a:effectLst>
          <a:outerShdw blurRad="50800" dist="50800" dir="2160000" sx="50000" sy="50000" algn="ctr" rotWithShape="0">
            <a:schemeClr val="tx1">
              <a:lumMod val="85000"/>
              <a:lumOff val="15000"/>
            </a:schemeClr>
          </a:outerShd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outerShdw blurRad="50800" dist="38100" dir="5400000" sx="101000" sy="101000" algn="t" rotWithShape="0">
        <a:prstClr val="black">
          <a:alpha val="40000"/>
        </a:prstClr>
      </a:outerShdw>
    </a:effectLst>
    <a:scene3d>
      <a:camera prst="orthographicFront"/>
      <a:lightRig rig="threePt" dir="t"/>
    </a:scene3d>
    <a:sp3d>
      <a:bevelT h="25400"/>
      <a:bevelB h="25400"/>
    </a:sp3d>
  </c:spPr>
  <c:txPr>
    <a:bodyPr/>
    <a:lstStyle/>
    <a:p>
      <a:pPr>
        <a:defRPr/>
      </a:pPr>
      <a:endParaRPr lang="en-US"/>
    </a:p>
  </c:txPr>
  <c:printSettings>
    <c:headerFooter/>
    <c:pageMargins b="0.75" l="0.7" r="0.7" t="0.75" header="0.3" footer="0.3"/>
    <c:pageSetup paperSize="9" orientation="landscape"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lotArea>
      <c:layout>
        <c:manualLayout>
          <c:layoutTarget val="inner"/>
          <c:xMode val="edge"/>
          <c:yMode val="edge"/>
          <c:x val="0.14058114610673667"/>
          <c:y val="0.30076443569553807"/>
          <c:w val="0.81497440944881894"/>
          <c:h val="0.49769028871391074"/>
        </c:manualLayout>
      </c:layout>
      <c:barChart>
        <c:barDir val="col"/>
        <c:grouping val="clustered"/>
        <c:varyColors val="0"/>
        <c:ser>
          <c:idx val="0"/>
          <c:order val="0"/>
          <c:tx>
            <c:strRef>
              <c:f>'Sparklines&amp;ChartExercise'!$D$40</c:f>
              <c:strCache>
                <c:ptCount val="1"/>
                <c:pt idx="0">
                  <c:v>Giveway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extLst>
                <c:ext xmlns:c15="http://schemas.microsoft.com/office/drawing/2012/chart" uri="{02D57815-91ED-43cb-92C2-25804820EDAC}">
                  <c15:fullRef>
                    <c15:sqref>'Sparklines&amp;ChartExercise'!$E$39:$Q$39</c15:sqref>
                  </c15:fullRef>
                </c:ext>
              </c:extLst>
              <c:f>'Sparklines&amp;ChartExercise'!$F$39:$Q$39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'Sparklines&amp;ChartExercise'!$E$40:$Q$40</c15:sqref>
                  </c15:fullRef>
                </c:ext>
              </c:extLst>
              <c:f>'Sparklines&amp;ChartExercise'!$F$40:$Q$40</c:f>
              <c:numCache>
                <c:formatCode>"£"#\ ##0.00</c:formatCode>
                <c:ptCount val="12"/>
                <c:pt idx="0">
                  <c:v>4536</c:v>
                </c:pt>
                <c:pt idx="1">
                  <c:v>1451</c:v>
                </c:pt>
                <c:pt idx="2">
                  <c:v>4536</c:v>
                </c:pt>
                <c:pt idx="3">
                  <c:v>5477</c:v>
                </c:pt>
                <c:pt idx="4">
                  <c:v>3865</c:v>
                </c:pt>
                <c:pt idx="5">
                  <c:v>2546</c:v>
                </c:pt>
                <c:pt idx="6">
                  <c:v>2357</c:v>
                </c:pt>
                <c:pt idx="7">
                  <c:v>7788</c:v>
                </c:pt>
                <c:pt idx="8">
                  <c:v>9236</c:v>
                </c:pt>
                <c:pt idx="9">
                  <c:v>8705</c:v>
                </c:pt>
                <c:pt idx="10">
                  <c:v>6734</c:v>
                </c:pt>
                <c:pt idx="11">
                  <c:v>4347</c:v>
                </c:pt>
              </c:numCache>
            </c:numRef>
          </c:val>
          <c:extLst>
            <c:ext xmlns:c16="http://schemas.microsoft.com/office/drawing/2014/chart" uri="{C3380CC4-5D6E-409C-BE32-E72D297353CC}">
              <c16:uniqueId val="{00000000-3234-41A6-A525-3EDD31E8CAE3}"/>
            </c:ext>
          </c:extLst>
        </c:ser>
        <c:ser>
          <c:idx val="1"/>
          <c:order val="1"/>
          <c:tx>
            <c:strRef>
              <c:f>'Sparklines&amp;ChartExercise'!$D$41</c:f>
              <c:strCache>
                <c:ptCount val="1"/>
                <c:pt idx="0">
                  <c:v>Stop</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extLst>
                <c:ext xmlns:c15="http://schemas.microsoft.com/office/drawing/2012/chart" uri="{02D57815-91ED-43cb-92C2-25804820EDAC}">
                  <c15:fullRef>
                    <c15:sqref>'Sparklines&amp;ChartExercise'!$E$39:$Q$39</c15:sqref>
                  </c15:fullRef>
                </c:ext>
              </c:extLst>
              <c:f>'Sparklines&amp;ChartExercise'!$F$39:$Q$39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'Sparklines&amp;ChartExercise'!$E$41:$Q$41</c15:sqref>
                  </c15:fullRef>
                </c:ext>
              </c:extLst>
              <c:f>'Sparklines&amp;ChartExercise'!$F$41:$Q$41</c:f>
              <c:numCache>
                <c:formatCode>"£"#\ ##0.00</c:formatCode>
                <c:ptCount val="12"/>
                <c:pt idx="0">
                  <c:v>5625</c:v>
                </c:pt>
                <c:pt idx="1">
                  <c:v>7485</c:v>
                </c:pt>
                <c:pt idx="2">
                  <c:v>6743</c:v>
                </c:pt>
                <c:pt idx="3">
                  <c:v>3263</c:v>
                </c:pt>
                <c:pt idx="4">
                  <c:v>6743</c:v>
                </c:pt>
                <c:pt idx="5">
                  <c:v>6745</c:v>
                </c:pt>
                <c:pt idx="6">
                  <c:v>7955</c:v>
                </c:pt>
                <c:pt idx="7">
                  <c:v>6967</c:v>
                </c:pt>
                <c:pt idx="8">
                  <c:v>4848</c:v>
                </c:pt>
                <c:pt idx="9">
                  <c:v>7731</c:v>
                </c:pt>
                <c:pt idx="10">
                  <c:v>7457</c:v>
                </c:pt>
                <c:pt idx="11">
                  <c:v>8859</c:v>
                </c:pt>
              </c:numCache>
            </c:numRef>
          </c:val>
          <c:extLst>
            <c:ext xmlns:c16="http://schemas.microsoft.com/office/drawing/2014/chart" uri="{C3380CC4-5D6E-409C-BE32-E72D297353CC}">
              <c16:uniqueId val="{00000001-3234-41A6-A525-3EDD31E8CAE3}"/>
            </c:ext>
          </c:extLst>
        </c:ser>
        <c:ser>
          <c:idx val="2"/>
          <c:order val="2"/>
          <c:tx>
            <c:strRef>
              <c:f>'Sparklines&amp;ChartExercise'!$D$42</c:f>
              <c:strCache>
                <c:ptCount val="1"/>
                <c:pt idx="0">
                  <c:v>No Stopping</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extLst>
                <c:ext xmlns:c15="http://schemas.microsoft.com/office/drawing/2012/chart" uri="{02D57815-91ED-43cb-92C2-25804820EDAC}">
                  <c15:fullRef>
                    <c15:sqref>'Sparklines&amp;ChartExercise'!$E$39:$Q$39</c15:sqref>
                  </c15:fullRef>
                </c:ext>
              </c:extLst>
              <c:f>'Sparklines&amp;ChartExercise'!$F$39:$Q$39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'Sparklines&amp;ChartExercise'!$E$42:$Q$42</c15:sqref>
                  </c15:fullRef>
                </c:ext>
              </c:extLst>
              <c:f>'Sparklines&amp;ChartExercise'!$F$42:$Q$42</c:f>
              <c:numCache>
                <c:formatCode>"£"#\ ##0.00</c:formatCode>
                <c:ptCount val="12"/>
                <c:pt idx="0">
                  <c:v>3461</c:v>
                </c:pt>
                <c:pt idx="1">
                  <c:v>1251</c:v>
                </c:pt>
                <c:pt idx="2">
                  <c:v>4374</c:v>
                </c:pt>
                <c:pt idx="3">
                  <c:v>4747</c:v>
                </c:pt>
                <c:pt idx="4">
                  <c:v>6256</c:v>
                </c:pt>
                <c:pt idx="5">
                  <c:v>8786</c:v>
                </c:pt>
                <c:pt idx="6">
                  <c:v>8642</c:v>
                </c:pt>
                <c:pt idx="7">
                  <c:v>4573</c:v>
                </c:pt>
                <c:pt idx="8">
                  <c:v>7316</c:v>
                </c:pt>
                <c:pt idx="9">
                  <c:v>4737</c:v>
                </c:pt>
                <c:pt idx="10">
                  <c:v>7869</c:v>
                </c:pt>
                <c:pt idx="11">
                  <c:v>8090</c:v>
                </c:pt>
              </c:numCache>
            </c:numRef>
          </c:val>
          <c:extLst>
            <c:ext xmlns:c16="http://schemas.microsoft.com/office/drawing/2014/chart" uri="{C3380CC4-5D6E-409C-BE32-E72D297353CC}">
              <c16:uniqueId val="{00000002-3234-41A6-A525-3EDD31E8CAE3}"/>
            </c:ext>
          </c:extLst>
        </c:ser>
        <c:ser>
          <c:idx val="3"/>
          <c:order val="3"/>
          <c:tx>
            <c:strRef>
              <c:f>'Sparklines&amp;ChartExercise'!$D$43</c:f>
              <c:strCache>
                <c:ptCount val="1"/>
                <c:pt idx="0">
                  <c:v>FORD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extLst>
                <c:ext xmlns:c15="http://schemas.microsoft.com/office/drawing/2012/chart" uri="{02D57815-91ED-43cb-92C2-25804820EDAC}">
                  <c15:fullRef>
                    <c15:sqref>'Sparklines&amp;ChartExercise'!$E$39:$Q$39</c15:sqref>
                  </c15:fullRef>
                </c:ext>
              </c:extLst>
              <c:f>'Sparklines&amp;ChartExercise'!$F$39:$Q$39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'Sparklines&amp;ChartExercise'!$E$43:$Q$43</c15:sqref>
                  </c15:fullRef>
                </c:ext>
              </c:extLst>
              <c:f>'Sparklines&amp;ChartExercise'!$F$43:$Q$43</c:f>
              <c:numCache>
                <c:formatCode>"£"#\ ##0.00</c:formatCode>
                <c:ptCount val="12"/>
                <c:pt idx="0">
                  <c:v>6865</c:v>
                </c:pt>
                <c:pt idx="1">
                  <c:v>9589</c:v>
                </c:pt>
                <c:pt idx="2">
                  <c:v>4747</c:v>
                </c:pt>
                <c:pt idx="3">
                  <c:v>7000</c:v>
                </c:pt>
                <c:pt idx="4">
                  <c:v>8906</c:v>
                </c:pt>
                <c:pt idx="5">
                  <c:v>6834</c:v>
                </c:pt>
                <c:pt idx="6">
                  <c:v>3636</c:v>
                </c:pt>
                <c:pt idx="7">
                  <c:v>5636</c:v>
                </c:pt>
                <c:pt idx="8">
                  <c:v>3623</c:v>
                </c:pt>
                <c:pt idx="9">
                  <c:v>7437</c:v>
                </c:pt>
                <c:pt idx="10">
                  <c:v>6558</c:v>
                </c:pt>
                <c:pt idx="11">
                  <c:v>9890</c:v>
                </c:pt>
              </c:numCache>
            </c:numRef>
          </c:val>
          <c:extLst>
            <c:ext xmlns:c16="http://schemas.microsoft.com/office/drawing/2014/chart" uri="{C3380CC4-5D6E-409C-BE32-E72D297353CC}">
              <c16:uniqueId val="{00000003-3234-41A6-A525-3EDD31E8CAE3}"/>
            </c:ext>
          </c:extLst>
        </c:ser>
        <c:ser>
          <c:idx val="4"/>
          <c:order val="4"/>
          <c:tx>
            <c:strRef>
              <c:f>'Sparklines&amp;ChartExercise'!$D$44</c:f>
              <c:strCache>
                <c:ptCount val="1"/>
                <c:pt idx="0">
                  <c:v>Cross winds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extLst>
                <c:ext xmlns:c15="http://schemas.microsoft.com/office/drawing/2012/chart" uri="{02D57815-91ED-43cb-92C2-25804820EDAC}">
                  <c15:fullRef>
                    <c15:sqref>'Sparklines&amp;ChartExercise'!$E$39:$Q$39</c15:sqref>
                  </c15:fullRef>
                </c:ext>
              </c:extLst>
              <c:f>'Sparklines&amp;ChartExercise'!$F$39:$Q$39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'Sparklines&amp;ChartExercise'!$E$44:$Q$44</c15:sqref>
                  </c15:fullRef>
                </c:ext>
              </c:extLst>
              <c:f>'Sparklines&amp;ChartExercise'!$F$44:$Q$44</c:f>
              <c:numCache>
                <c:formatCode>"£"#\ ##0.00</c:formatCode>
                <c:ptCount val="12"/>
                <c:pt idx="0">
                  <c:v>6566</c:v>
                </c:pt>
                <c:pt idx="1">
                  <c:v>3456</c:v>
                </c:pt>
                <c:pt idx="2">
                  <c:v>4636</c:v>
                </c:pt>
                <c:pt idx="3">
                  <c:v>2546</c:v>
                </c:pt>
                <c:pt idx="4">
                  <c:v>4277</c:v>
                </c:pt>
                <c:pt idx="5">
                  <c:v>4636</c:v>
                </c:pt>
                <c:pt idx="6">
                  <c:v>5225</c:v>
                </c:pt>
                <c:pt idx="7">
                  <c:v>5846</c:v>
                </c:pt>
                <c:pt idx="8">
                  <c:v>6236</c:v>
                </c:pt>
                <c:pt idx="9">
                  <c:v>6236</c:v>
                </c:pt>
                <c:pt idx="10">
                  <c:v>4357</c:v>
                </c:pt>
                <c:pt idx="11">
                  <c:v>4524</c:v>
                </c:pt>
              </c:numCache>
            </c:numRef>
          </c:val>
          <c:extLst>
            <c:ext xmlns:c16="http://schemas.microsoft.com/office/drawing/2014/chart" uri="{C3380CC4-5D6E-409C-BE32-E72D297353CC}">
              <c16:uniqueId val="{00000004-3234-41A6-A525-3EDD31E8CAE3}"/>
            </c:ext>
          </c:extLst>
        </c:ser>
        <c:ser>
          <c:idx val="5"/>
          <c:order val="5"/>
          <c:tx>
            <c:strRef>
              <c:f>'Sparklines&amp;ChartExercise'!$D$45</c:f>
              <c:strCache>
                <c:ptCount val="1"/>
                <c:pt idx="0">
                  <c:v>School Ahead</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extLst>
                <c:ext xmlns:c15="http://schemas.microsoft.com/office/drawing/2012/chart" uri="{02D57815-91ED-43cb-92C2-25804820EDAC}">
                  <c15:fullRef>
                    <c15:sqref>'Sparklines&amp;ChartExercise'!$E$39:$Q$39</c15:sqref>
                  </c15:fullRef>
                </c:ext>
              </c:extLst>
              <c:f>'Sparklines&amp;ChartExercise'!$F$39:$Q$39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xmlns:c15="http://schemas.microsoft.com/office/drawing/2012/chart" uri="{02D57815-91ED-43cb-92C2-25804820EDAC}">
                  <c15:fullRef>
                    <c15:sqref>'Sparklines&amp;ChartExercise'!$E$45:$Q$45</c15:sqref>
                  </c15:fullRef>
                </c:ext>
              </c:extLst>
              <c:f>'Sparklines&amp;ChartExercise'!$F$45:$Q$45</c:f>
              <c:numCache>
                <c:formatCode>"£"#\ ##0.00</c:formatCode>
                <c:ptCount val="12"/>
                <c:pt idx="0">
                  <c:v>6623</c:v>
                </c:pt>
                <c:pt idx="1">
                  <c:v>6225</c:v>
                </c:pt>
                <c:pt idx="2">
                  <c:v>5666</c:v>
                </c:pt>
                <c:pt idx="3">
                  <c:v>2453</c:v>
                </c:pt>
                <c:pt idx="4">
                  <c:v>5433</c:v>
                </c:pt>
                <c:pt idx="5">
                  <c:v>5758</c:v>
                </c:pt>
                <c:pt idx="6">
                  <c:v>3756</c:v>
                </c:pt>
                <c:pt idx="7">
                  <c:v>4354</c:v>
                </c:pt>
                <c:pt idx="8">
                  <c:v>2673</c:v>
                </c:pt>
                <c:pt idx="9">
                  <c:v>5632</c:v>
                </c:pt>
                <c:pt idx="10">
                  <c:v>5262</c:v>
                </c:pt>
                <c:pt idx="11">
                  <c:v>7848</c:v>
                </c:pt>
              </c:numCache>
            </c:numRef>
          </c:val>
          <c:extLst>
            <c:ext xmlns:c16="http://schemas.microsoft.com/office/drawing/2014/chart" uri="{C3380CC4-5D6E-409C-BE32-E72D297353CC}">
              <c16:uniqueId val="{00000005-3234-41A6-A525-3EDD31E8CAE3}"/>
            </c:ext>
          </c:extLst>
        </c:ser>
        <c:dLbls>
          <c:showLegendKey val="0"/>
          <c:showVal val="0"/>
          <c:showCatName val="0"/>
          <c:showSerName val="0"/>
          <c:showPercent val="0"/>
          <c:showBubbleSize val="0"/>
        </c:dLbls>
        <c:gapWidth val="315"/>
        <c:overlap val="-40"/>
        <c:axId val="2053665296"/>
        <c:axId val="2053667696"/>
      </c:barChart>
      <c:catAx>
        <c:axId val="2053665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2053667696"/>
        <c:crosses val="autoZero"/>
        <c:auto val="1"/>
        <c:lblAlgn val="ctr"/>
        <c:lblOffset val="100"/>
        <c:noMultiLvlLbl val="0"/>
      </c:catAx>
      <c:valAx>
        <c:axId val="2053667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205366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a:outerShdw blurRad="63500" sx="102000" sy="102000" algn="ctr" rotWithShape="0">
        <a:prstClr val="black">
          <a:alpha val="40000"/>
        </a:prstClr>
      </a:outerShdw>
    </a:effectLst>
    <a:scene3d>
      <a:camera prst="orthographicFront"/>
      <a:lightRig rig="threePt" dir="t"/>
    </a:scene3d>
    <a:sp3d>
      <a:bevelT w="50800"/>
    </a:sp3d>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CommonCharts!$E$5</c:f>
              <c:strCache>
                <c:ptCount val="1"/>
                <c:pt idx="0">
                  <c:v>New Members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CommonCharts!$D$6:$D$17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CommonCharts!$E$6:$E$17</c:f>
              <c:numCache>
                <c:formatCode>General</c:formatCode>
                <c:ptCount val="12"/>
                <c:pt idx="0">
                  <c:v>54</c:v>
                </c:pt>
                <c:pt idx="1">
                  <c:v>48</c:v>
                </c:pt>
                <c:pt idx="2">
                  <c:v>57</c:v>
                </c:pt>
                <c:pt idx="3">
                  <c:v>71</c:v>
                </c:pt>
                <c:pt idx="4">
                  <c:v>37</c:v>
                </c:pt>
                <c:pt idx="5">
                  <c:v>61</c:v>
                </c:pt>
                <c:pt idx="6">
                  <c:v>92</c:v>
                </c:pt>
                <c:pt idx="7">
                  <c:v>91</c:v>
                </c:pt>
                <c:pt idx="8">
                  <c:v>71</c:v>
                </c:pt>
                <c:pt idx="9">
                  <c:v>28</c:v>
                </c:pt>
                <c:pt idx="10">
                  <c:v>31</c:v>
                </c:pt>
                <c:pt idx="11">
                  <c:v>35</c:v>
                </c:pt>
              </c:numCache>
            </c:numRef>
          </c:val>
          <c:extLst>
            <c:ext xmlns:c16="http://schemas.microsoft.com/office/drawing/2014/chart" uri="{C3380CC4-5D6E-409C-BE32-E72D297353CC}">
              <c16:uniqueId val="{00000000-6001-4EEE-8903-B21F5AE6497C}"/>
            </c:ext>
          </c:extLst>
        </c:ser>
        <c:dLbls>
          <c:showLegendKey val="0"/>
          <c:showVal val="0"/>
          <c:showCatName val="0"/>
          <c:showSerName val="0"/>
          <c:showPercent val="0"/>
          <c:showBubbleSize val="0"/>
        </c:dLbls>
        <c:gapWidth val="219"/>
        <c:overlap val="-27"/>
        <c:axId val="1518224832"/>
        <c:axId val="1518234432"/>
      </c:barChart>
      <c:catAx>
        <c:axId val="151822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8234432"/>
        <c:crosses val="autoZero"/>
        <c:auto val="1"/>
        <c:lblAlgn val="ctr"/>
        <c:lblOffset val="100"/>
        <c:noMultiLvlLbl val="0"/>
      </c:catAx>
      <c:valAx>
        <c:axId val="151823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8224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Profit</a:t>
            </a:r>
            <a:r>
              <a:rPr lang="en-GB" baseline="0"/>
              <a:t> per car model</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CommonCharts!$D$43:$D$52</c:f>
              <c:numCache>
                <c:formatCode>[$$-409]#\ ##0.00</c:formatCode>
                <c:ptCount val="10"/>
                <c:pt idx="0">
                  <c:v>15637</c:v>
                </c:pt>
                <c:pt idx="1">
                  <c:v>17354</c:v>
                </c:pt>
                <c:pt idx="2">
                  <c:v>11245</c:v>
                </c:pt>
                <c:pt idx="3">
                  <c:v>16975</c:v>
                </c:pt>
                <c:pt idx="4">
                  <c:v>9765</c:v>
                </c:pt>
                <c:pt idx="5">
                  <c:v>12149</c:v>
                </c:pt>
                <c:pt idx="6">
                  <c:v>13056</c:v>
                </c:pt>
                <c:pt idx="7">
                  <c:v>17982</c:v>
                </c:pt>
                <c:pt idx="8">
                  <c:v>9534</c:v>
                </c:pt>
                <c:pt idx="9">
                  <c:v>8634</c:v>
                </c:pt>
              </c:numCache>
            </c:numRef>
          </c:xVal>
          <c:yVal>
            <c:numRef>
              <c:f>CommonCharts!$F$43:$F$52</c:f>
              <c:numCache>
                <c:formatCode>[$$-409]#\ ##0.00</c:formatCode>
                <c:ptCount val="10"/>
                <c:pt idx="0">
                  <c:v>1304</c:v>
                </c:pt>
                <c:pt idx="1">
                  <c:v>1304</c:v>
                </c:pt>
                <c:pt idx="2">
                  <c:v>1304</c:v>
                </c:pt>
                <c:pt idx="3">
                  <c:v>1304</c:v>
                </c:pt>
                <c:pt idx="4">
                  <c:v>1304</c:v>
                </c:pt>
                <c:pt idx="5">
                  <c:v>1304</c:v>
                </c:pt>
                <c:pt idx="6">
                  <c:v>1304</c:v>
                </c:pt>
                <c:pt idx="7">
                  <c:v>1304</c:v>
                </c:pt>
                <c:pt idx="8">
                  <c:v>1304</c:v>
                </c:pt>
                <c:pt idx="9">
                  <c:v>1304</c:v>
                </c:pt>
              </c:numCache>
            </c:numRef>
          </c:yVal>
          <c:smooth val="0"/>
          <c:extLst>
            <c:ext xmlns:c16="http://schemas.microsoft.com/office/drawing/2014/chart" uri="{C3380CC4-5D6E-409C-BE32-E72D297353CC}">
              <c16:uniqueId val="{00000000-B675-4B55-BFD3-FC57C61548DF}"/>
            </c:ext>
          </c:extLst>
        </c:ser>
        <c:dLbls>
          <c:showLegendKey val="0"/>
          <c:showVal val="0"/>
          <c:showCatName val="0"/>
          <c:showSerName val="0"/>
          <c:showPercent val="0"/>
          <c:showBubbleSize val="0"/>
        </c:dLbls>
        <c:axId val="1509628080"/>
        <c:axId val="1509625200"/>
      </c:scatterChart>
      <c:valAx>
        <c:axId val="150962808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409]#\ ##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9625200"/>
        <c:crosses val="autoZero"/>
        <c:crossBetween val="midCat"/>
      </c:valAx>
      <c:valAx>
        <c:axId val="150962520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409]#\ ##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962808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Ratings between 0-10. 30 People</cx:v>
        </cx:txData>
      </cx:tx>
      <cx:txPr>
        <a:bodyPr spcFirstLastPara="1" vertOverflow="ellipsis" horzOverflow="overflow" wrap="square" lIns="0" tIns="0" rIns="0" bIns="0" anchor="ctr" anchorCtr="1"/>
        <a:lstStyle/>
        <a:p>
          <a:pPr algn="ctr" rtl="0">
            <a:defRPr b="1" u="sng"/>
          </a:pPr>
          <a:r>
            <a:rPr lang="en-GB" sz="1400" b="1" i="0" u="sng" strike="noStrike" baseline="0">
              <a:solidFill>
                <a:sysClr val="windowText" lastClr="000000">
                  <a:lumMod val="65000"/>
                  <a:lumOff val="35000"/>
                </a:sysClr>
              </a:solidFill>
              <a:latin typeface="Calibri" panose="020F0502020204030204"/>
            </a:rPr>
            <a:t>Ratings between 0-10. 30 People</a:t>
          </a:r>
        </a:p>
      </cx:txPr>
    </cx:title>
    <cx:plotArea>
      <cx:plotAreaRegion>
        <cx:series layoutId="clusteredColumn" uniqueId="{E273E453-98E1-4035-8F34-B114C20EFAF1}">
          <cx:dataId val="0"/>
          <cx:layoutPr>
            <cx:binning intervalClosed="r"/>
          </cx:layoutPr>
        </cx:series>
      </cx:plotAreaRegion>
      <cx:axis id="0">
        <cx:catScaling gapWidth="0"/>
        <cx:tickLabels/>
      </cx:axis>
      <cx:axis id="1">
        <cx:valScaling/>
        <cx:majorGridlines/>
        <cx:tickLabels/>
        <cx:txPr>
          <a:bodyPr spcFirstLastPara="1" vertOverflow="ellipsis" horzOverflow="overflow" wrap="square" lIns="0" tIns="0" rIns="0" bIns="0" anchor="ctr" anchorCtr="1"/>
          <a:lstStyle/>
          <a:p>
            <a:pPr algn="ctr" rtl="0">
              <a:defRPr b="1"/>
            </a:pPr>
            <a:endParaRPr lang="en-GB" sz="900" b="1" i="0" u="none" strike="noStrike" baseline="0">
              <a:solidFill>
                <a:sysClr val="windowText" lastClr="000000">
                  <a:lumMod val="65000"/>
                  <a:lumOff val="35000"/>
                </a:sysClr>
              </a:solidFill>
              <a:latin typeface="Calibri" panose="020F0502020204030204"/>
            </a:endParaRPr>
          </a:p>
        </cx:txPr>
      </cx:axis>
    </cx:plotArea>
  </cx:chart>
  <cx:spPr>
    <a:solidFill>
      <a:schemeClr val="accent6">
        <a:lumMod val="20000"/>
        <a:lumOff val="8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b="1"/>
            </a:pPr>
            <a:r>
              <a:rPr lang="en-GB" sz="1400" b="1" i="0" u="sng"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Ratings between 0-10. 10 People</a:t>
            </a:r>
            <a:endParaRPr lang="en-GB" b="1">
              <a:effectLst/>
            </a:endParaRPr>
          </a:p>
        </cx:rich>
      </cx:tx>
    </cx:title>
    <cx:plotArea>
      <cx:plotAreaRegion>
        <cx:series layoutId="clusteredColumn" uniqueId="{72FEFAEC-90A4-4294-8FF1-A6AEBC8A388A}">
          <cx:dataId val="0"/>
          <cx:layoutPr>
            <cx:binning intervalClosed="r"/>
          </cx:layoutPr>
        </cx:series>
      </cx:plotAreaRegion>
      <cx:axis id="0">
        <cx:catScaling gapWidth="0"/>
        <cx:tickLabels/>
      </cx:axis>
      <cx:axis id="1">
        <cx:valScaling/>
        <cx:majorGridlines/>
        <cx:tickLabels/>
        <cx:txPr>
          <a:bodyPr spcFirstLastPara="1" vertOverflow="ellipsis" horzOverflow="overflow" wrap="square" lIns="0" tIns="0" rIns="0" bIns="0" anchor="ctr" anchorCtr="1"/>
          <a:lstStyle/>
          <a:p>
            <a:pPr algn="ctr" rtl="0">
              <a:defRPr b="1"/>
            </a:pPr>
            <a:endParaRPr lang="en-GB" sz="900" b="1" i="0" u="none" strike="noStrike" baseline="0">
              <a:solidFill>
                <a:sysClr val="windowText" lastClr="000000">
                  <a:lumMod val="65000"/>
                  <a:lumOff val="35000"/>
                </a:sysClr>
              </a:solidFill>
              <a:latin typeface="Calibri" panose="020F0502020204030204"/>
            </a:endParaRPr>
          </a:p>
        </cx:txPr>
      </cx:axis>
    </cx:plotArea>
  </cx:chart>
  <cx:spPr>
    <a:solidFill>
      <a:schemeClr val="accent6">
        <a:lumMod val="20000"/>
        <a:lumOff val="8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10.xml"/><Relationship Id="rId7" Type="http://schemas.openxmlformats.org/officeDocument/2006/relationships/chart" Target="../charts/chart12.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1.xml"/><Relationship Id="rId5" Type="http://schemas.microsoft.com/office/2014/relationships/chartEx" Target="../charts/chartEx2.xml"/><Relationship Id="rId4" Type="http://schemas.microsoft.com/office/2014/relationships/chartEx" Target="../charts/chartEx1.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7</xdr:col>
      <xdr:colOff>405847</xdr:colOff>
      <xdr:row>5</xdr:row>
      <xdr:rowOff>155162</xdr:rowOff>
    </xdr:from>
    <xdr:to>
      <xdr:col>14</xdr:col>
      <xdr:colOff>588064</xdr:colOff>
      <xdr:row>20</xdr:row>
      <xdr:rowOff>165101</xdr:rowOff>
    </xdr:to>
    <xdr:graphicFrame macro="">
      <xdr:nvGraphicFramePr>
        <xdr:cNvPr id="11" name="Chart 10">
          <a:extLst>
            <a:ext uri="{FF2B5EF4-FFF2-40B4-BE49-F238E27FC236}">
              <a16:creationId xmlns:a16="http://schemas.microsoft.com/office/drawing/2014/main" id="{B3B8DCF9-9CBA-03D1-4D68-A04B194C3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103532</xdr:colOff>
      <xdr:row>51</xdr:row>
      <xdr:rowOff>28161</xdr:rowOff>
    </xdr:from>
    <xdr:to>
      <xdr:col>15</xdr:col>
      <xdr:colOff>401706</xdr:colOff>
      <xdr:row>65</xdr:row>
      <xdr:rowOff>104361</xdr:rowOff>
    </xdr:to>
    <xdr:graphicFrame macro="">
      <xdr:nvGraphicFramePr>
        <xdr:cNvPr id="3" name="Chart 2">
          <a:extLst>
            <a:ext uri="{FF2B5EF4-FFF2-40B4-BE49-F238E27FC236}">
              <a16:creationId xmlns:a16="http://schemas.microsoft.com/office/drawing/2014/main" id="{50CEB855-8A6C-91F6-41A7-0440B4906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273326</xdr:colOff>
      <xdr:row>28</xdr:row>
      <xdr:rowOff>110986</xdr:rowOff>
    </xdr:from>
    <xdr:to>
      <xdr:col>15</xdr:col>
      <xdr:colOff>571500</xdr:colOff>
      <xdr:row>42</xdr:row>
      <xdr:rowOff>187186</xdr:rowOff>
    </xdr:to>
    <xdr:graphicFrame macro="">
      <xdr:nvGraphicFramePr>
        <xdr:cNvPr id="2" name="Chart 1">
          <a:extLst>
            <a:ext uri="{FF2B5EF4-FFF2-40B4-BE49-F238E27FC236}">
              <a16:creationId xmlns:a16="http://schemas.microsoft.com/office/drawing/2014/main" id="{75A7E546-80E1-8846-6A7A-1FCE76D25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1813</xdr:colOff>
      <xdr:row>16</xdr:row>
      <xdr:rowOff>0</xdr:rowOff>
    </xdr:from>
    <xdr:to>
      <xdr:col>9</xdr:col>
      <xdr:colOff>152399</xdr:colOff>
      <xdr:row>30</xdr:row>
      <xdr:rowOff>63500</xdr:rowOff>
    </xdr:to>
    <xdr:graphicFrame macro="">
      <xdr:nvGraphicFramePr>
        <xdr:cNvPr id="2" name="Chart 1">
          <a:extLst>
            <a:ext uri="{FF2B5EF4-FFF2-40B4-BE49-F238E27FC236}">
              <a16:creationId xmlns:a16="http://schemas.microsoft.com/office/drawing/2014/main" id="{D5AE04BC-CB00-4233-B677-1964C849D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15</xdr:row>
      <xdr:rowOff>181427</xdr:rowOff>
    </xdr:from>
    <xdr:to>
      <xdr:col>16</xdr:col>
      <xdr:colOff>9525</xdr:colOff>
      <xdr:row>30</xdr:row>
      <xdr:rowOff>90714</xdr:rowOff>
    </xdr:to>
    <xdr:graphicFrame macro="">
      <xdr:nvGraphicFramePr>
        <xdr:cNvPr id="3" name="Chart 2">
          <a:extLst>
            <a:ext uri="{FF2B5EF4-FFF2-40B4-BE49-F238E27FC236}">
              <a16:creationId xmlns:a16="http://schemas.microsoft.com/office/drawing/2014/main" id="{FF6E265F-64A9-4A3E-97B2-6AB57FBDD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602605</xdr:colOff>
      <xdr:row>11</xdr:row>
      <xdr:rowOff>167199</xdr:rowOff>
    </xdr:from>
    <xdr:to>
      <xdr:col>18</xdr:col>
      <xdr:colOff>670639</xdr:colOff>
      <xdr:row>35</xdr:row>
      <xdr:rowOff>96629</xdr:rowOff>
    </xdr:to>
    <xdr:graphicFrame macro="">
      <xdr:nvGraphicFramePr>
        <xdr:cNvPr id="6" name="Chart 5">
          <a:extLst>
            <a:ext uri="{FF2B5EF4-FFF2-40B4-BE49-F238E27FC236}">
              <a16:creationId xmlns:a16="http://schemas.microsoft.com/office/drawing/2014/main" id="{21305105-E815-4903-BA28-F6A604CA3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131141</xdr:colOff>
      <xdr:row>13</xdr:row>
      <xdr:rowOff>75925</xdr:rowOff>
    </xdr:from>
    <xdr:to>
      <xdr:col>29</xdr:col>
      <xdr:colOff>0</xdr:colOff>
      <xdr:row>35</xdr:row>
      <xdr:rowOff>71782</xdr:rowOff>
    </xdr:to>
    <xdr:sp macro="" textlink="">
      <xdr:nvSpPr>
        <xdr:cNvPr id="5" name="TextBox 4">
          <a:extLst>
            <a:ext uri="{FF2B5EF4-FFF2-40B4-BE49-F238E27FC236}">
              <a16:creationId xmlns:a16="http://schemas.microsoft.com/office/drawing/2014/main" id="{C69D612C-51F3-CB89-142B-BC6FBD4F4666}"/>
            </a:ext>
          </a:extLst>
        </xdr:cNvPr>
        <xdr:cNvSpPr txBox="1"/>
      </xdr:nvSpPr>
      <xdr:spPr>
        <a:xfrm>
          <a:off x="14603619" y="2654577"/>
          <a:ext cx="5335381" cy="40046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u="sng"/>
            <a:t>Things to do in</a:t>
          </a:r>
          <a:r>
            <a:rPr lang="en-GB" sz="1400" b="1" u="sng" baseline="0"/>
            <a:t> the chart</a:t>
          </a:r>
        </a:p>
        <a:p>
          <a:pPr algn="ctr"/>
          <a:endParaRPr lang="en-GB" sz="1200" b="1" u="sng" baseline="0"/>
        </a:p>
        <a:p>
          <a:pPr algn="l"/>
          <a:r>
            <a:rPr lang="en-GB" sz="1200" b="0" u="none" baseline="0"/>
            <a:t>1.) Insert a 2D column chart and choose the correct chart style. Resize to the correct size.</a:t>
          </a:r>
        </a:p>
        <a:p>
          <a:pPr algn="l"/>
          <a:endParaRPr lang="en-GB" sz="1200" b="0" u="none"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200" b="0" u="none" baseline="0"/>
            <a:t>2.) </a:t>
          </a:r>
          <a:r>
            <a:rPr lang="en-GB" sz="1200" b="0" u="none" baseline="0">
              <a:solidFill>
                <a:schemeClr val="dk1"/>
              </a:solidFill>
              <a:latin typeface="+mn-lt"/>
              <a:ea typeface="+mn-ea"/>
              <a:cs typeface="+mn-cs"/>
            </a:rPr>
            <a:t>Apply 3D formatting to the chart area.</a:t>
          </a:r>
        </a:p>
        <a:p>
          <a:pPr algn="l"/>
          <a:endParaRPr lang="en-GB" sz="1200" b="0" u="none" baseline="0"/>
        </a:p>
        <a:p>
          <a:pPr algn="l"/>
          <a:r>
            <a:rPr lang="en-GB" sz="1200" b="0" u="none" baseline="0"/>
            <a:t>3.) Apply a thin white border around the chart.</a:t>
          </a:r>
        </a:p>
        <a:p>
          <a:pPr algn="l"/>
          <a:endParaRPr lang="en-GB" sz="1200" b="0" u="none" baseline="0"/>
        </a:p>
        <a:p>
          <a:pPr algn="l"/>
          <a:r>
            <a:rPr lang="en-GB" sz="1200" b="0" u="none" baseline="0">
              <a:solidFill>
                <a:schemeClr val="dk1"/>
              </a:solidFill>
              <a:latin typeface="+mn-lt"/>
              <a:ea typeface="+mn-ea"/>
              <a:cs typeface="+mn-cs"/>
            </a:rPr>
            <a:t>4.) Apply a shadow to the chart area </a:t>
          </a:r>
        </a:p>
        <a:p>
          <a:pPr algn="l"/>
          <a:endParaRPr lang="en-GB" sz="1200" b="0" u="none" baseline="0">
            <a:solidFill>
              <a:schemeClr val="dk1"/>
            </a:solidFill>
            <a:latin typeface="+mn-lt"/>
            <a:ea typeface="+mn-ea"/>
            <a:cs typeface="+mn-cs"/>
          </a:endParaRPr>
        </a:p>
        <a:p>
          <a:pPr algn="l"/>
          <a:r>
            <a:rPr lang="en-GB" sz="1200" b="0" u="none" baseline="0">
              <a:solidFill>
                <a:schemeClr val="dk1"/>
              </a:solidFill>
              <a:latin typeface="+mn-lt"/>
              <a:ea typeface="+mn-ea"/>
              <a:cs typeface="+mn-cs"/>
            </a:rPr>
            <a:t>5.) Apply shadow formatting to the grid system. </a:t>
          </a:r>
        </a:p>
        <a:p>
          <a:pPr algn="l"/>
          <a:endParaRPr lang="en-GB" sz="1200" b="0" u="none" baseline="0">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200" b="0" u="none" baseline="0">
              <a:solidFill>
                <a:schemeClr val="dk1"/>
              </a:solidFill>
              <a:latin typeface="+mn-lt"/>
              <a:ea typeface="+mn-ea"/>
              <a:cs typeface="+mn-cs"/>
            </a:rPr>
            <a:t>6.) A glow will be applied to the columns automatically. Use the appropriate settings to delete the glow on all the columns.</a:t>
          </a:r>
        </a:p>
        <a:p>
          <a:pPr algn="l"/>
          <a:endParaRPr lang="en-GB" sz="1200" b="0" u="none" baseline="0">
            <a:solidFill>
              <a:schemeClr val="dk1"/>
            </a:solidFill>
            <a:latin typeface="+mn-lt"/>
            <a:ea typeface="+mn-ea"/>
            <a:cs typeface="+mn-cs"/>
          </a:endParaRPr>
        </a:p>
        <a:p>
          <a:pPr algn="l"/>
          <a:r>
            <a:rPr lang="en-GB" sz="1200" b="0" u="none" baseline="0">
              <a:solidFill>
                <a:schemeClr val="dk1"/>
              </a:solidFill>
              <a:latin typeface="+mn-lt"/>
              <a:ea typeface="+mn-ea"/>
              <a:cs typeface="+mn-cs"/>
            </a:rPr>
            <a:t>7.) Apply a white font color to all the text and numerical values.</a:t>
          </a:r>
        </a:p>
        <a:p>
          <a:pPr algn="l"/>
          <a:endParaRPr lang="en-GB" sz="1200" b="0" u="none" baseline="0"/>
        </a:p>
        <a:p>
          <a:pPr algn="l"/>
          <a:r>
            <a:rPr lang="en-GB" sz="1200" b="0" u="none" baseline="0"/>
            <a:t>8.) Resize the plot area so there is a gap between the chart edge and the various components within the chart. </a:t>
          </a:r>
        </a:p>
      </xdr:txBody>
    </xdr:sp>
    <xdr:clientData/>
  </xdr:twoCellAnchor>
  <xdr:twoCellAnchor>
    <xdr:from>
      <xdr:col>20</xdr:col>
      <xdr:colOff>117890</xdr:colOff>
      <xdr:row>4</xdr:row>
      <xdr:rowOff>83379</xdr:rowOff>
    </xdr:from>
    <xdr:to>
      <xdr:col>28</xdr:col>
      <xdr:colOff>594141</xdr:colOff>
      <xdr:row>9</xdr:row>
      <xdr:rowOff>158751</xdr:rowOff>
    </xdr:to>
    <xdr:sp macro="" textlink="">
      <xdr:nvSpPr>
        <xdr:cNvPr id="7" name="TextBox 6">
          <a:extLst>
            <a:ext uri="{FF2B5EF4-FFF2-40B4-BE49-F238E27FC236}">
              <a16:creationId xmlns:a16="http://schemas.microsoft.com/office/drawing/2014/main" id="{D8CA3F0E-CB8F-49DB-A001-93DD6EDC3ED4}"/>
            </a:ext>
          </a:extLst>
        </xdr:cNvPr>
        <xdr:cNvSpPr txBox="1"/>
      </xdr:nvSpPr>
      <xdr:spPr>
        <a:xfrm>
          <a:off x="14564140" y="1035879"/>
          <a:ext cx="5335381" cy="100716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u="sng">
              <a:solidFill>
                <a:schemeClr val="dk1"/>
              </a:solidFill>
              <a:effectLst/>
              <a:latin typeface="+mn-lt"/>
              <a:ea typeface="+mn-ea"/>
              <a:cs typeface="+mn-cs"/>
            </a:rPr>
            <a:t>Things to do in</a:t>
          </a:r>
          <a:r>
            <a:rPr lang="en-GB" sz="1400" b="1" u="sng" baseline="0">
              <a:solidFill>
                <a:schemeClr val="dk1"/>
              </a:solidFill>
              <a:effectLst/>
              <a:latin typeface="+mn-lt"/>
              <a:ea typeface="+mn-ea"/>
              <a:cs typeface="+mn-cs"/>
            </a:rPr>
            <a:t> the table</a:t>
          </a:r>
          <a:endParaRPr lang="en-GB" sz="1600">
            <a:effectLst/>
          </a:endParaRPr>
        </a:p>
        <a:p>
          <a:pPr algn="l"/>
          <a:endParaRPr lang="en-GB" sz="1200" b="0" u="none" baseline="0"/>
        </a:p>
        <a:p>
          <a:pPr algn="l"/>
          <a:r>
            <a:rPr lang="en-GB" sz="1200" b="0" u="none" baseline="0"/>
            <a:t>Apply column sparklines on the left and and line sparklines on the right of the table. Apply High and Low points to both sets of sparklines. </a:t>
          </a:r>
        </a:p>
      </xdr:txBody>
    </xdr:sp>
    <xdr:clientData/>
  </xdr:twoCellAnchor>
  <xdr:twoCellAnchor>
    <xdr:from>
      <xdr:col>17</xdr:col>
      <xdr:colOff>651565</xdr:colOff>
      <xdr:row>12</xdr:row>
      <xdr:rowOff>22087</xdr:rowOff>
    </xdr:from>
    <xdr:to>
      <xdr:col>20</xdr:col>
      <xdr:colOff>132522</xdr:colOff>
      <xdr:row>19</xdr:row>
      <xdr:rowOff>88347</xdr:rowOff>
    </xdr:to>
    <xdr:cxnSp macro="">
      <xdr:nvCxnSpPr>
        <xdr:cNvPr id="11" name="Straight Connector 10">
          <a:extLst>
            <a:ext uri="{FF2B5EF4-FFF2-40B4-BE49-F238E27FC236}">
              <a16:creationId xmlns:a16="http://schemas.microsoft.com/office/drawing/2014/main" id="{D85E5B6B-293D-DD07-AAB5-C03886320360}"/>
            </a:ext>
          </a:extLst>
        </xdr:cNvPr>
        <xdr:cNvCxnSpPr/>
      </xdr:nvCxnSpPr>
      <xdr:spPr>
        <a:xfrm flipH="1" flipV="1">
          <a:off x="13009217" y="2418522"/>
          <a:ext cx="1595783" cy="134178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657087</xdr:colOff>
      <xdr:row>19</xdr:row>
      <xdr:rowOff>71782</xdr:rowOff>
    </xdr:from>
    <xdr:to>
      <xdr:col>20</xdr:col>
      <xdr:colOff>132522</xdr:colOff>
      <xdr:row>21</xdr:row>
      <xdr:rowOff>88348</xdr:rowOff>
    </xdr:to>
    <xdr:cxnSp macro="">
      <xdr:nvCxnSpPr>
        <xdr:cNvPr id="15" name="Straight Connector 14">
          <a:extLst>
            <a:ext uri="{FF2B5EF4-FFF2-40B4-BE49-F238E27FC236}">
              <a16:creationId xmlns:a16="http://schemas.microsoft.com/office/drawing/2014/main" id="{DB828A79-C185-E6B0-E2E7-F8499312E8F5}"/>
            </a:ext>
          </a:extLst>
        </xdr:cNvPr>
        <xdr:cNvCxnSpPr/>
      </xdr:nvCxnSpPr>
      <xdr:spPr>
        <a:xfrm flipH="1" flipV="1">
          <a:off x="13716000" y="3743739"/>
          <a:ext cx="88900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149087</xdr:colOff>
      <xdr:row>16</xdr:row>
      <xdr:rowOff>71783</xdr:rowOff>
    </xdr:from>
    <xdr:to>
      <xdr:col>20</xdr:col>
      <xdr:colOff>138044</xdr:colOff>
      <xdr:row>25</xdr:row>
      <xdr:rowOff>127000</xdr:rowOff>
    </xdr:to>
    <xdr:cxnSp macro="">
      <xdr:nvCxnSpPr>
        <xdr:cNvPr id="28" name="Straight Connector 27">
          <a:extLst>
            <a:ext uri="{FF2B5EF4-FFF2-40B4-BE49-F238E27FC236}">
              <a16:creationId xmlns:a16="http://schemas.microsoft.com/office/drawing/2014/main" id="{F4670B8E-E4A8-E2EC-C518-508496693FAE}"/>
            </a:ext>
          </a:extLst>
        </xdr:cNvPr>
        <xdr:cNvCxnSpPr/>
      </xdr:nvCxnSpPr>
      <xdr:spPr>
        <a:xfrm flipH="1" flipV="1">
          <a:off x="9326217" y="3197087"/>
          <a:ext cx="5284305" cy="1695174"/>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657087</xdr:colOff>
      <xdr:row>18</xdr:row>
      <xdr:rowOff>0</xdr:rowOff>
    </xdr:from>
    <xdr:to>
      <xdr:col>20</xdr:col>
      <xdr:colOff>127000</xdr:colOff>
      <xdr:row>25</xdr:row>
      <xdr:rowOff>132522</xdr:rowOff>
    </xdr:to>
    <xdr:cxnSp macro="">
      <xdr:nvCxnSpPr>
        <xdr:cNvPr id="30" name="Straight Connector 29">
          <a:extLst>
            <a:ext uri="{FF2B5EF4-FFF2-40B4-BE49-F238E27FC236}">
              <a16:creationId xmlns:a16="http://schemas.microsoft.com/office/drawing/2014/main" id="{71FCF20C-A9A8-B51B-F777-BB4BA565EE61}"/>
            </a:ext>
          </a:extLst>
        </xdr:cNvPr>
        <xdr:cNvCxnSpPr/>
      </xdr:nvCxnSpPr>
      <xdr:spPr>
        <a:xfrm flipH="1" flipV="1">
          <a:off x="9005957" y="3489739"/>
          <a:ext cx="5593521" cy="1408044"/>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19</xdr:col>
      <xdr:colOff>5521</xdr:colOff>
      <xdr:row>22</xdr:row>
      <xdr:rowOff>0</xdr:rowOff>
    </xdr:from>
    <xdr:to>
      <xdr:col>20</xdr:col>
      <xdr:colOff>127000</xdr:colOff>
      <xdr:row>23</xdr:row>
      <xdr:rowOff>104913</xdr:rowOff>
    </xdr:to>
    <xdr:cxnSp macro="">
      <xdr:nvCxnSpPr>
        <xdr:cNvPr id="32" name="Straight Connector 31">
          <a:extLst>
            <a:ext uri="{FF2B5EF4-FFF2-40B4-BE49-F238E27FC236}">
              <a16:creationId xmlns:a16="http://schemas.microsoft.com/office/drawing/2014/main" id="{6D7EF172-7393-6D34-6CED-0CD60BA9D55B}"/>
            </a:ext>
          </a:extLst>
        </xdr:cNvPr>
        <xdr:cNvCxnSpPr/>
      </xdr:nvCxnSpPr>
      <xdr:spPr>
        <a:xfrm flipH="1" flipV="1">
          <a:off x="13771217" y="4218609"/>
          <a:ext cx="828261" cy="28713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215348</xdr:colOff>
      <xdr:row>23</xdr:row>
      <xdr:rowOff>55217</xdr:rowOff>
    </xdr:from>
    <xdr:to>
      <xdr:col>20</xdr:col>
      <xdr:colOff>132522</xdr:colOff>
      <xdr:row>27</xdr:row>
      <xdr:rowOff>121478</xdr:rowOff>
    </xdr:to>
    <xdr:cxnSp macro="">
      <xdr:nvCxnSpPr>
        <xdr:cNvPr id="35" name="Straight Connector 34">
          <a:extLst>
            <a:ext uri="{FF2B5EF4-FFF2-40B4-BE49-F238E27FC236}">
              <a16:creationId xmlns:a16="http://schemas.microsoft.com/office/drawing/2014/main" id="{DE32C852-BF22-26FB-113C-22CC93F57149}"/>
            </a:ext>
          </a:extLst>
        </xdr:cNvPr>
        <xdr:cNvCxnSpPr/>
      </xdr:nvCxnSpPr>
      <xdr:spPr>
        <a:xfrm flipH="1" flipV="1">
          <a:off x="10253870" y="4456043"/>
          <a:ext cx="4351130" cy="795131"/>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4</xdr:col>
      <xdr:colOff>22087</xdr:colOff>
      <xdr:row>22</xdr:row>
      <xdr:rowOff>38652</xdr:rowOff>
    </xdr:from>
    <xdr:to>
      <xdr:col>20</xdr:col>
      <xdr:colOff>121479</xdr:colOff>
      <xdr:row>30</xdr:row>
      <xdr:rowOff>127000</xdr:rowOff>
    </xdr:to>
    <xdr:cxnSp macro="">
      <xdr:nvCxnSpPr>
        <xdr:cNvPr id="39" name="Straight Connector 38">
          <a:extLst>
            <a:ext uri="{FF2B5EF4-FFF2-40B4-BE49-F238E27FC236}">
              <a16:creationId xmlns:a16="http://schemas.microsoft.com/office/drawing/2014/main" id="{7910BE3A-F94A-AC08-1648-258ACC434819}"/>
            </a:ext>
          </a:extLst>
        </xdr:cNvPr>
        <xdr:cNvCxnSpPr/>
      </xdr:nvCxnSpPr>
      <xdr:spPr>
        <a:xfrm flipH="1" flipV="1">
          <a:off x="2760870" y="4257261"/>
          <a:ext cx="11833087" cy="1546087"/>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331304</xdr:colOff>
      <xdr:row>30</xdr:row>
      <xdr:rowOff>121478</xdr:rowOff>
    </xdr:from>
    <xdr:to>
      <xdr:col>20</xdr:col>
      <xdr:colOff>121479</xdr:colOff>
      <xdr:row>32</xdr:row>
      <xdr:rowOff>44174</xdr:rowOff>
    </xdr:to>
    <xdr:cxnSp macro="">
      <xdr:nvCxnSpPr>
        <xdr:cNvPr id="41" name="Straight Connector 40">
          <a:extLst>
            <a:ext uri="{FF2B5EF4-FFF2-40B4-BE49-F238E27FC236}">
              <a16:creationId xmlns:a16="http://schemas.microsoft.com/office/drawing/2014/main" id="{C1D81E50-D9DD-806B-16B6-45317C506C59}"/>
            </a:ext>
          </a:extLst>
        </xdr:cNvPr>
        <xdr:cNvCxnSpPr/>
      </xdr:nvCxnSpPr>
      <xdr:spPr>
        <a:xfrm flipH="1">
          <a:off x="8680174" y="5797826"/>
          <a:ext cx="5913783" cy="287131"/>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408609</xdr:colOff>
      <xdr:row>30</xdr:row>
      <xdr:rowOff>110435</xdr:rowOff>
    </xdr:from>
    <xdr:to>
      <xdr:col>20</xdr:col>
      <xdr:colOff>121479</xdr:colOff>
      <xdr:row>33</xdr:row>
      <xdr:rowOff>127000</xdr:rowOff>
    </xdr:to>
    <xdr:cxnSp macro="">
      <xdr:nvCxnSpPr>
        <xdr:cNvPr id="43" name="Straight Connector 42">
          <a:extLst>
            <a:ext uri="{FF2B5EF4-FFF2-40B4-BE49-F238E27FC236}">
              <a16:creationId xmlns:a16="http://schemas.microsoft.com/office/drawing/2014/main" id="{A387F894-CFB4-B58D-F229-50E7E179B4E1}"/>
            </a:ext>
          </a:extLst>
        </xdr:cNvPr>
        <xdr:cNvCxnSpPr/>
      </xdr:nvCxnSpPr>
      <xdr:spPr>
        <a:xfrm flipH="1">
          <a:off x="9585739" y="5786783"/>
          <a:ext cx="5008218" cy="563217"/>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220870</xdr:colOff>
      <xdr:row>32</xdr:row>
      <xdr:rowOff>127000</xdr:rowOff>
    </xdr:from>
    <xdr:to>
      <xdr:col>20</xdr:col>
      <xdr:colOff>127000</xdr:colOff>
      <xdr:row>33</xdr:row>
      <xdr:rowOff>160130</xdr:rowOff>
    </xdr:to>
    <xdr:cxnSp macro="">
      <xdr:nvCxnSpPr>
        <xdr:cNvPr id="45" name="Straight Connector 44">
          <a:extLst>
            <a:ext uri="{FF2B5EF4-FFF2-40B4-BE49-F238E27FC236}">
              <a16:creationId xmlns:a16="http://schemas.microsoft.com/office/drawing/2014/main" id="{7CACBD53-09C3-CF9E-753D-ADD84F5FA0D9}"/>
            </a:ext>
          </a:extLst>
        </xdr:cNvPr>
        <xdr:cNvCxnSpPr/>
      </xdr:nvCxnSpPr>
      <xdr:spPr>
        <a:xfrm flipH="1">
          <a:off x="12578522" y="6167783"/>
          <a:ext cx="2020956" cy="215347"/>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544286</xdr:colOff>
      <xdr:row>46</xdr:row>
      <xdr:rowOff>54429</xdr:rowOff>
    </xdr:from>
    <xdr:to>
      <xdr:col>18</xdr:col>
      <xdr:colOff>721179</xdr:colOff>
      <xdr:row>67</xdr:row>
      <xdr:rowOff>54429</xdr:rowOff>
    </xdr:to>
    <xdr:graphicFrame macro="">
      <xdr:nvGraphicFramePr>
        <xdr:cNvPr id="3" name="Chart 2">
          <a:extLst>
            <a:ext uri="{FF2B5EF4-FFF2-40B4-BE49-F238E27FC236}">
              <a16:creationId xmlns:a16="http://schemas.microsoft.com/office/drawing/2014/main" id="{BCF1C6A9-4DAB-67C5-37FF-334FD086C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389795</xdr:colOff>
      <xdr:row>3</xdr:row>
      <xdr:rowOff>28818</xdr:rowOff>
    </xdr:from>
    <xdr:to>
      <xdr:col>12</xdr:col>
      <xdr:colOff>162659</xdr:colOff>
      <xdr:row>17</xdr:row>
      <xdr:rowOff>171449</xdr:rowOff>
    </xdr:to>
    <xdr:graphicFrame macro="">
      <xdr:nvGraphicFramePr>
        <xdr:cNvPr id="2" name="Chart 1">
          <a:extLst>
            <a:ext uri="{FF2B5EF4-FFF2-40B4-BE49-F238E27FC236}">
              <a16:creationId xmlns:a16="http://schemas.microsoft.com/office/drawing/2014/main" id="{82A9D05E-4496-B458-A88A-BA207BCFE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60626</xdr:colOff>
      <xdr:row>23</xdr:row>
      <xdr:rowOff>84764</xdr:rowOff>
    </xdr:from>
    <xdr:to>
      <xdr:col>23</xdr:col>
      <xdr:colOff>588164</xdr:colOff>
      <xdr:row>30</xdr:row>
      <xdr:rowOff>67236</xdr:rowOff>
    </xdr:to>
    <xdr:sp macro="" textlink="">
      <xdr:nvSpPr>
        <xdr:cNvPr id="5" name="TextBox 4">
          <a:extLst>
            <a:ext uri="{FF2B5EF4-FFF2-40B4-BE49-F238E27FC236}">
              <a16:creationId xmlns:a16="http://schemas.microsoft.com/office/drawing/2014/main" id="{815C9C14-2905-4C6A-CFFB-7BBD515C755A}"/>
            </a:ext>
          </a:extLst>
        </xdr:cNvPr>
        <xdr:cNvSpPr txBox="1"/>
      </xdr:nvSpPr>
      <xdr:spPr>
        <a:xfrm>
          <a:off x="12895097" y="5239470"/>
          <a:ext cx="4203067" cy="1499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 scatter</a:t>
          </a:r>
          <a:r>
            <a:rPr lang="en-GB" sz="1100" baseline="0"/>
            <a:t> chart can be used to e</a:t>
          </a:r>
          <a:r>
            <a:rPr lang="en-GB" sz="1100"/>
            <a:t>xplore</a:t>
          </a:r>
          <a:r>
            <a:rPr lang="en-GB" sz="1100" baseline="0"/>
            <a:t> the relashonship between two sets of values</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t>Remember!</a:t>
          </a:r>
          <a:r>
            <a:rPr lang="en-GB" sz="1100" b="1" baseline="0"/>
            <a:t> X</a:t>
          </a:r>
          <a:r>
            <a:rPr lang="en-GB" sz="1100" baseline="0"/>
            <a:t> is Horizontal axis.</a:t>
          </a:r>
          <a:r>
            <a:rPr lang="en-GB" sz="1100" b="1" baseline="0">
              <a:solidFill>
                <a:schemeClr val="dk1"/>
              </a:solidFill>
              <a:effectLst/>
              <a:latin typeface="+mn-lt"/>
              <a:ea typeface="+mn-ea"/>
              <a:cs typeface="+mn-cs"/>
            </a:rPr>
            <a:t>Y</a:t>
          </a:r>
          <a:r>
            <a:rPr lang="en-GB" sz="1100" baseline="0">
              <a:solidFill>
                <a:schemeClr val="dk1"/>
              </a:solidFill>
              <a:effectLst/>
              <a:latin typeface="+mn-lt"/>
              <a:ea typeface="+mn-ea"/>
              <a:cs typeface="+mn-cs"/>
            </a:rPr>
            <a:t> is Vertical axis.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Scatter charts work best when two sets of data are selected. However, selecting more than two sets of data might work also work. But this is exceptionally rare. </a:t>
          </a:r>
          <a:endParaRPr lang="en-GB" sz="1100"/>
        </a:p>
      </xdr:txBody>
    </xdr:sp>
    <xdr:clientData/>
  </xdr:twoCellAnchor>
  <xdr:twoCellAnchor>
    <xdr:from>
      <xdr:col>7</xdr:col>
      <xdr:colOff>892017</xdr:colOff>
      <xdr:row>38</xdr:row>
      <xdr:rowOff>103468</xdr:rowOff>
    </xdr:from>
    <xdr:to>
      <xdr:col>19</xdr:col>
      <xdr:colOff>328332</xdr:colOff>
      <xdr:row>53</xdr:row>
      <xdr:rowOff>84417</xdr:rowOff>
    </xdr:to>
    <xdr:graphicFrame macro="">
      <xdr:nvGraphicFramePr>
        <xdr:cNvPr id="7" name="Chart 6">
          <a:extLst>
            <a:ext uri="{FF2B5EF4-FFF2-40B4-BE49-F238E27FC236}">
              <a16:creationId xmlns:a16="http://schemas.microsoft.com/office/drawing/2014/main" id="{096FC395-0F98-8B7E-37AB-4443FBD42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884950</xdr:colOff>
      <xdr:row>21</xdr:row>
      <xdr:rowOff>208804</xdr:rowOff>
    </xdr:from>
    <xdr:to>
      <xdr:col>15</xdr:col>
      <xdr:colOff>457543</xdr:colOff>
      <xdr:row>37</xdr:row>
      <xdr:rowOff>14137</xdr:rowOff>
    </xdr:to>
    <xdr:graphicFrame macro="">
      <xdr:nvGraphicFramePr>
        <xdr:cNvPr id="8" name="Chart 7">
          <a:extLst>
            <a:ext uri="{FF2B5EF4-FFF2-40B4-BE49-F238E27FC236}">
              <a16:creationId xmlns:a16="http://schemas.microsoft.com/office/drawing/2014/main" id="{4672EBE2-4FBB-E3EB-0895-17E0773C8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371718</xdr:colOff>
      <xdr:row>2</xdr:row>
      <xdr:rowOff>165586</xdr:rowOff>
    </xdr:from>
    <xdr:to>
      <xdr:col>20</xdr:col>
      <xdr:colOff>288680</xdr:colOff>
      <xdr:row>17</xdr:row>
      <xdr:rowOff>88900</xdr:rowOff>
    </xdr:to>
    <xdr:sp macro="" textlink="">
      <xdr:nvSpPr>
        <xdr:cNvPr id="10" name="TextBox 9">
          <a:extLst>
            <a:ext uri="{FF2B5EF4-FFF2-40B4-BE49-F238E27FC236}">
              <a16:creationId xmlns:a16="http://schemas.microsoft.com/office/drawing/2014/main" id="{7B3B9A0E-46FD-480C-A32A-A623F1E68785}"/>
            </a:ext>
          </a:extLst>
        </xdr:cNvPr>
        <xdr:cNvSpPr txBox="1"/>
      </xdr:nvSpPr>
      <xdr:spPr>
        <a:xfrm>
          <a:off x="10747618" y="686286"/>
          <a:ext cx="4184162" cy="3161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 trendline</a:t>
          </a:r>
          <a:r>
            <a:rPr lang="en-GB" sz="1100" baseline="0"/>
            <a:t> can be used to identify the direction of data. </a:t>
          </a:r>
        </a:p>
        <a:p>
          <a:endParaRPr lang="en-GB" sz="1100" baseline="0">
            <a:effectLst/>
          </a:endParaRPr>
        </a:p>
        <a:p>
          <a:r>
            <a:rPr lang="en-GB" sz="1100" baseline="0">
              <a:effectLst/>
            </a:rPr>
            <a:t>In the example to the left, a 2D column chart shows new member sign ups, but it's difficult to determine if the data is moving in a positive (The amount of new member sign ups is growing) or negative direction (The amount of new member sign ups is declining). Adding a trend line makes this information more clear. </a:t>
          </a:r>
        </a:p>
        <a:p>
          <a:endParaRPr lang="en-GB" sz="1100" baseline="0">
            <a:effectLst/>
          </a:endParaRPr>
        </a:p>
        <a:p>
          <a:r>
            <a:rPr lang="en-GB" sz="1100" baseline="0">
              <a:effectLst/>
            </a:rPr>
            <a:t>In the example and with a trendline added, we can see a steady decline of new member sign ups between January and December. </a:t>
          </a:r>
        </a:p>
        <a:p>
          <a:endParaRPr lang="en-GB" sz="1100" baseline="0">
            <a:effectLst/>
          </a:endParaRPr>
        </a:p>
        <a:p>
          <a:r>
            <a:rPr lang="en-GB" sz="1100" baseline="0">
              <a:effectLst/>
            </a:rPr>
            <a:t>Though the data appears to be moving in a negative direction, the trend line might bottom out (Reach a minimum point before settling and possibly climbing). </a:t>
          </a:r>
        </a:p>
        <a:p>
          <a:endParaRPr lang="en-GB" sz="1100" baseline="0">
            <a:effectLst/>
          </a:endParaRPr>
        </a:p>
        <a:p>
          <a:r>
            <a:rPr lang="en-GB" sz="1100" baseline="0">
              <a:effectLst/>
            </a:rPr>
            <a:t>Also, if the following year present similar figures for new member sign-ups this will further influence the trend. </a:t>
          </a:r>
          <a:endParaRPr lang="en-GB">
            <a:effectLst/>
          </a:endParaRPr>
        </a:p>
        <a:p>
          <a:endParaRPr lang="en-GB" sz="1100"/>
        </a:p>
      </xdr:txBody>
    </xdr:sp>
    <xdr:clientData/>
  </xdr:twoCellAnchor>
  <xdr:twoCellAnchor>
    <xdr:from>
      <xdr:col>17</xdr:col>
      <xdr:colOff>69361</xdr:colOff>
      <xdr:row>32</xdr:row>
      <xdr:rowOff>88038</xdr:rowOff>
    </xdr:from>
    <xdr:to>
      <xdr:col>23</xdr:col>
      <xdr:colOff>596899</xdr:colOff>
      <xdr:row>35</xdr:row>
      <xdr:rowOff>82176</xdr:rowOff>
    </xdr:to>
    <xdr:sp macro="" textlink="">
      <xdr:nvSpPr>
        <xdr:cNvPr id="11" name="TextBox 10">
          <a:extLst>
            <a:ext uri="{FF2B5EF4-FFF2-40B4-BE49-F238E27FC236}">
              <a16:creationId xmlns:a16="http://schemas.microsoft.com/office/drawing/2014/main" id="{BE1584DB-41B2-47A6-A01F-DC0A18365469}"/>
            </a:ext>
          </a:extLst>
        </xdr:cNvPr>
        <xdr:cNvSpPr txBox="1"/>
      </xdr:nvSpPr>
      <xdr:spPr>
        <a:xfrm>
          <a:off x="12903832" y="7192567"/>
          <a:ext cx="4203067" cy="644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 the example to the left,</a:t>
          </a:r>
          <a:r>
            <a:rPr lang="en-GB" sz="1100" baseline="0"/>
            <a:t> the scatter chart indicates that there is a larger profit margin for vehicles with a higher sale price, and a lower profit margin for vehicles with a lower sale price. </a:t>
          </a:r>
          <a:endParaRPr lang="en-GB">
            <a:effectLst/>
          </a:endParaRPr>
        </a:p>
        <a:p>
          <a:endParaRPr lang="en-GB" sz="1100"/>
        </a:p>
      </xdr:txBody>
    </xdr:sp>
    <xdr:clientData/>
  </xdr:twoCellAnchor>
  <xdr:twoCellAnchor>
    <xdr:from>
      <xdr:col>20</xdr:col>
      <xdr:colOff>478836</xdr:colOff>
      <xdr:row>44</xdr:row>
      <xdr:rowOff>15747</xdr:rowOff>
    </xdr:from>
    <xdr:to>
      <xdr:col>27</xdr:col>
      <xdr:colOff>395796</xdr:colOff>
      <xdr:row>47</xdr:row>
      <xdr:rowOff>165100</xdr:rowOff>
    </xdr:to>
    <xdr:sp macro="" textlink="">
      <xdr:nvSpPr>
        <xdr:cNvPr id="12" name="TextBox 11">
          <a:extLst>
            <a:ext uri="{FF2B5EF4-FFF2-40B4-BE49-F238E27FC236}">
              <a16:creationId xmlns:a16="http://schemas.microsoft.com/office/drawing/2014/main" id="{C11EE90B-8B59-45D3-BC32-E116435BE70F}"/>
            </a:ext>
          </a:extLst>
        </xdr:cNvPr>
        <xdr:cNvSpPr txBox="1"/>
      </xdr:nvSpPr>
      <xdr:spPr>
        <a:xfrm>
          <a:off x="15121936" y="9686797"/>
          <a:ext cx="4184160" cy="7970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 the example to the left,</a:t>
          </a:r>
          <a:r>
            <a:rPr lang="en-GB" sz="1100" baseline="0"/>
            <a:t> the scatter chart indicates that the profit is linear (The same) regardles of how how much the vehicles sells for. Which makes sense when the Profit column is referenced; Profit is $1304.00 far all vehicles regarless of price sold. </a:t>
          </a:r>
          <a:endParaRPr lang="en-GB" sz="1100"/>
        </a:p>
      </xdr:txBody>
    </xdr:sp>
    <xdr:clientData/>
  </xdr:twoCellAnchor>
  <xdr:twoCellAnchor>
    <xdr:from>
      <xdr:col>5</xdr:col>
      <xdr:colOff>818174</xdr:colOff>
      <xdr:row>57</xdr:row>
      <xdr:rowOff>180730</xdr:rowOff>
    </xdr:from>
    <xdr:to>
      <xdr:col>13</xdr:col>
      <xdr:colOff>600809</xdr:colOff>
      <xdr:row>74</xdr:row>
      <xdr:rowOff>12700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1DF9E05E-FD8B-5437-9771-D57AE0F80B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609124" y="12420355"/>
              <a:ext cx="5983410" cy="3394320"/>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805755</xdr:colOff>
      <xdr:row>75</xdr:row>
      <xdr:rowOff>50300</xdr:rowOff>
    </xdr:from>
    <xdr:to>
      <xdr:col>13</xdr:col>
      <xdr:colOff>596900</xdr:colOff>
      <xdr:row>91</xdr:row>
      <xdr:rowOff>120650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FE457F5B-61C7-6D8B-173D-289E2C3318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596705" y="16061825"/>
              <a:ext cx="5991920" cy="3423150"/>
            </a:xfrm>
            <a:prstGeom prst="rect">
              <a:avLst/>
            </a:prstGeom>
            <a:solidFill>
              <a:prstClr val="white"/>
            </a:solidFill>
            <a:ln w="1">
              <a:solidFill>
                <a:prstClr val="green"/>
              </a:solidFill>
            </a:ln>
          </xdr:spPr>
          <xdr:txBody>
            <a:bodyPr vertOverflow="clip" horzOverflow="clip"/>
            <a:lstStyle/>
            <a:p>
              <a:r>
                <a:rPr lang="pl-P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436631</xdr:colOff>
      <xdr:row>60</xdr:row>
      <xdr:rowOff>151467</xdr:rowOff>
    </xdr:from>
    <xdr:to>
      <xdr:col>22</xdr:col>
      <xdr:colOff>354570</xdr:colOff>
      <xdr:row>63</xdr:row>
      <xdr:rowOff>11341</xdr:rowOff>
    </xdr:to>
    <xdr:sp macro="" textlink="">
      <xdr:nvSpPr>
        <xdr:cNvPr id="16" name="TextBox 15">
          <a:extLst>
            <a:ext uri="{FF2B5EF4-FFF2-40B4-BE49-F238E27FC236}">
              <a16:creationId xmlns:a16="http://schemas.microsoft.com/office/drawing/2014/main" id="{338DA7ED-3A6D-47BD-929A-53178E96698F}"/>
            </a:ext>
          </a:extLst>
        </xdr:cNvPr>
        <xdr:cNvSpPr txBox="1"/>
      </xdr:nvSpPr>
      <xdr:spPr>
        <a:xfrm>
          <a:off x="12031731" y="13391217"/>
          <a:ext cx="4185139" cy="507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baseline="0">
              <a:solidFill>
                <a:schemeClr val="dk1"/>
              </a:solidFill>
              <a:effectLst/>
              <a:latin typeface="+mn-lt"/>
              <a:ea typeface="+mn-ea"/>
              <a:cs typeface="+mn-cs"/>
            </a:rPr>
            <a:t>With a similar format to a column chart, a histogram chart is used to present values in specified ranges.  </a:t>
          </a:r>
        </a:p>
        <a:p>
          <a:endParaRPr lang="en-GB" sz="1100" b="0" i="0" baseline="0">
            <a:solidFill>
              <a:schemeClr val="dk1"/>
            </a:solidFill>
            <a:effectLst/>
            <a:latin typeface="+mn-lt"/>
            <a:ea typeface="+mn-ea"/>
            <a:cs typeface="+mn-cs"/>
          </a:endParaRPr>
        </a:p>
        <a:p>
          <a:endParaRPr lang="en-GB" sz="1100"/>
        </a:p>
      </xdr:txBody>
    </xdr:sp>
    <xdr:clientData/>
  </xdr:twoCellAnchor>
  <xdr:twoCellAnchor>
    <xdr:from>
      <xdr:col>9</xdr:col>
      <xdr:colOff>551749</xdr:colOff>
      <xdr:row>95</xdr:row>
      <xdr:rowOff>55068</xdr:rowOff>
    </xdr:from>
    <xdr:to>
      <xdr:col>18</xdr:col>
      <xdr:colOff>291164</xdr:colOff>
      <xdr:row>111</xdr:row>
      <xdr:rowOff>5733</xdr:rowOff>
    </xdr:to>
    <xdr:graphicFrame macro="">
      <xdr:nvGraphicFramePr>
        <xdr:cNvPr id="20" name="Chart 19">
          <a:extLst>
            <a:ext uri="{FF2B5EF4-FFF2-40B4-BE49-F238E27FC236}">
              <a16:creationId xmlns:a16="http://schemas.microsoft.com/office/drawing/2014/main" id="{37E5BF16-B788-EB5F-6FEB-90662958D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561731</xdr:colOff>
      <xdr:row>96</xdr:row>
      <xdr:rowOff>133349</xdr:rowOff>
    </xdr:from>
    <xdr:to>
      <xdr:col>26</xdr:col>
      <xdr:colOff>478693</xdr:colOff>
      <xdr:row>109</xdr:row>
      <xdr:rowOff>63500</xdr:rowOff>
    </xdr:to>
    <xdr:sp macro="" textlink="">
      <xdr:nvSpPr>
        <xdr:cNvPr id="22" name="TextBox 21">
          <a:extLst>
            <a:ext uri="{FF2B5EF4-FFF2-40B4-BE49-F238E27FC236}">
              <a16:creationId xmlns:a16="http://schemas.microsoft.com/office/drawing/2014/main" id="{40B9C33B-967C-4F55-9069-335F6CCDC99D}"/>
            </a:ext>
          </a:extLst>
        </xdr:cNvPr>
        <xdr:cNvSpPr txBox="1"/>
      </xdr:nvSpPr>
      <xdr:spPr>
        <a:xfrm>
          <a:off x="14595231" y="21145499"/>
          <a:ext cx="4184162" cy="2736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A</a:t>
          </a:r>
          <a:r>
            <a:rPr lang="en-GB" sz="1100" b="0" i="0" baseline="0">
              <a:solidFill>
                <a:schemeClr val="dk1"/>
              </a:solidFill>
              <a:effectLst/>
              <a:latin typeface="+mn-lt"/>
              <a:ea typeface="+mn-ea"/>
              <a:cs typeface="+mn-cs"/>
            </a:rPr>
            <a:t> radar chart (Also known as a Spider, Polar, and Web chart) demonstrates multiple factors visually. </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The radar chart to the left demonstrates the approval ratings for four people. Using the color coding for each person, the radar chart effeciently demonstrates the approval rating for each of the destinations for each of the four individuals. </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Mike (Blue) seems to have the highest average approval rating for all destinations, whereas Ben (Yellow) seems to have a lower average approval rating for all destinations, except for Uganda. </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Remember! The this type of chart can present data accurately, but referring to the table data still recommended. </a:t>
          </a:r>
        </a:p>
      </xdr:txBody>
    </xdr:sp>
    <xdr:clientData/>
  </xdr:twoCellAnchor>
  <xdr:twoCellAnchor>
    <xdr:from>
      <xdr:col>7</xdr:col>
      <xdr:colOff>102153</xdr:colOff>
      <xdr:row>115</xdr:row>
      <xdr:rowOff>166204</xdr:rowOff>
    </xdr:from>
    <xdr:to>
      <xdr:col>14</xdr:col>
      <xdr:colOff>74544</xdr:colOff>
      <xdr:row>130</xdr:row>
      <xdr:rowOff>176143</xdr:rowOff>
    </xdr:to>
    <xdr:graphicFrame macro="">
      <xdr:nvGraphicFramePr>
        <xdr:cNvPr id="29" name="Chart 28">
          <a:extLst>
            <a:ext uri="{FF2B5EF4-FFF2-40B4-BE49-F238E27FC236}">
              <a16:creationId xmlns:a16="http://schemas.microsoft.com/office/drawing/2014/main" id="{A1C38A6C-0CFD-71F3-FD66-BC57E3DD8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63500</xdr:colOff>
      <xdr:row>132</xdr:row>
      <xdr:rowOff>138597</xdr:rowOff>
    </xdr:from>
    <xdr:to>
      <xdr:col>14</xdr:col>
      <xdr:colOff>35891</xdr:colOff>
      <xdr:row>147</xdr:row>
      <xdr:rowOff>148536</xdr:rowOff>
    </xdr:to>
    <xdr:graphicFrame macro="">
      <xdr:nvGraphicFramePr>
        <xdr:cNvPr id="30" name="Chart 29">
          <a:extLst>
            <a:ext uri="{FF2B5EF4-FFF2-40B4-BE49-F238E27FC236}">
              <a16:creationId xmlns:a16="http://schemas.microsoft.com/office/drawing/2014/main" id="{2B0F6F1E-C8D2-4686-CAA4-59150F1AA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46244</xdr:colOff>
      <xdr:row>166</xdr:row>
      <xdr:rowOff>31060</xdr:rowOff>
    </xdr:from>
    <xdr:to>
      <xdr:col>12</xdr:col>
      <xdr:colOff>414130</xdr:colOff>
      <xdr:row>186</xdr:row>
      <xdr:rowOff>27609</xdr:rowOff>
    </xdr:to>
    <xdr:graphicFrame macro="">
      <xdr:nvGraphicFramePr>
        <xdr:cNvPr id="4" name="Chart 3">
          <a:extLst>
            <a:ext uri="{FF2B5EF4-FFF2-40B4-BE49-F238E27FC236}">
              <a16:creationId xmlns:a16="http://schemas.microsoft.com/office/drawing/2014/main" id="{557ADE22-765D-E69B-E133-7F68678EE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533486</xdr:colOff>
      <xdr:row>170</xdr:row>
      <xdr:rowOff>53931</xdr:rowOff>
    </xdr:from>
    <xdr:to>
      <xdr:col>20</xdr:col>
      <xdr:colOff>450447</xdr:colOff>
      <xdr:row>180</xdr:row>
      <xdr:rowOff>190501</xdr:rowOff>
    </xdr:to>
    <xdr:sp macro="" textlink="">
      <xdr:nvSpPr>
        <xdr:cNvPr id="6" name="TextBox 5">
          <a:extLst>
            <a:ext uri="{FF2B5EF4-FFF2-40B4-BE49-F238E27FC236}">
              <a16:creationId xmlns:a16="http://schemas.microsoft.com/office/drawing/2014/main" id="{E0E926DB-68E1-408D-8808-0E763FA5125B}"/>
            </a:ext>
          </a:extLst>
        </xdr:cNvPr>
        <xdr:cNvSpPr txBox="1"/>
      </xdr:nvSpPr>
      <xdr:spPr>
        <a:xfrm>
          <a:off x="10909386" y="37341131"/>
          <a:ext cx="4184161" cy="22955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baseline="0">
              <a:solidFill>
                <a:schemeClr val="dk1"/>
              </a:solidFill>
              <a:effectLst/>
              <a:latin typeface="+mn-lt"/>
              <a:ea typeface="+mn-ea"/>
              <a:cs typeface="+mn-cs"/>
            </a:rPr>
            <a:t>On first inspection of a stacked 2D area chart the different series items appear to be upside down. This is because they are! </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With a 2D stacked Area Chart, the order does not matter. The data is still being presented accurately. </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Tip! The chart becomes even more clear when data labels are added.</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The Stacked 2D Area Chart gives a good viualization of volume. In this case, the volume of watches sold.</a:t>
          </a:r>
        </a:p>
        <a:p>
          <a:endParaRPr lang="en-GB" sz="1100" b="0" i="0" baseline="0">
            <a:solidFill>
              <a:schemeClr val="dk1"/>
            </a:solidFill>
            <a:effectLst/>
            <a:latin typeface="+mn-lt"/>
            <a:ea typeface="+mn-ea"/>
            <a:cs typeface="+mn-cs"/>
          </a:endParaRPr>
        </a:p>
        <a:p>
          <a:endParaRPr lang="en-GB" sz="1100" b="0" i="0" baseline="0">
            <a:solidFill>
              <a:schemeClr val="dk1"/>
            </a:solidFill>
            <a:effectLst/>
            <a:latin typeface="+mn-lt"/>
            <a:ea typeface="+mn-ea"/>
            <a:cs typeface="+mn-cs"/>
          </a:endParaRPr>
        </a:p>
      </xdr:txBody>
    </xdr:sp>
    <xdr:clientData/>
  </xdr:twoCellAnchor>
  <xdr:twoCellAnchor>
    <xdr:from>
      <xdr:col>15</xdr:col>
      <xdr:colOff>385778</xdr:colOff>
      <xdr:row>117</xdr:row>
      <xdr:rowOff>200672</xdr:rowOff>
    </xdr:from>
    <xdr:to>
      <xdr:col>22</xdr:col>
      <xdr:colOff>302740</xdr:colOff>
      <xdr:row>122</xdr:row>
      <xdr:rowOff>88900</xdr:rowOff>
    </xdr:to>
    <xdr:sp macro="" textlink="">
      <xdr:nvSpPr>
        <xdr:cNvPr id="9" name="TextBox 8">
          <a:extLst>
            <a:ext uri="{FF2B5EF4-FFF2-40B4-BE49-F238E27FC236}">
              <a16:creationId xmlns:a16="http://schemas.microsoft.com/office/drawing/2014/main" id="{F78307BB-BAFD-44B4-81EC-2F9A9222EAA5}"/>
            </a:ext>
          </a:extLst>
        </xdr:cNvPr>
        <xdr:cNvSpPr txBox="1"/>
      </xdr:nvSpPr>
      <xdr:spPr>
        <a:xfrm>
          <a:off x="11980878" y="25892772"/>
          <a:ext cx="4184162" cy="9677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baseline="0">
              <a:solidFill>
                <a:schemeClr val="dk1"/>
              </a:solidFill>
              <a:effectLst/>
              <a:latin typeface="+mn-lt"/>
              <a:ea typeface="+mn-ea"/>
              <a:cs typeface="+mn-cs"/>
            </a:rPr>
            <a:t>A Combo chart is a combination of charts.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In the example to the left, this combo chart is a combination of a 2D Column chart and a Line chart. </a:t>
          </a:r>
        </a:p>
        <a:p>
          <a:endParaRPr lang="en-GB" sz="1100" b="0" i="0" baseline="0">
            <a:solidFill>
              <a:schemeClr val="dk1"/>
            </a:solidFill>
            <a:effectLst/>
            <a:latin typeface="+mn-lt"/>
            <a:ea typeface="+mn-ea"/>
            <a:cs typeface="+mn-cs"/>
          </a:endParaRPr>
        </a:p>
        <a:p>
          <a:endParaRPr lang="en-GB" sz="1100" b="0" i="0" baseline="0">
            <a:solidFill>
              <a:schemeClr val="dk1"/>
            </a:solidFill>
            <a:effectLst/>
            <a:latin typeface="+mn-lt"/>
            <a:ea typeface="+mn-ea"/>
            <a:cs typeface="+mn-cs"/>
          </a:endParaRPr>
        </a:p>
      </xdr:txBody>
    </xdr:sp>
    <xdr:clientData/>
  </xdr:twoCellAnchor>
  <xdr:twoCellAnchor>
    <xdr:from>
      <xdr:col>15</xdr:col>
      <xdr:colOff>450453</xdr:colOff>
      <xdr:row>64</xdr:row>
      <xdr:rowOff>26309</xdr:rowOff>
    </xdr:from>
    <xdr:to>
      <xdr:col>22</xdr:col>
      <xdr:colOff>368392</xdr:colOff>
      <xdr:row>84</xdr:row>
      <xdr:rowOff>60739</xdr:rowOff>
    </xdr:to>
    <xdr:sp macro="" textlink="">
      <xdr:nvSpPr>
        <xdr:cNvPr id="17" name="TextBox 16">
          <a:extLst>
            <a:ext uri="{FF2B5EF4-FFF2-40B4-BE49-F238E27FC236}">
              <a16:creationId xmlns:a16="http://schemas.microsoft.com/office/drawing/2014/main" id="{0956546B-AB59-4E02-9CCA-4709A0E846C2}"/>
            </a:ext>
          </a:extLst>
        </xdr:cNvPr>
        <xdr:cNvSpPr txBox="1"/>
      </xdr:nvSpPr>
      <xdr:spPr>
        <a:xfrm>
          <a:off x="12035062" y="14095700"/>
          <a:ext cx="4169678" cy="43413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a:t>
          </a:r>
          <a:r>
            <a:rPr lang="en-GB" sz="1100" baseline="0"/>
            <a:t> the example to the left, the Histogram chart presents the collected ratings from a group of 30 people rating between 0 and 10. The chart gives an overview of the average rating range and how many people left a rating within that range. </a:t>
          </a:r>
        </a:p>
        <a:p>
          <a:endParaRPr lang="en-GB" sz="1100" baseline="0"/>
        </a:p>
        <a:p>
          <a:r>
            <a:rPr lang="en-GB" sz="1100" baseline="0"/>
            <a:t>Ratings between 8.6 and 9.9 are most common. </a:t>
          </a:r>
        </a:p>
        <a:p>
          <a:endParaRPr lang="en-GB" sz="1100" baseline="0"/>
        </a:p>
        <a:p>
          <a:r>
            <a:rPr lang="en-GB" sz="1100" baseline="0"/>
            <a:t>Ratings between 6 and 7.3 are least common.</a:t>
          </a:r>
        </a:p>
        <a:p>
          <a:endParaRPr lang="en-GB" sz="1100" baseline="0"/>
        </a:p>
        <a:p>
          <a:r>
            <a:rPr lang="en-GB" sz="1100" baseline="0"/>
            <a:t>Dependng of the figures you want your Histogram chart to present, on occaision, you might find the last figure seems to be incorrect. </a:t>
          </a:r>
        </a:p>
        <a:p>
          <a:endParaRPr lang="en-GB" sz="1100" baseline="0"/>
        </a:p>
        <a:p>
          <a:r>
            <a:rPr lang="en-GB" sz="1100" baseline="0"/>
            <a:t>For instance, the chart states that the ratings go up to 11.2, even though they only go up to 10. This might be caused by how Excel carries out it's calculations for this type of problem. </a:t>
          </a:r>
        </a:p>
        <a:p>
          <a:endParaRPr lang="en-GB" sz="1100" baseline="0"/>
        </a:p>
        <a:p>
          <a:r>
            <a:rPr lang="en-GB" sz="1100" baseline="0"/>
            <a:t>With this in mind, it's recommended that the chart title is accurate so as to account for this and not confuse any poeple who view the chart. </a:t>
          </a:r>
        </a:p>
        <a:p>
          <a:endParaRPr lang="en-GB" sz="1100" baseline="0"/>
        </a:p>
        <a:p>
          <a:pPr algn="ctr"/>
          <a:r>
            <a:rPr lang="en-GB" sz="1100" baseline="0"/>
            <a:t>**********************</a:t>
          </a:r>
        </a:p>
        <a:p>
          <a:endParaRPr lang="en-GB" sz="1100" baseline="0"/>
        </a:p>
        <a:p>
          <a:r>
            <a:rPr lang="en-GB" sz="1100" baseline="0"/>
            <a:t>In this example, only 10 people are selected from the table, as you can see, the last figure is 10. On this occaision, the data is presented in a way that might not cause any confusion. </a:t>
          </a:r>
        </a:p>
        <a:p>
          <a:endParaRPr lang="en-GB" sz="1100" baseline="0"/>
        </a:p>
        <a:p>
          <a:endParaRPr lang="en-GB" sz="1100"/>
        </a:p>
      </xdr:txBody>
    </xdr:sp>
    <xdr:clientData/>
  </xdr:twoCellAnchor>
  <xdr:twoCellAnchor>
    <xdr:from>
      <xdr:col>15</xdr:col>
      <xdr:colOff>392128</xdr:colOff>
      <xdr:row>123</xdr:row>
      <xdr:rowOff>158750</xdr:rowOff>
    </xdr:from>
    <xdr:to>
      <xdr:col>22</xdr:col>
      <xdr:colOff>309090</xdr:colOff>
      <xdr:row>147</xdr:row>
      <xdr:rowOff>146050</xdr:rowOff>
    </xdr:to>
    <xdr:sp macro="" textlink="">
      <xdr:nvSpPr>
        <xdr:cNvPr id="18" name="TextBox 17">
          <a:extLst>
            <a:ext uri="{FF2B5EF4-FFF2-40B4-BE49-F238E27FC236}">
              <a16:creationId xmlns:a16="http://schemas.microsoft.com/office/drawing/2014/main" id="{891A2914-0AAD-4941-97EE-968759C42955}"/>
            </a:ext>
          </a:extLst>
        </xdr:cNvPr>
        <xdr:cNvSpPr txBox="1"/>
      </xdr:nvSpPr>
      <xdr:spPr>
        <a:xfrm>
          <a:off x="11987228" y="27146250"/>
          <a:ext cx="4184162" cy="5168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baseline="0">
              <a:solidFill>
                <a:schemeClr val="dk1"/>
              </a:solidFill>
              <a:effectLst/>
              <a:latin typeface="+mn-lt"/>
              <a:ea typeface="+mn-ea"/>
              <a:cs typeface="+mn-cs"/>
            </a:rPr>
            <a:t>When a combo chart is used, on occaision, other settings need to be applied in order for the Combo chart to work as it was intended. You also need to choose the combination of charts you would like to use i.e. a mixture of 2D column and line chart (Like the example to the left); a mixture of 2D column and bar chart, etc.  </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The example to the left presents the data for "Profit %" as a flat linear orange line, which is of no use. To remedy this, carry out the following steps (You can also use these steps to choose the combination of charts you would like to use):</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1.) Select the chart and go to the Insert tab.</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2.) Select Recommended charts.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3.) Select the All Charts tab and navigate to Combo (Probaby listed at the bottom).</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4.) You'll be present with two or more drop down menu items. In these drop down menu's you can choose the combination of charts you would like to use.</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5.) Once you're happy with the combination of charts you would like, check on the appropriate Secondary Axis. </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For the chart to the left, the secondary chart being used is a line chart. Secondary Axis is checked on for this type of chart. When this is done, the Secondary Vertical (Value) Axis is added and the line represents those values accurately. On this occaision "Profit %". </a:t>
          </a:r>
        </a:p>
        <a:p>
          <a:endParaRPr lang="en-GB" sz="1100" b="0" i="0" baseline="0">
            <a:solidFill>
              <a:schemeClr val="dk1"/>
            </a:solidFill>
            <a:effectLst/>
            <a:latin typeface="+mn-lt"/>
            <a:ea typeface="+mn-ea"/>
            <a:cs typeface="+mn-cs"/>
          </a:endParaRPr>
        </a:p>
        <a:p>
          <a:endParaRPr lang="en-GB" sz="1100" b="0" i="0" baseline="0">
            <a:solidFill>
              <a:schemeClr val="dk1"/>
            </a:solidFill>
            <a:effectLst/>
            <a:latin typeface="+mn-lt"/>
            <a:ea typeface="+mn-ea"/>
            <a:cs typeface="+mn-cs"/>
          </a:endParaRPr>
        </a:p>
        <a:p>
          <a:endParaRPr lang="en-GB" sz="1100" b="0" i="0" baseline="0">
            <a:solidFill>
              <a:schemeClr val="dk1"/>
            </a:solidFill>
            <a:effectLst/>
            <a:latin typeface="+mn-lt"/>
            <a:ea typeface="+mn-ea"/>
            <a:cs typeface="+mn-cs"/>
          </a:endParaRPr>
        </a:p>
        <a:p>
          <a:endParaRPr lang="en-GB" sz="1100" b="0" i="0" baseline="0">
            <a:solidFill>
              <a:schemeClr val="dk1"/>
            </a:solidFill>
            <a:effectLst/>
            <a:latin typeface="+mn-lt"/>
            <a:ea typeface="+mn-ea"/>
            <a:cs typeface="+mn-cs"/>
          </a:endParaRPr>
        </a:p>
      </xdr:txBody>
    </xdr:sp>
    <xdr:clientData/>
  </xdr:twoCellAnchor>
  <xdr:twoCellAnchor>
    <xdr:from>
      <xdr:col>11</xdr:col>
      <xdr:colOff>186765</xdr:colOff>
      <xdr:row>65</xdr:row>
      <xdr:rowOff>149412</xdr:rowOff>
    </xdr:from>
    <xdr:to>
      <xdr:col>15</xdr:col>
      <xdr:colOff>508000</xdr:colOff>
      <xdr:row>68</xdr:row>
      <xdr:rowOff>149087</xdr:rowOff>
    </xdr:to>
    <xdr:cxnSp macro="">
      <xdr:nvCxnSpPr>
        <xdr:cNvPr id="15" name="Straight Connector 14">
          <a:extLst>
            <a:ext uri="{FF2B5EF4-FFF2-40B4-BE49-F238E27FC236}">
              <a16:creationId xmlns:a16="http://schemas.microsoft.com/office/drawing/2014/main" id="{6DC37E39-191B-DA2C-0C35-9B6CF6177E5C}"/>
            </a:ext>
          </a:extLst>
        </xdr:cNvPr>
        <xdr:cNvCxnSpPr/>
      </xdr:nvCxnSpPr>
      <xdr:spPr>
        <a:xfrm flipH="1" flipV="1">
          <a:off x="8911113" y="14434151"/>
          <a:ext cx="3181496" cy="645719"/>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281609</xdr:colOff>
      <xdr:row>69</xdr:row>
      <xdr:rowOff>154609</xdr:rowOff>
    </xdr:from>
    <xdr:to>
      <xdr:col>15</xdr:col>
      <xdr:colOff>508000</xdr:colOff>
      <xdr:row>70</xdr:row>
      <xdr:rowOff>66261</xdr:rowOff>
    </xdr:to>
    <xdr:cxnSp macro="">
      <xdr:nvCxnSpPr>
        <xdr:cNvPr id="24" name="Straight Connector 23">
          <a:extLst>
            <a:ext uri="{FF2B5EF4-FFF2-40B4-BE49-F238E27FC236}">
              <a16:creationId xmlns:a16="http://schemas.microsoft.com/office/drawing/2014/main" id="{982B05B9-61F3-CDFB-CA9A-86FBD9DBCFD4}"/>
            </a:ext>
          </a:extLst>
        </xdr:cNvPr>
        <xdr:cNvCxnSpPr/>
      </xdr:nvCxnSpPr>
      <xdr:spPr>
        <a:xfrm flipH="1" flipV="1">
          <a:off x="5891696" y="15300739"/>
          <a:ext cx="6200913" cy="127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839304</xdr:colOff>
      <xdr:row>82</xdr:row>
      <xdr:rowOff>66261</xdr:rowOff>
    </xdr:from>
    <xdr:to>
      <xdr:col>15</xdr:col>
      <xdr:colOff>496956</xdr:colOff>
      <xdr:row>90</xdr:row>
      <xdr:rowOff>127000</xdr:rowOff>
    </xdr:to>
    <xdr:cxnSp macro="">
      <xdr:nvCxnSpPr>
        <xdr:cNvPr id="26" name="Straight Connector 25">
          <a:extLst>
            <a:ext uri="{FF2B5EF4-FFF2-40B4-BE49-F238E27FC236}">
              <a16:creationId xmlns:a16="http://schemas.microsoft.com/office/drawing/2014/main" id="{38639768-9C61-549C-8FFC-C7898C2B6EB6}"/>
            </a:ext>
          </a:extLst>
        </xdr:cNvPr>
        <xdr:cNvCxnSpPr/>
      </xdr:nvCxnSpPr>
      <xdr:spPr>
        <a:xfrm flipH="1">
          <a:off x="9563652" y="18011913"/>
          <a:ext cx="2517913" cy="178352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g-9/Downloads/Line+Charts+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5">
          <cell r="E5" t="str">
            <v xml:space="preserve">January </v>
          </cell>
          <cell r="F5" t="str">
            <v>February</v>
          </cell>
          <cell r="G5" t="str">
            <v>March</v>
          </cell>
          <cell r="H5" t="str">
            <v>April</v>
          </cell>
          <cell r="I5" t="str">
            <v>May</v>
          </cell>
          <cell r="J5" t="str">
            <v>June</v>
          </cell>
          <cell r="K5" t="str">
            <v>July</v>
          </cell>
          <cell r="L5" t="str">
            <v>August</v>
          </cell>
          <cell r="M5" t="str">
            <v>September</v>
          </cell>
          <cell r="N5" t="str">
            <v>October</v>
          </cell>
          <cell r="O5" t="str">
            <v>November</v>
          </cell>
          <cell r="P5" t="str">
            <v>December</v>
          </cell>
        </row>
        <row r="6">
          <cell r="D6" t="str">
            <v>Push ups</v>
          </cell>
          <cell r="E6">
            <v>8</v>
          </cell>
          <cell r="F6">
            <v>13</v>
          </cell>
          <cell r="G6">
            <v>20</v>
          </cell>
          <cell r="H6">
            <v>25</v>
          </cell>
          <cell r="I6">
            <v>27</v>
          </cell>
          <cell r="J6">
            <v>31</v>
          </cell>
          <cell r="K6">
            <v>36</v>
          </cell>
          <cell r="L6">
            <v>37</v>
          </cell>
          <cell r="M6">
            <v>39</v>
          </cell>
          <cell r="N6">
            <v>45</v>
          </cell>
          <cell r="O6">
            <v>47</v>
          </cell>
          <cell r="P6">
            <v>53</v>
          </cell>
        </row>
        <row r="7">
          <cell r="D7" t="str">
            <v>Pull ups</v>
          </cell>
          <cell r="E7">
            <v>2</v>
          </cell>
          <cell r="F7">
            <v>5</v>
          </cell>
          <cell r="G7">
            <v>5</v>
          </cell>
          <cell r="H7">
            <v>6</v>
          </cell>
          <cell r="I7">
            <v>8</v>
          </cell>
          <cell r="J7">
            <v>6</v>
          </cell>
          <cell r="K7">
            <v>5</v>
          </cell>
          <cell r="L7">
            <v>7</v>
          </cell>
          <cell r="M7">
            <v>5</v>
          </cell>
          <cell r="N7">
            <v>8</v>
          </cell>
          <cell r="O7">
            <v>8</v>
          </cell>
          <cell r="P7">
            <v>9</v>
          </cell>
        </row>
        <row r="8">
          <cell r="D8" t="str">
            <v>Sit ups</v>
          </cell>
          <cell r="E8">
            <v>12</v>
          </cell>
          <cell r="F8">
            <v>15</v>
          </cell>
          <cell r="G8">
            <v>12</v>
          </cell>
          <cell r="H8">
            <v>9</v>
          </cell>
          <cell r="I8">
            <v>18</v>
          </cell>
          <cell r="J8">
            <v>16</v>
          </cell>
          <cell r="K8">
            <v>19</v>
          </cell>
          <cell r="L8">
            <v>27</v>
          </cell>
          <cell r="M8">
            <v>29</v>
          </cell>
          <cell r="N8">
            <v>36</v>
          </cell>
          <cell r="O8">
            <v>39</v>
          </cell>
          <cell r="P8">
            <v>42</v>
          </cell>
        </row>
        <row r="13">
          <cell r="E13" t="str">
            <v>January</v>
          </cell>
          <cell r="F13" t="str">
            <v>February</v>
          </cell>
          <cell r="G13" t="str">
            <v>March</v>
          </cell>
          <cell r="H13" t="str">
            <v>April</v>
          </cell>
          <cell r="I13" t="str">
            <v>May</v>
          </cell>
          <cell r="J13" t="str">
            <v>June</v>
          </cell>
          <cell r="K13" t="str">
            <v>July</v>
          </cell>
          <cell r="L13" t="str">
            <v>August</v>
          </cell>
          <cell r="M13" t="str">
            <v>September</v>
          </cell>
          <cell r="N13" t="str">
            <v>October</v>
          </cell>
          <cell r="O13" t="str">
            <v>November</v>
          </cell>
          <cell r="P13" t="str">
            <v>December</v>
          </cell>
        </row>
        <row r="14">
          <cell r="D14" t="str">
            <v>Swim 1 Mile</v>
          </cell>
          <cell r="E14">
            <v>25.23</v>
          </cell>
          <cell r="F14">
            <v>25.21</v>
          </cell>
          <cell r="G14">
            <v>25.1</v>
          </cell>
          <cell r="H14">
            <v>26.5</v>
          </cell>
          <cell r="I14">
            <v>24.39</v>
          </cell>
          <cell r="J14">
            <v>24.35</v>
          </cell>
          <cell r="K14">
            <v>24.12</v>
          </cell>
          <cell r="L14">
            <v>23.58</v>
          </cell>
          <cell r="M14">
            <v>24.51</v>
          </cell>
          <cell r="N14">
            <v>22.59</v>
          </cell>
          <cell r="O14">
            <v>23.01</v>
          </cell>
          <cell r="P14">
            <v>23.19</v>
          </cell>
        </row>
        <row r="15">
          <cell r="D15" t="str">
            <v>Running 2 Miles</v>
          </cell>
          <cell r="E15">
            <v>18.43</v>
          </cell>
          <cell r="F15">
            <v>18.32</v>
          </cell>
          <cell r="G15">
            <v>18.149999999999999</v>
          </cell>
          <cell r="H15">
            <v>17.579999999999998</v>
          </cell>
          <cell r="I15">
            <v>17.52</v>
          </cell>
          <cell r="J15">
            <v>17.29</v>
          </cell>
          <cell r="K15">
            <v>17.04</v>
          </cell>
          <cell r="L15">
            <v>16.13</v>
          </cell>
          <cell r="M15">
            <v>15.52</v>
          </cell>
          <cell r="N15">
            <v>15.2</v>
          </cell>
          <cell r="O15">
            <v>14.58</v>
          </cell>
          <cell r="P15">
            <v>15.19</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1B620B-82ED-4EB8-A0EA-19CAEE2D4062}" name="Table7" displayName="Table7" ref="F7:G21" totalsRowShown="0" headerRowDxfId="32">
  <autoFilter ref="F7:G21" xr:uid="{311B620B-82ED-4EB8-A0EA-19CAEE2D4062}"/>
  <tableColumns count="2">
    <tableColumn id="1" xr3:uid="{AC690E55-C2F2-4BFD-B70A-9E59AA8509A3}" name="Bills" dataDxfId="31"/>
    <tableColumn id="2" xr3:uid="{D45B9835-330F-4D11-B6D1-6DBFE13B0D27}" name="Total" dataDxfId="3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9D90D6-C06C-4365-A95E-10006B898472}" name="Table13" displayName="Table13" ref="D5:P11" totalsRowShown="0">
  <autoFilter ref="D5:P11" xr:uid="{6B6F27D3-9819-47D9-B5EA-916ABD652248}"/>
  <tableColumns count="13">
    <tableColumn id="1" xr3:uid="{D0B40563-0755-4D5A-ADF9-D8B68828F94F}" name="Exercises"/>
    <tableColumn id="2" xr3:uid="{8DF9AA56-B576-4841-86DA-F7FFEA603C7B}" name="January " dataDxfId="29"/>
    <tableColumn id="3" xr3:uid="{6B6F6D97-BDD3-4C4B-A7CF-747559A7F030}" name="February" dataDxfId="28"/>
    <tableColumn id="4" xr3:uid="{F2F9AD5F-995F-4E11-9457-854533F700E3}" name="March" dataDxfId="27"/>
    <tableColumn id="5" xr3:uid="{457DD569-F33E-46FA-9AD1-194FAD31D054}" name="April" dataDxfId="26"/>
    <tableColumn id="6" xr3:uid="{1834760D-B369-4DC0-995D-20E6B27A7902}" name="May" dataDxfId="25"/>
    <tableColumn id="7" xr3:uid="{9258E6B2-7922-4C35-AB1C-A8EF6BB2744F}" name="June" dataDxfId="24"/>
    <tableColumn id="8" xr3:uid="{FCDEE6F5-8289-489C-A63E-75B507577B4E}" name="July" dataDxfId="23"/>
    <tableColumn id="9" xr3:uid="{D29D6FB2-40BC-4B9E-BA5C-F1FD8592FB49}" name="August" dataDxfId="22"/>
    <tableColumn id="10" xr3:uid="{7D0A7DE9-994A-4DE2-951F-F487C918F0C8}" name="September" dataDxfId="21"/>
    <tableColumn id="11" xr3:uid="{C9A13E65-835E-4274-8BB3-0C2A83B51C0E}" name="October" dataDxfId="20"/>
    <tableColumn id="12" xr3:uid="{4354277F-3977-4A07-97C9-00FA7A787B2E}" name="November" dataDxfId="19"/>
    <tableColumn id="13" xr3:uid="{F05EAF21-1871-4305-A620-579DDD9BDA05}" name="December" dataDxfId="18"/>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D5:S11" totalsRowShown="0" headerRowDxfId="17" dataDxfId="16">
  <autoFilter ref="D5:S11" xr:uid="{00000000-0009-0000-0100-000004000000}"/>
  <tableColumns count="16">
    <tableColumn id="1" xr3:uid="{00000000-0010-0000-0000-000001000000}" name="Signs SOLD" dataDxfId="15"/>
    <tableColumn id="2" xr3:uid="{00000000-0010-0000-0000-000002000000}" name="TREND"/>
    <tableColumn id="3" xr3:uid="{00000000-0010-0000-0000-000003000000}" name="January" dataDxfId="14"/>
    <tableColumn id="4" xr3:uid="{00000000-0010-0000-0000-000004000000}" name="February" dataDxfId="13"/>
    <tableColumn id="5" xr3:uid="{00000000-0010-0000-0000-000005000000}" name="March" dataDxfId="12"/>
    <tableColumn id="6" xr3:uid="{00000000-0010-0000-0000-000006000000}" name="April" dataDxfId="11"/>
    <tableColumn id="7" xr3:uid="{00000000-0010-0000-0000-000007000000}" name="May" dataDxfId="10"/>
    <tableColumn id="8" xr3:uid="{00000000-0010-0000-0000-000008000000}" name="June" dataDxfId="9"/>
    <tableColumn id="9" xr3:uid="{00000000-0010-0000-0000-000009000000}" name="July" dataDxfId="8"/>
    <tableColumn id="10" xr3:uid="{00000000-0010-0000-0000-00000A000000}" name="August" dataDxfId="7"/>
    <tableColumn id="11" xr3:uid="{00000000-0010-0000-0000-00000B000000}" name="September" dataDxfId="6"/>
    <tableColumn id="12" xr3:uid="{00000000-0010-0000-0000-00000C000000}" name="October" dataDxfId="5"/>
    <tableColumn id="13" xr3:uid="{00000000-0010-0000-0000-00000D000000}" name="November" dataDxfId="4"/>
    <tableColumn id="14" xr3:uid="{00000000-0010-0000-0000-00000E000000}" name="December" dataDxfId="3"/>
    <tableColumn id="15" xr3:uid="{00000000-0010-0000-0000-00000F000000}" name="TREND2"/>
    <tableColumn id="16" xr3:uid="{00000000-0010-0000-0000-000010000000}" name="Total" dataDxfId="2">
      <calculatedColumnFormula>SUM(F6:Q6)</calculatedColumnFormula>
    </tableColumn>
  </tableColumns>
  <tableStyleInfo name="TableStyleDark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17D57-CCBC-4435-9E92-89E13AA35EE5}">
  <dimension ref="F4:N65"/>
  <sheetViews>
    <sheetView topLeftCell="A47" zoomScale="115" zoomScaleNormal="115" workbookViewId="0">
      <selection activeCell="A87" sqref="A87"/>
    </sheetView>
  </sheetViews>
  <sheetFormatPr defaultRowHeight="15" x14ac:dyDescent="0.25"/>
  <cols>
    <col min="5" max="5" width="9.85546875" bestFit="1" customWidth="1"/>
    <col min="6" max="6" width="11.140625" customWidth="1"/>
    <col min="7" max="7" width="10.28515625" customWidth="1"/>
    <col min="8" max="8" width="10.42578125" customWidth="1"/>
    <col min="11" max="11" width="9" customWidth="1"/>
  </cols>
  <sheetData>
    <row r="4" spans="6:14" ht="23.25" x14ac:dyDescent="0.25">
      <c r="G4" s="39" t="s">
        <v>51</v>
      </c>
      <c r="H4" s="39"/>
      <c r="I4" s="39"/>
      <c r="J4" s="39"/>
      <c r="K4" s="39"/>
      <c r="L4" s="39"/>
      <c r="M4" s="39"/>
      <c r="N4" s="39"/>
    </row>
    <row r="7" spans="6:14" x14ac:dyDescent="0.25">
      <c r="F7" s="5" t="s">
        <v>52</v>
      </c>
      <c r="G7" s="5" t="s">
        <v>14</v>
      </c>
    </row>
    <row r="8" spans="6:14" x14ac:dyDescent="0.25">
      <c r="F8" s="2" t="s">
        <v>53</v>
      </c>
      <c r="G8" s="3">
        <v>325.33999999999997</v>
      </c>
    </row>
    <row r="9" spans="6:14" x14ac:dyDescent="0.25">
      <c r="F9" s="2" t="s">
        <v>54</v>
      </c>
      <c r="G9" s="3">
        <v>124.62</v>
      </c>
    </row>
    <row r="10" spans="6:14" x14ac:dyDescent="0.25">
      <c r="F10" s="2" t="s">
        <v>55</v>
      </c>
      <c r="G10" s="3">
        <v>189.37</v>
      </c>
    </row>
    <row r="11" spans="6:14" x14ac:dyDescent="0.25">
      <c r="F11" s="2" t="s">
        <v>56</v>
      </c>
      <c r="G11" s="3">
        <v>68.150000000000006</v>
      </c>
    </row>
    <row r="12" spans="6:14" x14ac:dyDescent="0.25">
      <c r="F12" s="2" t="s">
        <v>57</v>
      </c>
      <c r="G12" s="3">
        <v>34.979999999999997</v>
      </c>
    </row>
    <row r="13" spans="6:14" x14ac:dyDescent="0.25">
      <c r="F13" s="2" t="s">
        <v>58</v>
      </c>
      <c r="G13" s="3">
        <v>247.22</v>
      </c>
    </row>
    <row r="14" spans="6:14" x14ac:dyDescent="0.25">
      <c r="F14" s="2"/>
      <c r="G14" s="3"/>
    </row>
    <row r="15" spans="6:14" x14ac:dyDescent="0.25">
      <c r="F15" s="22" t="s">
        <v>59</v>
      </c>
      <c r="G15" s="3">
        <f>SUM(G8:G13)</f>
        <v>989.68</v>
      </c>
    </row>
    <row r="16" spans="6:14" x14ac:dyDescent="0.25">
      <c r="F16" s="22" t="s">
        <v>60</v>
      </c>
      <c r="G16" s="3">
        <v>1431.46</v>
      </c>
    </row>
    <row r="17" spans="6:14" x14ac:dyDescent="0.25">
      <c r="F17" s="22" t="s">
        <v>61</v>
      </c>
      <c r="G17" s="3">
        <f>G16-G15</f>
        <v>441.78000000000009</v>
      </c>
    </row>
    <row r="18" spans="6:14" x14ac:dyDescent="0.25">
      <c r="F18" s="22"/>
      <c r="G18" s="3"/>
    </row>
    <row r="19" spans="6:14" x14ac:dyDescent="0.25">
      <c r="F19" s="22" t="s">
        <v>62</v>
      </c>
      <c r="G19" s="3">
        <f>MAX(G8:G13)</f>
        <v>325.33999999999997</v>
      </c>
    </row>
    <row r="20" spans="6:14" x14ac:dyDescent="0.25">
      <c r="F20" s="22" t="s">
        <v>63</v>
      </c>
      <c r="G20" s="3">
        <f>MIN(G8:G13)</f>
        <v>34.979999999999997</v>
      </c>
    </row>
    <row r="21" spans="6:14" x14ac:dyDescent="0.25">
      <c r="F21" s="22" t="s">
        <v>64</v>
      </c>
      <c r="G21" s="3">
        <f>AVERAGE(G8:G13)</f>
        <v>164.94666666666666</v>
      </c>
    </row>
    <row r="26" spans="6:14" ht="26.1" customHeight="1" x14ac:dyDescent="0.25">
      <c r="G26" s="39" t="s">
        <v>51</v>
      </c>
      <c r="H26" s="39"/>
      <c r="I26" s="39"/>
      <c r="J26" s="39"/>
      <c r="K26" s="39"/>
      <c r="L26" s="39"/>
      <c r="M26" s="39"/>
      <c r="N26" s="39"/>
    </row>
    <row r="29" spans="6:14" x14ac:dyDescent="0.25">
      <c r="F29" s="23" t="s">
        <v>52</v>
      </c>
      <c r="G29" s="24" t="s">
        <v>14</v>
      </c>
    </row>
    <row r="30" spans="6:14" x14ac:dyDescent="0.25">
      <c r="F30" s="25" t="s">
        <v>53</v>
      </c>
      <c r="G30" s="26">
        <v>325.33999999999997</v>
      </c>
    </row>
    <row r="31" spans="6:14" x14ac:dyDescent="0.25">
      <c r="F31" s="25" t="s">
        <v>54</v>
      </c>
      <c r="G31" s="26">
        <v>124.62</v>
      </c>
    </row>
    <row r="32" spans="6:14" x14ac:dyDescent="0.25">
      <c r="F32" s="25" t="s">
        <v>55</v>
      </c>
      <c r="G32" s="26">
        <v>189.37</v>
      </c>
    </row>
    <row r="33" spans="6:14" x14ac:dyDescent="0.25">
      <c r="F33" s="25" t="s">
        <v>56</v>
      </c>
      <c r="G33" s="26">
        <v>68.150000000000006</v>
      </c>
    </row>
    <row r="34" spans="6:14" x14ac:dyDescent="0.25">
      <c r="F34" s="25" t="s">
        <v>57</v>
      </c>
      <c r="G34" s="26">
        <v>34.979999999999997</v>
      </c>
    </row>
    <row r="35" spans="6:14" x14ac:dyDescent="0.25">
      <c r="F35" s="25" t="s">
        <v>58</v>
      </c>
      <c r="G35" s="26">
        <v>247.22</v>
      </c>
    </row>
    <row r="36" spans="6:14" x14ac:dyDescent="0.25">
      <c r="F36" s="25"/>
      <c r="G36" s="26"/>
    </row>
    <row r="37" spans="6:14" x14ac:dyDescent="0.25">
      <c r="F37" s="27" t="s">
        <v>59</v>
      </c>
      <c r="G37" s="26">
        <f>SUM(G30:G35)</f>
        <v>989.68</v>
      </c>
    </row>
    <row r="38" spans="6:14" x14ac:dyDescent="0.25">
      <c r="F38" s="27" t="s">
        <v>60</v>
      </c>
      <c r="G38" s="26">
        <v>1431.46</v>
      </c>
    </row>
    <row r="39" spans="6:14" x14ac:dyDescent="0.25">
      <c r="F39" s="27" t="s">
        <v>61</v>
      </c>
      <c r="G39" s="26">
        <f>G38-G37</f>
        <v>441.78000000000009</v>
      </c>
    </row>
    <row r="40" spans="6:14" x14ac:dyDescent="0.25">
      <c r="F40" s="27"/>
      <c r="G40" s="26"/>
    </row>
    <row r="41" spans="6:14" x14ac:dyDescent="0.25">
      <c r="F41" s="27" t="s">
        <v>62</v>
      </c>
      <c r="G41" s="26">
        <f>MAX(G30:G35)</f>
        <v>325.33999999999997</v>
      </c>
    </row>
    <row r="42" spans="6:14" x14ac:dyDescent="0.25">
      <c r="F42" s="27" t="s">
        <v>63</v>
      </c>
      <c r="G42" s="26">
        <f>MIN(G30:G35)</f>
        <v>34.979999999999997</v>
      </c>
    </row>
    <row r="43" spans="6:14" x14ac:dyDescent="0.25">
      <c r="F43" s="28" t="s">
        <v>64</v>
      </c>
      <c r="G43" s="29">
        <f>AVERAGE(G30:G35)</f>
        <v>164.94666666666666</v>
      </c>
    </row>
    <row r="48" spans="6:14" ht="23.25" x14ac:dyDescent="0.25">
      <c r="G48" s="39" t="s">
        <v>51</v>
      </c>
      <c r="H48" s="39"/>
      <c r="I48" s="39"/>
      <c r="J48" s="39"/>
      <c r="K48" s="39"/>
      <c r="L48" s="39"/>
      <c r="M48" s="39"/>
      <c r="N48" s="39"/>
    </row>
    <row r="51" spans="6:7" x14ac:dyDescent="0.25">
      <c r="F51" s="23" t="s">
        <v>52</v>
      </c>
      <c r="G51" s="24" t="s">
        <v>14</v>
      </c>
    </row>
    <row r="52" spans="6:7" x14ac:dyDescent="0.25">
      <c r="F52" s="25" t="s">
        <v>53</v>
      </c>
      <c r="G52" s="26">
        <v>325.33999999999997</v>
      </c>
    </row>
    <row r="53" spans="6:7" x14ac:dyDescent="0.25">
      <c r="F53" s="25" t="s">
        <v>54</v>
      </c>
      <c r="G53" s="26">
        <v>124.62</v>
      </c>
    </row>
    <row r="54" spans="6:7" x14ac:dyDescent="0.25">
      <c r="F54" s="25" t="s">
        <v>55</v>
      </c>
      <c r="G54" s="26">
        <v>189.37</v>
      </c>
    </row>
    <row r="55" spans="6:7" x14ac:dyDescent="0.25">
      <c r="F55" s="25" t="s">
        <v>56</v>
      </c>
      <c r="G55" s="26">
        <v>68.150000000000006</v>
      </c>
    </row>
    <row r="56" spans="6:7" x14ac:dyDescent="0.25">
      <c r="F56" s="25" t="s">
        <v>57</v>
      </c>
      <c r="G56" s="26">
        <v>34.979999999999997</v>
      </c>
    </row>
    <row r="57" spans="6:7" x14ac:dyDescent="0.25">
      <c r="F57" s="25" t="s">
        <v>58</v>
      </c>
      <c r="G57" s="26">
        <v>247.22</v>
      </c>
    </row>
    <row r="58" spans="6:7" x14ac:dyDescent="0.25">
      <c r="F58" s="25"/>
      <c r="G58" s="26"/>
    </row>
    <row r="59" spans="6:7" x14ac:dyDescent="0.25">
      <c r="F59" s="27" t="s">
        <v>59</v>
      </c>
      <c r="G59" s="26">
        <f>SUM(G52:G57)</f>
        <v>989.68</v>
      </c>
    </row>
    <row r="60" spans="6:7" x14ac:dyDescent="0.25">
      <c r="F60" s="27" t="s">
        <v>60</v>
      </c>
      <c r="G60" s="26">
        <v>1431.46</v>
      </c>
    </row>
    <row r="61" spans="6:7" x14ac:dyDescent="0.25">
      <c r="F61" s="27" t="s">
        <v>61</v>
      </c>
      <c r="G61" s="26">
        <f>G60-G59</f>
        <v>441.78000000000009</v>
      </c>
    </row>
    <row r="62" spans="6:7" x14ac:dyDescent="0.25">
      <c r="F62" s="27"/>
      <c r="G62" s="26"/>
    </row>
    <row r="63" spans="6:7" x14ac:dyDescent="0.25">
      <c r="F63" s="27" t="s">
        <v>62</v>
      </c>
      <c r="G63" s="26">
        <f>MAX(G52:G57)</f>
        <v>325.33999999999997</v>
      </c>
    </row>
    <row r="64" spans="6:7" x14ac:dyDescent="0.25">
      <c r="F64" s="27" t="s">
        <v>63</v>
      </c>
      <c r="G64" s="26">
        <f>MIN(G52:G57)</f>
        <v>34.979999999999997</v>
      </c>
    </row>
    <row r="65" spans="6:7" x14ac:dyDescent="0.25">
      <c r="F65" s="28" t="s">
        <v>64</v>
      </c>
      <c r="G65" s="29">
        <f>AVERAGE(G52:G57)</f>
        <v>164.94666666666666</v>
      </c>
    </row>
  </sheetData>
  <mergeCells count="3">
    <mergeCell ref="G4:N4"/>
    <mergeCell ref="G26:N26"/>
    <mergeCell ref="G48:N48"/>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F35B7-BFE2-4F22-BBEB-8912D76130B3}">
  <dimension ref="D3:P15"/>
  <sheetViews>
    <sheetView zoomScaleNormal="100" workbookViewId="0">
      <selection activeCell="S22" sqref="S22"/>
    </sheetView>
  </sheetViews>
  <sheetFormatPr defaultRowHeight="15" x14ac:dyDescent="0.25"/>
  <cols>
    <col min="2" max="2" width="7.85546875" customWidth="1"/>
    <col min="4" max="4" width="16.85546875" bestFit="1" customWidth="1"/>
    <col min="5" max="5" width="10.28515625" customWidth="1"/>
    <col min="6" max="6" width="11" customWidth="1"/>
    <col min="12" max="12" width="9.28515625" customWidth="1"/>
    <col min="13" max="13" width="13" customWidth="1"/>
    <col min="14" max="14" width="10.28515625" customWidth="1"/>
    <col min="15" max="15" width="12.5703125" customWidth="1"/>
    <col min="16" max="16" width="12.28515625" customWidth="1"/>
  </cols>
  <sheetData>
    <row r="3" spans="4:16" ht="21.95" customHeight="1" x14ac:dyDescent="0.35">
      <c r="D3" s="40" t="s">
        <v>23</v>
      </c>
      <c r="E3" s="41"/>
      <c r="F3" s="41"/>
      <c r="G3" s="41"/>
      <c r="H3" s="41"/>
      <c r="I3" s="41"/>
      <c r="J3" s="41"/>
      <c r="K3" s="41"/>
      <c r="L3" s="41"/>
      <c r="M3" s="41"/>
      <c r="N3" s="41"/>
      <c r="O3" s="41"/>
      <c r="P3" s="42"/>
    </row>
    <row r="5" spans="4:16" x14ac:dyDescent="0.25">
      <c r="D5" t="s">
        <v>24</v>
      </c>
      <c r="E5" t="s">
        <v>25</v>
      </c>
      <c r="F5" t="s">
        <v>3</v>
      </c>
      <c r="G5" t="s">
        <v>4</v>
      </c>
      <c r="H5" t="s">
        <v>5</v>
      </c>
      <c r="I5" t="s">
        <v>6</v>
      </c>
      <c r="J5" t="s">
        <v>7</v>
      </c>
      <c r="K5" t="s">
        <v>8</v>
      </c>
      <c r="L5" t="s">
        <v>9</v>
      </c>
      <c r="M5" t="s">
        <v>10</v>
      </c>
      <c r="N5" t="s">
        <v>11</v>
      </c>
      <c r="O5" t="s">
        <v>12</v>
      </c>
      <c r="P5" t="s">
        <v>13</v>
      </c>
    </row>
    <row r="6" spans="4:16" x14ac:dyDescent="0.25">
      <c r="D6" t="s">
        <v>26</v>
      </c>
      <c r="E6" s="5">
        <v>8</v>
      </c>
      <c r="F6" s="5">
        <v>13</v>
      </c>
      <c r="G6" s="5">
        <v>20</v>
      </c>
      <c r="H6" s="5">
        <v>25</v>
      </c>
      <c r="I6" s="5">
        <v>27</v>
      </c>
      <c r="J6" s="5">
        <v>31</v>
      </c>
      <c r="K6" s="5">
        <v>36</v>
      </c>
      <c r="L6" s="5">
        <v>37</v>
      </c>
      <c r="M6" s="5">
        <v>39</v>
      </c>
      <c r="N6" s="5">
        <v>45</v>
      </c>
      <c r="O6" s="5">
        <v>47</v>
      </c>
      <c r="P6" s="5">
        <v>53</v>
      </c>
    </row>
    <row r="7" spans="4:16" x14ac:dyDescent="0.25">
      <c r="D7" t="s">
        <v>27</v>
      </c>
      <c r="E7" s="5">
        <v>2</v>
      </c>
      <c r="F7" s="5">
        <v>5</v>
      </c>
      <c r="G7" s="5">
        <v>5</v>
      </c>
      <c r="H7" s="5">
        <v>6</v>
      </c>
      <c r="I7" s="5">
        <v>8</v>
      </c>
      <c r="J7" s="5">
        <v>6</v>
      </c>
      <c r="K7" s="5">
        <v>5</v>
      </c>
      <c r="L7" s="5">
        <v>7</v>
      </c>
      <c r="M7" s="5">
        <v>5</v>
      </c>
      <c r="N7" s="5">
        <v>8</v>
      </c>
      <c r="O7" s="5">
        <v>8</v>
      </c>
      <c r="P7" s="5">
        <v>9</v>
      </c>
    </row>
    <row r="8" spans="4:16" x14ac:dyDescent="0.25">
      <c r="D8" t="s">
        <v>28</v>
      </c>
      <c r="E8" s="5">
        <v>12</v>
      </c>
      <c r="F8" s="5">
        <v>15</v>
      </c>
      <c r="G8" s="5">
        <v>12</v>
      </c>
      <c r="H8" s="5">
        <v>9</v>
      </c>
      <c r="I8" s="5">
        <v>18</v>
      </c>
      <c r="J8" s="5">
        <v>16</v>
      </c>
      <c r="K8" s="5">
        <v>19</v>
      </c>
      <c r="L8" s="5">
        <v>27</v>
      </c>
      <c r="M8" s="5">
        <v>29</v>
      </c>
      <c r="N8" s="5">
        <v>36</v>
      </c>
      <c r="O8" s="5">
        <v>39</v>
      </c>
      <c r="P8" s="5">
        <v>42</v>
      </c>
    </row>
    <row r="9" spans="4:16" x14ac:dyDescent="0.25">
      <c r="D9" t="s">
        <v>29</v>
      </c>
      <c r="E9" s="5">
        <f>SUM(E6:E8)</f>
        <v>22</v>
      </c>
      <c r="F9" s="5">
        <f t="shared" ref="F9:P9" si="0">SUM(F6:F8)</f>
        <v>33</v>
      </c>
      <c r="G9" s="5">
        <f t="shared" si="0"/>
        <v>37</v>
      </c>
      <c r="H9" s="5">
        <f t="shared" si="0"/>
        <v>40</v>
      </c>
      <c r="I9" s="5">
        <f t="shared" si="0"/>
        <v>53</v>
      </c>
      <c r="J9" s="5">
        <f t="shared" si="0"/>
        <v>53</v>
      </c>
      <c r="K9" s="5">
        <f t="shared" si="0"/>
        <v>60</v>
      </c>
      <c r="L9" s="5">
        <f t="shared" si="0"/>
        <v>71</v>
      </c>
      <c r="M9" s="5">
        <f t="shared" si="0"/>
        <v>73</v>
      </c>
      <c r="N9" s="5">
        <f t="shared" si="0"/>
        <v>89</v>
      </c>
      <c r="O9" s="5">
        <f t="shared" si="0"/>
        <v>94</v>
      </c>
      <c r="P9" s="5">
        <f t="shared" si="0"/>
        <v>104</v>
      </c>
    </row>
    <row r="10" spans="4:16" x14ac:dyDescent="0.25">
      <c r="D10" t="s">
        <v>30</v>
      </c>
      <c r="E10" s="5">
        <v>25</v>
      </c>
      <c r="F10" s="5">
        <v>32</v>
      </c>
      <c r="G10" s="5">
        <v>39</v>
      </c>
      <c r="H10" s="5">
        <v>46</v>
      </c>
      <c r="I10" s="5">
        <v>53</v>
      </c>
      <c r="J10" s="5">
        <v>60</v>
      </c>
      <c r="K10" s="5">
        <v>67</v>
      </c>
      <c r="L10" s="5">
        <v>74</v>
      </c>
      <c r="M10" s="5">
        <v>81</v>
      </c>
      <c r="N10" s="5">
        <v>88</v>
      </c>
      <c r="O10" s="5">
        <v>95</v>
      </c>
      <c r="P10" s="5">
        <v>102</v>
      </c>
    </row>
    <row r="11" spans="4:16" x14ac:dyDescent="0.25">
      <c r="D11" t="s">
        <v>31</v>
      </c>
      <c r="E11" s="5" t="str">
        <f>IF(E9&gt;=E10,"PASS","FAIL")</f>
        <v>FAIL</v>
      </c>
      <c r="F11" s="5" t="str">
        <f t="shared" ref="F11:P11" si="1">IF(F9&gt;=F10,"PASS","FAIL")</f>
        <v>PASS</v>
      </c>
      <c r="G11" s="5" t="str">
        <f t="shared" si="1"/>
        <v>FAIL</v>
      </c>
      <c r="H11" s="5" t="str">
        <f t="shared" si="1"/>
        <v>FAIL</v>
      </c>
      <c r="I11" s="5" t="str">
        <f t="shared" si="1"/>
        <v>PASS</v>
      </c>
      <c r="J11" s="5" t="str">
        <f t="shared" si="1"/>
        <v>FAIL</v>
      </c>
      <c r="K11" s="5" t="str">
        <f t="shared" si="1"/>
        <v>FAIL</v>
      </c>
      <c r="L11" s="5" t="str">
        <f t="shared" si="1"/>
        <v>FAIL</v>
      </c>
      <c r="M11" s="5" t="str">
        <f t="shared" si="1"/>
        <v>FAIL</v>
      </c>
      <c r="N11" s="5" t="str">
        <f t="shared" si="1"/>
        <v>PASS</v>
      </c>
      <c r="O11" s="5" t="str">
        <f t="shared" si="1"/>
        <v>FAIL</v>
      </c>
      <c r="P11" s="5" t="str">
        <f t="shared" si="1"/>
        <v>PASS</v>
      </c>
    </row>
    <row r="13" spans="4:16" ht="16.5" thickBot="1" x14ac:dyDescent="0.3">
      <c r="D13" s="6"/>
      <c r="E13" s="7" t="s">
        <v>2</v>
      </c>
      <c r="F13" s="7" t="s">
        <v>3</v>
      </c>
      <c r="G13" s="7" t="s">
        <v>4</v>
      </c>
      <c r="H13" s="7" t="s">
        <v>5</v>
      </c>
      <c r="I13" s="7" t="s">
        <v>6</v>
      </c>
      <c r="J13" s="7" t="s">
        <v>7</v>
      </c>
      <c r="K13" s="7" t="s">
        <v>8</v>
      </c>
      <c r="L13" s="7" t="s">
        <v>9</v>
      </c>
      <c r="M13" s="7" t="s">
        <v>10</v>
      </c>
      <c r="N13" s="7" t="s">
        <v>11</v>
      </c>
      <c r="O13" s="7" t="s">
        <v>12</v>
      </c>
      <c r="P13" s="7" t="s">
        <v>13</v>
      </c>
    </row>
    <row r="14" spans="4:16" ht="15.75" x14ac:dyDescent="0.25">
      <c r="D14" s="8" t="s">
        <v>32</v>
      </c>
      <c r="E14" s="9">
        <v>25.23</v>
      </c>
      <c r="F14" s="9">
        <v>25.21</v>
      </c>
      <c r="G14" s="9">
        <v>25.1</v>
      </c>
      <c r="H14" s="9">
        <v>26.5</v>
      </c>
      <c r="I14" s="9">
        <v>24.39</v>
      </c>
      <c r="J14" s="9">
        <v>24.35</v>
      </c>
      <c r="K14" s="9">
        <v>24.12</v>
      </c>
      <c r="L14" s="9">
        <v>23.58</v>
      </c>
      <c r="M14" s="9">
        <v>24.51</v>
      </c>
      <c r="N14" s="9">
        <v>22.59</v>
      </c>
      <c r="O14" s="9">
        <v>23.01</v>
      </c>
      <c r="P14" s="9">
        <v>23.19</v>
      </c>
    </row>
    <row r="15" spans="4:16" ht="15.75" x14ac:dyDescent="0.25">
      <c r="D15" s="10" t="s">
        <v>33</v>
      </c>
      <c r="E15" s="11">
        <v>18.43</v>
      </c>
      <c r="F15" s="11">
        <v>18.32</v>
      </c>
      <c r="G15" s="11">
        <v>18.149999999999999</v>
      </c>
      <c r="H15" s="11">
        <v>17.579999999999998</v>
      </c>
      <c r="I15" s="11">
        <v>17.52</v>
      </c>
      <c r="J15" s="11">
        <v>17.29</v>
      </c>
      <c r="K15" s="11">
        <v>17.04</v>
      </c>
      <c r="L15" s="11">
        <v>16.13</v>
      </c>
      <c r="M15" s="11">
        <v>15.52</v>
      </c>
      <c r="N15" s="11">
        <v>15.2</v>
      </c>
      <c r="O15" s="11">
        <v>14.58</v>
      </c>
      <c r="P15" s="11">
        <v>15.19</v>
      </c>
    </row>
  </sheetData>
  <mergeCells count="1">
    <mergeCell ref="D3:P3"/>
  </mergeCells>
  <conditionalFormatting sqref="E11:P11">
    <cfRule type="cellIs" dxfId="1" priority="1" operator="equal">
      <formula>"FAIL"</formula>
    </cfRule>
    <cfRule type="cellIs" dxfId="0" priority="2" operator="equal">
      <formula>"PASS"</formula>
    </cfRule>
  </conditionalFormatting>
  <pageMargins left="0.7" right="0.7" top="0.75" bottom="0.75" header="0.3" footer="0.3"/>
  <pageSetup orientation="portrait" horizontalDpi="4294967293"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A6918-0297-48A2-A6AB-994407BA46FE}">
  <dimension ref="B4:Q23"/>
  <sheetViews>
    <sheetView zoomScaleNormal="100" workbookViewId="0">
      <selection activeCell="L18" sqref="L18:L23"/>
    </sheetView>
  </sheetViews>
  <sheetFormatPr defaultRowHeight="15" x14ac:dyDescent="0.25"/>
  <cols>
    <col min="2" max="2" width="12.140625" bestFit="1" customWidth="1"/>
    <col min="3" max="3" width="12.42578125" customWidth="1"/>
    <col min="4" max="5" width="10.140625" bestFit="1" customWidth="1"/>
    <col min="6" max="6" width="10.5703125" bestFit="1" customWidth="1"/>
    <col min="7" max="8" width="10.140625" bestFit="1" customWidth="1"/>
    <col min="9" max="9" width="9.5703125" bestFit="1" customWidth="1"/>
    <col min="10" max="10" width="9.42578125" bestFit="1" customWidth="1"/>
    <col min="11" max="11" width="10.85546875" customWidth="1"/>
    <col min="12" max="12" width="11.42578125" customWidth="1"/>
    <col min="13" max="14" width="9.42578125" bestFit="1" customWidth="1"/>
    <col min="15" max="15" width="9.7109375" bestFit="1" customWidth="1"/>
    <col min="16" max="16" width="11.85546875" customWidth="1"/>
    <col min="17" max="17" width="10.5703125" bestFit="1" customWidth="1"/>
  </cols>
  <sheetData>
    <row r="4" spans="2:17" ht="23.25" x14ac:dyDescent="0.35">
      <c r="B4" s="43" t="s">
        <v>50</v>
      </c>
      <c r="C4" s="44"/>
      <c r="D4" s="44"/>
      <c r="E4" s="44"/>
      <c r="F4" s="44"/>
      <c r="G4" s="44"/>
      <c r="H4" s="44"/>
      <c r="I4" s="44"/>
      <c r="J4" s="44"/>
      <c r="K4" s="44"/>
      <c r="L4" s="44"/>
      <c r="M4" s="44"/>
      <c r="N4" s="44"/>
      <c r="O4" s="44"/>
      <c r="P4" s="44"/>
      <c r="Q4" s="45"/>
    </row>
    <row r="5" spans="2:17" x14ac:dyDescent="0.25">
      <c r="B5" s="12" t="s">
        <v>48</v>
      </c>
      <c r="C5" s="13" t="s">
        <v>1</v>
      </c>
      <c r="D5" s="13" t="s">
        <v>2</v>
      </c>
      <c r="E5" s="13" t="s">
        <v>3</v>
      </c>
      <c r="F5" s="13" t="s">
        <v>4</v>
      </c>
      <c r="G5" s="13" t="s">
        <v>5</v>
      </c>
      <c r="H5" s="13" t="s">
        <v>6</v>
      </c>
      <c r="I5" s="13" t="s">
        <v>7</v>
      </c>
      <c r="J5" s="13" t="s">
        <v>8</v>
      </c>
      <c r="K5" s="13" t="s">
        <v>9</v>
      </c>
      <c r="L5" s="13" t="s">
        <v>10</v>
      </c>
      <c r="M5" s="13" t="s">
        <v>11</v>
      </c>
      <c r="N5" s="13" t="s">
        <v>12</v>
      </c>
      <c r="O5" s="13" t="s">
        <v>13</v>
      </c>
      <c r="P5" s="13" t="s">
        <v>1</v>
      </c>
      <c r="Q5" s="13" t="s">
        <v>14</v>
      </c>
    </row>
    <row r="6" spans="2:17" x14ac:dyDescent="0.25">
      <c r="B6" s="20" t="s">
        <v>15</v>
      </c>
      <c r="C6" s="16"/>
      <c r="D6" s="16">
        <v>4536</v>
      </c>
      <c r="E6" s="16">
        <v>1451</v>
      </c>
      <c r="F6" s="16">
        <v>4536</v>
      </c>
      <c r="G6" s="16">
        <v>5477</v>
      </c>
      <c r="H6" s="16">
        <v>3865</v>
      </c>
      <c r="I6" s="16">
        <v>2546</v>
      </c>
      <c r="J6" s="16">
        <v>2357</v>
      </c>
      <c r="K6" s="16">
        <v>7788</v>
      </c>
      <c r="L6" s="16">
        <v>9236</v>
      </c>
      <c r="M6" s="16">
        <v>8705</v>
      </c>
      <c r="N6" s="16">
        <v>6734</v>
      </c>
      <c r="O6" s="16">
        <v>4347</v>
      </c>
      <c r="P6" s="16"/>
      <c r="Q6" s="16">
        <f>SUM(D6:O6)</f>
        <v>61578</v>
      </c>
    </row>
    <row r="7" spans="2:17" x14ac:dyDescent="0.25">
      <c r="B7" s="21" t="s">
        <v>16</v>
      </c>
      <c r="C7" s="19"/>
      <c r="D7" s="19">
        <v>5625</v>
      </c>
      <c r="E7" s="19">
        <v>7485</v>
      </c>
      <c r="F7" s="19">
        <v>6743</v>
      </c>
      <c r="G7" s="19">
        <v>3263</v>
      </c>
      <c r="H7" s="19">
        <v>6743</v>
      </c>
      <c r="I7" s="19">
        <v>6745</v>
      </c>
      <c r="J7" s="19">
        <v>7955</v>
      </c>
      <c r="K7" s="19">
        <v>6967</v>
      </c>
      <c r="L7" s="19">
        <v>4848</v>
      </c>
      <c r="M7" s="19">
        <v>7731</v>
      </c>
      <c r="N7" s="19">
        <v>7457</v>
      </c>
      <c r="O7" s="19">
        <v>8859</v>
      </c>
      <c r="P7" s="19"/>
      <c r="Q7" s="19">
        <f t="shared" ref="Q7:Q11" si="0">SUM(D7:O7)</f>
        <v>80421</v>
      </c>
    </row>
    <row r="8" spans="2:17" x14ac:dyDescent="0.25">
      <c r="B8" s="20" t="s">
        <v>17</v>
      </c>
      <c r="C8" s="16"/>
      <c r="D8" s="16">
        <v>3461</v>
      </c>
      <c r="E8" s="16">
        <v>1251</v>
      </c>
      <c r="F8" s="16">
        <v>4374</v>
      </c>
      <c r="G8" s="16">
        <v>4747</v>
      </c>
      <c r="H8" s="16">
        <v>6256</v>
      </c>
      <c r="I8" s="16">
        <v>8786</v>
      </c>
      <c r="J8" s="16">
        <v>8642</v>
      </c>
      <c r="K8" s="16">
        <v>4573</v>
      </c>
      <c r="L8" s="16">
        <v>7316</v>
      </c>
      <c r="M8" s="16">
        <v>4737</v>
      </c>
      <c r="N8" s="16">
        <v>7869</v>
      </c>
      <c r="O8" s="16">
        <v>8090</v>
      </c>
      <c r="P8" s="16"/>
      <c r="Q8" s="16">
        <f t="shared" si="0"/>
        <v>70102</v>
      </c>
    </row>
    <row r="9" spans="2:17" x14ac:dyDescent="0.25">
      <c r="B9" s="21" t="s">
        <v>18</v>
      </c>
      <c r="C9" s="19"/>
      <c r="D9" s="19">
        <v>6865</v>
      </c>
      <c r="E9" s="19">
        <v>9589</v>
      </c>
      <c r="F9" s="19">
        <v>4747</v>
      </c>
      <c r="G9" s="19">
        <v>7000</v>
      </c>
      <c r="H9" s="19">
        <v>8906</v>
      </c>
      <c r="I9" s="19">
        <v>6834</v>
      </c>
      <c r="J9" s="19">
        <v>3636</v>
      </c>
      <c r="K9" s="19">
        <v>5636</v>
      </c>
      <c r="L9" s="19">
        <v>3623</v>
      </c>
      <c r="M9" s="19">
        <v>7437</v>
      </c>
      <c r="N9" s="19">
        <v>6558</v>
      </c>
      <c r="O9" s="19">
        <v>9890</v>
      </c>
      <c r="P9" s="19"/>
      <c r="Q9" s="19">
        <f t="shared" si="0"/>
        <v>80721</v>
      </c>
    </row>
    <row r="10" spans="2:17" x14ac:dyDescent="0.25">
      <c r="B10" s="20" t="s">
        <v>19</v>
      </c>
      <c r="C10" s="16"/>
      <c r="D10" s="16">
        <v>6566</v>
      </c>
      <c r="E10" s="16">
        <v>3456</v>
      </c>
      <c r="F10" s="16">
        <v>4636</v>
      </c>
      <c r="G10" s="16">
        <v>2546</v>
      </c>
      <c r="H10" s="16">
        <v>4277</v>
      </c>
      <c r="I10" s="16">
        <v>4636</v>
      </c>
      <c r="J10" s="16">
        <v>5225</v>
      </c>
      <c r="K10" s="16">
        <v>5846</v>
      </c>
      <c r="L10" s="16">
        <v>6236</v>
      </c>
      <c r="M10" s="16">
        <v>6236</v>
      </c>
      <c r="N10" s="16">
        <v>4357</v>
      </c>
      <c r="O10" s="16">
        <v>4524</v>
      </c>
      <c r="P10" s="16"/>
      <c r="Q10" s="16">
        <f t="shared" si="0"/>
        <v>58541</v>
      </c>
    </row>
    <row r="11" spans="2:17" x14ac:dyDescent="0.25">
      <c r="B11" s="21" t="s">
        <v>20</v>
      </c>
      <c r="C11" s="19"/>
      <c r="D11" s="19">
        <v>6623</v>
      </c>
      <c r="E11" s="19">
        <v>6225</v>
      </c>
      <c r="F11" s="19">
        <v>5666</v>
      </c>
      <c r="G11" s="19">
        <v>2453</v>
      </c>
      <c r="H11" s="19">
        <v>5433</v>
      </c>
      <c r="I11" s="19">
        <v>5758</v>
      </c>
      <c r="J11" s="19">
        <v>3756</v>
      </c>
      <c r="K11" s="19">
        <v>4354</v>
      </c>
      <c r="L11" s="19">
        <v>2673</v>
      </c>
      <c r="M11" s="19">
        <v>5632</v>
      </c>
      <c r="N11" s="19">
        <v>5262</v>
      </c>
      <c r="O11" s="19">
        <v>7848</v>
      </c>
      <c r="P11" s="19"/>
      <c r="Q11" s="19">
        <f t="shared" si="0"/>
        <v>61683</v>
      </c>
    </row>
    <row r="16" spans="2:17" ht="23.25" x14ac:dyDescent="0.35">
      <c r="C16" s="43" t="s">
        <v>49</v>
      </c>
      <c r="D16" s="44"/>
      <c r="E16" s="44"/>
      <c r="F16" s="44"/>
      <c r="G16" s="44"/>
      <c r="H16" s="44"/>
      <c r="I16" s="44"/>
      <c r="J16" s="44"/>
      <c r="K16" s="44"/>
      <c r="L16" s="45"/>
    </row>
    <row r="17" spans="3:12" x14ac:dyDescent="0.25">
      <c r="C17" s="12" t="s">
        <v>0</v>
      </c>
      <c r="D17" s="13" t="s">
        <v>40</v>
      </c>
      <c r="E17" s="13" t="s">
        <v>41</v>
      </c>
      <c r="F17" s="13" t="s">
        <v>42</v>
      </c>
      <c r="G17" s="13" t="s">
        <v>43</v>
      </c>
      <c r="H17" s="13" t="s">
        <v>44</v>
      </c>
      <c r="I17" s="13" t="s">
        <v>45</v>
      </c>
      <c r="J17" s="13" t="s">
        <v>46</v>
      </c>
      <c r="K17" s="13" t="s">
        <v>47</v>
      </c>
      <c r="L17" s="13" t="s">
        <v>1</v>
      </c>
    </row>
    <row r="18" spans="3:12" x14ac:dyDescent="0.25">
      <c r="C18" s="20" t="s">
        <v>34</v>
      </c>
      <c r="D18" s="15">
        <v>4536</v>
      </c>
      <c r="E18" s="15">
        <v>1451</v>
      </c>
      <c r="F18" s="15">
        <v>4536</v>
      </c>
      <c r="G18" s="15">
        <v>-5477</v>
      </c>
      <c r="H18" s="15">
        <v>3865</v>
      </c>
      <c r="I18" s="15">
        <v>2546</v>
      </c>
      <c r="J18" s="15">
        <v>2357</v>
      </c>
      <c r="K18" s="15"/>
      <c r="L18" s="15"/>
    </row>
    <row r="19" spans="3:12" x14ac:dyDescent="0.25">
      <c r="C19" s="21" t="s">
        <v>35</v>
      </c>
      <c r="D19" s="18">
        <v>5625</v>
      </c>
      <c r="E19" s="18">
        <v>7485</v>
      </c>
      <c r="F19" s="18">
        <v>6743</v>
      </c>
      <c r="G19" s="18">
        <v>3263</v>
      </c>
      <c r="H19" s="18">
        <v>6743</v>
      </c>
      <c r="I19" s="18">
        <v>6745</v>
      </c>
      <c r="J19" s="18">
        <v>7955</v>
      </c>
      <c r="K19" s="18"/>
      <c r="L19" s="18"/>
    </row>
    <row r="20" spans="3:12" x14ac:dyDescent="0.25">
      <c r="C20" s="20" t="s">
        <v>36</v>
      </c>
      <c r="D20" s="15">
        <v>3461</v>
      </c>
      <c r="E20" s="15">
        <v>1251</v>
      </c>
      <c r="F20" s="15">
        <v>4374</v>
      </c>
      <c r="G20" s="15">
        <v>4747</v>
      </c>
      <c r="H20" s="15">
        <v>-6256</v>
      </c>
      <c r="I20" s="15">
        <v>8786</v>
      </c>
      <c r="J20" s="15">
        <v>8642</v>
      </c>
      <c r="K20" s="15"/>
      <c r="L20" s="15"/>
    </row>
    <row r="21" spans="3:12" x14ac:dyDescent="0.25">
      <c r="C21" s="21" t="s">
        <v>37</v>
      </c>
      <c r="D21" s="18">
        <v>6865</v>
      </c>
      <c r="E21" s="18">
        <v>-9589</v>
      </c>
      <c r="F21" s="18">
        <v>4747</v>
      </c>
      <c r="G21" s="18">
        <v>7000</v>
      </c>
      <c r="H21" s="18">
        <v>8906</v>
      </c>
      <c r="I21" s="18">
        <v>6834</v>
      </c>
      <c r="J21" s="18">
        <v>3636</v>
      </c>
      <c r="K21" s="18"/>
      <c r="L21" s="18"/>
    </row>
    <row r="22" spans="3:12" x14ac:dyDescent="0.25">
      <c r="C22" s="20" t="s">
        <v>38</v>
      </c>
      <c r="D22" s="15">
        <v>6566</v>
      </c>
      <c r="E22" s="15">
        <v>3456</v>
      </c>
      <c r="F22" s="15">
        <v>4636</v>
      </c>
      <c r="G22" s="15">
        <v>2546</v>
      </c>
      <c r="H22" s="15">
        <v>-4277</v>
      </c>
      <c r="I22" s="15">
        <v>4636</v>
      </c>
      <c r="J22" s="15">
        <v>5225</v>
      </c>
      <c r="K22" s="15"/>
      <c r="L22" s="15"/>
    </row>
    <row r="23" spans="3:12" x14ac:dyDescent="0.25">
      <c r="C23" s="21" t="s">
        <v>39</v>
      </c>
      <c r="D23" s="18">
        <v>-6623</v>
      </c>
      <c r="E23" s="18">
        <v>6225</v>
      </c>
      <c r="F23" s="18">
        <v>-5666</v>
      </c>
      <c r="G23" s="18">
        <v>2453</v>
      </c>
      <c r="H23" s="18">
        <v>5433</v>
      </c>
      <c r="I23" s="18">
        <v>5758</v>
      </c>
      <c r="J23" s="18">
        <v>3756</v>
      </c>
      <c r="K23" s="18"/>
      <c r="L23" s="18"/>
    </row>
  </sheetData>
  <mergeCells count="2">
    <mergeCell ref="C16:L16"/>
    <mergeCell ref="B4:Q4"/>
  </mergeCells>
  <phoneticPr fontId="7" type="noConversion"/>
  <pageMargins left="0.7" right="0.7" top="0.75" bottom="0.75" header="0.3" footer="0.3"/>
  <pageSetup orientation="portrait" horizontalDpi="4294967293" verticalDpi="0" r:id="rId1"/>
  <extLst>
    <ext xmlns:x14="http://schemas.microsoft.com/office/spreadsheetml/2009/9/main" uri="{05C60535-1F16-4fd2-B633-F4F36F0B64E0}">
      <x14:sparklineGroups xmlns:xm="http://schemas.microsoft.com/office/excel/2006/main">
        <x14:sparklineGroup displayEmptyCellsAs="gap" high="1" low="1" xr2:uid="{14473587-0B9C-4B1F-82D5-745206DD5FA3}">
          <x14:colorSeries rgb="FF376092"/>
          <x14:colorNegative rgb="FFD00000"/>
          <x14:colorAxis rgb="FF000000"/>
          <x14:colorMarkers rgb="FFD00000"/>
          <x14:colorFirst rgb="FFD00000"/>
          <x14:colorLast rgb="FFD00000"/>
          <x14:colorHigh rgb="FFD00000"/>
          <x14:colorLow rgb="FFD00000"/>
          <x14:sparklines>
            <x14:sparkline>
              <xm:f>Sparklines!D18:K18</xm:f>
              <xm:sqref>L18</xm:sqref>
            </x14:sparkline>
            <x14:sparkline>
              <xm:f>Sparklines!D19:K19</xm:f>
              <xm:sqref>L19</xm:sqref>
            </x14:sparkline>
            <x14:sparkline>
              <xm:f>Sparklines!D20:K20</xm:f>
              <xm:sqref>L20</xm:sqref>
            </x14:sparkline>
            <x14:sparkline>
              <xm:f>Sparklines!D21:K21</xm:f>
              <xm:sqref>L21</xm:sqref>
            </x14:sparkline>
            <x14:sparkline>
              <xm:f>Sparklines!D22:K22</xm:f>
              <xm:sqref>L22</xm:sqref>
            </x14:sparkline>
            <x14:sparkline>
              <xm:f>Sparklines!D23:K23</xm:f>
              <xm:sqref>L23</xm:sqref>
            </x14:sparkline>
          </x14:sparklines>
        </x14:sparklineGroup>
        <x14:sparklineGroup type="stacked" displayEmptyCellsAs="gap" negative="1" xr2:uid="{402BE9D1-3872-4713-BCA8-C2C06585A610}">
          <x14:colorSeries rgb="FF376092"/>
          <x14:colorNegative rgb="FFD00000"/>
          <x14:colorAxis rgb="FF000000"/>
          <x14:colorMarkers rgb="FFD00000"/>
          <x14:colorFirst rgb="FFD00000"/>
          <x14:colorLast rgb="FFD00000"/>
          <x14:colorHigh rgb="FFD00000"/>
          <x14:colorLow rgb="FFD00000"/>
          <x14:sparklines>
            <x14:sparkline>
              <xm:f>Sparklines!D18:J18</xm:f>
              <xm:sqref>K18</xm:sqref>
            </x14:sparkline>
            <x14:sparkline>
              <xm:f>Sparklines!D19:J19</xm:f>
              <xm:sqref>K19</xm:sqref>
            </x14:sparkline>
            <x14:sparkline>
              <xm:f>Sparklines!D20:J20</xm:f>
              <xm:sqref>K20</xm:sqref>
            </x14:sparkline>
            <x14:sparkline>
              <xm:f>Sparklines!D21:J21</xm:f>
              <xm:sqref>K21</xm:sqref>
            </x14:sparkline>
            <x14:sparkline>
              <xm:f>Sparklines!D22:J22</xm:f>
              <xm:sqref>K22</xm:sqref>
            </x14:sparkline>
            <x14:sparkline>
              <xm:f>Sparklines!D23:J23</xm:f>
              <xm:sqref>K23</xm:sqref>
            </x14:sparkline>
          </x14:sparklines>
        </x14:sparklineGroup>
        <x14:sparklineGroup displayEmptyCellsAs="gap" high="1" low="1" xr2:uid="{5FAFFB68-0BB3-4B34-96FD-AEBE1366E538}">
          <x14:colorSeries rgb="FF376092"/>
          <x14:colorNegative rgb="FFD00000"/>
          <x14:colorAxis rgb="FF000000"/>
          <x14:colorMarkers rgb="FFD00000"/>
          <x14:colorFirst rgb="FFD00000"/>
          <x14:colorLast rgb="FFD00000"/>
          <x14:colorHigh rgb="FFD00000"/>
          <x14:colorLow rgb="FFD00000"/>
          <x14:sparklines>
            <x14:sparkline>
              <xm:f>Sparklines!D6:O6</xm:f>
              <xm:sqref>P6</xm:sqref>
            </x14:sparkline>
            <x14:sparkline>
              <xm:f>Sparklines!D7:O7</xm:f>
              <xm:sqref>P7</xm:sqref>
            </x14:sparkline>
            <x14:sparkline>
              <xm:f>Sparklines!D8:O8</xm:f>
              <xm:sqref>P8</xm:sqref>
            </x14:sparkline>
            <x14:sparkline>
              <xm:f>Sparklines!D9:O9</xm:f>
              <xm:sqref>P9</xm:sqref>
            </x14:sparkline>
            <x14:sparkline>
              <xm:f>Sparklines!D10:O10</xm:f>
              <xm:sqref>P10</xm:sqref>
            </x14:sparkline>
            <x14:sparkline>
              <xm:f>Sparklines!D11:O11</xm:f>
              <xm:sqref>P11</xm:sqref>
            </x14:sparkline>
          </x14:sparklines>
        </x14:sparklineGroup>
        <x14:sparklineGroup type="column" displayEmptyCellsAs="gap" high="1" low="1" xr2:uid="{707810C2-26E1-49E2-9DA1-74C2E5030130}">
          <x14:colorSeries rgb="FF376092"/>
          <x14:colorNegative rgb="FFD00000"/>
          <x14:colorAxis rgb="FF000000"/>
          <x14:colorMarkers rgb="FFD00000"/>
          <x14:colorFirst rgb="FFD00000"/>
          <x14:colorLast rgb="FFD00000"/>
          <x14:colorHigh rgb="FFD00000"/>
          <x14:colorLow rgb="FFD00000"/>
          <x14:sparklines>
            <x14:sparkline>
              <xm:f>Sparklines!D6:O6</xm:f>
              <xm:sqref>C6</xm:sqref>
            </x14:sparkline>
            <x14:sparkline>
              <xm:f>Sparklines!D7:O7</xm:f>
              <xm:sqref>C7</xm:sqref>
            </x14:sparkline>
            <x14:sparkline>
              <xm:f>Sparklines!D8:O8</xm:f>
              <xm:sqref>C8</xm:sqref>
            </x14:sparkline>
            <x14:sparkline>
              <xm:f>Sparklines!D9:O9</xm:f>
              <xm:sqref>C9</xm:sqref>
            </x14:sparkline>
            <x14:sparkline>
              <xm:f>Sparklines!D10:O10</xm:f>
              <xm:sqref>C10</xm:sqref>
            </x14:sparkline>
            <x14:sparkline>
              <xm:f>Sparklines!D11:O11</xm:f>
              <xm:sqref>C11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4:S45"/>
  <sheetViews>
    <sheetView topLeftCell="A17" zoomScale="70" zoomScaleNormal="70" workbookViewId="0">
      <selection activeCell="T49" sqref="T49"/>
    </sheetView>
  </sheetViews>
  <sheetFormatPr defaultRowHeight="15" x14ac:dyDescent="0.25"/>
  <cols>
    <col min="4" max="4" width="13.140625" bestFit="1" customWidth="1"/>
    <col min="5" max="5" width="9.5703125" customWidth="1"/>
    <col min="6" max="6" width="10" customWidth="1"/>
    <col min="7" max="7" width="11" customWidth="1"/>
    <col min="8" max="8" width="10.140625" customWidth="1"/>
    <col min="9" max="9" width="9.85546875" customWidth="1"/>
    <col min="10" max="10" width="10.42578125" customWidth="1"/>
    <col min="11" max="12" width="9.7109375" customWidth="1"/>
    <col min="13" max="13" width="11.85546875" customWidth="1"/>
    <col min="14" max="14" width="12.42578125" customWidth="1"/>
    <col min="15" max="15" width="10.140625" customWidth="1"/>
    <col min="16" max="16" width="11.7109375" customWidth="1"/>
    <col min="17" max="17" width="11.42578125" customWidth="1"/>
    <col min="18" max="18" width="10" customWidth="1"/>
    <col min="19" max="19" width="11.140625" bestFit="1" customWidth="1"/>
    <col min="20" max="20" width="10.140625" bestFit="1" customWidth="1"/>
  </cols>
  <sheetData>
    <row r="4" spans="4:19" ht="31.5" x14ac:dyDescent="0.5">
      <c r="D4" s="46" t="s">
        <v>21</v>
      </c>
      <c r="E4" s="47"/>
      <c r="F4" s="47"/>
      <c r="G4" s="47"/>
      <c r="H4" s="47"/>
      <c r="I4" s="47"/>
      <c r="J4" s="47"/>
      <c r="K4" s="47"/>
      <c r="L4" s="47"/>
      <c r="M4" s="47"/>
      <c r="N4" s="47"/>
      <c r="O4" s="47"/>
      <c r="P4" s="47"/>
      <c r="Q4" s="47"/>
      <c r="R4" s="47"/>
      <c r="S4" s="48"/>
    </row>
    <row r="5" spans="4:19" x14ac:dyDescent="0.25">
      <c r="D5" s="1" t="s">
        <v>0</v>
      </c>
      <c r="E5" s="2" t="s">
        <v>1</v>
      </c>
      <c r="F5" s="2" t="s">
        <v>2</v>
      </c>
      <c r="G5" s="2" t="s">
        <v>3</v>
      </c>
      <c r="H5" s="2" t="s">
        <v>4</v>
      </c>
      <c r="I5" s="2" t="s">
        <v>5</v>
      </c>
      <c r="J5" s="2" t="s">
        <v>6</v>
      </c>
      <c r="K5" s="2" t="s">
        <v>7</v>
      </c>
      <c r="L5" s="2" t="s">
        <v>8</v>
      </c>
      <c r="M5" s="2" t="s">
        <v>9</v>
      </c>
      <c r="N5" s="2" t="s">
        <v>10</v>
      </c>
      <c r="O5" s="2" t="s">
        <v>11</v>
      </c>
      <c r="P5" s="2" t="s">
        <v>12</v>
      </c>
      <c r="Q5" s="2" t="s">
        <v>13</v>
      </c>
      <c r="R5" s="2" t="s">
        <v>22</v>
      </c>
      <c r="S5" s="2" t="s">
        <v>14</v>
      </c>
    </row>
    <row r="6" spans="4:19" x14ac:dyDescent="0.25">
      <c r="D6" s="1" t="s">
        <v>15</v>
      </c>
      <c r="F6" s="3">
        <v>4536</v>
      </c>
      <c r="G6" s="3">
        <v>1451</v>
      </c>
      <c r="H6" s="3">
        <v>4536</v>
      </c>
      <c r="I6" s="3">
        <v>5477</v>
      </c>
      <c r="J6" s="3">
        <v>3865</v>
      </c>
      <c r="K6" s="3">
        <v>2546</v>
      </c>
      <c r="L6" s="3">
        <v>2357</v>
      </c>
      <c r="M6" s="3">
        <v>7788</v>
      </c>
      <c r="N6" s="3">
        <v>9236</v>
      </c>
      <c r="O6" s="3">
        <v>8705</v>
      </c>
      <c r="P6" s="3">
        <v>6734</v>
      </c>
      <c r="Q6" s="3">
        <v>4347</v>
      </c>
      <c r="S6" s="4">
        <f>SUM(F6:Q6)</f>
        <v>61578</v>
      </c>
    </row>
    <row r="7" spans="4:19" x14ac:dyDescent="0.25">
      <c r="D7" s="1" t="s">
        <v>16</v>
      </c>
      <c r="F7" s="3">
        <v>5625</v>
      </c>
      <c r="G7" s="3">
        <v>7485</v>
      </c>
      <c r="H7" s="3">
        <v>6743</v>
      </c>
      <c r="I7" s="3">
        <v>3263</v>
      </c>
      <c r="J7" s="3">
        <v>6743</v>
      </c>
      <c r="K7" s="3">
        <v>6745</v>
      </c>
      <c r="L7" s="3">
        <v>7955</v>
      </c>
      <c r="M7" s="3">
        <v>6967</v>
      </c>
      <c r="N7" s="3">
        <v>4848</v>
      </c>
      <c r="O7" s="3">
        <v>7731</v>
      </c>
      <c r="P7" s="3">
        <v>7457</v>
      </c>
      <c r="Q7" s="3">
        <v>8859</v>
      </c>
      <c r="S7" s="4">
        <f t="shared" ref="S7:S11" si="0">SUM(F7:Q7)</f>
        <v>80421</v>
      </c>
    </row>
    <row r="8" spans="4:19" x14ac:dyDescent="0.25">
      <c r="D8" s="1" t="s">
        <v>17</v>
      </c>
      <c r="F8" s="3">
        <v>3461</v>
      </c>
      <c r="G8" s="3">
        <v>1251</v>
      </c>
      <c r="H8" s="3">
        <v>4374</v>
      </c>
      <c r="I8" s="3">
        <v>4747</v>
      </c>
      <c r="J8" s="3">
        <v>6256</v>
      </c>
      <c r="K8" s="3">
        <v>8786</v>
      </c>
      <c r="L8" s="3">
        <v>8642</v>
      </c>
      <c r="M8" s="3">
        <v>4573</v>
      </c>
      <c r="N8" s="3">
        <v>7316</v>
      </c>
      <c r="O8" s="3">
        <v>4737</v>
      </c>
      <c r="P8" s="3">
        <v>7869</v>
      </c>
      <c r="Q8" s="3">
        <v>8090</v>
      </c>
      <c r="S8" s="4">
        <f t="shared" si="0"/>
        <v>70102</v>
      </c>
    </row>
    <row r="9" spans="4:19" x14ac:dyDescent="0.25">
      <c r="D9" s="1" t="s">
        <v>18</v>
      </c>
      <c r="F9" s="3">
        <v>6865</v>
      </c>
      <c r="G9" s="3">
        <v>9589</v>
      </c>
      <c r="H9" s="3">
        <v>4747</v>
      </c>
      <c r="I9" s="3">
        <v>7000</v>
      </c>
      <c r="J9" s="3">
        <v>8906</v>
      </c>
      <c r="K9" s="3">
        <v>6834</v>
      </c>
      <c r="L9" s="3">
        <v>3636</v>
      </c>
      <c r="M9" s="3">
        <v>5636</v>
      </c>
      <c r="N9" s="3">
        <v>3623</v>
      </c>
      <c r="O9" s="3">
        <v>7437</v>
      </c>
      <c r="P9" s="3">
        <v>6558</v>
      </c>
      <c r="Q9" s="3">
        <v>9890</v>
      </c>
      <c r="S9" s="4">
        <f t="shared" si="0"/>
        <v>80721</v>
      </c>
    </row>
    <row r="10" spans="4:19" x14ac:dyDescent="0.25">
      <c r="D10" s="1" t="s">
        <v>19</v>
      </c>
      <c r="F10" s="3">
        <v>6566</v>
      </c>
      <c r="G10" s="3">
        <v>3456</v>
      </c>
      <c r="H10" s="3">
        <v>4636</v>
      </c>
      <c r="I10" s="3">
        <v>2546</v>
      </c>
      <c r="J10" s="3">
        <v>4277</v>
      </c>
      <c r="K10" s="3">
        <v>4636</v>
      </c>
      <c r="L10" s="3">
        <v>5225</v>
      </c>
      <c r="M10" s="3">
        <v>5846</v>
      </c>
      <c r="N10" s="3">
        <v>6236</v>
      </c>
      <c r="O10" s="3">
        <v>6236</v>
      </c>
      <c r="P10" s="3">
        <v>4357</v>
      </c>
      <c r="Q10" s="3">
        <v>4524</v>
      </c>
      <c r="S10" s="4">
        <f t="shared" si="0"/>
        <v>58541</v>
      </c>
    </row>
    <row r="11" spans="4:19" x14ac:dyDescent="0.25">
      <c r="D11" s="1" t="s">
        <v>20</v>
      </c>
      <c r="F11" s="3">
        <v>6623</v>
      </c>
      <c r="G11" s="3">
        <v>6225</v>
      </c>
      <c r="H11" s="3">
        <v>5666</v>
      </c>
      <c r="I11" s="3">
        <v>2453</v>
      </c>
      <c r="J11" s="3">
        <v>5433</v>
      </c>
      <c r="K11" s="3">
        <v>5758</v>
      </c>
      <c r="L11" s="3">
        <v>3756</v>
      </c>
      <c r="M11" s="3">
        <v>4354</v>
      </c>
      <c r="N11" s="3">
        <v>2673</v>
      </c>
      <c r="O11" s="3">
        <v>5632</v>
      </c>
      <c r="P11" s="3">
        <v>5262</v>
      </c>
      <c r="Q11" s="3">
        <v>7848</v>
      </c>
      <c r="S11" s="4">
        <f t="shared" si="0"/>
        <v>61683</v>
      </c>
    </row>
    <row r="38" spans="4:19" ht="31.5" x14ac:dyDescent="0.5">
      <c r="D38" s="46" t="s">
        <v>21</v>
      </c>
      <c r="E38" s="47"/>
      <c r="F38" s="47"/>
      <c r="G38" s="47"/>
      <c r="H38" s="47"/>
      <c r="I38" s="47"/>
      <c r="J38" s="47"/>
      <c r="K38" s="47"/>
      <c r="L38" s="47" t="s">
        <v>21</v>
      </c>
      <c r="M38" s="47"/>
      <c r="N38" s="47"/>
      <c r="O38" s="47"/>
      <c r="P38" s="47"/>
      <c r="Q38" s="47"/>
      <c r="R38" s="47"/>
      <c r="S38" s="48"/>
    </row>
    <row r="39" spans="4:19" x14ac:dyDescent="0.25">
      <c r="D39" s="12" t="s">
        <v>0</v>
      </c>
      <c r="E39" s="13" t="s">
        <v>1</v>
      </c>
      <c r="F39" s="13" t="s">
        <v>2</v>
      </c>
      <c r="G39" s="13" t="s">
        <v>3</v>
      </c>
      <c r="H39" s="13" t="s">
        <v>4</v>
      </c>
      <c r="I39" s="13" t="s">
        <v>5</v>
      </c>
      <c r="J39" s="13" t="s">
        <v>6</v>
      </c>
      <c r="K39" s="13" t="s">
        <v>7</v>
      </c>
      <c r="L39" s="13" t="s">
        <v>8</v>
      </c>
      <c r="M39" s="13" t="s">
        <v>9</v>
      </c>
      <c r="N39" s="13" t="s">
        <v>10</v>
      </c>
      <c r="O39" s="13" t="s">
        <v>11</v>
      </c>
      <c r="P39" s="13" t="s">
        <v>12</v>
      </c>
      <c r="Q39" s="13" t="s">
        <v>13</v>
      </c>
      <c r="R39" s="13" t="s">
        <v>1</v>
      </c>
      <c r="S39" s="13" t="s">
        <v>14</v>
      </c>
    </row>
    <row r="40" spans="4:19" x14ac:dyDescent="0.25">
      <c r="D40" s="14" t="s">
        <v>15</v>
      </c>
      <c r="E40" s="16"/>
      <c r="F40" s="16">
        <v>4536</v>
      </c>
      <c r="G40" s="16">
        <v>1451</v>
      </c>
      <c r="H40" s="16">
        <v>4536</v>
      </c>
      <c r="I40" s="16">
        <v>5477</v>
      </c>
      <c r="J40" s="16">
        <v>3865</v>
      </c>
      <c r="K40" s="16">
        <v>2546</v>
      </c>
      <c r="L40" s="16">
        <v>2357</v>
      </c>
      <c r="M40" s="16">
        <v>7788</v>
      </c>
      <c r="N40" s="16">
        <v>9236</v>
      </c>
      <c r="O40" s="16">
        <v>8705</v>
      </c>
      <c r="P40" s="16">
        <v>6734</v>
      </c>
      <c r="Q40" s="16">
        <v>4347</v>
      </c>
      <c r="R40" s="16"/>
      <c r="S40" s="16">
        <f>SUM(F40:Q40)</f>
        <v>61578</v>
      </c>
    </row>
    <row r="41" spans="4:19" x14ac:dyDescent="0.25">
      <c r="D41" s="17" t="s">
        <v>16</v>
      </c>
      <c r="E41" s="19"/>
      <c r="F41" s="19">
        <v>5625</v>
      </c>
      <c r="G41" s="19">
        <v>7485</v>
      </c>
      <c r="H41" s="19">
        <v>6743</v>
      </c>
      <c r="I41" s="19">
        <v>3263</v>
      </c>
      <c r="J41" s="19">
        <v>6743</v>
      </c>
      <c r="K41" s="19">
        <v>6745</v>
      </c>
      <c r="L41" s="19">
        <v>7955</v>
      </c>
      <c r="M41" s="19">
        <v>6967</v>
      </c>
      <c r="N41" s="19">
        <v>4848</v>
      </c>
      <c r="O41" s="19">
        <v>7731</v>
      </c>
      <c r="P41" s="19">
        <v>7457</v>
      </c>
      <c r="Q41" s="19">
        <v>8859</v>
      </c>
      <c r="R41" s="19"/>
      <c r="S41" s="19">
        <f t="shared" ref="S41:S45" si="1">SUM(F41:Q41)</f>
        <v>80421</v>
      </c>
    </row>
    <row r="42" spans="4:19" x14ac:dyDescent="0.25">
      <c r="D42" s="14" t="s">
        <v>17</v>
      </c>
      <c r="E42" s="16"/>
      <c r="F42" s="16">
        <v>3461</v>
      </c>
      <c r="G42" s="16">
        <v>1251</v>
      </c>
      <c r="H42" s="16">
        <v>4374</v>
      </c>
      <c r="I42" s="16">
        <v>4747</v>
      </c>
      <c r="J42" s="16">
        <v>6256</v>
      </c>
      <c r="K42" s="16">
        <v>8786</v>
      </c>
      <c r="L42" s="16">
        <v>8642</v>
      </c>
      <c r="M42" s="16">
        <v>4573</v>
      </c>
      <c r="N42" s="16">
        <v>7316</v>
      </c>
      <c r="O42" s="16">
        <v>4737</v>
      </c>
      <c r="P42" s="16">
        <v>7869</v>
      </c>
      <c r="Q42" s="16">
        <v>8090</v>
      </c>
      <c r="R42" s="16"/>
      <c r="S42" s="16">
        <f t="shared" si="1"/>
        <v>70102</v>
      </c>
    </row>
    <row r="43" spans="4:19" x14ac:dyDescent="0.25">
      <c r="D43" s="17" t="s">
        <v>18</v>
      </c>
      <c r="E43" s="19"/>
      <c r="F43" s="19">
        <v>6865</v>
      </c>
      <c r="G43" s="19">
        <v>9589</v>
      </c>
      <c r="H43" s="19">
        <v>4747</v>
      </c>
      <c r="I43" s="19">
        <v>7000</v>
      </c>
      <c r="J43" s="19">
        <v>8906</v>
      </c>
      <c r="K43" s="19">
        <v>6834</v>
      </c>
      <c r="L43" s="19">
        <v>3636</v>
      </c>
      <c r="M43" s="19">
        <v>5636</v>
      </c>
      <c r="N43" s="19">
        <v>3623</v>
      </c>
      <c r="O43" s="19">
        <v>7437</v>
      </c>
      <c r="P43" s="19">
        <v>6558</v>
      </c>
      <c r="Q43" s="19">
        <v>9890</v>
      </c>
      <c r="R43" s="19"/>
      <c r="S43" s="19">
        <f t="shared" si="1"/>
        <v>80721</v>
      </c>
    </row>
    <row r="44" spans="4:19" x14ac:dyDescent="0.25">
      <c r="D44" s="14" t="s">
        <v>19</v>
      </c>
      <c r="E44" s="16"/>
      <c r="F44" s="16">
        <v>6566</v>
      </c>
      <c r="G44" s="16">
        <v>3456</v>
      </c>
      <c r="H44" s="16">
        <v>4636</v>
      </c>
      <c r="I44" s="16">
        <v>2546</v>
      </c>
      <c r="J44" s="16">
        <v>4277</v>
      </c>
      <c r="K44" s="16">
        <v>4636</v>
      </c>
      <c r="L44" s="16">
        <v>5225</v>
      </c>
      <c r="M44" s="16">
        <v>5846</v>
      </c>
      <c r="N44" s="16">
        <v>6236</v>
      </c>
      <c r="O44" s="16">
        <v>6236</v>
      </c>
      <c r="P44" s="16">
        <v>4357</v>
      </c>
      <c r="Q44" s="16">
        <v>4524</v>
      </c>
      <c r="R44" s="16"/>
      <c r="S44" s="16">
        <f t="shared" si="1"/>
        <v>58541</v>
      </c>
    </row>
    <row r="45" spans="4:19" x14ac:dyDescent="0.25">
      <c r="D45" s="17" t="s">
        <v>20</v>
      </c>
      <c r="E45" s="19"/>
      <c r="F45" s="19">
        <v>6623</v>
      </c>
      <c r="G45" s="19">
        <v>6225</v>
      </c>
      <c r="H45" s="19">
        <v>5666</v>
      </c>
      <c r="I45" s="19">
        <v>2453</v>
      </c>
      <c r="J45" s="19">
        <v>5433</v>
      </c>
      <c r="K45" s="19">
        <v>5758</v>
      </c>
      <c r="L45" s="19">
        <v>3756</v>
      </c>
      <c r="M45" s="19">
        <v>4354</v>
      </c>
      <c r="N45" s="19">
        <v>2673</v>
      </c>
      <c r="O45" s="19">
        <v>5632</v>
      </c>
      <c r="P45" s="19">
        <v>5262</v>
      </c>
      <c r="Q45" s="19">
        <v>7848</v>
      </c>
      <c r="R45" s="19"/>
      <c r="S45" s="19">
        <f t="shared" si="1"/>
        <v>61683</v>
      </c>
    </row>
  </sheetData>
  <mergeCells count="2">
    <mergeCell ref="D4:S4"/>
    <mergeCell ref="D38:S38"/>
  </mergeCells>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high="1" low="1" xr2:uid="{1ED7A257-ADC2-4FEE-84C0-8205227E75F8}">
          <x14:colorSeries rgb="FF376092"/>
          <x14:colorNegative rgb="FFD00000"/>
          <x14:colorAxis rgb="FF000000"/>
          <x14:colorMarkers rgb="FFD00000"/>
          <x14:colorFirst rgb="FFD00000"/>
          <x14:colorLast rgb="FFD00000"/>
          <x14:colorHigh rgb="FFD00000"/>
          <x14:colorLow rgb="FFD00000"/>
          <x14:sparklines>
            <x14:sparkline>
              <xm:f>'Sparklines&amp;ChartExercise'!F40:Q40</xm:f>
              <xm:sqref>R40</xm:sqref>
            </x14:sparkline>
            <x14:sparkline>
              <xm:f>'Sparklines&amp;ChartExercise'!F41:Q41</xm:f>
              <xm:sqref>R41</xm:sqref>
            </x14:sparkline>
            <x14:sparkline>
              <xm:f>'Sparklines&amp;ChartExercise'!F42:Q42</xm:f>
              <xm:sqref>R42</xm:sqref>
            </x14:sparkline>
            <x14:sparkline>
              <xm:f>'Sparklines&amp;ChartExercise'!F43:Q43</xm:f>
              <xm:sqref>R43</xm:sqref>
            </x14:sparkline>
            <x14:sparkline>
              <xm:f>'Sparklines&amp;ChartExercise'!F44:Q44</xm:f>
              <xm:sqref>R44</xm:sqref>
            </x14:sparkline>
            <x14:sparkline>
              <xm:f>'Sparklines&amp;ChartExercise'!F45:Q45</xm:f>
              <xm:sqref>R45</xm:sqref>
            </x14:sparkline>
          </x14:sparklines>
        </x14:sparklineGroup>
        <x14:sparklineGroup type="column" displayEmptyCellsAs="gap" high="1" low="1" xr2:uid="{42E09193-DAD3-4E07-821E-17A75C285B36}">
          <x14:colorSeries rgb="FF376092"/>
          <x14:colorNegative rgb="FFD00000"/>
          <x14:colorAxis rgb="FF000000"/>
          <x14:colorMarkers rgb="FFD00000"/>
          <x14:colorFirst rgb="FFD00000"/>
          <x14:colorLast rgb="FFD00000"/>
          <x14:colorHigh rgb="FFD00000"/>
          <x14:colorLow rgb="FFD00000"/>
          <x14:sparklines>
            <x14:sparkline>
              <xm:f>'Sparklines&amp;ChartExercise'!F40:Q40</xm:f>
              <xm:sqref>E40</xm:sqref>
            </x14:sparkline>
            <x14:sparkline>
              <xm:f>'Sparklines&amp;ChartExercise'!F41:Q41</xm:f>
              <xm:sqref>E41</xm:sqref>
            </x14:sparkline>
            <x14:sparkline>
              <xm:f>'Sparklines&amp;ChartExercise'!F42:Q42</xm:f>
              <xm:sqref>E42</xm:sqref>
            </x14:sparkline>
            <x14:sparkline>
              <xm:f>'Sparklines&amp;ChartExercise'!F43:Q43</xm:f>
              <xm:sqref>E43</xm:sqref>
            </x14:sparkline>
            <x14:sparkline>
              <xm:f>'Sparklines&amp;ChartExercise'!F44:Q44</xm:f>
              <xm:sqref>E44</xm:sqref>
            </x14:sparkline>
            <x14:sparkline>
              <xm:f>'Sparklines&amp;ChartExercise'!F45:Q45</xm:f>
              <xm:sqref>E45</xm:sqref>
            </x14:sparkline>
          </x14:sparklines>
        </x14:sparklineGroup>
        <x14:sparklineGroup displayEmptyCellsAs="gap" high="1" low="1" xr2:uid="{00000000-0003-0000-0000-000001000000}">
          <x14:colorSeries rgb="FF376092"/>
          <x14:colorNegative rgb="FFD00000"/>
          <x14:colorAxis rgb="FF000000"/>
          <x14:colorMarkers rgb="FFD00000"/>
          <x14:colorFirst rgb="FFD00000"/>
          <x14:colorLast rgb="FFD00000"/>
          <x14:colorHigh rgb="FFD00000"/>
          <x14:colorLow rgb="FFFF0000"/>
          <x14:sparklines>
            <x14:sparkline>
              <xm:f>'Sparklines&amp;ChartExercise'!F6:Q6</xm:f>
              <xm:sqref>R6</xm:sqref>
            </x14:sparkline>
            <x14:sparkline>
              <xm:f>'Sparklines&amp;ChartExercise'!F7:Q7</xm:f>
              <xm:sqref>R7</xm:sqref>
            </x14:sparkline>
            <x14:sparkline>
              <xm:f>'Sparklines&amp;ChartExercise'!F8:Q8</xm:f>
              <xm:sqref>R8</xm:sqref>
            </x14:sparkline>
            <x14:sparkline>
              <xm:f>'Sparklines&amp;ChartExercise'!F9:Q9</xm:f>
              <xm:sqref>R9</xm:sqref>
            </x14:sparkline>
            <x14:sparkline>
              <xm:f>'Sparklines&amp;ChartExercise'!F10:Q10</xm:f>
              <xm:sqref>R10</xm:sqref>
            </x14:sparkline>
            <x14:sparkline>
              <xm:f>'Sparklines&amp;ChartExercise'!F11:Q11</xm:f>
              <xm:sqref>R11</xm:sqref>
            </x14:sparkline>
          </x14:sparklines>
        </x14:sparklineGroup>
        <x14:sparklineGroup type="column" displayEmptyCellsAs="gap" high="1" low="1" xr2:uid="{00000000-0003-0000-0000-000000000000}">
          <x14:colorSeries rgb="FF376092"/>
          <x14:colorNegative rgb="FFD00000"/>
          <x14:colorAxis rgb="FF000000"/>
          <x14:colorMarkers rgb="FFD00000"/>
          <x14:colorFirst rgb="FFD00000"/>
          <x14:colorLast rgb="FFD00000"/>
          <x14:colorHigh rgb="FFFF0000"/>
          <x14:colorLow rgb="FFFF0000"/>
          <x14:sparklines>
            <x14:sparkline>
              <xm:f>'Sparklines&amp;ChartExercise'!F6:Q6</xm:f>
              <xm:sqref>E6</xm:sqref>
            </x14:sparkline>
            <x14:sparkline>
              <xm:f>'Sparklines&amp;ChartExercise'!F7:Q7</xm:f>
              <xm:sqref>E7</xm:sqref>
            </x14:sparkline>
            <x14:sparkline>
              <xm:f>'Sparklines&amp;ChartExercise'!F8:Q8</xm:f>
              <xm:sqref>E8</xm:sqref>
            </x14:sparkline>
            <x14:sparkline>
              <xm:f>'Sparklines&amp;ChartExercise'!F9:Q9</xm:f>
              <xm:sqref>E9</xm:sqref>
            </x14:sparkline>
            <x14:sparkline>
              <xm:f>'Sparklines&amp;ChartExercise'!F10:Q10</xm:f>
              <xm:sqref>E10</xm:sqref>
            </x14:sparkline>
            <x14:sparkline>
              <xm:f>'Sparklines&amp;ChartExercise'!F11:Q11</xm:f>
              <xm:sqref>E11</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66616-96C7-4876-9D15-3EACE70B8002}">
  <dimension ref="C2:M164"/>
  <sheetViews>
    <sheetView tabSelected="1" topLeftCell="A121" zoomScaleNormal="100" workbookViewId="0">
      <selection activeCell="F26" sqref="F26"/>
    </sheetView>
  </sheetViews>
  <sheetFormatPr defaultRowHeight="17.100000000000001" customHeight="1" x14ac:dyDescent="0.25"/>
  <cols>
    <col min="3" max="3" width="11.5703125" customWidth="1"/>
    <col min="4" max="4" width="12.42578125" customWidth="1"/>
    <col min="5" max="5" width="14.5703125" customWidth="1"/>
    <col min="6" max="6" width="13.140625" customWidth="1"/>
    <col min="7" max="7" width="11.28515625" customWidth="1"/>
    <col min="8" max="8" width="13" customWidth="1"/>
    <col min="9" max="9" width="11.85546875" customWidth="1"/>
    <col min="11" max="11" width="11" customWidth="1"/>
    <col min="12" max="12" width="12.42578125" customWidth="1"/>
    <col min="13" max="13" width="11.140625" customWidth="1"/>
    <col min="34" max="34" width="9.85546875" bestFit="1" customWidth="1"/>
    <col min="35" max="35" width="13.5703125" bestFit="1" customWidth="1"/>
  </cols>
  <sheetData>
    <row r="2" spans="4:11" ht="24" customHeight="1" x14ac:dyDescent="0.25">
      <c r="E2" s="53" t="s">
        <v>67</v>
      </c>
      <c r="F2" s="53"/>
      <c r="G2" s="53"/>
      <c r="H2" s="53"/>
      <c r="I2" s="53"/>
      <c r="J2" s="53"/>
      <c r="K2" s="53"/>
    </row>
    <row r="5" spans="4:11" ht="17.100000000000001" customHeight="1" x14ac:dyDescent="0.25">
      <c r="D5" s="30" t="s">
        <v>65</v>
      </c>
      <c r="E5" s="30" t="s">
        <v>66</v>
      </c>
    </row>
    <row r="6" spans="4:11" ht="17.100000000000001" customHeight="1" x14ac:dyDescent="0.25">
      <c r="D6" s="31" t="s">
        <v>2</v>
      </c>
      <c r="E6" s="31">
        <v>54</v>
      </c>
    </row>
    <row r="7" spans="4:11" ht="17.100000000000001" customHeight="1" x14ac:dyDescent="0.25">
      <c r="D7" s="31" t="s">
        <v>3</v>
      </c>
      <c r="E7" s="31">
        <v>48</v>
      </c>
    </row>
    <row r="8" spans="4:11" ht="17.100000000000001" customHeight="1" x14ac:dyDescent="0.25">
      <c r="D8" s="31" t="s">
        <v>4</v>
      </c>
      <c r="E8" s="31">
        <v>57</v>
      </c>
    </row>
    <row r="9" spans="4:11" ht="17.100000000000001" customHeight="1" x14ac:dyDescent="0.25">
      <c r="D9" s="31" t="s">
        <v>5</v>
      </c>
      <c r="E9" s="31">
        <v>71</v>
      </c>
    </row>
    <row r="10" spans="4:11" ht="17.100000000000001" customHeight="1" x14ac:dyDescent="0.25">
      <c r="D10" s="31" t="s">
        <v>6</v>
      </c>
      <c r="E10" s="31">
        <v>37</v>
      </c>
    </row>
    <row r="11" spans="4:11" ht="17.100000000000001" customHeight="1" x14ac:dyDescent="0.25">
      <c r="D11" s="31" t="s">
        <v>7</v>
      </c>
      <c r="E11" s="31">
        <v>61</v>
      </c>
    </row>
    <row r="12" spans="4:11" ht="17.100000000000001" customHeight="1" x14ac:dyDescent="0.25">
      <c r="D12" s="31" t="s">
        <v>8</v>
      </c>
      <c r="E12" s="31">
        <v>92</v>
      </c>
    </row>
    <row r="13" spans="4:11" ht="17.100000000000001" customHeight="1" x14ac:dyDescent="0.25">
      <c r="D13" s="31" t="s">
        <v>9</v>
      </c>
      <c r="E13" s="31">
        <v>91</v>
      </c>
    </row>
    <row r="14" spans="4:11" ht="17.100000000000001" customHeight="1" x14ac:dyDescent="0.25">
      <c r="D14" s="31" t="s">
        <v>10</v>
      </c>
      <c r="E14" s="31">
        <v>71</v>
      </c>
    </row>
    <row r="15" spans="4:11" ht="17.100000000000001" customHeight="1" x14ac:dyDescent="0.25">
      <c r="D15" s="31" t="s">
        <v>11</v>
      </c>
      <c r="E15" s="31">
        <v>28</v>
      </c>
    </row>
    <row r="16" spans="4:11" ht="17.100000000000001" customHeight="1" x14ac:dyDescent="0.25">
      <c r="D16" s="31" t="s">
        <v>12</v>
      </c>
      <c r="E16" s="31">
        <v>31</v>
      </c>
    </row>
    <row r="17" spans="3:11" ht="17.100000000000001" customHeight="1" x14ac:dyDescent="0.25">
      <c r="D17" s="31" t="s">
        <v>13</v>
      </c>
      <c r="E17" s="31">
        <v>35</v>
      </c>
    </row>
    <row r="21" spans="3:11" ht="23.45" customHeight="1" x14ac:dyDescent="0.25">
      <c r="E21" s="53" t="s">
        <v>68</v>
      </c>
      <c r="F21" s="53"/>
      <c r="G21" s="53"/>
      <c r="H21" s="53"/>
      <c r="I21" s="53"/>
      <c r="J21" s="53"/>
      <c r="K21" s="53"/>
    </row>
    <row r="24" spans="3:11" ht="17.100000000000001" customHeight="1" x14ac:dyDescent="0.25">
      <c r="D24" s="35" t="s">
        <v>84</v>
      </c>
      <c r="F24" s="35" t="s">
        <v>83</v>
      </c>
    </row>
    <row r="25" spans="3:11" ht="17.100000000000001" customHeight="1" x14ac:dyDescent="0.25">
      <c r="C25" s="32" t="s">
        <v>72</v>
      </c>
      <c r="D25" s="32" t="s">
        <v>69</v>
      </c>
      <c r="E25" s="32" t="s">
        <v>70</v>
      </c>
      <c r="F25" s="32" t="s">
        <v>71</v>
      </c>
      <c r="G25" s="32" t="s">
        <v>136</v>
      </c>
    </row>
    <row r="26" spans="3:11" ht="17.100000000000001" customHeight="1" x14ac:dyDescent="0.25">
      <c r="C26" s="5" t="s">
        <v>73</v>
      </c>
      <c r="D26" s="33">
        <v>18324</v>
      </c>
      <c r="E26" s="33">
        <v>13654</v>
      </c>
      <c r="F26" s="33">
        <f t="shared" ref="F26:F35" si="0">D26-E26</f>
        <v>4670</v>
      </c>
      <c r="G26" s="5">
        <f>(F26/D26)*100</f>
        <v>25.485701811831479</v>
      </c>
    </row>
    <row r="27" spans="3:11" ht="17.100000000000001" customHeight="1" x14ac:dyDescent="0.25">
      <c r="C27" s="5" t="s">
        <v>79</v>
      </c>
      <c r="D27" s="33">
        <v>20351</v>
      </c>
      <c r="E27" s="33">
        <v>15326</v>
      </c>
      <c r="F27" s="33">
        <f t="shared" si="0"/>
        <v>5025</v>
      </c>
      <c r="G27" s="5">
        <f t="shared" ref="G27:G35" si="1">(F27/D27)*100</f>
        <v>24.691661343422926</v>
      </c>
    </row>
    <row r="28" spans="3:11" ht="17.100000000000001" customHeight="1" x14ac:dyDescent="0.25">
      <c r="C28" s="5" t="s">
        <v>74</v>
      </c>
      <c r="D28" s="33">
        <v>13264</v>
      </c>
      <c r="E28" s="33">
        <v>11245</v>
      </c>
      <c r="F28" s="33">
        <f t="shared" si="0"/>
        <v>2019</v>
      </c>
      <c r="G28" s="5">
        <f t="shared" si="1"/>
        <v>15.221652593486128</v>
      </c>
    </row>
    <row r="29" spans="3:11" ht="17.100000000000001" customHeight="1" x14ac:dyDescent="0.25">
      <c r="C29" s="5" t="s">
        <v>75</v>
      </c>
      <c r="D29" s="33">
        <v>19652</v>
      </c>
      <c r="E29" s="33">
        <v>15549</v>
      </c>
      <c r="F29" s="33">
        <f t="shared" si="0"/>
        <v>4103</v>
      </c>
      <c r="G29" s="5">
        <f t="shared" si="1"/>
        <v>20.878282108691227</v>
      </c>
    </row>
    <row r="30" spans="3:11" ht="17.100000000000001" customHeight="1" x14ac:dyDescent="0.25">
      <c r="C30" s="5" t="s">
        <v>76</v>
      </c>
      <c r="D30" s="33">
        <v>13652</v>
      </c>
      <c r="E30" s="33">
        <v>11364</v>
      </c>
      <c r="F30" s="33">
        <f t="shared" si="0"/>
        <v>2288</v>
      </c>
      <c r="G30" s="5">
        <f t="shared" si="1"/>
        <v>16.759449164957516</v>
      </c>
    </row>
    <row r="31" spans="3:11" ht="17.100000000000001" customHeight="1" x14ac:dyDescent="0.25">
      <c r="C31" s="5" t="s">
        <v>77</v>
      </c>
      <c r="D31" s="33">
        <v>16568</v>
      </c>
      <c r="E31" s="33">
        <v>12149</v>
      </c>
      <c r="F31" s="33">
        <f t="shared" si="0"/>
        <v>4419</v>
      </c>
      <c r="G31" s="5">
        <f t="shared" si="1"/>
        <v>26.67189763399324</v>
      </c>
    </row>
    <row r="32" spans="3:11" ht="17.100000000000001" customHeight="1" x14ac:dyDescent="0.25">
      <c r="C32" s="5" t="s">
        <v>78</v>
      </c>
      <c r="D32" s="33">
        <v>15632</v>
      </c>
      <c r="E32" s="33">
        <v>13056</v>
      </c>
      <c r="F32" s="33">
        <f t="shared" si="0"/>
        <v>2576</v>
      </c>
      <c r="G32" s="5">
        <f t="shared" si="1"/>
        <v>16.479017400204711</v>
      </c>
    </row>
    <row r="33" spans="3:7" ht="17.100000000000001" customHeight="1" x14ac:dyDescent="0.25">
      <c r="C33" s="5" t="s">
        <v>80</v>
      </c>
      <c r="D33" s="33">
        <v>20136</v>
      </c>
      <c r="E33" s="33">
        <v>15658</v>
      </c>
      <c r="F33" s="33">
        <f t="shared" si="0"/>
        <v>4478</v>
      </c>
      <c r="G33" s="5">
        <f t="shared" si="1"/>
        <v>22.238776321017085</v>
      </c>
    </row>
    <row r="34" spans="3:7" ht="17.100000000000001" customHeight="1" x14ac:dyDescent="0.25">
      <c r="C34" s="5" t="s">
        <v>81</v>
      </c>
      <c r="D34" s="33">
        <v>13257</v>
      </c>
      <c r="E34" s="33">
        <v>11356</v>
      </c>
      <c r="F34" s="33">
        <f t="shared" si="0"/>
        <v>1901</v>
      </c>
      <c r="G34" s="5">
        <f t="shared" si="1"/>
        <v>14.339594176661386</v>
      </c>
    </row>
    <row r="35" spans="3:7" ht="17.100000000000001" customHeight="1" x14ac:dyDescent="0.25">
      <c r="C35" s="5" t="s">
        <v>82</v>
      </c>
      <c r="D35" s="33">
        <v>11935</v>
      </c>
      <c r="E35" s="33">
        <v>9876</v>
      </c>
      <c r="F35" s="33">
        <f t="shared" si="0"/>
        <v>2059</v>
      </c>
      <c r="G35" s="5">
        <f t="shared" si="1"/>
        <v>17.251780477586927</v>
      </c>
    </row>
    <row r="36" spans="3:7" ht="17.100000000000001" customHeight="1" x14ac:dyDescent="0.25">
      <c r="D36" s="34"/>
      <c r="E36" s="34"/>
    </row>
    <row r="37" spans="3:7" ht="17.100000000000001" customHeight="1" x14ac:dyDescent="0.25">
      <c r="D37" s="33"/>
      <c r="E37" s="33"/>
    </row>
    <row r="41" spans="3:7" ht="17.100000000000001" customHeight="1" x14ac:dyDescent="0.25">
      <c r="D41" s="35" t="s">
        <v>84</v>
      </c>
      <c r="E41" s="2"/>
      <c r="F41" s="35" t="s">
        <v>83</v>
      </c>
    </row>
    <row r="42" spans="3:7" ht="17.100000000000001" customHeight="1" x14ac:dyDescent="0.25">
      <c r="C42" s="32" t="s">
        <v>72</v>
      </c>
      <c r="D42" s="32" t="s">
        <v>69</v>
      </c>
      <c r="E42" s="32" t="s">
        <v>70</v>
      </c>
      <c r="F42" s="32" t="s">
        <v>71</v>
      </c>
      <c r="G42" s="32" t="s">
        <v>136</v>
      </c>
    </row>
    <row r="43" spans="3:7" ht="17.100000000000001" customHeight="1" x14ac:dyDescent="0.25">
      <c r="C43" s="5" t="s">
        <v>73</v>
      </c>
      <c r="D43" s="33">
        <v>15637</v>
      </c>
      <c r="E43" s="33">
        <f>D43+1304</f>
        <v>16941</v>
      </c>
      <c r="F43" s="33">
        <f>E43-D43</f>
        <v>1304</v>
      </c>
      <c r="G43" s="5">
        <f t="shared" ref="G43:G52" si="2">(F43/D43)*100</f>
        <v>8.3391954978576468</v>
      </c>
    </row>
    <row r="44" spans="3:7" ht="17.100000000000001" customHeight="1" x14ac:dyDescent="0.25">
      <c r="C44" s="5" t="s">
        <v>79</v>
      </c>
      <c r="D44" s="33">
        <v>17354</v>
      </c>
      <c r="E44" s="33">
        <f>D44+1304</f>
        <v>18658</v>
      </c>
      <c r="F44" s="33">
        <f t="shared" ref="F44:F52" si="3">E44-D44</f>
        <v>1304</v>
      </c>
      <c r="G44" s="5">
        <f t="shared" si="2"/>
        <v>7.5141177826437717</v>
      </c>
    </row>
    <row r="45" spans="3:7" ht="17.100000000000001" customHeight="1" x14ac:dyDescent="0.25">
      <c r="C45" s="5" t="s">
        <v>74</v>
      </c>
      <c r="D45" s="33">
        <v>11245</v>
      </c>
      <c r="E45" s="33">
        <f t="shared" ref="E45:E52" si="4">D45+1304</f>
        <v>12549</v>
      </c>
      <c r="F45" s="33">
        <f t="shared" si="3"/>
        <v>1304</v>
      </c>
      <c r="G45" s="5">
        <f t="shared" si="2"/>
        <v>11.596265006669631</v>
      </c>
    </row>
    <row r="46" spans="3:7" ht="17.100000000000001" customHeight="1" x14ac:dyDescent="0.25">
      <c r="C46" s="5" t="s">
        <v>75</v>
      </c>
      <c r="D46" s="33">
        <v>16975</v>
      </c>
      <c r="E46" s="33">
        <f t="shared" si="4"/>
        <v>18279</v>
      </c>
      <c r="F46" s="33">
        <f t="shared" si="3"/>
        <v>1304</v>
      </c>
      <c r="G46" s="5">
        <f t="shared" si="2"/>
        <v>7.6818851251840945</v>
      </c>
    </row>
    <row r="47" spans="3:7" ht="17.100000000000001" customHeight="1" x14ac:dyDescent="0.25">
      <c r="C47" s="5" t="s">
        <v>76</v>
      </c>
      <c r="D47" s="33">
        <v>9765</v>
      </c>
      <c r="E47" s="33">
        <f t="shared" si="4"/>
        <v>11069</v>
      </c>
      <c r="F47" s="33">
        <f t="shared" si="3"/>
        <v>1304</v>
      </c>
      <c r="G47" s="5">
        <f t="shared" si="2"/>
        <v>13.353814644137223</v>
      </c>
    </row>
    <row r="48" spans="3:7" ht="17.100000000000001" customHeight="1" x14ac:dyDescent="0.25">
      <c r="C48" s="5" t="s">
        <v>77</v>
      </c>
      <c r="D48" s="33">
        <v>12149</v>
      </c>
      <c r="E48" s="33">
        <f t="shared" si="4"/>
        <v>13453</v>
      </c>
      <c r="F48" s="33">
        <f t="shared" si="3"/>
        <v>1304</v>
      </c>
      <c r="G48" s="5">
        <f t="shared" si="2"/>
        <v>10.733393694954318</v>
      </c>
    </row>
    <row r="49" spans="3:11" ht="17.100000000000001" customHeight="1" x14ac:dyDescent="0.25">
      <c r="C49" s="5" t="s">
        <v>78</v>
      </c>
      <c r="D49" s="33">
        <v>13056</v>
      </c>
      <c r="E49" s="33">
        <f t="shared" si="4"/>
        <v>14360</v>
      </c>
      <c r="F49" s="33">
        <f t="shared" si="3"/>
        <v>1304</v>
      </c>
      <c r="G49" s="5">
        <f t="shared" si="2"/>
        <v>9.9877450980392162</v>
      </c>
    </row>
    <row r="50" spans="3:11" ht="17.100000000000001" customHeight="1" x14ac:dyDescent="0.25">
      <c r="C50" s="5" t="s">
        <v>80</v>
      </c>
      <c r="D50" s="33">
        <v>17982</v>
      </c>
      <c r="E50" s="33">
        <f t="shared" si="4"/>
        <v>19286</v>
      </c>
      <c r="F50" s="33">
        <f t="shared" si="3"/>
        <v>1304</v>
      </c>
      <c r="G50" s="5">
        <f t="shared" si="2"/>
        <v>7.2516961405850289</v>
      </c>
    </row>
    <row r="51" spans="3:11" ht="17.100000000000001" customHeight="1" x14ac:dyDescent="0.25">
      <c r="C51" s="5" t="s">
        <v>81</v>
      </c>
      <c r="D51" s="33">
        <v>9534</v>
      </c>
      <c r="E51" s="33">
        <f t="shared" si="4"/>
        <v>10838</v>
      </c>
      <c r="F51" s="33">
        <f t="shared" si="3"/>
        <v>1304</v>
      </c>
      <c r="G51" s="5">
        <f t="shared" si="2"/>
        <v>13.67736521921544</v>
      </c>
    </row>
    <row r="52" spans="3:11" ht="17.100000000000001" customHeight="1" x14ac:dyDescent="0.25">
      <c r="C52" s="5" t="s">
        <v>82</v>
      </c>
      <c r="D52" s="33">
        <v>8634</v>
      </c>
      <c r="E52" s="33">
        <f t="shared" si="4"/>
        <v>9938</v>
      </c>
      <c r="F52" s="33">
        <f t="shared" si="3"/>
        <v>1304</v>
      </c>
      <c r="G52" s="5">
        <f t="shared" si="2"/>
        <v>15.103080843178132</v>
      </c>
    </row>
    <row r="56" spans="3:11" ht="26.1" customHeight="1" x14ac:dyDescent="0.25">
      <c r="E56" s="53" t="s">
        <v>85</v>
      </c>
      <c r="F56" s="53"/>
      <c r="G56" s="53"/>
      <c r="H56" s="53"/>
      <c r="I56" s="53"/>
      <c r="J56" s="53"/>
      <c r="K56" s="53"/>
    </row>
    <row r="59" spans="3:11" ht="17.100000000000001" customHeight="1" x14ac:dyDescent="0.25">
      <c r="D59" s="32" t="s">
        <v>116</v>
      </c>
      <c r="E59" s="32" t="s">
        <v>117</v>
      </c>
    </row>
    <row r="60" spans="3:11" ht="17.100000000000001" customHeight="1" x14ac:dyDescent="0.25">
      <c r="D60" s="5" t="s">
        <v>86</v>
      </c>
      <c r="E60" s="5">
        <v>9.5</v>
      </c>
    </row>
    <row r="61" spans="3:11" ht="17.100000000000001" customHeight="1" x14ac:dyDescent="0.25">
      <c r="D61" s="5" t="s">
        <v>111</v>
      </c>
      <c r="E61" s="5">
        <v>8</v>
      </c>
    </row>
    <row r="62" spans="3:11" ht="17.100000000000001" customHeight="1" x14ac:dyDescent="0.25">
      <c r="D62" s="5" t="s">
        <v>87</v>
      </c>
      <c r="E62" s="5">
        <v>9</v>
      </c>
    </row>
    <row r="63" spans="3:11" ht="17.100000000000001" customHeight="1" x14ac:dyDescent="0.25">
      <c r="D63" s="5" t="s">
        <v>112</v>
      </c>
      <c r="E63" s="5">
        <v>8.5</v>
      </c>
    </row>
    <row r="64" spans="3:11" ht="17.100000000000001" customHeight="1" x14ac:dyDescent="0.25">
      <c r="D64" s="5" t="s">
        <v>88</v>
      </c>
      <c r="E64" s="5">
        <v>7</v>
      </c>
    </row>
    <row r="65" spans="4:5" ht="17.100000000000001" customHeight="1" x14ac:dyDescent="0.25">
      <c r="D65" s="5" t="s">
        <v>89</v>
      </c>
      <c r="E65" s="5">
        <v>9</v>
      </c>
    </row>
    <row r="66" spans="4:5" ht="17.100000000000001" customHeight="1" x14ac:dyDescent="0.25">
      <c r="D66" s="5" t="s">
        <v>90</v>
      </c>
      <c r="E66" s="5">
        <v>8</v>
      </c>
    </row>
    <row r="67" spans="4:5" ht="17.100000000000001" customHeight="1" x14ac:dyDescent="0.25">
      <c r="D67" s="5" t="s">
        <v>107</v>
      </c>
      <c r="E67" s="5">
        <v>10</v>
      </c>
    </row>
    <row r="68" spans="4:5" ht="17.100000000000001" customHeight="1" x14ac:dyDescent="0.25">
      <c r="D68" s="5" t="s">
        <v>91</v>
      </c>
      <c r="E68" s="5">
        <v>9</v>
      </c>
    </row>
    <row r="69" spans="4:5" ht="17.100000000000001" customHeight="1" x14ac:dyDescent="0.25">
      <c r="D69" s="5" t="s">
        <v>92</v>
      </c>
      <c r="E69" s="5">
        <v>10</v>
      </c>
    </row>
    <row r="70" spans="4:5" ht="17.100000000000001" customHeight="1" x14ac:dyDescent="0.25">
      <c r="D70" s="5" t="s">
        <v>93</v>
      </c>
      <c r="E70" s="5">
        <v>7</v>
      </c>
    </row>
    <row r="71" spans="4:5" ht="17.100000000000001" customHeight="1" x14ac:dyDescent="0.25">
      <c r="D71" s="5" t="s">
        <v>108</v>
      </c>
      <c r="E71" s="5">
        <v>6</v>
      </c>
    </row>
    <row r="72" spans="4:5" ht="17.100000000000001" customHeight="1" x14ac:dyDescent="0.25">
      <c r="D72" s="5" t="s">
        <v>94</v>
      </c>
      <c r="E72" s="5">
        <v>8</v>
      </c>
    </row>
    <row r="73" spans="4:5" ht="17.100000000000001" customHeight="1" x14ac:dyDescent="0.25">
      <c r="D73" s="5" t="s">
        <v>95</v>
      </c>
      <c r="E73" s="5">
        <v>9.5</v>
      </c>
    </row>
    <row r="74" spans="4:5" ht="17.100000000000001" customHeight="1" x14ac:dyDescent="0.25">
      <c r="D74" s="5" t="s">
        <v>96</v>
      </c>
      <c r="E74" s="5">
        <v>10</v>
      </c>
    </row>
    <row r="75" spans="4:5" ht="17.100000000000001" customHeight="1" x14ac:dyDescent="0.25">
      <c r="D75" s="5" t="s">
        <v>105</v>
      </c>
      <c r="E75" s="5">
        <v>10</v>
      </c>
    </row>
    <row r="76" spans="4:5" ht="17.100000000000001" customHeight="1" x14ac:dyDescent="0.25">
      <c r="D76" s="5" t="s">
        <v>106</v>
      </c>
      <c r="E76" s="5">
        <v>8</v>
      </c>
    </row>
    <row r="77" spans="4:5" ht="17.100000000000001" customHeight="1" x14ac:dyDescent="0.25">
      <c r="D77" s="5" t="s">
        <v>113</v>
      </c>
      <c r="E77" s="5">
        <v>9</v>
      </c>
    </row>
    <row r="78" spans="4:5" ht="17.100000000000001" customHeight="1" x14ac:dyDescent="0.25">
      <c r="D78" s="5" t="s">
        <v>97</v>
      </c>
      <c r="E78" s="5">
        <v>8.5</v>
      </c>
    </row>
    <row r="79" spans="4:5" ht="17.100000000000001" customHeight="1" x14ac:dyDescent="0.25">
      <c r="D79" s="5" t="s">
        <v>109</v>
      </c>
      <c r="E79" s="5">
        <v>7</v>
      </c>
    </row>
    <row r="80" spans="4:5" ht="17.100000000000001" customHeight="1" x14ac:dyDescent="0.25">
      <c r="D80" s="5" t="s">
        <v>98</v>
      </c>
      <c r="E80" s="5">
        <v>9</v>
      </c>
    </row>
    <row r="81" spans="4:12" ht="17.100000000000001" customHeight="1" x14ac:dyDescent="0.25">
      <c r="D81" s="5" t="s">
        <v>99</v>
      </c>
      <c r="E81" s="5">
        <v>8</v>
      </c>
    </row>
    <row r="82" spans="4:12" ht="17.100000000000001" customHeight="1" x14ac:dyDescent="0.25">
      <c r="D82" s="5" t="s">
        <v>110</v>
      </c>
      <c r="E82" s="5">
        <v>10</v>
      </c>
    </row>
    <row r="83" spans="4:12" ht="17.100000000000001" customHeight="1" x14ac:dyDescent="0.25">
      <c r="D83" s="5" t="s">
        <v>100</v>
      </c>
      <c r="E83" s="5">
        <v>9</v>
      </c>
    </row>
    <row r="84" spans="4:12" ht="17.100000000000001" customHeight="1" x14ac:dyDescent="0.25">
      <c r="D84" s="5" t="s">
        <v>114</v>
      </c>
      <c r="E84" s="5">
        <v>10</v>
      </c>
    </row>
    <row r="85" spans="4:12" ht="17.100000000000001" customHeight="1" x14ac:dyDescent="0.25">
      <c r="D85" s="5" t="s">
        <v>101</v>
      </c>
      <c r="E85" s="5">
        <v>10</v>
      </c>
    </row>
    <row r="86" spans="4:12" ht="17.100000000000001" customHeight="1" x14ac:dyDescent="0.25">
      <c r="D86" s="5" t="s">
        <v>102</v>
      </c>
      <c r="E86" s="5">
        <v>6</v>
      </c>
    </row>
    <row r="87" spans="4:12" ht="17.100000000000001" customHeight="1" x14ac:dyDescent="0.25">
      <c r="D87" s="5" t="s">
        <v>103</v>
      </c>
      <c r="E87" s="5">
        <v>8</v>
      </c>
    </row>
    <row r="88" spans="4:12" ht="17.100000000000001" customHeight="1" x14ac:dyDescent="0.25">
      <c r="D88" s="5" t="s">
        <v>115</v>
      </c>
      <c r="E88" s="5">
        <v>9.5</v>
      </c>
    </row>
    <row r="89" spans="4:12" ht="17.100000000000001" customHeight="1" x14ac:dyDescent="0.25">
      <c r="D89" s="5" t="s">
        <v>104</v>
      </c>
      <c r="E89" s="5">
        <v>9</v>
      </c>
    </row>
    <row r="94" spans="4:12" ht="24.95" customHeight="1" x14ac:dyDescent="0.25">
      <c r="E94" s="53" t="s">
        <v>131</v>
      </c>
      <c r="F94" s="53"/>
      <c r="G94" s="53"/>
      <c r="H94" s="53"/>
      <c r="I94" s="53"/>
      <c r="J94" s="53"/>
      <c r="K94" s="53"/>
      <c r="L94" s="53"/>
    </row>
    <row r="97" spans="4:9" ht="17.100000000000001" customHeight="1" x14ac:dyDescent="0.3">
      <c r="D97" s="52" t="s">
        <v>129</v>
      </c>
      <c r="E97" s="52"/>
      <c r="F97" s="52"/>
      <c r="G97" s="52"/>
      <c r="H97" s="52"/>
    </row>
    <row r="100" spans="4:9" ht="17.100000000000001" customHeight="1" x14ac:dyDescent="0.25">
      <c r="D100" s="32" t="s">
        <v>130</v>
      </c>
      <c r="E100" s="32" t="s">
        <v>118</v>
      </c>
      <c r="F100" s="32" t="s">
        <v>119</v>
      </c>
      <c r="G100" s="32" t="s">
        <v>120</v>
      </c>
      <c r="H100" s="32" t="s">
        <v>121</v>
      </c>
      <c r="I100" s="32" t="s">
        <v>132</v>
      </c>
    </row>
    <row r="101" spans="4:9" ht="17.100000000000001" customHeight="1" x14ac:dyDescent="0.25">
      <c r="D101" s="5" t="s">
        <v>122</v>
      </c>
      <c r="E101" s="5">
        <v>9</v>
      </c>
      <c r="F101" s="5">
        <v>8</v>
      </c>
      <c r="G101" s="5">
        <v>6</v>
      </c>
      <c r="H101" s="5">
        <v>5</v>
      </c>
      <c r="I101" s="2">
        <f>AVERAGE(E101:H101)</f>
        <v>7</v>
      </c>
    </row>
    <row r="102" spans="4:9" ht="17.100000000000001" customHeight="1" x14ac:dyDescent="0.25">
      <c r="D102" s="5" t="s">
        <v>123</v>
      </c>
      <c r="E102" s="5">
        <v>7</v>
      </c>
      <c r="F102" s="5">
        <v>6</v>
      </c>
      <c r="G102" s="5">
        <v>6</v>
      </c>
      <c r="H102" s="5">
        <v>7</v>
      </c>
      <c r="I102" s="2">
        <f t="shared" ref="I102:I107" si="5">AVERAGE(E102:H102)</f>
        <v>6.5</v>
      </c>
    </row>
    <row r="103" spans="4:9" ht="17.100000000000001" customHeight="1" x14ac:dyDescent="0.25">
      <c r="D103" s="5" t="s">
        <v>124</v>
      </c>
      <c r="E103" s="5">
        <v>9</v>
      </c>
      <c r="F103" s="5">
        <v>7</v>
      </c>
      <c r="G103" s="5">
        <v>9</v>
      </c>
      <c r="H103" s="5">
        <v>6</v>
      </c>
      <c r="I103" s="2">
        <f t="shared" si="5"/>
        <v>7.75</v>
      </c>
    </row>
    <row r="104" spans="4:9" ht="17.100000000000001" customHeight="1" x14ac:dyDescent="0.25">
      <c r="D104" s="5" t="s">
        <v>125</v>
      </c>
      <c r="E104" s="5">
        <v>6</v>
      </c>
      <c r="F104" s="5">
        <v>8</v>
      </c>
      <c r="G104" s="5">
        <v>5</v>
      </c>
      <c r="H104" s="5">
        <v>9</v>
      </c>
      <c r="I104" s="2">
        <f t="shared" si="5"/>
        <v>7</v>
      </c>
    </row>
    <row r="105" spans="4:9" ht="17.100000000000001" customHeight="1" x14ac:dyDescent="0.25">
      <c r="D105" s="5" t="s">
        <v>126</v>
      </c>
      <c r="E105" s="5">
        <v>8</v>
      </c>
      <c r="F105" s="5">
        <v>6</v>
      </c>
      <c r="G105" s="5">
        <v>9</v>
      </c>
      <c r="H105" s="5">
        <v>6</v>
      </c>
      <c r="I105" s="2">
        <f t="shared" si="5"/>
        <v>7.25</v>
      </c>
    </row>
    <row r="106" spans="4:9" ht="17.100000000000001" customHeight="1" x14ac:dyDescent="0.25">
      <c r="D106" s="5" t="s">
        <v>127</v>
      </c>
      <c r="E106" s="5">
        <v>9</v>
      </c>
      <c r="F106" s="5">
        <v>5</v>
      </c>
      <c r="G106" s="5">
        <v>6</v>
      </c>
      <c r="H106" s="5">
        <v>6</v>
      </c>
      <c r="I106" s="2">
        <f t="shared" si="5"/>
        <v>6.5</v>
      </c>
    </row>
    <row r="107" spans="4:9" ht="17.100000000000001" customHeight="1" x14ac:dyDescent="0.25">
      <c r="D107" s="5" t="s">
        <v>128</v>
      </c>
      <c r="E107" s="5">
        <v>8</v>
      </c>
      <c r="F107" s="5">
        <v>9</v>
      </c>
      <c r="G107" s="5">
        <v>8</v>
      </c>
      <c r="H107" s="5">
        <v>7</v>
      </c>
      <c r="I107" s="2">
        <f t="shared" si="5"/>
        <v>8</v>
      </c>
    </row>
    <row r="108" spans="4:9" ht="17.100000000000001" customHeight="1" x14ac:dyDescent="0.25">
      <c r="D108" s="2" t="s">
        <v>132</v>
      </c>
      <c r="E108" s="2">
        <f>AVERAGE(E101:E107)</f>
        <v>8</v>
      </c>
      <c r="F108" s="2">
        <f t="shared" ref="F108:H108" si="6">AVERAGE(F101:F107)</f>
        <v>7</v>
      </c>
      <c r="G108" s="2">
        <f t="shared" si="6"/>
        <v>7</v>
      </c>
      <c r="H108" s="38">
        <f t="shared" si="6"/>
        <v>6.5714285714285712</v>
      </c>
    </row>
    <row r="114" spans="4:12" ht="28.5" customHeight="1" x14ac:dyDescent="0.25">
      <c r="E114" s="53" t="s">
        <v>133</v>
      </c>
      <c r="F114" s="53"/>
      <c r="G114" s="53"/>
      <c r="H114" s="53"/>
      <c r="I114" s="53"/>
      <c r="J114" s="53"/>
      <c r="K114" s="53"/>
      <c r="L114" s="53"/>
    </row>
    <row r="118" spans="4:12" ht="17.100000000000001" customHeight="1" x14ac:dyDescent="0.25">
      <c r="D118" s="32" t="s">
        <v>135</v>
      </c>
      <c r="E118" s="32" t="s">
        <v>134</v>
      </c>
      <c r="F118" s="32" t="s">
        <v>136</v>
      </c>
    </row>
    <row r="119" spans="4:12" ht="17.100000000000001" customHeight="1" x14ac:dyDescent="0.25">
      <c r="D119" s="37">
        <v>45505</v>
      </c>
      <c r="E119" s="5">
        <v>865</v>
      </c>
      <c r="F119" s="36">
        <v>0.18</v>
      </c>
    </row>
    <row r="120" spans="4:12" ht="17.100000000000001" customHeight="1" x14ac:dyDescent="0.25">
      <c r="D120" s="37">
        <v>45506</v>
      </c>
      <c r="E120" s="5">
        <v>625</v>
      </c>
      <c r="F120" s="36">
        <v>0.33</v>
      </c>
    </row>
    <row r="121" spans="4:12" ht="17.100000000000001" customHeight="1" x14ac:dyDescent="0.25">
      <c r="D121" s="37">
        <v>45507</v>
      </c>
      <c r="E121" s="5">
        <v>761</v>
      </c>
      <c r="F121" s="36">
        <v>0.16</v>
      </c>
    </row>
    <row r="122" spans="4:12" ht="17.100000000000001" customHeight="1" x14ac:dyDescent="0.25">
      <c r="D122" s="37">
        <v>45508</v>
      </c>
      <c r="E122" s="5">
        <v>957</v>
      </c>
      <c r="F122" s="36">
        <v>0.27</v>
      </c>
    </row>
    <row r="123" spans="4:12" ht="17.100000000000001" customHeight="1" x14ac:dyDescent="0.25">
      <c r="D123" s="37">
        <v>45509</v>
      </c>
      <c r="E123" s="5">
        <v>892</v>
      </c>
      <c r="F123" s="36">
        <v>0.31</v>
      </c>
    </row>
    <row r="124" spans="4:12" ht="17.100000000000001" customHeight="1" x14ac:dyDescent="0.25">
      <c r="D124" s="37">
        <v>45510</v>
      </c>
      <c r="E124" s="5">
        <v>631</v>
      </c>
      <c r="F124" s="36">
        <v>0.19</v>
      </c>
    </row>
    <row r="125" spans="4:12" ht="17.100000000000001" customHeight="1" x14ac:dyDescent="0.25">
      <c r="D125" s="37">
        <v>45511</v>
      </c>
      <c r="E125" s="5">
        <v>632</v>
      </c>
      <c r="F125" s="36">
        <v>0.25</v>
      </c>
    </row>
    <row r="126" spans="4:12" ht="17.100000000000001" customHeight="1" x14ac:dyDescent="0.25">
      <c r="D126" s="37">
        <v>45512</v>
      </c>
      <c r="E126" s="5">
        <v>934</v>
      </c>
      <c r="F126" s="36">
        <v>0.38</v>
      </c>
    </row>
    <row r="127" spans="4:12" ht="17.100000000000001" customHeight="1" x14ac:dyDescent="0.25">
      <c r="D127" s="37">
        <v>45513</v>
      </c>
      <c r="E127" s="5">
        <v>715</v>
      </c>
      <c r="F127" s="36">
        <v>0.27</v>
      </c>
    </row>
    <row r="128" spans="4:12" ht="17.100000000000001" customHeight="1" x14ac:dyDescent="0.25">
      <c r="D128" s="37">
        <v>45514</v>
      </c>
      <c r="E128" s="5">
        <v>856</v>
      </c>
      <c r="F128" s="36">
        <v>0.28999999999999998</v>
      </c>
    </row>
    <row r="129" spans="4:6" ht="17.100000000000001" customHeight="1" x14ac:dyDescent="0.25">
      <c r="D129" s="5"/>
    </row>
    <row r="130" spans="4:6" ht="17.100000000000001" customHeight="1" x14ac:dyDescent="0.25">
      <c r="D130" s="5"/>
    </row>
    <row r="136" spans="4:6" ht="17.100000000000001" customHeight="1" x14ac:dyDescent="0.25">
      <c r="D136" s="32" t="s">
        <v>135</v>
      </c>
      <c r="E136" s="32" t="s">
        <v>134</v>
      </c>
      <c r="F136" s="32" t="s">
        <v>136</v>
      </c>
    </row>
    <row r="137" spans="4:6" ht="17.100000000000001" customHeight="1" x14ac:dyDescent="0.25">
      <c r="D137" s="37">
        <v>45505</v>
      </c>
      <c r="E137" s="5">
        <v>865</v>
      </c>
      <c r="F137" s="36">
        <v>0.18</v>
      </c>
    </row>
    <row r="138" spans="4:6" ht="17.100000000000001" customHeight="1" x14ac:dyDescent="0.25">
      <c r="D138" s="37">
        <v>45506</v>
      </c>
      <c r="E138" s="5">
        <v>625</v>
      </c>
      <c r="F138" s="36">
        <v>0.33</v>
      </c>
    </row>
    <row r="139" spans="4:6" ht="17.100000000000001" customHeight="1" x14ac:dyDescent="0.25">
      <c r="D139" s="37">
        <v>45507</v>
      </c>
      <c r="E139" s="5">
        <v>761</v>
      </c>
      <c r="F139" s="36">
        <v>0.16</v>
      </c>
    </row>
    <row r="140" spans="4:6" ht="17.100000000000001" customHeight="1" x14ac:dyDescent="0.25">
      <c r="D140" s="37">
        <v>45508</v>
      </c>
      <c r="E140" s="5">
        <v>957</v>
      </c>
      <c r="F140" s="36">
        <v>0.27</v>
      </c>
    </row>
    <row r="141" spans="4:6" ht="17.100000000000001" customHeight="1" x14ac:dyDescent="0.25">
      <c r="D141" s="37">
        <v>45509</v>
      </c>
      <c r="E141" s="5">
        <v>892</v>
      </c>
      <c r="F141" s="36">
        <v>0.31</v>
      </c>
    </row>
    <row r="142" spans="4:6" ht="17.100000000000001" customHeight="1" x14ac:dyDescent="0.25">
      <c r="D142" s="37">
        <v>45510</v>
      </c>
      <c r="E142" s="5">
        <v>631</v>
      </c>
      <c r="F142" s="36">
        <v>0.19</v>
      </c>
    </row>
    <row r="143" spans="4:6" ht="17.100000000000001" customHeight="1" x14ac:dyDescent="0.25">
      <c r="D143" s="37">
        <v>45511</v>
      </c>
      <c r="E143" s="5">
        <v>632</v>
      </c>
      <c r="F143" s="36">
        <v>0.25</v>
      </c>
    </row>
    <row r="144" spans="4:6" ht="17.100000000000001" customHeight="1" x14ac:dyDescent="0.25">
      <c r="D144" s="37">
        <v>45512</v>
      </c>
      <c r="E144" s="5">
        <v>934</v>
      </c>
      <c r="F144" s="36">
        <v>0.38</v>
      </c>
    </row>
    <row r="145" spans="4:13" ht="17.100000000000001" customHeight="1" x14ac:dyDescent="0.25">
      <c r="D145" s="37">
        <v>45513</v>
      </c>
      <c r="E145" s="5">
        <v>715</v>
      </c>
      <c r="F145" s="36">
        <v>0.27</v>
      </c>
    </row>
    <row r="146" spans="4:13" ht="17.100000000000001" customHeight="1" x14ac:dyDescent="0.25">
      <c r="D146" s="37">
        <v>45514</v>
      </c>
      <c r="E146" s="5">
        <v>856</v>
      </c>
      <c r="F146" s="36">
        <v>0.28999999999999998</v>
      </c>
    </row>
    <row r="151" spans="4:13" ht="29.1" customHeight="1" x14ac:dyDescent="0.25">
      <c r="E151" s="54" t="s">
        <v>144</v>
      </c>
      <c r="F151" s="55"/>
      <c r="G151" s="55"/>
      <c r="H151" s="55"/>
      <c r="I151" s="55"/>
      <c r="J151" s="55"/>
      <c r="K151" s="55"/>
      <c r="L151" s="55"/>
      <c r="M151" s="56"/>
    </row>
    <row r="154" spans="4:13" ht="17.100000000000001" customHeight="1" x14ac:dyDescent="0.3">
      <c r="E154" s="49" t="s">
        <v>137</v>
      </c>
      <c r="F154" s="50"/>
      <c r="G154" s="50"/>
      <c r="H154" s="50"/>
      <c r="I154" s="50"/>
      <c r="J154" s="50"/>
      <c r="K154" s="50"/>
      <c r="L154" s="50"/>
      <c r="M154" s="51"/>
    </row>
    <row r="157" spans="4:13" ht="17.100000000000001" customHeight="1" x14ac:dyDescent="0.25">
      <c r="E157" s="32" t="s">
        <v>142</v>
      </c>
      <c r="F157" s="32" t="s">
        <v>40</v>
      </c>
      <c r="G157" s="32" t="s">
        <v>41</v>
      </c>
      <c r="H157" s="32" t="s">
        <v>42</v>
      </c>
      <c r="I157" s="32" t="s">
        <v>43</v>
      </c>
      <c r="J157" s="32" t="s">
        <v>44</v>
      </c>
      <c r="K157" s="32" t="s">
        <v>45</v>
      </c>
      <c r="L157" s="32" t="s">
        <v>46</v>
      </c>
      <c r="M157" s="32" t="s">
        <v>134</v>
      </c>
    </row>
    <row r="158" spans="4:13" ht="17.100000000000001" customHeight="1" x14ac:dyDescent="0.25">
      <c r="E158" s="5" t="s">
        <v>138</v>
      </c>
      <c r="F158" s="5">
        <v>12</v>
      </c>
      <c r="G158" s="5">
        <v>18</v>
      </c>
      <c r="H158" s="5">
        <v>11</v>
      </c>
      <c r="I158" s="5">
        <v>21</v>
      </c>
      <c r="J158" s="5">
        <v>17</v>
      </c>
      <c r="K158" s="5">
        <v>16</v>
      </c>
      <c r="L158" s="5">
        <v>13</v>
      </c>
      <c r="M158" s="5">
        <f>SUM(F158:L158)</f>
        <v>108</v>
      </c>
    </row>
    <row r="159" spans="4:13" ht="17.100000000000001" customHeight="1" x14ac:dyDescent="0.25">
      <c r="E159" s="5" t="s">
        <v>139</v>
      </c>
      <c r="F159" s="5">
        <v>9</v>
      </c>
      <c r="G159" s="5">
        <v>15</v>
      </c>
      <c r="H159" s="5">
        <v>12</v>
      </c>
      <c r="I159" s="5">
        <v>11</v>
      </c>
      <c r="J159" s="5">
        <v>12</v>
      </c>
      <c r="K159" s="5">
        <v>15</v>
      </c>
      <c r="L159" s="5">
        <v>9</v>
      </c>
      <c r="M159" s="5">
        <f t="shared" ref="M159:M161" si="7">SUM(F159:L159)</f>
        <v>83</v>
      </c>
    </row>
    <row r="160" spans="4:13" ht="17.100000000000001" customHeight="1" x14ac:dyDescent="0.25">
      <c r="E160" s="5" t="s">
        <v>140</v>
      </c>
      <c r="F160" s="5">
        <v>18</v>
      </c>
      <c r="G160" s="5">
        <v>21</v>
      </c>
      <c r="H160" s="5">
        <v>23</v>
      </c>
      <c r="I160" s="5">
        <v>18</v>
      </c>
      <c r="J160" s="5">
        <v>14</v>
      </c>
      <c r="K160" s="5">
        <v>25</v>
      </c>
      <c r="L160" s="5">
        <v>22</v>
      </c>
      <c r="M160" s="5">
        <f t="shared" si="7"/>
        <v>141</v>
      </c>
    </row>
    <row r="161" spans="3:13" ht="17.100000000000001" customHeight="1" x14ac:dyDescent="0.25">
      <c r="E161" s="5" t="s">
        <v>141</v>
      </c>
      <c r="F161" s="5">
        <v>8</v>
      </c>
      <c r="G161" s="5">
        <v>6</v>
      </c>
      <c r="H161" s="5">
        <v>3</v>
      </c>
      <c r="I161" s="5">
        <v>8</v>
      </c>
      <c r="J161" s="5">
        <v>5</v>
      </c>
      <c r="K161" s="5">
        <v>4</v>
      </c>
      <c r="L161" s="5">
        <v>6</v>
      </c>
      <c r="M161" s="5">
        <f t="shared" si="7"/>
        <v>40</v>
      </c>
    </row>
    <row r="162" spans="3:13" ht="17.100000000000001" customHeight="1" x14ac:dyDescent="0.25">
      <c r="E162" s="2" t="s">
        <v>134</v>
      </c>
      <c r="F162" s="5">
        <f>SUM(F158:F161)</f>
        <v>47</v>
      </c>
      <c r="G162" s="5">
        <f t="shared" ref="G162:L162" si="8">SUM(G158:G161)</f>
        <v>60</v>
      </c>
      <c r="H162" s="5">
        <f t="shared" si="8"/>
        <v>49</v>
      </c>
      <c r="I162" s="5">
        <f t="shared" si="8"/>
        <v>58</v>
      </c>
      <c r="J162" s="5">
        <f t="shared" si="8"/>
        <v>48</v>
      </c>
      <c r="K162" s="5">
        <f t="shared" si="8"/>
        <v>60</v>
      </c>
      <c r="L162" s="5">
        <f t="shared" si="8"/>
        <v>50</v>
      </c>
      <c r="M162" s="5"/>
    </row>
    <row r="163" spans="3:13" ht="17.100000000000001" customHeight="1" x14ac:dyDescent="0.25">
      <c r="C163" s="5"/>
      <c r="D163" s="5"/>
      <c r="E163" s="5"/>
      <c r="F163" s="5"/>
      <c r="G163" s="5"/>
      <c r="H163" s="5"/>
      <c r="I163" s="5"/>
      <c r="J163" s="5"/>
      <c r="K163" s="5"/>
      <c r="L163" s="5"/>
      <c r="M163" s="5"/>
    </row>
    <row r="164" spans="3:13" ht="17.100000000000001" customHeight="1" x14ac:dyDescent="0.25">
      <c r="C164" s="5"/>
      <c r="D164" s="5"/>
      <c r="E164" s="5"/>
      <c r="F164" s="5"/>
      <c r="G164" s="5"/>
      <c r="H164" s="5"/>
      <c r="I164" s="5"/>
      <c r="J164" s="5"/>
      <c r="K164" s="5"/>
      <c r="L164" s="32" t="s">
        <v>143</v>
      </c>
      <c r="M164" s="31">
        <f>SUM(M158:M161)</f>
        <v>372</v>
      </c>
    </row>
  </sheetData>
  <mergeCells count="8">
    <mergeCell ref="E154:M154"/>
    <mergeCell ref="D97:H97"/>
    <mergeCell ref="E114:L114"/>
    <mergeCell ref="E2:K2"/>
    <mergeCell ref="E21:K21"/>
    <mergeCell ref="E56:K56"/>
    <mergeCell ref="E94:L94"/>
    <mergeCell ref="E151:M151"/>
  </mergeCells>
  <phoneticPr fontId="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ChartFormatting</vt:lpstr>
      <vt:lpstr>FitnessResults</vt:lpstr>
      <vt:lpstr>Sparklines</vt:lpstr>
      <vt:lpstr>Sparklines&amp;ChartExercise</vt:lpstr>
      <vt:lpstr>CommonCharts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Tomasz Pomorski</cp:lastModifiedBy>
  <cp:lastPrinted>2017-03-01T15:28:03Z</cp:lastPrinted>
  <dcterms:created xsi:type="dcterms:W3CDTF">2017-03-01T14:56:54Z</dcterms:created>
  <dcterms:modified xsi:type="dcterms:W3CDTF">2025-07-31T17:36:02Z</dcterms:modified>
</cp:coreProperties>
</file>