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hidePivotFieldList="1" defaultThemeVersion="124226"/>
  <bookViews>
    <workbookView xWindow="240" yWindow="2145" windowWidth="14805" windowHeight="5970" tabRatio="542"/>
  </bookViews>
  <sheets>
    <sheet name="投诉记录" sheetId="1" r:id="rId1"/>
    <sheet name="魔谷投诉渠道记录" sheetId="4" r:id="rId2"/>
    <sheet name="酷动力投诉渠道记录" sheetId="12" r:id="rId3"/>
    <sheet name="魔谷合作方汇总" sheetId="6" r:id="rId4"/>
    <sheet name="魔谷应用汇总" sheetId="9" r:id="rId5"/>
    <sheet name="酷动力合作方汇总" sheetId="14" r:id="rId6"/>
    <sheet name="酷动力应用汇总" sheetId="11" r:id="rId7"/>
    <sheet name="应用" sheetId="3" r:id="rId8"/>
    <sheet name="魔谷辅助" sheetId="5" r:id="rId9"/>
    <sheet name="酷动力辅助" sheetId="7" r:id="rId10"/>
    <sheet name="练习" sheetId="10" state="hidden" r:id="rId11"/>
  </sheets>
  <externalReferences>
    <externalReference r:id="rId12"/>
  </externalReferences>
  <definedNames>
    <definedName name="_xlnm._FilterDatabase" localSheetId="2" hidden="1">酷动力投诉渠道记录!$A$1:$E$148</definedName>
    <definedName name="_xlnm._FilterDatabase" localSheetId="1" hidden="1">魔谷投诉渠道记录!$A$1:$E$210</definedName>
    <definedName name="_xlnm._FilterDatabase" localSheetId="4" hidden="1">魔谷应用汇总!$A$1:$A$105</definedName>
    <definedName name="_xlnm._FilterDatabase" localSheetId="0" hidden="1">投诉记录!$A$1:$P$391</definedName>
    <definedName name="_xlnm._FilterDatabase" localSheetId="7" hidden="1">应用!$A$1:$D$18</definedName>
  </definedNames>
  <calcPr calcId="162913" calcMode="manual"/>
</workbook>
</file>

<file path=xl/calcChain.xml><?xml version="1.0" encoding="utf-8"?>
<calcChain xmlns="http://schemas.openxmlformats.org/spreadsheetml/2006/main">
  <c r="D404" i="1" l="1"/>
  <c r="F392" i="1" l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D394" i="1"/>
  <c r="D395" i="1"/>
  <c r="D396" i="1"/>
  <c r="D397" i="1"/>
  <c r="D398" i="1"/>
  <c r="D399" i="1"/>
  <c r="D400" i="1"/>
  <c r="D401" i="1"/>
  <c r="D402" i="1"/>
  <c r="D403" i="1"/>
  <c r="D392" i="1" l="1"/>
  <c r="D393" i="1"/>
  <c r="H382" i="1" l="1"/>
  <c r="H383" i="1"/>
  <c r="H384" i="1"/>
  <c r="H385" i="1"/>
  <c r="H386" i="1"/>
  <c r="H387" i="1"/>
  <c r="H388" i="1"/>
  <c r="H389" i="1"/>
  <c r="H390" i="1"/>
  <c r="H391" i="1"/>
  <c r="D382" i="1"/>
  <c r="D383" i="1"/>
  <c r="D384" i="1"/>
  <c r="D385" i="1"/>
  <c r="D386" i="1"/>
  <c r="D387" i="1"/>
  <c r="D388" i="1"/>
  <c r="D389" i="1"/>
  <c r="D390" i="1"/>
  <c r="D391" i="1"/>
  <c r="F382" i="1" l="1"/>
  <c r="F383" i="1"/>
  <c r="F384" i="1"/>
  <c r="F385" i="1"/>
  <c r="F386" i="1"/>
  <c r="F387" i="1"/>
  <c r="F388" i="1"/>
  <c r="F389" i="1"/>
  <c r="F390" i="1"/>
  <c r="F391" i="1"/>
  <c r="D381" i="1" l="1"/>
  <c r="F379" i="1"/>
  <c r="H379" i="1"/>
  <c r="F380" i="1"/>
  <c r="H380" i="1"/>
  <c r="F381" i="1"/>
  <c r="H381" i="1"/>
  <c r="D379" i="1"/>
  <c r="D380" i="1"/>
  <c r="F377" i="1" l="1"/>
  <c r="H377" i="1"/>
  <c r="F378" i="1"/>
  <c r="H378" i="1"/>
  <c r="D377" i="1"/>
  <c r="D378" i="1"/>
  <c r="F372" i="1" l="1"/>
  <c r="H372" i="1"/>
  <c r="F373" i="1"/>
  <c r="H373" i="1"/>
  <c r="F374" i="1"/>
  <c r="H374" i="1"/>
  <c r="F375" i="1"/>
  <c r="H375" i="1"/>
  <c r="F376" i="1"/>
  <c r="H376" i="1"/>
  <c r="D373" i="1"/>
  <c r="D374" i="1"/>
  <c r="D375" i="1"/>
  <c r="D376" i="1"/>
  <c r="D372" i="1"/>
  <c r="E217" i="4" l="1"/>
  <c r="E218" i="4"/>
  <c r="E219" i="4"/>
  <c r="E220" i="4"/>
  <c r="E146" i="12"/>
  <c r="F146" i="12" s="1"/>
  <c r="E147" i="12"/>
  <c r="F147" i="12" s="1"/>
  <c r="E148" i="12"/>
  <c r="F148" i="12" s="1"/>
  <c r="E149" i="12"/>
  <c r="F149" i="12" s="1"/>
  <c r="E150" i="12"/>
  <c r="F150" i="12" s="1"/>
  <c r="E151" i="12"/>
  <c r="F151" i="12" s="1"/>
  <c r="E152" i="12"/>
  <c r="F152" i="12" s="1"/>
  <c r="E153" i="12"/>
  <c r="F153" i="12" s="1"/>
  <c r="E154" i="12"/>
  <c r="F154" i="12" s="1"/>
  <c r="E155" i="12"/>
  <c r="F155" i="12" s="1"/>
  <c r="E156" i="12"/>
  <c r="F156" i="12" s="1"/>
  <c r="E157" i="12"/>
  <c r="F157" i="12" s="1"/>
  <c r="E158" i="12"/>
  <c r="F158" i="12" s="1"/>
  <c r="E159" i="12"/>
  <c r="F159" i="12" s="1"/>
  <c r="E160" i="12"/>
  <c r="F160" i="12" s="1"/>
  <c r="E161" i="12"/>
  <c r="F161" i="12" s="1"/>
  <c r="E213" i="4"/>
  <c r="E214" i="4"/>
  <c r="E215" i="4"/>
  <c r="E216" i="4"/>
  <c r="F370" i="1" l="1"/>
  <c r="H370" i="1"/>
  <c r="F371" i="1"/>
  <c r="H371" i="1"/>
  <c r="D370" i="1"/>
  <c r="D371" i="1"/>
  <c r="F365" i="1" l="1"/>
  <c r="H365" i="1"/>
  <c r="F366" i="1"/>
  <c r="H366" i="1"/>
  <c r="F367" i="1"/>
  <c r="H367" i="1"/>
  <c r="F368" i="1"/>
  <c r="H368" i="1"/>
  <c r="F369" i="1"/>
  <c r="H369" i="1"/>
  <c r="D366" i="1"/>
  <c r="D367" i="1"/>
  <c r="D368" i="1"/>
  <c r="D369" i="1"/>
  <c r="D365" i="1"/>
  <c r="F364" i="1" l="1"/>
  <c r="H364" i="1"/>
  <c r="D364" i="1"/>
  <c r="F360" i="1"/>
  <c r="H360" i="1"/>
  <c r="F361" i="1"/>
  <c r="H361" i="1"/>
  <c r="F362" i="1"/>
  <c r="H362" i="1"/>
  <c r="F363" i="1"/>
  <c r="H363" i="1"/>
  <c r="D363" i="1"/>
  <c r="D362" i="1" l="1"/>
  <c r="D361" i="1"/>
  <c r="D360" i="1" l="1"/>
  <c r="F358" i="1" l="1"/>
  <c r="H358" i="1"/>
  <c r="F359" i="1"/>
  <c r="H359" i="1"/>
  <c r="D358" i="1"/>
  <c r="D359" i="1"/>
  <c r="F355" i="1"/>
  <c r="H355" i="1"/>
  <c r="F356" i="1"/>
  <c r="H356" i="1"/>
  <c r="F357" i="1"/>
  <c r="H357" i="1"/>
  <c r="D355" i="1"/>
  <c r="D356" i="1"/>
  <c r="D357" i="1"/>
  <c r="F349" i="1" l="1"/>
  <c r="H349" i="1"/>
  <c r="F350" i="1"/>
  <c r="H350" i="1"/>
  <c r="F351" i="1"/>
  <c r="H351" i="1"/>
  <c r="F352" i="1"/>
  <c r="H352" i="1"/>
  <c r="D349" i="1"/>
  <c r="D350" i="1"/>
  <c r="D351" i="1"/>
  <c r="D352" i="1"/>
  <c r="E30" i="14" l="1"/>
  <c r="H30" i="14"/>
  <c r="E122" i="12"/>
  <c r="F122" i="12" s="1"/>
  <c r="E123" i="12"/>
  <c r="F123" i="12" s="1"/>
  <c r="E124" i="12"/>
  <c r="F124" i="12" s="1"/>
  <c r="E125" i="12"/>
  <c r="F125" i="12" s="1"/>
  <c r="E126" i="12"/>
  <c r="F126" i="12" s="1"/>
  <c r="E127" i="12"/>
  <c r="F127" i="12" s="1"/>
  <c r="E128" i="12"/>
  <c r="F128" i="12" s="1"/>
  <c r="E129" i="12"/>
  <c r="F129" i="12" s="1"/>
  <c r="E130" i="12"/>
  <c r="F130" i="12" s="1"/>
  <c r="E131" i="12"/>
  <c r="F131" i="12" s="1"/>
  <c r="E132" i="12"/>
  <c r="F132" i="12" s="1"/>
  <c r="E133" i="12"/>
  <c r="F133" i="12" s="1"/>
  <c r="E134" i="12"/>
  <c r="F134" i="12" s="1"/>
  <c r="E135" i="12"/>
  <c r="F135" i="12" s="1"/>
  <c r="E136" i="12"/>
  <c r="F136" i="12" s="1"/>
  <c r="E137" i="12"/>
  <c r="F137" i="12" s="1"/>
  <c r="E138" i="12"/>
  <c r="F138" i="12" s="1"/>
  <c r="E139" i="12"/>
  <c r="F139" i="12" s="1"/>
  <c r="E140" i="12"/>
  <c r="F140" i="12" s="1"/>
  <c r="E141" i="12"/>
  <c r="F141" i="12" s="1"/>
  <c r="E142" i="12"/>
  <c r="F142" i="12" s="1"/>
  <c r="E143" i="12"/>
  <c r="F143" i="12" s="1"/>
  <c r="E144" i="12"/>
  <c r="F144" i="12" s="1"/>
  <c r="E145" i="12"/>
  <c r="F145" i="12" s="1"/>
  <c r="F354" i="1"/>
  <c r="H354" i="1"/>
  <c r="D354" i="1"/>
  <c r="H353" i="1"/>
  <c r="F353" i="1"/>
  <c r="D353" i="1"/>
  <c r="E10" i="11" l="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E40" i="14"/>
  <c r="H40" i="14"/>
  <c r="L40" i="14"/>
  <c r="M40" i="14"/>
  <c r="R40" i="14"/>
  <c r="S40" i="14"/>
  <c r="T40" i="14"/>
  <c r="W40" i="14"/>
  <c r="Y40" i="14"/>
  <c r="Z40" i="14"/>
  <c r="AA40" i="14"/>
  <c r="AB40" i="14"/>
  <c r="AD40" i="14"/>
  <c r="AE40" i="14"/>
  <c r="AF40" i="14"/>
  <c r="AH40" i="14"/>
  <c r="E41" i="14"/>
  <c r="H41" i="14"/>
  <c r="L41" i="14"/>
  <c r="M41" i="14"/>
  <c r="R41" i="14"/>
  <c r="S41" i="14"/>
  <c r="T41" i="14"/>
  <c r="W41" i="14"/>
  <c r="Y41" i="14"/>
  <c r="Z41" i="14"/>
  <c r="AA41" i="14"/>
  <c r="AB41" i="14"/>
  <c r="AD41" i="14"/>
  <c r="AE41" i="14"/>
  <c r="AF41" i="14"/>
  <c r="AH41" i="14"/>
  <c r="C106" i="9" l="1"/>
  <c r="C10" i="11"/>
  <c r="B11" i="11"/>
  <c r="B42" i="14"/>
  <c r="B70" i="6"/>
  <c r="B107" i="9"/>
  <c r="E121" i="12" l="1"/>
  <c r="F121" i="12" s="1"/>
  <c r="E206" i="4"/>
  <c r="E210" i="4"/>
  <c r="E205" i="4"/>
  <c r="E114" i="12"/>
  <c r="F114" i="12" s="1"/>
  <c r="E115" i="12"/>
  <c r="F115" i="12" s="1"/>
  <c r="E116" i="12"/>
  <c r="F116" i="12" s="1"/>
  <c r="E117" i="12"/>
  <c r="F117" i="12" s="1"/>
  <c r="E118" i="12"/>
  <c r="F118" i="12" s="1"/>
  <c r="E119" i="12"/>
  <c r="F119" i="12" s="1"/>
  <c r="E120" i="12"/>
  <c r="F120" i="12" s="1"/>
  <c r="E52" i="4"/>
  <c r="E97" i="4"/>
  <c r="E98" i="4"/>
  <c r="E99" i="4"/>
  <c r="E100" i="4"/>
  <c r="E101" i="4"/>
  <c r="E111" i="4"/>
  <c r="E112" i="4"/>
  <c r="E113" i="4"/>
  <c r="E114" i="4"/>
  <c r="E115" i="4"/>
  <c r="E121" i="4"/>
  <c r="E122" i="4"/>
  <c r="E123" i="4"/>
  <c r="E135" i="4"/>
  <c r="E136" i="4"/>
  <c r="E137" i="4"/>
  <c r="E138" i="4"/>
  <c r="E139" i="4"/>
  <c r="E140" i="4"/>
  <c r="E145" i="4"/>
  <c r="E146" i="4"/>
  <c r="E147" i="4"/>
  <c r="E151" i="4"/>
  <c r="E152" i="4"/>
  <c r="E158" i="4"/>
  <c r="E168" i="4"/>
  <c r="E169" i="4"/>
  <c r="E170" i="4"/>
  <c r="E171" i="4"/>
  <c r="E172" i="4"/>
  <c r="E173" i="4"/>
  <c r="E174" i="4"/>
  <c r="E179" i="4"/>
  <c r="E180" i="4"/>
  <c r="E184" i="4"/>
  <c r="E185" i="4"/>
  <c r="E76" i="12"/>
  <c r="E75" i="12"/>
  <c r="F75" i="12" s="1"/>
  <c r="E74" i="12"/>
  <c r="E73" i="12"/>
  <c r="E71" i="12"/>
  <c r="E72" i="12"/>
  <c r="E70" i="12"/>
  <c r="F70" i="12" s="1"/>
  <c r="E65" i="12"/>
  <c r="E69" i="12"/>
  <c r="E68" i="12"/>
  <c r="E67" i="12"/>
  <c r="E66" i="12"/>
  <c r="E64" i="12"/>
  <c r="E63" i="12"/>
  <c r="E62" i="12"/>
  <c r="E61" i="12"/>
  <c r="E52" i="12"/>
  <c r="E60" i="12"/>
  <c r="E59" i="12"/>
  <c r="E58" i="12"/>
  <c r="E54" i="12"/>
  <c r="E57" i="12"/>
  <c r="E53" i="12"/>
  <c r="E56" i="12"/>
  <c r="E55" i="12"/>
  <c r="F76" i="12" s="1"/>
  <c r="E49" i="12"/>
  <c r="F74" i="12" s="1"/>
  <c r="F73" i="12"/>
  <c r="E51" i="12"/>
  <c r="E50" i="12"/>
  <c r="F69" i="12" s="1"/>
  <c r="E46" i="12"/>
  <c r="E48" i="12"/>
  <c r="F48" i="12" s="1"/>
  <c r="E45" i="12"/>
  <c r="F45" i="12" s="1"/>
  <c r="E44" i="12"/>
  <c r="E47" i="12"/>
  <c r="F58" i="12" s="1"/>
  <c r="E39" i="12"/>
  <c r="E43" i="12"/>
  <c r="E42" i="12"/>
  <c r="F42" i="12" s="1"/>
  <c r="E41" i="12"/>
  <c r="E40" i="12"/>
  <c r="E37" i="12"/>
  <c r="E38" i="12"/>
  <c r="E35" i="12"/>
  <c r="E36" i="12"/>
  <c r="E34" i="12"/>
  <c r="E30" i="12"/>
  <c r="E33" i="12"/>
  <c r="F33" i="12" s="1"/>
  <c r="E32" i="12"/>
  <c r="F32" i="12" s="1"/>
  <c r="E31" i="12"/>
  <c r="F31" i="12" s="1"/>
  <c r="E29" i="12"/>
  <c r="F30" i="12" s="1"/>
  <c r="E28" i="12"/>
  <c r="E26" i="12"/>
  <c r="E27" i="12"/>
  <c r="F27" i="12" s="1"/>
  <c r="E24" i="12"/>
  <c r="E23" i="12"/>
  <c r="E22" i="12"/>
  <c r="E21" i="12"/>
  <c r="E25" i="12"/>
  <c r="E20" i="12"/>
  <c r="E19" i="12"/>
  <c r="E18" i="12"/>
  <c r="E17" i="12"/>
  <c r="E16" i="12"/>
  <c r="E15" i="12"/>
  <c r="H335" i="1"/>
  <c r="F335" i="1"/>
  <c r="D335" i="1"/>
  <c r="H348" i="1"/>
  <c r="F348" i="1"/>
  <c r="D348" i="1"/>
  <c r="H347" i="1"/>
  <c r="F347" i="1"/>
  <c r="D347" i="1"/>
  <c r="H346" i="1"/>
  <c r="F346" i="1"/>
  <c r="D346" i="1"/>
  <c r="H345" i="1"/>
  <c r="F345" i="1"/>
  <c r="D345" i="1"/>
  <c r="H344" i="1"/>
  <c r="F344" i="1"/>
  <c r="D344" i="1"/>
  <c r="H343" i="1"/>
  <c r="F343" i="1"/>
  <c r="D343" i="1"/>
  <c r="H340" i="1"/>
  <c r="F340" i="1"/>
  <c r="D340" i="1"/>
  <c r="H342" i="1"/>
  <c r="F342" i="1"/>
  <c r="D342" i="1"/>
  <c r="H341" i="1"/>
  <c r="F341" i="1"/>
  <c r="D341" i="1"/>
  <c r="H339" i="1"/>
  <c r="F339" i="1"/>
  <c r="D339" i="1"/>
  <c r="H338" i="1"/>
  <c r="F338" i="1"/>
  <c r="D338" i="1"/>
  <c r="H334" i="1"/>
  <c r="F334" i="1"/>
  <c r="D334" i="1"/>
  <c r="H333" i="1"/>
  <c r="F333" i="1"/>
  <c r="D333" i="1"/>
  <c r="H337" i="1"/>
  <c r="F337" i="1"/>
  <c r="D337" i="1"/>
  <c r="F72" i="12" l="1"/>
  <c r="F50" i="12"/>
  <c r="F49" i="12"/>
  <c r="F21" i="12"/>
  <c r="F51" i="12"/>
  <c r="F24" i="12"/>
  <c r="F25" i="12"/>
  <c r="F47" i="12"/>
  <c r="F23" i="12"/>
  <c r="F46" i="12"/>
  <c r="F22" i="12"/>
  <c r="F26" i="12"/>
  <c r="F62" i="12"/>
  <c r="F66" i="12"/>
  <c r="F19" i="12"/>
  <c r="F43" i="12"/>
  <c r="F59" i="12"/>
  <c r="F63" i="12"/>
  <c r="F67" i="12"/>
  <c r="F71" i="12"/>
  <c r="F20" i="12"/>
  <c r="F28" i="12"/>
  <c r="F44" i="12"/>
  <c r="F64" i="12"/>
  <c r="F68" i="12"/>
  <c r="F29" i="12"/>
  <c r="F57" i="12"/>
  <c r="F65" i="12"/>
  <c r="L2" i="14"/>
  <c r="M2" i="14"/>
  <c r="R2" i="14"/>
  <c r="S2" i="14"/>
  <c r="T2" i="14"/>
  <c r="W2" i="14"/>
  <c r="Y2" i="14"/>
  <c r="Z2" i="14"/>
  <c r="AA2" i="14"/>
  <c r="AB2" i="14"/>
  <c r="AD2" i="14"/>
  <c r="AE2" i="14"/>
  <c r="AF2" i="14"/>
  <c r="AH2" i="14"/>
  <c r="L3" i="14"/>
  <c r="M3" i="14"/>
  <c r="R3" i="14"/>
  <c r="S3" i="14"/>
  <c r="T3" i="14"/>
  <c r="W3" i="14"/>
  <c r="Y3" i="14"/>
  <c r="Z3" i="14"/>
  <c r="AA3" i="14"/>
  <c r="AB3" i="14"/>
  <c r="AD3" i="14"/>
  <c r="AE3" i="14"/>
  <c r="AF3" i="14"/>
  <c r="AH3" i="14"/>
  <c r="L4" i="14"/>
  <c r="M4" i="14"/>
  <c r="R4" i="14"/>
  <c r="S4" i="14"/>
  <c r="T4" i="14"/>
  <c r="W4" i="14"/>
  <c r="Y4" i="14"/>
  <c r="Z4" i="14"/>
  <c r="AA4" i="14"/>
  <c r="AB4" i="14"/>
  <c r="AD4" i="14"/>
  <c r="AE4" i="14"/>
  <c r="AF4" i="14"/>
  <c r="AH4" i="14"/>
  <c r="L5" i="14"/>
  <c r="M5" i="14"/>
  <c r="R5" i="14"/>
  <c r="S5" i="14"/>
  <c r="T5" i="14"/>
  <c r="W5" i="14"/>
  <c r="Y5" i="14"/>
  <c r="Z5" i="14"/>
  <c r="AA5" i="14"/>
  <c r="AB5" i="14"/>
  <c r="AD5" i="14"/>
  <c r="AE5" i="14"/>
  <c r="AF5" i="14"/>
  <c r="AH5" i="14"/>
  <c r="L6" i="14"/>
  <c r="M6" i="14"/>
  <c r="R6" i="14"/>
  <c r="S6" i="14"/>
  <c r="T6" i="14"/>
  <c r="W6" i="14"/>
  <c r="Y6" i="14"/>
  <c r="Z6" i="14"/>
  <c r="AA6" i="14"/>
  <c r="AB6" i="14"/>
  <c r="AD6" i="14"/>
  <c r="AE6" i="14"/>
  <c r="AF6" i="14"/>
  <c r="AH6" i="14"/>
  <c r="L7" i="14"/>
  <c r="M7" i="14"/>
  <c r="R7" i="14"/>
  <c r="S7" i="14"/>
  <c r="T7" i="14"/>
  <c r="W7" i="14"/>
  <c r="Y7" i="14"/>
  <c r="Z7" i="14"/>
  <c r="AA7" i="14"/>
  <c r="AB7" i="14"/>
  <c r="AD7" i="14"/>
  <c r="AE7" i="14"/>
  <c r="AF7" i="14"/>
  <c r="AH7" i="14"/>
  <c r="L8" i="14"/>
  <c r="M8" i="14"/>
  <c r="R8" i="14"/>
  <c r="S8" i="14"/>
  <c r="T8" i="14"/>
  <c r="W8" i="14"/>
  <c r="Y8" i="14"/>
  <c r="Z8" i="14"/>
  <c r="AA8" i="14"/>
  <c r="AB8" i="14"/>
  <c r="AD8" i="14"/>
  <c r="AE8" i="14"/>
  <c r="AF8" i="14"/>
  <c r="AH8" i="14"/>
  <c r="L9" i="14"/>
  <c r="M9" i="14"/>
  <c r="R9" i="14"/>
  <c r="S9" i="14"/>
  <c r="T9" i="14"/>
  <c r="W9" i="14"/>
  <c r="Y9" i="14"/>
  <c r="Z9" i="14"/>
  <c r="AA9" i="14"/>
  <c r="AB9" i="14"/>
  <c r="AD9" i="14"/>
  <c r="AE9" i="14"/>
  <c r="AF9" i="14"/>
  <c r="AH9" i="14"/>
  <c r="L10" i="14"/>
  <c r="M10" i="14"/>
  <c r="R10" i="14"/>
  <c r="S10" i="14"/>
  <c r="T10" i="14"/>
  <c r="W10" i="14"/>
  <c r="Y10" i="14"/>
  <c r="Z10" i="14"/>
  <c r="AA10" i="14"/>
  <c r="AB10" i="14"/>
  <c r="AD10" i="14"/>
  <c r="AE10" i="14"/>
  <c r="AF10" i="14"/>
  <c r="AH10" i="14"/>
  <c r="L11" i="14"/>
  <c r="M11" i="14"/>
  <c r="R11" i="14"/>
  <c r="S11" i="14"/>
  <c r="T11" i="14"/>
  <c r="W11" i="14"/>
  <c r="Y11" i="14"/>
  <c r="Z11" i="14"/>
  <c r="AA11" i="14"/>
  <c r="AB11" i="14"/>
  <c r="AD11" i="14"/>
  <c r="AE11" i="14"/>
  <c r="AF11" i="14"/>
  <c r="AH11" i="14"/>
  <c r="L12" i="14"/>
  <c r="M12" i="14"/>
  <c r="R12" i="14"/>
  <c r="S12" i="14"/>
  <c r="T12" i="14"/>
  <c r="W12" i="14"/>
  <c r="Y12" i="14"/>
  <c r="Z12" i="14"/>
  <c r="AA12" i="14"/>
  <c r="AB12" i="14"/>
  <c r="AD12" i="14"/>
  <c r="AE12" i="14"/>
  <c r="AF12" i="14"/>
  <c r="AH12" i="14"/>
  <c r="L13" i="14"/>
  <c r="M13" i="14"/>
  <c r="R13" i="14"/>
  <c r="S13" i="14"/>
  <c r="T13" i="14"/>
  <c r="W13" i="14"/>
  <c r="Y13" i="14"/>
  <c r="Z13" i="14"/>
  <c r="AA13" i="14"/>
  <c r="AB13" i="14"/>
  <c r="AD13" i="14"/>
  <c r="AE13" i="14"/>
  <c r="AF13" i="14"/>
  <c r="AH13" i="14"/>
  <c r="L14" i="14"/>
  <c r="M14" i="14"/>
  <c r="R14" i="14"/>
  <c r="S14" i="14"/>
  <c r="T14" i="14"/>
  <c r="W14" i="14"/>
  <c r="Y14" i="14"/>
  <c r="Z14" i="14"/>
  <c r="AA14" i="14"/>
  <c r="AB14" i="14"/>
  <c r="AD14" i="14"/>
  <c r="AE14" i="14"/>
  <c r="AF14" i="14"/>
  <c r="AH14" i="14"/>
  <c r="L15" i="14"/>
  <c r="M15" i="14"/>
  <c r="R15" i="14"/>
  <c r="S15" i="14"/>
  <c r="T15" i="14"/>
  <c r="W15" i="14"/>
  <c r="Y15" i="14"/>
  <c r="Z15" i="14"/>
  <c r="AA15" i="14"/>
  <c r="AB15" i="14"/>
  <c r="AD15" i="14"/>
  <c r="AE15" i="14"/>
  <c r="AF15" i="14"/>
  <c r="AH15" i="14"/>
  <c r="L16" i="14"/>
  <c r="M16" i="14"/>
  <c r="R16" i="14"/>
  <c r="S16" i="14"/>
  <c r="T16" i="14"/>
  <c r="W16" i="14"/>
  <c r="Y16" i="14"/>
  <c r="Z16" i="14"/>
  <c r="AA16" i="14"/>
  <c r="AB16" i="14"/>
  <c r="AD16" i="14"/>
  <c r="AE16" i="14"/>
  <c r="AF16" i="14"/>
  <c r="AH16" i="14"/>
  <c r="L17" i="14"/>
  <c r="M17" i="14"/>
  <c r="R17" i="14"/>
  <c r="S17" i="14"/>
  <c r="T17" i="14"/>
  <c r="W17" i="14"/>
  <c r="Y17" i="14"/>
  <c r="Z17" i="14"/>
  <c r="AA17" i="14"/>
  <c r="AB17" i="14"/>
  <c r="AD17" i="14"/>
  <c r="AE17" i="14"/>
  <c r="AF17" i="14"/>
  <c r="AH17" i="14"/>
  <c r="L18" i="14"/>
  <c r="M18" i="14"/>
  <c r="R18" i="14"/>
  <c r="S18" i="14"/>
  <c r="T18" i="14"/>
  <c r="W18" i="14"/>
  <c r="Y18" i="14"/>
  <c r="Z18" i="14"/>
  <c r="AA18" i="14"/>
  <c r="AB18" i="14"/>
  <c r="AD18" i="14"/>
  <c r="AE18" i="14"/>
  <c r="AF18" i="14"/>
  <c r="AH18" i="14"/>
  <c r="L19" i="14"/>
  <c r="M19" i="14"/>
  <c r="R19" i="14"/>
  <c r="S19" i="14"/>
  <c r="T19" i="14"/>
  <c r="W19" i="14"/>
  <c r="Y19" i="14"/>
  <c r="Z19" i="14"/>
  <c r="AA19" i="14"/>
  <c r="AB19" i="14"/>
  <c r="AD19" i="14"/>
  <c r="AE19" i="14"/>
  <c r="AF19" i="14"/>
  <c r="AH19" i="14"/>
  <c r="L20" i="14"/>
  <c r="M20" i="14"/>
  <c r="R20" i="14"/>
  <c r="S20" i="14"/>
  <c r="T20" i="14"/>
  <c r="W20" i="14"/>
  <c r="Y20" i="14"/>
  <c r="Z20" i="14"/>
  <c r="AA20" i="14"/>
  <c r="AB20" i="14"/>
  <c r="AD20" i="14"/>
  <c r="AE20" i="14"/>
  <c r="AF20" i="14"/>
  <c r="AH20" i="14"/>
  <c r="L21" i="14"/>
  <c r="M21" i="14"/>
  <c r="R21" i="14"/>
  <c r="S21" i="14"/>
  <c r="T21" i="14"/>
  <c r="W21" i="14"/>
  <c r="Y21" i="14"/>
  <c r="Z21" i="14"/>
  <c r="AA21" i="14"/>
  <c r="AB21" i="14"/>
  <c r="AD21" i="14"/>
  <c r="AE21" i="14"/>
  <c r="AF21" i="14"/>
  <c r="AH21" i="14"/>
  <c r="L22" i="14"/>
  <c r="M22" i="14"/>
  <c r="R22" i="14"/>
  <c r="S22" i="14"/>
  <c r="T22" i="14"/>
  <c r="W22" i="14"/>
  <c r="Y22" i="14"/>
  <c r="Z22" i="14"/>
  <c r="AA22" i="14"/>
  <c r="AB22" i="14"/>
  <c r="AD22" i="14"/>
  <c r="AE22" i="14"/>
  <c r="AF22" i="14"/>
  <c r="AH22" i="14"/>
  <c r="L23" i="14"/>
  <c r="M23" i="14"/>
  <c r="R23" i="14"/>
  <c r="S23" i="14"/>
  <c r="T23" i="14"/>
  <c r="W23" i="14"/>
  <c r="Y23" i="14"/>
  <c r="Z23" i="14"/>
  <c r="AA23" i="14"/>
  <c r="AB23" i="14"/>
  <c r="AD23" i="14"/>
  <c r="AE23" i="14"/>
  <c r="AF23" i="14"/>
  <c r="AH23" i="14"/>
  <c r="L24" i="14"/>
  <c r="M24" i="14"/>
  <c r="R24" i="14"/>
  <c r="S24" i="14"/>
  <c r="T24" i="14"/>
  <c r="W24" i="14"/>
  <c r="Y24" i="14"/>
  <c r="Z24" i="14"/>
  <c r="AA24" i="14"/>
  <c r="AB24" i="14"/>
  <c r="AD24" i="14"/>
  <c r="AE24" i="14"/>
  <c r="AF24" i="14"/>
  <c r="AH24" i="14"/>
  <c r="L25" i="14"/>
  <c r="M25" i="14"/>
  <c r="R25" i="14"/>
  <c r="S25" i="14"/>
  <c r="T25" i="14"/>
  <c r="W25" i="14"/>
  <c r="Y25" i="14"/>
  <c r="Z25" i="14"/>
  <c r="AA25" i="14"/>
  <c r="AB25" i="14"/>
  <c r="AD25" i="14"/>
  <c r="AE25" i="14"/>
  <c r="AF25" i="14"/>
  <c r="AH25" i="14"/>
  <c r="L26" i="14"/>
  <c r="M26" i="14"/>
  <c r="R26" i="14"/>
  <c r="S26" i="14"/>
  <c r="T26" i="14"/>
  <c r="W26" i="14"/>
  <c r="Y26" i="14"/>
  <c r="Z26" i="14"/>
  <c r="AA26" i="14"/>
  <c r="AB26" i="14"/>
  <c r="AD26" i="14"/>
  <c r="AE26" i="14"/>
  <c r="AF26" i="14"/>
  <c r="AH26" i="14"/>
  <c r="L27" i="14"/>
  <c r="M27" i="14"/>
  <c r="R27" i="14"/>
  <c r="S27" i="14"/>
  <c r="T27" i="14"/>
  <c r="W27" i="14"/>
  <c r="Y27" i="14"/>
  <c r="Z27" i="14"/>
  <c r="AA27" i="14"/>
  <c r="AB27" i="14"/>
  <c r="AD27" i="14"/>
  <c r="AE27" i="14"/>
  <c r="AF27" i="14"/>
  <c r="AH27" i="14"/>
  <c r="L28" i="14"/>
  <c r="M28" i="14"/>
  <c r="R28" i="14"/>
  <c r="S28" i="14"/>
  <c r="T28" i="14"/>
  <c r="W28" i="14"/>
  <c r="Y28" i="14"/>
  <c r="Z28" i="14"/>
  <c r="AA28" i="14"/>
  <c r="AB28" i="14"/>
  <c r="AD28" i="14"/>
  <c r="AE28" i="14"/>
  <c r="AF28" i="14"/>
  <c r="AH28" i="14"/>
  <c r="L29" i="14"/>
  <c r="M29" i="14"/>
  <c r="R29" i="14"/>
  <c r="S29" i="14"/>
  <c r="T29" i="14"/>
  <c r="W29" i="14"/>
  <c r="Y29" i="14"/>
  <c r="Z29" i="14"/>
  <c r="AA29" i="14"/>
  <c r="AB29" i="14"/>
  <c r="AD29" i="14"/>
  <c r="AE29" i="14"/>
  <c r="AF29" i="14"/>
  <c r="AH29" i="14"/>
  <c r="L30" i="14"/>
  <c r="M30" i="14"/>
  <c r="R30" i="14"/>
  <c r="S30" i="14"/>
  <c r="T30" i="14"/>
  <c r="W30" i="14"/>
  <c r="Y30" i="14"/>
  <c r="Z30" i="14"/>
  <c r="AA30" i="14"/>
  <c r="AB30" i="14"/>
  <c r="AD30" i="14"/>
  <c r="AE30" i="14"/>
  <c r="AF30" i="14"/>
  <c r="AH30" i="14"/>
  <c r="L31" i="14"/>
  <c r="M31" i="14"/>
  <c r="R31" i="14"/>
  <c r="S31" i="14"/>
  <c r="T31" i="14"/>
  <c r="W31" i="14"/>
  <c r="Y31" i="14"/>
  <c r="Z31" i="14"/>
  <c r="AA31" i="14"/>
  <c r="AB31" i="14"/>
  <c r="AD31" i="14"/>
  <c r="AE31" i="14"/>
  <c r="AF31" i="14"/>
  <c r="AH31" i="14"/>
  <c r="L32" i="14"/>
  <c r="M32" i="14"/>
  <c r="R32" i="14"/>
  <c r="S32" i="14"/>
  <c r="T32" i="14"/>
  <c r="W32" i="14"/>
  <c r="Y32" i="14"/>
  <c r="Z32" i="14"/>
  <c r="AA32" i="14"/>
  <c r="AB32" i="14"/>
  <c r="AD32" i="14"/>
  <c r="AE32" i="14"/>
  <c r="AF32" i="14"/>
  <c r="AH32" i="14"/>
  <c r="L33" i="14"/>
  <c r="M33" i="14"/>
  <c r="R33" i="14"/>
  <c r="S33" i="14"/>
  <c r="T33" i="14"/>
  <c r="W33" i="14"/>
  <c r="Y33" i="14"/>
  <c r="Z33" i="14"/>
  <c r="AA33" i="14"/>
  <c r="AB33" i="14"/>
  <c r="AD33" i="14"/>
  <c r="AE33" i="14"/>
  <c r="AF33" i="14"/>
  <c r="AH33" i="14"/>
  <c r="L34" i="14"/>
  <c r="M34" i="14"/>
  <c r="R34" i="14"/>
  <c r="S34" i="14"/>
  <c r="T34" i="14"/>
  <c r="W34" i="14"/>
  <c r="Y34" i="14"/>
  <c r="Z34" i="14"/>
  <c r="AA34" i="14"/>
  <c r="AB34" i="14"/>
  <c r="AD34" i="14"/>
  <c r="AE34" i="14"/>
  <c r="AF34" i="14"/>
  <c r="AH34" i="14"/>
  <c r="L35" i="14"/>
  <c r="M35" i="14"/>
  <c r="R35" i="14"/>
  <c r="S35" i="14"/>
  <c r="T35" i="14"/>
  <c r="W35" i="14"/>
  <c r="Y35" i="14"/>
  <c r="Z35" i="14"/>
  <c r="AA35" i="14"/>
  <c r="AB35" i="14"/>
  <c r="AD35" i="14"/>
  <c r="AE35" i="14"/>
  <c r="AF35" i="14"/>
  <c r="AH35" i="14"/>
  <c r="L36" i="14"/>
  <c r="M36" i="14"/>
  <c r="R36" i="14"/>
  <c r="S36" i="14"/>
  <c r="T36" i="14"/>
  <c r="W36" i="14"/>
  <c r="Y36" i="14"/>
  <c r="Z36" i="14"/>
  <c r="AA36" i="14"/>
  <c r="AB36" i="14"/>
  <c r="AD36" i="14"/>
  <c r="AE36" i="14"/>
  <c r="AF36" i="14"/>
  <c r="AH36" i="14"/>
  <c r="L37" i="14"/>
  <c r="M37" i="14"/>
  <c r="R37" i="14"/>
  <c r="S37" i="14"/>
  <c r="T37" i="14"/>
  <c r="W37" i="14"/>
  <c r="Y37" i="14"/>
  <c r="Z37" i="14"/>
  <c r="AA37" i="14"/>
  <c r="AB37" i="14"/>
  <c r="AD37" i="14"/>
  <c r="AE37" i="14"/>
  <c r="AF37" i="14"/>
  <c r="AH37" i="14"/>
  <c r="L38" i="14"/>
  <c r="M38" i="14"/>
  <c r="R38" i="14"/>
  <c r="S38" i="14"/>
  <c r="T38" i="14"/>
  <c r="W38" i="14"/>
  <c r="Y38" i="14"/>
  <c r="Z38" i="14"/>
  <c r="AA38" i="14"/>
  <c r="AB38" i="14"/>
  <c r="AD38" i="14"/>
  <c r="AE38" i="14"/>
  <c r="AF38" i="14"/>
  <c r="AH38" i="14"/>
  <c r="L39" i="14"/>
  <c r="M39" i="14"/>
  <c r="R39" i="14"/>
  <c r="S39" i="14"/>
  <c r="T39" i="14"/>
  <c r="W39" i="14"/>
  <c r="Y39" i="14"/>
  <c r="Z39" i="14"/>
  <c r="AA39" i="14"/>
  <c r="AB39" i="14"/>
  <c r="AD39" i="14"/>
  <c r="AE39" i="14"/>
  <c r="AF39" i="14"/>
  <c r="AH39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1" i="14"/>
  <c r="H32" i="14"/>
  <c r="H33" i="14"/>
  <c r="H34" i="14"/>
  <c r="H35" i="14"/>
  <c r="H36" i="14"/>
  <c r="H37" i="14"/>
  <c r="H38" i="14"/>
  <c r="H39" i="14"/>
  <c r="J41" i="14" l="1"/>
  <c r="J40" i="14"/>
  <c r="E3" i="12"/>
  <c r="F3" i="12" s="1"/>
  <c r="E4" i="12"/>
  <c r="F4" i="12" s="1"/>
  <c r="E7" i="12"/>
  <c r="E5" i="12"/>
  <c r="E6" i="12"/>
  <c r="E8" i="12"/>
  <c r="F8" i="12" s="1"/>
  <c r="E9" i="12"/>
  <c r="E10" i="12"/>
  <c r="E11" i="12"/>
  <c r="E13" i="12"/>
  <c r="E14" i="12"/>
  <c r="E12" i="12"/>
  <c r="E79" i="12"/>
  <c r="F79" i="12" s="1"/>
  <c r="I40" i="14" s="1"/>
  <c r="E78" i="12"/>
  <c r="F78" i="12" s="1"/>
  <c r="E77" i="12"/>
  <c r="F77" i="12" s="1"/>
  <c r="E80" i="12"/>
  <c r="F80" i="12" s="1"/>
  <c r="AI41" i="14" s="1"/>
  <c r="E81" i="12"/>
  <c r="F81" i="12" s="1"/>
  <c r="E82" i="12"/>
  <c r="F82" i="12" s="1"/>
  <c r="E83" i="12"/>
  <c r="F83" i="12" s="1"/>
  <c r="E84" i="12"/>
  <c r="F84" i="12" s="1"/>
  <c r="E85" i="12"/>
  <c r="F85" i="12" s="1"/>
  <c r="E86" i="12"/>
  <c r="E87" i="12"/>
  <c r="E88" i="12"/>
  <c r="E89" i="12"/>
  <c r="E94" i="12"/>
  <c r="E91" i="12"/>
  <c r="E92" i="12"/>
  <c r="E90" i="12"/>
  <c r="E95" i="12"/>
  <c r="E97" i="12"/>
  <c r="E96" i="12"/>
  <c r="E93" i="12"/>
  <c r="E98" i="12"/>
  <c r="E99" i="12"/>
  <c r="E101" i="12"/>
  <c r="E102" i="12"/>
  <c r="E103" i="12"/>
  <c r="E104" i="12"/>
  <c r="F104" i="12" s="1"/>
  <c r="E105" i="12"/>
  <c r="F105" i="12" s="1"/>
  <c r="E106" i="12"/>
  <c r="F106" i="12" s="1"/>
  <c r="E107" i="12"/>
  <c r="F107" i="12" s="1"/>
  <c r="E108" i="12"/>
  <c r="E109" i="12"/>
  <c r="E110" i="12"/>
  <c r="F110" i="12" s="1"/>
  <c r="E111" i="12"/>
  <c r="E112" i="12"/>
  <c r="E100" i="12"/>
  <c r="E113" i="12"/>
  <c r="E2" i="12"/>
  <c r="F2" i="12" s="1"/>
  <c r="F7" i="12" l="1"/>
  <c r="I41" i="14"/>
  <c r="AI40" i="14"/>
  <c r="AC40" i="14"/>
  <c r="AC41" i="14"/>
  <c r="F6" i="12"/>
  <c r="F95" i="12"/>
  <c r="F90" i="12"/>
  <c r="F12" i="12"/>
  <c r="F18" i="12"/>
  <c r="F103" i="12"/>
  <c r="F54" i="12"/>
  <c r="F97" i="12"/>
  <c r="F39" i="12"/>
  <c r="F91" i="12"/>
  <c r="F37" i="12"/>
  <c r="F60" i="12"/>
  <c r="F53" i="12"/>
  <c r="F86" i="12"/>
  <c r="F14" i="12"/>
  <c r="F10" i="12"/>
  <c r="F16" i="12"/>
  <c r="F100" i="12"/>
  <c r="F89" i="12"/>
  <c r="F52" i="12"/>
  <c r="F102" i="12"/>
  <c r="F101" i="12"/>
  <c r="G8" i="14" s="1"/>
  <c r="F99" i="12"/>
  <c r="F96" i="12"/>
  <c r="F93" i="12"/>
  <c r="F113" i="12"/>
  <c r="F36" i="12"/>
  <c r="F35" i="12"/>
  <c r="F112" i="12"/>
  <c r="F34" i="12"/>
  <c r="Q40" i="14" s="1"/>
  <c r="F13" i="12"/>
  <c r="F41" i="12"/>
  <c r="F9" i="12"/>
  <c r="F15" i="12"/>
  <c r="F5" i="12"/>
  <c r="F111" i="12"/>
  <c r="F98" i="12"/>
  <c r="F92" i="12"/>
  <c r="F109" i="12"/>
  <c r="F88" i="12"/>
  <c r="F55" i="12"/>
  <c r="F40" i="12"/>
  <c r="F94" i="12"/>
  <c r="F38" i="12"/>
  <c r="F61" i="12"/>
  <c r="F108" i="12"/>
  <c r="F87" i="12"/>
  <c r="F56" i="12"/>
  <c r="F11" i="12"/>
  <c r="F17" i="12"/>
  <c r="AG41" i="14" s="1"/>
  <c r="AI3" i="14"/>
  <c r="AI7" i="14"/>
  <c r="AI11" i="14"/>
  <c r="AI15" i="14"/>
  <c r="AI19" i="14"/>
  <c r="AI2" i="14"/>
  <c r="AI6" i="14"/>
  <c r="AI10" i="14"/>
  <c r="AI14" i="14"/>
  <c r="AI18" i="14"/>
  <c r="AI22" i="14"/>
  <c r="AI5" i="14"/>
  <c r="AI9" i="14"/>
  <c r="AI13" i="14"/>
  <c r="AI17" i="14"/>
  <c r="AI21" i="14"/>
  <c r="AI4" i="14"/>
  <c r="AI8" i="14"/>
  <c r="AI12" i="14"/>
  <c r="AI16" i="14"/>
  <c r="AI20" i="14"/>
  <c r="AI24" i="14"/>
  <c r="AI30" i="14"/>
  <c r="AI37" i="14"/>
  <c r="AI27" i="14"/>
  <c r="AI29" i="14"/>
  <c r="AI33" i="14"/>
  <c r="AI36" i="14"/>
  <c r="AI23" i="14"/>
  <c r="AI26" i="14"/>
  <c r="AI32" i="14"/>
  <c r="AI35" i="14"/>
  <c r="AI39" i="14"/>
  <c r="AI25" i="14"/>
  <c r="AI28" i="14"/>
  <c r="AI31" i="14"/>
  <c r="AI34" i="14"/>
  <c r="AI38" i="14"/>
  <c r="G9" i="14"/>
  <c r="G3" i="14"/>
  <c r="G11" i="14"/>
  <c r="G25" i="14"/>
  <c r="G38" i="14"/>
  <c r="G20" i="14"/>
  <c r="G19" i="14"/>
  <c r="G33" i="14"/>
  <c r="G22" i="14"/>
  <c r="X4" i="14"/>
  <c r="X8" i="14"/>
  <c r="X12" i="14"/>
  <c r="X16" i="14"/>
  <c r="X20" i="14"/>
  <c r="X3" i="14"/>
  <c r="X7" i="14"/>
  <c r="X11" i="14"/>
  <c r="X15" i="14"/>
  <c r="X19" i="14"/>
  <c r="X23" i="14"/>
  <c r="X2" i="14"/>
  <c r="X6" i="14"/>
  <c r="X10" i="14"/>
  <c r="X14" i="14"/>
  <c r="X18" i="14"/>
  <c r="X22" i="14"/>
  <c r="X5" i="14"/>
  <c r="X9" i="14"/>
  <c r="X13" i="14"/>
  <c r="X17" i="14"/>
  <c r="X21" i="14"/>
  <c r="X25" i="14"/>
  <c r="X28" i="14"/>
  <c r="X31" i="14"/>
  <c r="X34" i="14"/>
  <c r="X38" i="14"/>
  <c r="X24" i="14"/>
  <c r="X30" i="14"/>
  <c r="X37" i="14"/>
  <c r="X27" i="14"/>
  <c r="X29" i="14"/>
  <c r="X33" i="14"/>
  <c r="X36" i="14"/>
  <c r="X26" i="14"/>
  <c r="X32" i="14"/>
  <c r="X35" i="14"/>
  <c r="X39" i="14"/>
  <c r="N2" i="14"/>
  <c r="N6" i="14"/>
  <c r="N10" i="14"/>
  <c r="N14" i="14"/>
  <c r="N18" i="14"/>
  <c r="N22" i="14"/>
  <c r="N5" i="14"/>
  <c r="N9" i="14"/>
  <c r="N13" i="14"/>
  <c r="N17" i="14"/>
  <c r="N21" i="14"/>
  <c r="N4" i="14"/>
  <c r="N8" i="14"/>
  <c r="N12" i="14"/>
  <c r="N16" i="14"/>
  <c r="N20" i="14"/>
  <c r="N3" i="14"/>
  <c r="N7" i="14"/>
  <c r="N11" i="14"/>
  <c r="N15" i="14"/>
  <c r="N19" i="14"/>
  <c r="N23" i="14"/>
  <c r="N27" i="14"/>
  <c r="N29" i="14"/>
  <c r="N33" i="14"/>
  <c r="N36" i="14"/>
  <c r="N26" i="14"/>
  <c r="N32" i="14"/>
  <c r="N35" i="14"/>
  <c r="N39" i="14"/>
  <c r="N25" i="14"/>
  <c r="N28" i="14"/>
  <c r="N31" i="14"/>
  <c r="N34" i="14"/>
  <c r="N38" i="14"/>
  <c r="N24" i="14"/>
  <c r="N30" i="14"/>
  <c r="N37" i="14"/>
  <c r="AC5" i="14"/>
  <c r="AC9" i="14"/>
  <c r="AC13" i="14"/>
  <c r="AC17" i="14"/>
  <c r="AC21" i="14"/>
  <c r="AC4" i="14"/>
  <c r="AC8" i="14"/>
  <c r="AC12" i="14"/>
  <c r="AC16" i="14"/>
  <c r="AC20" i="14"/>
  <c r="AC3" i="14"/>
  <c r="AC7" i="14"/>
  <c r="AC11" i="14"/>
  <c r="AC15" i="14"/>
  <c r="AC19" i="14"/>
  <c r="AC2" i="14"/>
  <c r="AC6" i="14"/>
  <c r="AC10" i="14"/>
  <c r="AC14" i="14"/>
  <c r="AC18" i="14"/>
  <c r="AC22" i="14"/>
  <c r="AC23" i="14"/>
  <c r="AC26" i="14"/>
  <c r="AC32" i="14"/>
  <c r="AC35" i="14"/>
  <c r="AC39" i="14"/>
  <c r="AC25" i="14"/>
  <c r="AC28" i="14"/>
  <c r="AC31" i="14"/>
  <c r="AC34" i="14"/>
  <c r="AC38" i="14"/>
  <c r="AC24" i="14"/>
  <c r="AC30" i="14"/>
  <c r="AC37" i="14"/>
  <c r="AC27" i="14"/>
  <c r="AC29" i="14"/>
  <c r="AC33" i="14"/>
  <c r="AC36" i="14"/>
  <c r="V2" i="14"/>
  <c r="V6" i="14"/>
  <c r="V10" i="14"/>
  <c r="V14" i="14"/>
  <c r="V18" i="14"/>
  <c r="V22" i="14"/>
  <c r="V5" i="14"/>
  <c r="V9" i="14"/>
  <c r="V13" i="14"/>
  <c r="V17" i="14"/>
  <c r="V21" i="14"/>
  <c r="V4" i="14"/>
  <c r="V8" i="14"/>
  <c r="V12" i="14"/>
  <c r="V16" i="14"/>
  <c r="V20" i="14"/>
  <c r="V3" i="14"/>
  <c r="V7" i="14"/>
  <c r="V11" i="14"/>
  <c r="V15" i="14"/>
  <c r="V19" i="14"/>
  <c r="V23" i="14"/>
  <c r="V27" i="14"/>
  <c r="V29" i="14"/>
  <c r="V33" i="14"/>
  <c r="V36" i="14"/>
  <c r="V26" i="14"/>
  <c r="V32" i="14"/>
  <c r="V35" i="14"/>
  <c r="V39" i="14"/>
  <c r="V25" i="14"/>
  <c r="V28" i="14"/>
  <c r="V31" i="14"/>
  <c r="V34" i="14"/>
  <c r="V38" i="14"/>
  <c r="V24" i="14"/>
  <c r="V30" i="14"/>
  <c r="V37" i="14"/>
  <c r="O3" i="14"/>
  <c r="O7" i="14"/>
  <c r="O11" i="14"/>
  <c r="O15" i="14"/>
  <c r="O19" i="14"/>
  <c r="O23" i="14"/>
  <c r="O2" i="14"/>
  <c r="O6" i="14"/>
  <c r="O10" i="14"/>
  <c r="O14" i="14"/>
  <c r="O18" i="14"/>
  <c r="O22" i="14"/>
  <c r="O5" i="14"/>
  <c r="O9" i="14"/>
  <c r="O13" i="14"/>
  <c r="O17" i="14"/>
  <c r="O21" i="14"/>
  <c r="O4" i="14"/>
  <c r="O8" i="14"/>
  <c r="O12" i="14"/>
  <c r="O16" i="14"/>
  <c r="O20" i="14"/>
  <c r="O24" i="14"/>
  <c r="O30" i="14"/>
  <c r="O37" i="14"/>
  <c r="O27" i="14"/>
  <c r="O29" i="14"/>
  <c r="O33" i="14"/>
  <c r="O36" i="14"/>
  <c r="O26" i="14"/>
  <c r="O32" i="14"/>
  <c r="O35" i="14"/>
  <c r="O39" i="14"/>
  <c r="O25" i="14"/>
  <c r="O28" i="14"/>
  <c r="O31" i="14"/>
  <c r="O34" i="14"/>
  <c r="O38" i="14"/>
  <c r="U5" i="14"/>
  <c r="U9" i="14"/>
  <c r="U13" i="14"/>
  <c r="U17" i="14"/>
  <c r="U21" i="14"/>
  <c r="U4" i="14"/>
  <c r="U8" i="14"/>
  <c r="U12" i="14"/>
  <c r="U16" i="14"/>
  <c r="U20" i="14"/>
  <c r="U3" i="14"/>
  <c r="U7" i="14"/>
  <c r="U11" i="14"/>
  <c r="U15" i="14"/>
  <c r="U19" i="14"/>
  <c r="U23" i="14"/>
  <c r="U2" i="14"/>
  <c r="U6" i="14"/>
  <c r="U10" i="14"/>
  <c r="U14" i="14"/>
  <c r="U18" i="14"/>
  <c r="U22" i="14"/>
  <c r="U26" i="14"/>
  <c r="U32" i="14"/>
  <c r="U35" i="14"/>
  <c r="U39" i="14"/>
  <c r="U25" i="14"/>
  <c r="U28" i="14"/>
  <c r="U31" i="14"/>
  <c r="U34" i="14"/>
  <c r="U38" i="14"/>
  <c r="U24" i="14"/>
  <c r="U30" i="14"/>
  <c r="U37" i="14"/>
  <c r="U27" i="14"/>
  <c r="U29" i="14"/>
  <c r="U33" i="14"/>
  <c r="U36" i="14"/>
  <c r="F4" i="14"/>
  <c r="F8" i="14"/>
  <c r="F3" i="14"/>
  <c r="F7" i="14"/>
  <c r="F11" i="14"/>
  <c r="F15" i="14"/>
  <c r="F2" i="14"/>
  <c r="F6" i="14"/>
  <c r="F5" i="14"/>
  <c r="F13" i="14"/>
  <c r="F16" i="14"/>
  <c r="F20" i="14"/>
  <c r="F24" i="14"/>
  <c r="F37" i="14"/>
  <c r="F36" i="14"/>
  <c r="F10" i="14"/>
  <c r="F19" i="14"/>
  <c r="F23" i="14"/>
  <c r="F27" i="14"/>
  <c r="F29" i="14"/>
  <c r="F33" i="14"/>
  <c r="F12" i="14"/>
  <c r="F18" i="14"/>
  <c r="F22" i="14"/>
  <c r="F26" i="14"/>
  <c r="F32" i="14"/>
  <c r="F35" i="14"/>
  <c r="F39" i="14"/>
  <c r="F38" i="14"/>
  <c r="F9" i="14"/>
  <c r="F14" i="14"/>
  <c r="F17" i="14"/>
  <c r="F21" i="14"/>
  <c r="F25" i="14"/>
  <c r="F28" i="14"/>
  <c r="F31" i="14"/>
  <c r="F34" i="14"/>
  <c r="J2" i="14"/>
  <c r="J6" i="14"/>
  <c r="J10" i="14"/>
  <c r="J14" i="14"/>
  <c r="J18" i="14"/>
  <c r="J22" i="14"/>
  <c r="J5" i="14"/>
  <c r="J9" i="14"/>
  <c r="J13" i="14"/>
  <c r="J17" i="14"/>
  <c r="J21" i="14"/>
  <c r="J4" i="14"/>
  <c r="J8" i="14"/>
  <c r="J12" i="14"/>
  <c r="J16" i="14"/>
  <c r="J20" i="14"/>
  <c r="J3" i="14"/>
  <c r="J7" i="14"/>
  <c r="J11" i="14"/>
  <c r="J15" i="14"/>
  <c r="J19" i="14"/>
  <c r="J23" i="14"/>
  <c r="J24" i="14"/>
  <c r="J27" i="14"/>
  <c r="J29" i="14"/>
  <c r="J33" i="14"/>
  <c r="J36" i="14"/>
  <c r="J26" i="14"/>
  <c r="J32" i="14"/>
  <c r="J35" i="14"/>
  <c r="J39" i="14"/>
  <c r="J25" i="14"/>
  <c r="J28" i="14"/>
  <c r="J31" i="14"/>
  <c r="J34" i="14"/>
  <c r="J38" i="14"/>
  <c r="J30" i="14"/>
  <c r="J37" i="14"/>
  <c r="E3" i="14"/>
  <c r="E7" i="14"/>
  <c r="E11" i="14"/>
  <c r="E15" i="14"/>
  <c r="E19" i="14"/>
  <c r="E23" i="14"/>
  <c r="E27" i="14"/>
  <c r="E29" i="14"/>
  <c r="E33" i="14"/>
  <c r="E36" i="14"/>
  <c r="E4" i="14"/>
  <c r="E8" i="14"/>
  <c r="E12" i="14"/>
  <c r="E16" i="14"/>
  <c r="E20" i="14"/>
  <c r="E24" i="14"/>
  <c r="E37" i="14"/>
  <c r="E2" i="14"/>
  <c r="E39" i="14"/>
  <c r="E5" i="14"/>
  <c r="E9" i="14"/>
  <c r="E13" i="14"/>
  <c r="E17" i="14"/>
  <c r="E21" i="14"/>
  <c r="E25" i="14"/>
  <c r="E28" i="14"/>
  <c r="E31" i="14"/>
  <c r="E34" i="14"/>
  <c r="E38" i="14"/>
  <c r="E6" i="14"/>
  <c r="E10" i="14"/>
  <c r="E14" i="14"/>
  <c r="E18" i="14"/>
  <c r="E22" i="14"/>
  <c r="E26" i="14"/>
  <c r="E32" i="14"/>
  <c r="E35" i="14"/>
  <c r="P4" i="14"/>
  <c r="P8" i="14"/>
  <c r="P12" i="14"/>
  <c r="P16" i="14"/>
  <c r="P20" i="14"/>
  <c r="P3" i="14"/>
  <c r="P7" i="14"/>
  <c r="P11" i="14"/>
  <c r="P15" i="14"/>
  <c r="P19" i="14"/>
  <c r="P23" i="14"/>
  <c r="P2" i="14"/>
  <c r="P6" i="14"/>
  <c r="P10" i="14"/>
  <c r="P14" i="14"/>
  <c r="P18" i="14"/>
  <c r="P22" i="14"/>
  <c r="P5" i="14"/>
  <c r="P9" i="14"/>
  <c r="P13" i="14"/>
  <c r="P17" i="14"/>
  <c r="P21" i="14"/>
  <c r="P25" i="14"/>
  <c r="P28" i="14"/>
  <c r="P31" i="14"/>
  <c r="P34" i="14"/>
  <c r="P38" i="14"/>
  <c r="P24" i="14"/>
  <c r="P30" i="14"/>
  <c r="P37" i="14"/>
  <c r="P27" i="14"/>
  <c r="P29" i="14"/>
  <c r="P33" i="14"/>
  <c r="P36" i="14"/>
  <c r="P26" i="14"/>
  <c r="P32" i="14"/>
  <c r="P35" i="14"/>
  <c r="P39" i="14"/>
  <c r="I5" i="14"/>
  <c r="I9" i="14"/>
  <c r="I13" i="14"/>
  <c r="I17" i="14"/>
  <c r="I21" i="14"/>
  <c r="I4" i="14"/>
  <c r="I8" i="14"/>
  <c r="I12" i="14"/>
  <c r="I16" i="14"/>
  <c r="I20" i="14"/>
  <c r="I3" i="14"/>
  <c r="I7" i="14"/>
  <c r="I11" i="14"/>
  <c r="I15" i="14"/>
  <c r="I19" i="14"/>
  <c r="I23" i="14"/>
  <c r="I2" i="14"/>
  <c r="I6" i="14"/>
  <c r="I10" i="14"/>
  <c r="I14" i="14"/>
  <c r="I18" i="14"/>
  <c r="I22" i="14"/>
  <c r="I26" i="14"/>
  <c r="I32" i="14"/>
  <c r="I35" i="14"/>
  <c r="I39" i="14"/>
  <c r="I25" i="14"/>
  <c r="I28" i="14"/>
  <c r="I31" i="14"/>
  <c r="I34" i="14"/>
  <c r="I38" i="14"/>
  <c r="I30" i="14"/>
  <c r="I37" i="14"/>
  <c r="I24" i="14"/>
  <c r="I27" i="14"/>
  <c r="I29" i="14"/>
  <c r="I33" i="14"/>
  <c r="I36" i="14"/>
  <c r="AG5" i="14"/>
  <c r="AG9" i="14"/>
  <c r="AG13" i="14"/>
  <c r="AG17" i="14"/>
  <c r="AG21" i="14"/>
  <c r="AG4" i="14"/>
  <c r="AG8" i="14"/>
  <c r="AG12" i="14"/>
  <c r="AG16" i="14"/>
  <c r="AG20" i="14"/>
  <c r="AG3" i="14"/>
  <c r="AG7" i="14"/>
  <c r="AG11" i="14"/>
  <c r="AG15" i="14"/>
  <c r="AG19" i="14"/>
  <c r="AG2" i="14"/>
  <c r="AG6" i="14"/>
  <c r="AG10" i="14"/>
  <c r="AG14" i="14"/>
  <c r="AG18" i="14"/>
  <c r="AG22" i="14"/>
  <c r="AG23" i="14"/>
  <c r="AG26" i="14"/>
  <c r="AG32" i="14"/>
  <c r="AG35" i="14"/>
  <c r="AG39" i="14"/>
  <c r="AG25" i="14"/>
  <c r="AG28" i="14"/>
  <c r="AG31" i="14"/>
  <c r="AG34" i="14"/>
  <c r="AG38" i="14"/>
  <c r="AG24" i="14"/>
  <c r="AG30" i="14"/>
  <c r="AG37" i="14"/>
  <c r="AG27" i="14"/>
  <c r="AG29" i="14"/>
  <c r="AG33" i="14"/>
  <c r="AG36" i="14"/>
  <c r="Q5" i="14"/>
  <c r="Q9" i="14"/>
  <c r="Q13" i="14"/>
  <c r="Q17" i="14"/>
  <c r="Q21" i="14"/>
  <c r="Q4" i="14"/>
  <c r="Q8" i="14"/>
  <c r="Q12" i="14"/>
  <c r="Q16" i="14"/>
  <c r="Q20" i="14"/>
  <c r="Q3" i="14"/>
  <c r="Q7" i="14"/>
  <c r="Q11" i="14"/>
  <c r="Q15" i="14"/>
  <c r="Q19" i="14"/>
  <c r="Q23" i="14"/>
  <c r="Q2" i="14"/>
  <c r="Q6" i="14"/>
  <c r="Q10" i="14"/>
  <c r="Q14" i="14"/>
  <c r="Q18" i="14"/>
  <c r="Q22" i="14"/>
  <c r="Q26" i="14"/>
  <c r="Q32" i="14"/>
  <c r="Q35" i="14"/>
  <c r="Q39" i="14"/>
  <c r="Q25" i="14"/>
  <c r="Q28" i="14"/>
  <c r="Q31" i="14"/>
  <c r="Q34" i="14"/>
  <c r="Q38" i="14"/>
  <c r="Q24" i="14"/>
  <c r="Q30" i="14"/>
  <c r="Q37" i="14"/>
  <c r="Q27" i="14"/>
  <c r="Q29" i="14"/>
  <c r="Q33" i="14"/>
  <c r="Q36" i="14"/>
  <c r="K3" i="14"/>
  <c r="K7" i="14"/>
  <c r="K11" i="14"/>
  <c r="K15" i="14"/>
  <c r="K19" i="14"/>
  <c r="K23" i="14"/>
  <c r="K2" i="14"/>
  <c r="K6" i="14"/>
  <c r="K10" i="14"/>
  <c r="K14" i="14"/>
  <c r="K18" i="14"/>
  <c r="K22" i="14"/>
  <c r="K5" i="14"/>
  <c r="K9" i="14"/>
  <c r="K13" i="14"/>
  <c r="K17" i="14"/>
  <c r="K21" i="14"/>
  <c r="K4" i="14"/>
  <c r="K8" i="14"/>
  <c r="K12" i="14"/>
  <c r="K16" i="14"/>
  <c r="K20" i="14"/>
  <c r="K24" i="14"/>
  <c r="K30" i="14"/>
  <c r="K37" i="14"/>
  <c r="K27" i="14"/>
  <c r="K29" i="14"/>
  <c r="K33" i="14"/>
  <c r="K36" i="14"/>
  <c r="K26" i="14"/>
  <c r="K32" i="14"/>
  <c r="K35" i="14"/>
  <c r="K39" i="14"/>
  <c r="K25" i="14"/>
  <c r="K28" i="14"/>
  <c r="K31" i="14"/>
  <c r="K34" i="14"/>
  <c r="K38" i="14"/>
  <c r="G26" i="14" l="1"/>
  <c r="G36" i="14"/>
  <c r="G23" i="14"/>
  <c r="G24" i="14"/>
  <c r="G37" i="14"/>
  <c r="G28" i="14"/>
  <c r="G14" i="14"/>
  <c r="G7" i="14"/>
  <c r="G4" i="14"/>
  <c r="G35" i="14"/>
  <c r="G18" i="14"/>
  <c r="G29" i="14"/>
  <c r="G15" i="14"/>
  <c r="G16" i="14"/>
  <c r="G34" i="14"/>
  <c r="G21" i="14"/>
  <c r="G6" i="14"/>
  <c r="C6" i="14" s="1"/>
  <c r="D6" i="14" s="1"/>
  <c r="G12" i="14"/>
  <c r="G5" i="14"/>
  <c r="G30" i="14"/>
  <c r="G32" i="14"/>
  <c r="G39" i="14"/>
  <c r="G27" i="14"/>
  <c r="G10" i="14"/>
  <c r="G13" i="14"/>
  <c r="G31" i="14"/>
  <c r="G17" i="14"/>
  <c r="G2" i="14"/>
  <c r="AG40" i="14"/>
  <c r="K41" i="14"/>
  <c r="F40" i="14"/>
  <c r="F30" i="14"/>
  <c r="C34" i="14"/>
  <c r="D34" i="14" s="1"/>
  <c r="C37" i="14"/>
  <c r="D37" i="14" s="1"/>
  <c r="C35" i="14"/>
  <c r="D35" i="14" s="1"/>
  <c r="C32" i="14"/>
  <c r="D32" i="14" s="1"/>
  <c r="C31" i="14"/>
  <c r="D31" i="14" s="1"/>
  <c r="C39" i="14"/>
  <c r="D39" i="14" s="1"/>
  <c r="C36" i="14"/>
  <c r="D36" i="14" s="1"/>
  <c r="C38" i="14"/>
  <c r="D38" i="14" s="1"/>
  <c r="C33" i="14"/>
  <c r="D33" i="14" s="1"/>
  <c r="F41" i="14"/>
  <c r="Q41" i="14"/>
  <c r="K40" i="14"/>
  <c r="N41" i="14"/>
  <c r="N40" i="14"/>
  <c r="G41" i="14"/>
  <c r="G40" i="14"/>
  <c r="X41" i="14"/>
  <c r="X40" i="14"/>
  <c r="U40" i="14"/>
  <c r="U41" i="14"/>
  <c r="P41" i="14"/>
  <c r="P40" i="14"/>
  <c r="V41" i="14"/>
  <c r="V40" i="14"/>
  <c r="O41" i="14"/>
  <c r="O40" i="14"/>
  <c r="C26" i="14"/>
  <c r="D26" i="14" s="1"/>
  <c r="C18" i="14"/>
  <c r="D18" i="14" s="1"/>
  <c r="C28" i="14"/>
  <c r="D28" i="14" s="1"/>
  <c r="C13" i="14"/>
  <c r="D13" i="14" s="1"/>
  <c r="C16" i="14"/>
  <c r="D16" i="14" s="1"/>
  <c r="C29" i="14"/>
  <c r="D29" i="14" s="1"/>
  <c r="C15" i="14"/>
  <c r="D15" i="14" s="1"/>
  <c r="C14" i="14"/>
  <c r="D14" i="14" s="1"/>
  <c r="C25" i="14"/>
  <c r="D25" i="14" s="1"/>
  <c r="C9" i="14"/>
  <c r="D9" i="14" s="1"/>
  <c r="C12" i="14"/>
  <c r="D12" i="14" s="1"/>
  <c r="C27" i="14"/>
  <c r="D27" i="14" s="1"/>
  <c r="C11" i="14"/>
  <c r="D11" i="14" s="1"/>
  <c r="C10" i="14"/>
  <c r="D10" i="14" s="1"/>
  <c r="C21" i="14"/>
  <c r="D21" i="14" s="1"/>
  <c r="C5" i="14"/>
  <c r="D5" i="14" s="1"/>
  <c r="C24" i="14"/>
  <c r="D24" i="14" s="1"/>
  <c r="C8" i="14"/>
  <c r="D8" i="14" s="1"/>
  <c r="C23" i="14"/>
  <c r="D23" i="14" s="1"/>
  <c r="C7" i="14"/>
  <c r="D7" i="14" s="1"/>
  <c r="C22" i="14"/>
  <c r="D22" i="14" s="1"/>
  <c r="C17" i="14"/>
  <c r="D17" i="14" s="1"/>
  <c r="C20" i="14"/>
  <c r="D20" i="14" s="1"/>
  <c r="C4" i="14"/>
  <c r="D4" i="14" s="1"/>
  <c r="C19" i="14"/>
  <c r="D19" i="14" s="1"/>
  <c r="C3" i="14"/>
  <c r="D3" i="14" s="1"/>
  <c r="C2" i="14"/>
  <c r="C41" i="14" l="1"/>
  <c r="C40" i="14"/>
  <c r="D40" i="14" s="1"/>
  <c r="D2" i="14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F2" i="11"/>
  <c r="G2" i="11"/>
  <c r="H2" i="11"/>
  <c r="I2" i="11"/>
  <c r="J2" i="11"/>
  <c r="K2" i="11"/>
  <c r="L2" i="11"/>
  <c r="M2" i="11"/>
  <c r="N2" i="11"/>
  <c r="O2" i="11"/>
  <c r="P2" i="11"/>
  <c r="E2" i="11"/>
  <c r="C8" i="11" l="1"/>
  <c r="D8" i="11" s="1"/>
  <c r="C4" i="11"/>
  <c r="D4" i="11" s="1"/>
  <c r="C9" i="11"/>
  <c r="D9" i="11" s="1"/>
  <c r="C5" i="11"/>
  <c r="D5" i="11" s="1"/>
  <c r="C6" i="11"/>
  <c r="D6" i="11" s="1"/>
  <c r="C7" i="11"/>
  <c r="D7" i="11" s="1"/>
  <c r="C3" i="11"/>
  <c r="D3" i="11" s="1"/>
  <c r="C2" i="11"/>
  <c r="C11" i="11" l="1"/>
  <c r="D11" i="11" s="1"/>
  <c r="D2" i="11"/>
  <c r="H336" i="1"/>
  <c r="F313" i="1"/>
  <c r="F336" i="1"/>
  <c r="D336" i="1"/>
  <c r="D313" i="1"/>
  <c r="H313" i="1" l="1"/>
  <c r="F329" i="1" l="1"/>
  <c r="H329" i="1"/>
  <c r="D329" i="1"/>
  <c r="D328" i="1"/>
  <c r="D332" i="1"/>
  <c r="D331" i="1"/>
  <c r="D330" i="1"/>
  <c r="F328" i="1"/>
  <c r="H328" i="1"/>
  <c r="F330" i="1"/>
  <c r="H330" i="1"/>
  <c r="F331" i="1"/>
  <c r="H331" i="1"/>
  <c r="F332" i="1"/>
  <c r="H332" i="1"/>
  <c r="F327" i="1"/>
  <c r="H327" i="1" l="1"/>
  <c r="D327" i="1"/>
  <c r="F326" i="1" l="1"/>
  <c r="H326" i="1"/>
  <c r="F323" i="1"/>
  <c r="H323" i="1"/>
  <c r="D326" i="1"/>
  <c r="D323" i="1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E105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G2" i="9"/>
  <c r="AH2" i="9"/>
  <c r="AI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E2" i="9"/>
  <c r="J3" i="6"/>
  <c r="L3" i="6"/>
  <c r="M3" i="6"/>
  <c r="R3" i="6"/>
  <c r="S3" i="6"/>
  <c r="T3" i="6"/>
  <c r="W3" i="6"/>
  <c r="X3" i="6"/>
  <c r="Y3" i="6"/>
  <c r="AA3" i="6"/>
  <c r="AE3" i="6"/>
  <c r="AF3" i="6"/>
  <c r="AH3" i="6"/>
  <c r="J4" i="6"/>
  <c r="L4" i="6"/>
  <c r="M4" i="6"/>
  <c r="R4" i="6"/>
  <c r="S4" i="6"/>
  <c r="T4" i="6"/>
  <c r="W4" i="6"/>
  <c r="X4" i="6"/>
  <c r="Y4" i="6"/>
  <c r="AA4" i="6"/>
  <c r="AE4" i="6"/>
  <c r="AF4" i="6"/>
  <c r="AH4" i="6"/>
  <c r="J5" i="6"/>
  <c r="L5" i="6"/>
  <c r="M5" i="6"/>
  <c r="R5" i="6"/>
  <c r="S5" i="6"/>
  <c r="T5" i="6"/>
  <c r="W5" i="6"/>
  <c r="X5" i="6"/>
  <c r="Y5" i="6"/>
  <c r="AA5" i="6"/>
  <c r="AE5" i="6"/>
  <c r="AF5" i="6"/>
  <c r="AH5" i="6"/>
  <c r="J6" i="6"/>
  <c r="L6" i="6"/>
  <c r="M6" i="6"/>
  <c r="R6" i="6"/>
  <c r="S6" i="6"/>
  <c r="T6" i="6"/>
  <c r="W6" i="6"/>
  <c r="X6" i="6"/>
  <c r="Y6" i="6"/>
  <c r="AA6" i="6"/>
  <c r="AE6" i="6"/>
  <c r="AF6" i="6"/>
  <c r="AH6" i="6"/>
  <c r="J7" i="6"/>
  <c r="L7" i="6"/>
  <c r="M7" i="6"/>
  <c r="R7" i="6"/>
  <c r="S7" i="6"/>
  <c r="T7" i="6"/>
  <c r="W7" i="6"/>
  <c r="X7" i="6"/>
  <c r="Y7" i="6"/>
  <c r="AA7" i="6"/>
  <c r="AE7" i="6"/>
  <c r="AF7" i="6"/>
  <c r="AH7" i="6"/>
  <c r="J8" i="6"/>
  <c r="L8" i="6"/>
  <c r="M8" i="6"/>
  <c r="R8" i="6"/>
  <c r="S8" i="6"/>
  <c r="T8" i="6"/>
  <c r="W8" i="6"/>
  <c r="X8" i="6"/>
  <c r="Y8" i="6"/>
  <c r="AA8" i="6"/>
  <c r="AE8" i="6"/>
  <c r="AF8" i="6"/>
  <c r="AH8" i="6"/>
  <c r="J9" i="6"/>
  <c r="L9" i="6"/>
  <c r="M9" i="6"/>
  <c r="R9" i="6"/>
  <c r="S9" i="6"/>
  <c r="T9" i="6"/>
  <c r="W9" i="6"/>
  <c r="X9" i="6"/>
  <c r="Y9" i="6"/>
  <c r="AA9" i="6"/>
  <c r="AE9" i="6"/>
  <c r="AF9" i="6"/>
  <c r="AH9" i="6"/>
  <c r="J10" i="6"/>
  <c r="L10" i="6"/>
  <c r="M10" i="6"/>
  <c r="R10" i="6"/>
  <c r="S10" i="6"/>
  <c r="T10" i="6"/>
  <c r="W10" i="6"/>
  <c r="X10" i="6"/>
  <c r="Y10" i="6"/>
  <c r="AA10" i="6"/>
  <c r="AE10" i="6"/>
  <c r="AF10" i="6"/>
  <c r="AH10" i="6"/>
  <c r="J11" i="6"/>
  <c r="L11" i="6"/>
  <c r="M11" i="6"/>
  <c r="R11" i="6"/>
  <c r="S11" i="6"/>
  <c r="T11" i="6"/>
  <c r="W11" i="6"/>
  <c r="X11" i="6"/>
  <c r="Y11" i="6"/>
  <c r="AA11" i="6"/>
  <c r="AE11" i="6"/>
  <c r="AF11" i="6"/>
  <c r="AH11" i="6"/>
  <c r="J12" i="6"/>
  <c r="L12" i="6"/>
  <c r="M12" i="6"/>
  <c r="R12" i="6"/>
  <c r="S12" i="6"/>
  <c r="T12" i="6"/>
  <c r="W12" i="6"/>
  <c r="X12" i="6"/>
  <c r="Y12" i="6"/>
  <c r="AA12" i="6"/>
  <c r="AE12" i="6"/>
  <c r="AF12" i="6"/>
  <c r="AH12" i="6"/>
  <c r="J13" i="6"/>
  <c r="L13" i="6"/>
  <c r="M13" i="6"/>
  <c r="R13" i="6"/>
  <c r="S13" i="6"/>
  <c r="T13" i="6"/>
  <c r="W13" i="6"/>
  <c r="X13" i="6"/>
  <c r="Y13" i="6"/>
  <c r="AA13" i="6"/>
  <c r="AE13" i="6"/>
  <c r="AF13" i="6"/>
  <c r="AH13" i="6"/>
  <c r="J14" i="6"/>
  <c r="L14" i="6"/>
  <c r="M14" i="6"/>
  <c r="R14" i="6"/>
  <c r="S14" i="6"/>
  <c r="T14" i="6"/>
  <c r="W14" i="6"/>
  <c r="X14" i="6"/>
  <c r="Y14" i="6"/>
  <c r="AA14" i="6"/>
  <c r="AE14" i="6"/>
  <c r="AF14" i="6"/>
  <c r="AH14" i="6"/>
  <c r="J15" i="6"/>
  <c r="L15" i="6"/>
  <c r="M15" i="6"/>
  <c r="R15" i="6"/>
  <c r="S15" i="6"/>
  <c r="T15" i="6"/>
  <c r="W15" i="6"/>
  <c r="X15" i="6"/>
  <c r="Y15" i="6"/>
  <c r="AA15" i="6"/>
  <c r="AE15" i="6"/>
  <c r="AF15" i="6"/>
  <c r="AH15" i="6"/>
  <c r="J16" i="6"/>
  <c r="L16" i="6"/>
  <c r="M16" i="6"/>
  <c r="R16" i="6"/>
  <c r="S16" i="6"/>
  <c r="T16" i="6"/>
  <c r="W16" i="6"/>
  <c r="X16" i="6"/>
  <c r="Y16" i="6"/>
  <c r="AA16" i="6"/>
  <c r="AE16" i="6"/>
  <c r="AF16" i="6"/>
  <c r="AH16" i="6"/>
  <c r="J17" i="6"/>
  <c r="L17" i="6"/>
  <c r="M17" i="6"/>
  <c r="R17" i="6"/>
  <c r="S17" i="6"/>
  <c r="T17" i="6"/>
  <c r="W17" i="6"/>
  <c r="X17" i="6"/>
  <c r="Y17" i="6"/>
  <c r="AA17" i="6"/>
  <c r="AE17" i="6"/>
  <c r="AF17" i="6"/>
  <c r="AH17" i="6"/>
  <c r="J18" i="6"/>
  <c r="L18" i="6"/>
  <c r="M18" i="6"/>
  <c r="R18" i="6"/>
  <c r="S18" i="6"/>
  <c r="T18" i="6"/>
  <c r="W18" i="6"/>
  <c r="X18" i="6"/>
  <c r="Y18" i="6"/>
  <c r="AA18" i="6"/>
  <c r="AE18" i="6"/>
  <c r="AF18" i="6"/>
  <c r="AH18" i="6"/>
  <c r="J19" i="6"/>
  <c r="L19" i="6"/>
  <c r="M19" i="6"/>
  <c r="R19" i="6"/>
  <c r="S19" i="6"/>
  <c r="T19" i="6"/>
  <c r="W19" i="6"/>
  <c r="X19" i="6"/>
  <c r="Y19" i="6"/>
  <c r="AA19" i="6"/>
  <c r="AE19" i="6"/>
  <c r="AF19" i="6"/>
  <c r="AH19" i="6"/>
  <c r="J20" i="6"/>
  <c r="L20" i="6"/>
  <c r="M20" i="6"/>
  <c r="R20" i="6"/>
  <c r="S20" i="6"/>
  <c r="T20" i="6"/>
  <c r="W20" i="6"/>
  <c r="X20" i="6"/>
  <c r="Y20" i="6"/>
  <c r="AA20" i="6"/>
  <c r="AE20" i="6"/>
  <c r="AF20" i="6"/>
  <c r="AH20" i="6"/>
  <c r="J21" i="6"/>
  <c r="L21" i="6"/>
  <c r="M21" i="6"/>
  <c r="R21" i="6"/>
  <c r="S21" i="6"/>
  <c r="T21" i="6"/>
  <c r="W21" i="6"/>
  <c r="X21" i="6"/>
  <c r="Y21" i="6"/>
  <c r="AA21" i="6"/>
  <c r="AE21" i="6"/>
  <c r="AF21" i="6"/>
  <c r="AH21" i="6"/>
  <c r="J22" i="6"/>
  <c r="L22" i="6"/>
  <c r="M22" i="6"/>
  <c r="R22" i="6"/>
  <c r="S22" i="6"/>
  <c r="T22" i="6"/>
  <c r="W22" i="6"/>
  <c r="X22" i="6"/>
  <c r="Y22" i="6"/>
  <c r="AA22" i="6"/>
  <c r="AE22" i="6"/>
  <c r="AF22" i="6"/>
  <c r="AH22" i="6"/>
  <c r="J23" i="6"/>
  <c r="L23" i="6"/>
  <c r="M23" i="6"/>
  <c r="R23" i="6"/>
  <c r="S23" i="6"/>
  <c r="T23" i="6"/>
  <c r="W23" i="6"/>
  <c r="X23" i="6"/>
  <c r="Y23" i="6"/>
  <c r="AA23" i="6"/>
  <c r="AE23" i="6"/>
  <c r="AF23" i="6"/>
  <c r="AH23" i="6"/>
  <c r="J24" i="6"/>
  <c r="L24" i="6"/>
  <c r="M24" i="6"/>
  <c r="R24" i="6"/>
  <c r="S24" i="6"/>
  <c r="T24" i="6"/>
  <c r="W24" i="6"/>
  <c r="X24" i="6"/>
  <c r="Y24" i="6"/>
  <c r="AA24" i="6"/>
  <c r="AE24" i="6"/>
  <c r="AF24" i="6"/>
  <c r="AH24" i="6"/>
  <c r="J25" i="6"/>
  <c r="L25" i="6"/>
  <c r="M25" i="6"/>
  <c r="R25" i="6"/>
  <c r="S25" i="6"/>
  <c r="T25" i="6"/>
  <c r="W25" i="6"/>
  <c r="X25" i="6"/>
  <c r="Y25" i="6"/>
  <c r="AA25" i="6"/>
  <c r="AE25" i="6"/>
  <c r="AF25" i="6"/>
  <c r="AH25" i="6"/>
  <c r="J26" i="6"/>
  <c r="L26" i="6"/>
  <c r="M26" i="6"/>
  <c r="R26" i="6"/>
  <c r="S26" i="6"/>
  <c r="T26" i="6"/>
  <c r="W26" i="6"/>
  <c r="X26" i="6"/>
  <c r="Y26" i="6"/>
  <c r="AA26" i="6"/>
  <c r="AE26" i="6"/>
  <c r="AF26" i="6"/>
  <c r="AH26" i="6"/>
  <c r="J27" i="6"/>
  <c r="L27" i="6"/>
  <c r="M27" i="6"/>
  <c r="R27" i="6"/>
  <c r="S27" i="6"/>
  <c r="T27" i="6"/>
  <c r="W27" i="6"/>
  <c r="X27" i="6"/>
  <c r="Y27" i="6"/>
  <c r="AA27" i="6"/>
  <c r="AE27" i="6"/>
  <c r="AF27" i="6"/>
  <c r="AH27" i="6"/>
  <c r="J28" i="6"/>
  <c r="L28" i="6"/>
  <c r="M28" i="6"/>
  <c r="R28" i="6"/>
  <c r="S28" i="6"/>
  <c r="T28" i="6"/>
  <c r="W28" i="6"/>
  <c r="X28" i="6"/>
  <c r="Y28" i="6"/>
  <c r="AA28" i="6"/>
  <c r="AE28" i="6"/>
  <c r="AF28" i="6"/>
  <c r="AH28" i="6"/>
  <c r="J29" i="6"/>
  <c r="L29" i="6"/>
  <c r="M29" i="6"/>
  <c r="R29" i="6"/>
  <c r="S29" i="6"/>
  <c r="T29" i="6"/>
  <c r="W29" i="6"/>
  <c r="X29" i="6"/>
  <c r="Y29" i="6"/>
  <c r="AA29" i="6"/>
  <c r="AE29" i="6"/>
  <c r="AF29" i="6"/>
  <c r="AH29" i="6"/>
  <c r="J30" i="6"/>
  <c r="L30" i="6"/>
  <c r="M30" i="6"/>
  <c r="R30" i="6"/>
  <c r="S30" i="6"/>
  <c r="T30" i="6"/>
  <c r="W30" i="6"/>
  <c r="X30" i="6"/>
  <c r="Y30" i="6"/>
  <c r="AA30" i="6"/>
  <c r="AE30" i="6"/>
  <c r="AF30" i="6"/>
  <c r="AH30" i="6"/>
  <c r="J31" i="6"/>
  <c r="L31" i="6"/>
  <c r="M31" i="6"/>
  <c r="R31" i="6"/>
  <c r="S31" i="6"/>
  <c r="T31" i="6"/>
  <c r="W31" i="6"/>
  <c r="X31" i="6"/>
  <c r="Y31" i="6"/>
  <c r="AA31" i="6"/>
  <c r="AE31" i="6"/>
  <c r="AF31" i="6"/>
  <c r="AH31" i="6"/>
  <c r="J32" i="6"/>
  <c r="L32" i="6"/>
  <c r="M32" i="6"/>
  <c r="R32" i="6"/>
  <c r="S32" i="6"/>
  <c r="T32" i="6"/>
  <c r="W32" i="6"/>
  <c r="X32" i="6"/>
  <c r="Y32" i="6"/>
  <c r="AA32" i="6"/>
  <c r="AE32" i="6"/>
  <c r="AF32" i="6"/>
  <c r="AH32" i="6"/>
  <c r="J33" i="6"/>
  <c r="L33" i="6"/>
  <c r="M33" i="6"/>
  <c r="R33" i="6"/>
  <c r="S33" i="6"/>
  <c r="T33" i="6"/>
  <c r="W33" i="6"/>
  <c r="X33" i="6"/>
  <c r="Y33" i="6"/>
  <c r="AA33" i="6"/>
  <c r="AE33" i="6"/>
  <c r="AF33" i="6"/>
  <c r="AH33" i="6"/>
  <c r="J34" i="6"/>
  <c r="L34" i="6"/>
  <c r="M34" i="6"/>
  <c r="R34" i="6"/>
  <c r="S34" i="6"/>
  <c r="T34" i="6"/>
  <c r="W34" i="6"/>
  <c r="X34" i="6"/>
  <c r="Y34" i="6"/>
  <c r="AA34" i="6"/>
  <c r="AE34" i="6"/>
  <c r="AF34" i="6"/>
  <c r="AH34" i="6"/>
  <c r="J35" i="6"/>
  <c r="L35" i="6"/>
  <c r="M35" i="6"/>
  <c r="R35" i="6"/>
  <c r="S35" i="6"/>
  <c r="T35" i="6"/>
  <c r="W35" i="6"/>
  <c r="X35" i="6"/>
  <c r="Y35" i="6"/>
  <c r="AA35" i="6"/>
  <c r="AE35" i="6"/>
  <c r="AF35" i="6"/>
  <c r="AH35" i="6"/>
  <c r="J36" i="6"/>
  <c r="L36" i="6"/>
  <c r="M36" i="6"/>
  <c r="R36" i="6"/>
  <c r="S36" i="6"/>
  <c r="T36" i="6"/>
  <c r="W36" i="6"/>
  <c r="X36" i="6"/>
  <c r="Y36" i="6"/>
  <c r="AA36" i="6"/>
  <c r="AE36" i="6"/>
  <c r="AF36" i="6"/>
  <c r="AH36" i="6"/>
  <c r="J37" i="6"/>
  <c r="L37" i="6"/>
  <c r="M37" i="6"/>
  <c r="R37" i="6"/>
  <c r="S37" i="6"/>
  <c r="T37" i="6"/>
  <c r="W37" i="6"/>
  <c r="X37" i="6"/>
  <c r="Y37" i="6"/>
  <c r="AA37" i="6"/>
  <c r="AE37" i="6"/>
  <c r="AF37" i="6"/>
  <c r="AH37" i="6"/>
  <c r="J38" i="6"/>
  <c r="L38" i="6"/>
  <c r="M38" i="6"/>
  <c r="R38" i="6"/>
  <c r="S38" i="6"/>
  <c r="T38" i="6"/>
  <c r="W38" i="6"/>
  <c r="X38" i="6"/>
  <c r="Y38" i="6"/>
  <c r="AA38" i="6"/>
  <c r="AE38" i="6"/>
  <c r="AF38" i="6"/>
  <c r="AH38" i="6"/>
  <c r="J39" i="6"/>
  <c r="L39" i="6"/>
  <c r="M39" i="6"/>
  <c r="R39" i="6"/>
  <c r="S39" i="6"/>
  <c r="T39" i="6"/>
  <c r="W39" i="6"/>
  <c r="X39" i="6"/>
  <c r="Y39" i="6"/>
  <c r="AA39" i="6"/>
  <c r="AE39" i="6"/>
  <c r="AF39" i="6"/>
  <c r="AH39" i="6"/>
  <c r="J40" i="6"/>
  <c r="L40" i="6"/>
  <c r="M40" i="6"/>
  <c r="R40" i="6"/>
  <c r="S40" i="6"/>
  <c r="T40" i="6"/>
  <c r="W40" i="6"/>
  <c r="X40" i="6"/>
  <c r="Y40" i="6"/>
  <c r="AA40" i="6"/>
  <c r="AE40" i="6"/>
  <c r="AF40" i="6"/>
  <c r="AH40" i="6"/>
  <c r="J41" i="6"/>
  <c r="L41" i="6"/>
  <c r="M41" i="6"/>
  <c r="R41" i="6"/>
  <c r="S41" i="6"/>
  <c r="T41" i="6"/>
  <c r="W41" i="6"/>
  <c r="X41" i="6"/>
  <c r="Y41" i="6"/>
  <c r="AA41" i="6"/>
  <c r="AE41" i="6"/>
  <c r="AF41" i="6"/>
  <c r="AH41" i="6"/>
  <c r="J42" i="6"/>
  <c r="L42" i="6"/>
  <c r="M42" i="6"/>
  <c r="R42" i="6"/>
  <c r="S42" i="6"/>
  <c r="T42" i="6"/>
  <c r="W42" i="6"/>
  <c r="X42" i="6"/>
  <c r="Y42" i="6"/>
  <c r="AA42" i="6"/>
  <c r="AE42" i="6"/>
  <c r="AF42" i="6"/>
  <c r="AH42" i="6"/>
  <c r="J43" i="6"/>
  <c r="L43" i="6"/>
  <c r="M43" i="6"/>
  <c r="R43" i="6"/>
  <c r="S43" i="6"/>
  <c r="T43" i="6"/>
  <c r="W43" i="6"/>
  <c r="X43" i="6"/>
  <c r="Y43" i="6"/>
  <c r="AA43" i="6"/>
  <c r="AE43" i="6"/>
  <c r="AF43" i="6"/>
  <c r="AH43" i="6"/>
  <c r="J44" i="6"/>
  <c r="L44" i="6"/>
  <c r="M44" i="6"/>
  <c r="R44" i="6"/>
  <c r="S44" i="6"/>
  <c r="T44" i="6"/>
  <c r="W44" i="6"/>
  <c r="X44" i="6"/>
  <c r="Y44" i="6"/>
  <c r="AA44" i="6"/>
  <c r="AE44" i="6"/>
  <c r="AF44" i="6"/>
  <c r="AH44" i="6"/>
  <c r="J45" i="6"/>
  <c r="L45" i="6"/>
  <c r="M45" i="6"/>
  <c r="R45" i="6"/>
  <c r="S45" i="6"/>
  <c r="T45" i="6"/>
  <c r="W45" i="6"/>
  <c r="X45" i="6"/>
  <c r="Y45" i="6"/>
  <c r="AA45" i="6"/>
  <c r="AE45" i="6"/>
  <c r="AF45" i="6"/>
  <c r="AH45" i="6"/>
  <c r="J46" i="6"/>
  <c r="L46" i="6"/>
  <c r="M46" i="6"/>
  <c r="R46" i="6"/>
  <c r="S46" i="6"/>
  <c r="T46" i="6"/>
  <c r="W46" i="6"/>
  <c r="X46" i="6"/>
  <c r="Y46" i="6"/>
  <c r="AA46" i="6"/>
  <c r="AE46" i="6"/>
  <c r="AF46" i="6"/>
  <c r="AH46" i="6"/>
  <c r="J47" i="6"/>
  <c r="L47" i="6"/>
  <c r="M47" i="6"/>
  <c r="R47" i="6"/>
  <c r="S47" i="6"/>
  <c r="T47" i="6"/>
  <c r="W47" i="6"/>
  <c r="X47" i="6"/>
  <c r="Y47" i="6"/>
  <c r="AA47" i="6"/>
  <c r="AE47" i="6"/>
  <c r="AF47" i="6"/>
  <c r="AH47" i="6"/>
  <c r="J48" i="6"/>
  <c r="L48" i="6"/>
  <c r="M48" i="6"/>
  <c r="R48" i="6"/>
  <c r="S48" i="6"/>
  <c r="T48" i="6"/>
  <c r="W48" i="6"/>
  <c r="X48" i="6"/>
  <c r="Y48" i="6"/>
  <c r="AA48" i="6"/>
  <c r="AE48" i="6"/>
  <c r="AF48" i="6"/>
  <c r="AH48" i="6"/>
  <c r="J49" i="6"/>
  <c r="L49" i="6"/>
  <c r="M49" i="6"/>
  <c r="R49" i="6"/>
  <c r="S49" i="6"/>
  <c r="T49" i="6"/>
  <c r="W49" i="6"/>
  <c r="X49" i="6"/>
  <c r="Y49" i="6"/>
  <c r="AA49" i="6"/>
  <c r="AE49" i="6"/>
  <c r="AF49" i="6"/>
  <c r="AH49" i="6"/>
  <c r="J50" i="6"/>
  <c r="L50" i="6"/>
  <c r="M50" i="6"/>
  <c r="R50" i="6"/>
  <c r="S50" i="6"/>
  <c r="T50" i="6"/>
  <c r="W50" i="6"/>
  <c r="X50" i="6"/>
  <c r="Y50" i="6"/>
  <c r="AA50" i="6"/>
  <c r="AE50" i="6"/>
  <c r="AF50" i="6"/>
  <c r="AH50" i="6"/>
  <c r="J51" i="6"/>
  <c r="L51" i="6"/>
  <c r="M51" i="6"/>
  <c r="R51" i="6"/>
  <c r="S51" i="6"/>
  <c r="T51" i="6"/>
  <c r="W51" i="6"/>
  <c r="X51" i="6"/>
  <c r="Y51" i="6"/>
  <c r="AA51" i="6"/>
  <c r="AE51" i="6"/>
  <c r="AF51" i="6"/>
  <c r="AH51" i="6"/>
  <c r="J52" i="6"/>
  <c r="L52" i="6"/>
  <c r="M52" i="6"/>
  <c r="R52" i="6"/>
  <c r="S52" i="6"/>
  <c r="T52" i="6"/>
  <c r="W52" i="6"/>
  <c r="X52" i="6"/>
  <c r="Y52" i="6"/>
  <c r="AA52" i="6"/>
  <c r="AE52" i="6"/>
  <c r="AF52" i="6"/>
  <c r="AH52" i="6"/>
  <c r="J53" i="6"/>
  <c r="L53" i="6"/>
  <c r="M53" i="6"/>
  <c r="R53" i="6"/>
  <c r="S53" i="6"/>
  <c r="T53" i="6"/>
  <c r="W53" i="6"/>
  <c r="X53" i="6"/>
  <c r="Y53" i="6"/>
  <c r="AA53" i="6"/>
  <c r="AE53" i="6"/>
  <c r="AF53" i="6"/>
  <c r="AH53" i="6"/>
  <c r="J54" i="6"/>
  <c r="L54" i="6"/>
  <c r="M54" i="6"/>
  <c r="R54" i="6"/>
  <c r="S54" i="6"/>
  <c r="T54" i="6"/>
  <c r="W54" i="6"/>
  <c r="X54" i="6"/>
  <c r="Y54" i="6"/>
  <c r="AA54" i="6"/>
  <c r="AE54" i="6"/>
  <c r="AF54" i="6"/>
  <c r="AH54" i="6"/>
  <c r="J55" i="6"/>
  <c r="L55" i="6"/>
  <c r="M55" i="6"/>
  <c r="R55" i="6"/>
  <c r="S55" i="6"/>
  <c r="T55" i="6"/>
  <c r="W55" i="6"/>
  <c r="X55" i="6"/>
  <c r="Y55" i="6"/>
  <c r="AA55" i="6"/>
  <c r="AE55" i="6"/>
  <c r="AF55" i="6"/>
  <c r="AH55" i="6"/>
  <c r="J56" i="6"/>
  <c r="L56" i="6"/>
  <c r="M56" i="6"/>
  <c r="R56" i="6"/>
  <c r="S56" i="6"/>
  <c r="T56" i="6"/>
  <c r="W56" i="6"/>
  <c r="X56" i="6"/>
  <c r="Y56" i="6"/>
  <c r="AA56" i="6"/>
  <c r="AE56" i="6"/>
  <c r="AF56" i="6"/>
  <c r="AH56" i="6"/>
  <c r="J57" i="6"/>
  <c r="L57" i="6"/>
  <c r="M57" i="6"/>
  <c r="R57" i="6"/>
  <c r="S57" i="6"/>
  <c r="T57" i="6"/>
  <c r="W57" i="6"/>
  <c r="X57" i="6"/>
  <c r="Y57" i="6"/>
  <c r="AA57" i="6"/>
  <c r="AE57" i="6"/>
  <c r="AF57" i="6"/>
  <c r="AH57" i="6"/>
  <c r="J58" i="6"/>
  <c r="L58" i="6"/>
  <c r="M58" i="6"/>
  <c r="R58" i="6"/>
  <c r="S58" i="6"/>
  <c r="T58" i="6"/>
  <c r="W58" i="6"/>
  <c r="X58" i="6"/>
  <c r="Y58" i="6"/>
  <c r="AA58" i="6"/>
  <c r="AE58" i="6"/>
  <c r="AF58" i="6"/>
  <c r="AH58" i="6"/>
  <c r="J59" i="6"/>
  <c r="L59" i="6"/>
  <c r="M59" i="6"/>
  <c r="R59" i="6"/>
  <c r="S59" i="6"/>
  <c r="T59" i="6"/>
  <c r="W59" i="6"/>
  <c r="X59" i="6"/>
  <c r="Y59" i="6"/>
  <c r="AA59" i="6"/>
  <c r="AE59" i="6"/>
  <c r="AF59" i="6"/>
  <c r="AH59" i="6"/>
  <c r="J60" i="6"/>
  <c r="L60" i="6"/>
  <c r="M60" i="6"/>
  <c r="R60" i="6"/>
  <c r="S60" i="6"/>
  <c r="T60" i="6"/>
  <c r="W60" i="6"/>
  <c r="X60" i="6"/>
  <c r="Y60" i="6"/>
  <c r="AA60" i="6"/>
  <c r="AE60" i="6"/>
  <c r="AF60" i="6"/>
  <c r="AH60" i="6"/>
  <c r="J61" i="6"/>
  <c r="L61" i="6"/>
  <c r="M61" i="6"/>
  <c r="R61" i="6"/>
  <c r="S61" i="6"/>
  <c r="T61" i="6"/>
  <c r="W61" i="6"/>
  <c r="X61" i="6"/>
  <c r="Y61" i="6"/>
  <c r="AA61" i="6"/>
  <c r="AE61" i="6"/>
  <c r="AF61" i="6"/>
  <c r="AH61" i="6"/>
  <c r="J62" i="6"/>
  <c r="L62" i="6"/>
  <c r="M62" i="6"/>
  <c r="R62" i="6"/>
  <c r="S62" i="6"/>
  <c r="T62" i="6"/>
  <c r="W62" i="6"/>
  <c r="X62" i="6"/>
  <c r="Y62" i="6"/>
  <c r="AA62" i="6"/>
  <c r="AE62" i="6"/>
  <c r="AF62" i="6"/>
  <c r="AH62" i="6"/>
  <c r="J63" i="6"/>
  <c r="L63" i="6"/>
  <c r="M63" i="6"/>
  <c r="R63" i="6"/>
  <c r="S63" i="6"/>
  <c r="T63" i="6"/>
  <c r="W63" i="6"/>
  <c r="X63" i="6"/>
  <c r="Y63" i="6"/>
  <c r="AA63" i="6"/>
  <c r="AE63" i="6"/>
  <c r="AF63" i="6"/>
  <c r="AH63" i="6"/>
  <c r="J64" i="6"/>
  <c r="L64" i="6"/>
  <c r="M64" i="6"/>
  <c r="R64" i="6"/>
  <c r="S64" i="6"/>
  <c r="T64" i="6"/>
  <c r="W64" i="6"/>
  <c r="X64" i="6"/>
  <c r="Y64" i="6"/>
  <c r="AA64" i="6"/>
  <c r="AE64" i="6"/>
  <c r="AF64" i="6"/>
  <c r="AH64" i="6"/>
  <c r="J65" i="6"/>
  <c r="L65" i="6"/>
  <c r="M65" i="6"/>
  <c r="R65" i="6"/>
  <c r="S65" i="6"/>
  <c r="T65" i="6"/>
  <c r="W65" i="6"/>
  <c r="X65" i="6"/>
  <c r="Y65" i="6"/>
  <c r="AA65" i="6"/>
  <c r="AE65" i="6"/>
  <c r="AF65" i="6"/>
  <c r="AH65" i="6"/>
  <c r="J66" i="6"/>
  <c r="L66" i="6"/>
  <c r="M66" i="6"/>
  <c r="R66" i="6"/>
  <c r="S66" i="6"/>
  <c r="T66" i="6"/>
  <c r="W66" i="6"/>
  <c r="X66" i="6"/>
  <c r="Y66" i="6"/>
  <c r="AA66" i="6"/>
  <c r="AE66" i="6"/>
  <c r="AF66" i="6"/>
  <c r="AH66" i="6"/>
  <c r="J67" i="6"/>
  <c r="L67" i="6"/>
  <c r="M67" i="6"/>
  <c r="R67" i="6"/>
  <c r="S67" i="6"/>
  <c r="T67" i="6"/>
  <c r="W67" i="6"/>
  <c r="X67" i="6"/>
  <c r="Y67" i="6"/>
  <c r="AA67" i="6"/>
  <c r="AE67" i="6"/>
  <c r="AF67" i="6"/>
  <c r="AH67" i="6"/>
  <c r="J68" i="6"/>
  <c r="L68" i="6"/>
  <c r="M68" i="6"/>
  <c r="R68" i="6"/>
  <c r="S68" i="6"/>
  <c r="T68" i="6"/>
  <c r="W68" i="6"/>
  <c r="X68" i="6"/>
  <c r="Y68" i="6"/>
  <c r="AA68" i="6"/>
  <c r="AE68" i="6"/>
  <c r="AF68" i="6"/>
  <c r="AH68" i="6"/>
  <c r="J2" i="6"/>
  <c r="L2" i="6"/>
  <c r="M2" i="6"/>
  <c r="R2" i="6"/>
  <c r="S2" i="6"/>
  <c r="T2" i="6"/>
  <c r="W2" i="6"/>
  <c r="X2" i="6"/>
  <c r="Y2" i="6"/>
  <c r="AA2" i="6"/>
  <c r="AE2" i="6"/>
  <c r="AF2" i="6"/>
  <c r="AH2" i="6"/>
  <c r="F21" i="10"/>
  <c r="G21" i="10"/>
  <c r="H21" i="10"/>
  <c r="I21" i="10"/>
  <c r="J21" i="10"/>
  <c r="K21" i="10"/>
  <c r="L21" i="10"/>
  <c r="M21" i="10"/>
  <c r="N21" i="10"/>
  <c r="P21" i="10" l="1"/>
  <c r="O21" i="10"/>
  <c r="E3" i="10"/>
  <c r="F3" i="10"/>
  <c r="G3" i="10"/>
  <c r="H3" i="10"/>
  <c r="I3" i="10"/>
  <c r="J3" i="10"/>
  <c r="E4" i="10"/>
  <c r="F4" i="10"/>
  <c r="G4" i="10"/>
  <c r="H4" i="10"/>
  <c r="I4" i="10"/>
  <c r="J4" i="10"/>
  <c r="E5" i="10"/>
  <c r="F5" i="10"/>
  <c r="G5" i="10"/>
  <c r="H5" i="10"/>
  <c r="I5" i="10"/>
  <c r="J5" i="10"/>
  <c r="E6" i="10"/>
  <c r="F6" i="10"/>
  <c r="G6" i="10"/>
  <c r="H6" i="10"/>
  <c r="I6" i="10"/>
  <c r="J6" i="10"/>
  <c r="E7" i="10"/>
  <c r="F7" i="10"/>
  <c r="G7" i="10"/>
  <c r="H7" i="10"/>
  <c r="I7" i="10"/>
  <c r="J7" i="10"/>
  <c r="E8" i="10"/>
  <c r="F8" i="10"/>
  <c r="G8" i="10"/>
  <c r="H8" i="10"/>
  <c r="I8" i="10"/>
  <c r="J8" i="10"/>
  <c r="E9" i="10"/>
  <c r="F9" i="10"/>
  <c r="G9" i="10"/>
  <c r="H9" i="10"/>
  <c r="I9" i="10"/>
  <c r="J9" i="10"/>
  <c r="E10" i="10"/>
  <c r="F10" i="10"/>
  <c r="G10" i="10"/>
  <c r="H10" i="10"/>
  <c r="I10" i="10"/>
  <c r="J10" i="10"/>
  <c r="E11" i="10"/>
  <c r="F11" i="10"/>
  <c r="G11" i="10"/>
  <c r="H11" i="10"/>
  <c r="I11" i="10"/>
  <c r="J11" i="10"/>
  <c r="E12" i="10"/>
  <c r="F12" i="10"/>
  <c r="G12" i="10"/>
  <c r="H12" i="10"/>
  <c r="I12" i="10"/>
  <c r="J12" i="10"/>
  <c r="E13" i="10"/>
  <c r="F13" i="10"/>
  <c r="G13" i="10"/>
  <c r="H13" i="10"/>
  <c r="I13" i="10"/>
  <c r="J13" i="10"/>
  <c r="E14" i="10"/>
  <c r="F14" i="10"/>
  <c r="G14" i="10"/>
  <c r="H14" i="10"/>
  <c r="I14" i="10"/>
  <c r="J14" i="10"/>
  <c r="E15" i="10"/>
  <c r="F15" i="10"/>
  <c r="G15" i="10"/>
  <c r="H15" i="10"/>
  <c r="I15" i="10"/>
  <c r="J15" i="10"/>
  <c r="E16" i="10"/>
  <c r="F16" i="10"/>
  <c r="G16" i="10"/>
  <c r="H16" i="10"/>
  <c r="I16" i="10"/>
  <c r="J16" i="10"/>
  <c r="E17" i="10"/>
  <c r="F17" i="10"/>
  <c r="G17" i="10"/>
  <c r="H17" i="10"/>
  <c r="I17" i="10"/>
  <c r="J17" i="10"/>
  <c r="E18" i="10"/>
  <c r="F18" i="10"/>
  <c r="G18" i="10"/>
  <c r="H18" i="10"/>
  <c r="I18" i="10"/>
  <c r="J18" i="10"/>
  <c r="E19" i="10"/>
  <c r="F19" i="10"/>
  <c r="G19" i="10"/>
  <c r="H19" i="10"/>
  <c r="I19" i="10"/>
  <c r="J19" i="10"/>
  <c r="E20" i="10"/>
  <c r="F20" i="10"/>
  <c r="G20" i="10"/>
  <c r="H20" i="10"/>
  <c r="I20" i="10"/>
  <c r="J20" i="10"/>
  <c r="E21" i="10"/>
  <c r="E22" i="10"/>
  <c r="F22" i="10"/>
  <c r="G22" i="10"/>
  <c r="H22" i="10"/>
  <c r="I22" i="10"/>
  <c r="J22" i="10"/>
  <c r="E23" i="10"/>
  <c r="F23" i="10"/>
  <c r="G23" i="10"/>
  <c r="H23" i="10"/>
  <c r="I23" i="10"/>
  <c r="J23" i="10"/>
  <c r="F2" i="10"/>
  <c r="G2" i="10"/>
  <c r="H2" i="10"/>
  <c r="I2" i="10"/>
  <c r="J2" i="10"/>
  <c r="E2" i="10"/>
  <c r="E2" i="4"/>
  <c r="E3" i="4"/>
  <c r="E4" i="4"/>
  <c r="E7" i="4"/>
  <c r="E8" i="4"/>
  <c r="E9" i="4"/>
  <c r="E12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102" i="4"/>
  <c r="E103" i="4"/>
  <c r="E104" i="4"/>
  <c r="E105" i="4"/>
  <c r="E106" i="4"/>
  <c r="E107" i="4"/>
  <c r="E108" i="4"/>
  <c r="E109" i="4"/>
  <c r="E110" i="4"/>
  <c r="E116" i="4"/>
  <c r="E117" i="4"/>
  <c r="E118" i="4"/>
  <c r="E119" i="4"/>
  <c r="E120" i="4"/>
  <c r="E124" i="4"/>
  <c r="E125" i="4"/>
  <c r="E126" i="4"/>
  <c r="E127" i="4"/>
  <c r="E128" i="4"/>
  <c r="E129" i="4"/>
  <c r="E130" i="4"/>
  <c r="E131" i="4"/>
  <c r="E132" i="4"/>
  <c r="E133" i="4"/>
  <c r="E134" i="4"/>
  <c r="E141" i="4"/>
  <c r="E142" i="4"/>
  <c r="E143" i="4"/>
  <c r="E144" i="4"/>
  <c r="E148" i="4"/>
  <c r="E149" i="4"/>
  <c r="E150" i="4"/>
  <c r="E153" i="4"/>
  <c r="E154" i="4"/>
  <c r="E155" i="4"/>
  <c r="E156" i="4"/>
  <c r="E157" i="4"/>
  <c r="E159" i="4"/>
  <c r="E160" i="4"/>
  <c r="E161" i="4"/>
  <c r="E162" i="4"/>
  <c r="E163" i="4"/>
  <c r="E164" i="4"/>
  <c r="E165" i="4"/>
  <c r="E166" i="4"/>
  <c r="E167" i="4"/>
  <c r="E175" i="4"/>
  <c r="E176" i="4"/>
  <c r="E177" i="4"/>
  <c r="E178" i="4"/>
  <c r="E181" i="4"/>
  <c r="E182" i="4"/>
  <c r="E183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201" i="4"/>
  <c r="E202" i="4"/>
  <c r="E204" i="4"/>
  <c r="E69" i="6" l="1"/>
  <c r="I5" i="6"/>
  <c r="I9" i="6"/>
  <c r="I13" i="6"/>
  <c r="I17" i="6"/>
  <c r="I21" i="6"/>
  <c r="I4" i="6"/>
  <c r="I8" i="6"/>
  <c r="I12" i="6"/>
  <c r="I16" i="6"/>
  <c r="I3" i="6"/>
  <c r="I7" i="6"/>
  <c r="I11" i="6"/>
  <c r="I15" i="6"/>
  <c r="I19" i="6"/>
  <c r="I6" i="6"/>
  <c r="I10" i="6"/>
  <c r="I14" i="6"/>
  <c r="I18" i="6"/>
  <c r="I25" i="6"/>
  <c r="I29" i="6"/>
  <c r="I33" i="6"/>
  <c r="I37" i="6"/>
  <c r="I20" i="6"/>
  <c r="I24" i="6"/>
  <c r="I28" i="6"/>
  <c r="I32" i="6"/>
  <c r="I36" i="6"/>
  <c r="I23" i="6"/>
  <c r="I27" i="6"/>
  <c r="I31" i="6"/>
  <c r="I35" i="6"/>
  <c r="I39" i="6"/>
  <c r="I22" i="6"/>
  <c r="I26" i="6"/>
  <c r="I30" i="6"/>
  <c r="I34" i="6"/>
  <c r="I38" i="6"/>
  <c r="I43" i="6"/>
  <c r="I47" i="6"/>
  <c r="I51" i="6"/>
  <c r="I55" i="6"/>
  <c r="I42" i="6"/>
  <c r="I46" i="6"/>
  <c r="I50" i="6"/>
  <c r="I54" i="6"/>
  <c r="I41" i="6"/>
  <c r="I45" i="6"/>
  <c r="I49" i="6"/>
  <c r="I53" i="6"/>
  <c r="I57" i="6"/>
  <c r="I40" i="6"/>
  <c r="I44" i="6"/>
  <c r="I48" i="6"/>
  <c r="I52" i="6"/>
  <c r="I56" i="6"/>
  <c r="I59" i="6"/>
  <c r="I63" i="6"/>
  <c r="I67" i="6"/>
  <c r="I58" i="6"/>
  <c r="I62" i="6"/>
  <c r="I66" i="6"/>
  <c r="I2" i="6"/>
  <c r="I61" i="6"/>
  <c r="I65" i="6"/>
  <c r="I60" i="6"/>
  <c r="I64" i="6"/>
  <c r="I68" i="6"/>
  <c r="AB4" i="6"/>
  <c r="AB8" i="6"/>
  <c r="AB12" i="6"/>
  <c r="AB16" i="6"/>
  <c r="AB20" i="6"/>
  <c r="AB3" i="6"/>
  <c r="AB7" i="6"/>
  <c r="AB11" i="6"/>
  <c r="AB15" i="6"/>
  <c r="AB6" i="6"/>
  <c r="AB10" i="6"/>
  <c r="AB14" i="6"/>
  <c r="AB18" i="6"/>
  <c r="AB5" i="6"/>
  <c r="AB9" i="6"/>
  <c r="AB13" i="6"/>
  <c r="AB17" i="6"/>
  <c r="AB19" i="6"/>
  <c r="AB21" i="6"/>
  <c r="AB24" i="6"/>
  <c r="AB28" i="6"/>
  <c r="AB32" i="6"/>
  <c r="AB36" i="6"/>
  <c r="AB23" i="6"/>
  <c r="AB27" i="6"/>
  <c r="AB31" i="6"/>
  <c r="AB35" i="6"/>
  <c r="AB22" i="6"/>
  <c r="AB26" i="6"/>
  <c r="AB30" i="6"/>
  <c r="AB34" i="6"/>
  <c r="AB38" i="6"/>
  <c r="AB25" i="6"/>
  <c r="AB29" i="6"/>
  <c r="AB33" i="6"/>
  <c r="AB37" i="6"/>
  <c r="AB42" i="6"/>
  <c r="AB46" i="6"/>
  <c r="AB50" i="6"/>
  <c r="AB54" i="6"/>
  <c r="AB41" i="6"/>
  <c r="AB45" i="6"/>
  <c r="AB49" i="6"/>
  <c r="AB53" i="6"/>
  <c r="AB40" i="6"/>
  <c r="AB44" i="6"/>
  <c r="AB48" i="6"/>
  <c r="AB52" i="6"/>
  <c r="AB56" i="6"/>
  <c r="AB39" i="6"/>
  <c r="AB43" i="6"/>
  <c r="AB47" i="6"/>
  <c r="AB51" i="6"/>
  <c r="AB55" i="6"/>
  <c r="AB58" i="6"/>
  <c r="AB62" i="6"/>
  <c r="AB66" i="6"/>
  <c r="AB2" i="6"/>
  <c r="AB61" i="6"/>
  <c r="AB65" i="6"/>
  <c r="AB57" i="6"/>
  <c r="AB60" i="6"/>
  <c r="AB64" i="6"/>
  <c r="AB68" i="6"/>
  <c r="AB59" i="6"/>
  <c r="AB63" i="6"/>
  <c r="AB67" i="6"/>
  <c r="G3" i="6"/>
  <c r="G7" i="6"/>
  <c r="G11" i="6"/>
  <c r="G15" i="6"/>
  <c r="G19" i="6"/>
  <c r="G6" i="6"/>
  <c r="G10" i="6"/>
  <c r="G14" i="6"/>
  <c r="G18" i="6"/>
  <c r="G5" i="6"/>
  <c r="G9" i="6"/>
  <c r="G13" i="6"/>
  <c r="G17" i="6"/>
  <c r="G4" i="6"/>
  <c r="G8" i="6"/>
  <c r="G12" i="6"/>
  <c r="G16" i="6"/>
  <c r="G20" i="6"/>
  <c r="G21" i="6"/>
  <c r="G23" i="6"/>
  <c r="G27" i="6"/>
  <c r="G31" i="6"/>
  <c r="G35" i="6"/>
  <c r="G39" i="6"/>
  <c r="G22" i="6"/>
  <c r="G26" i="6"/>
  <c r="G30" i="6"/>
  <c r="G34" i="6"/>
  <c r="G38" i="6"/>
  <c r="G25" i="6"/>
  <c r="G29" i="6"/>
  <c r="G33" i="6"/>
  <c r="G37" i="6"/>
  <c r="G24" i="6"/>
  <c r="G28" i="6"/>
  <c r="G32" i="6"/>
  <c r="G36" i="6"/>
  <c r="G41" i="6"/>
  <c r="G45" i="6"/>
  <c r="G49" i="6"/>
  <c r="G53" i="6"/>
  <c r="G57" i="6"/>
  <c r="G40" i="6"/>
  <c r="G44" i="6"/>
  <c r="G48" i="6"/>
  <c r="G52" i="6"/>
  <c r="G56" i="6"/>
  <c r="G43" i="6"/>
  <c r="G47" i="6"/>
  <c r="G51" i="6"/>
  <c r="G55" i="6"/>
  <c r="G42" i="6"/>
  <c r="G46" i="6"/>
  <c r="G50" i="6"/>
  <c r="G54" i="6"/>
  <c r="G61" i="6"/>
  <c r="G65" i="6"/>
  <c r="G60" i="6"/>
  <c r="G64" i="6"/>
  <c r="G68" i="6"/>
  <c r="G2" i="6"/>
  <c r="G59" i="6"/>
  <c r="G63" i="6"/>
  <c r="G67" i="6"/>
  <c r="G58" i="6"/>
  <c r="G62" i="6"/>
  <c r="G66" i="6"/>
  <c r="H4" i="6"/>
  <c r="H8" i="6"/>
  <c r="H12" i="6"/>
  <c r="H16" i="6"/>
  <c r="H20" i="6"/>
  <c r="H3" i="6"/>
  <c r="H7" i="6"/>
  <c r="H11" i="6"/>
  <c r="H15" i="6"/>
  <c r="H19" i="6"/>
  <c r="H6" i="6"/>
  <c r="H10" i="6"/>
  <c r="H14" i="6"/>
  <c r="H18" i="6"/>
  <c r="H5" i="6"/>
  <c r="H9" i="6"/>
  <c r="H13" i="6"/>
  <c r="H17" i="6"/>
  <c r="H21" i="6"/>
  <c r="H24" i="6"/>
  <c r="H28" i="6"/>
  <c r="H32" i="6"/>
  <c r="H36" i="6"/>
  <c r="H23" i="6"/>
  <c r="H27" i="6"/>
  <c r="H31" i="6"/>
  <c r="H35" i="6"/>
  <c r="H22" i="6"/>
  <c r="H26" i="6"/>
  <c r="H30" i="6"/>
  <c r="H34" i="6"/>
  <c r="H38" i="6"/>
  <c r="H25" i="6"/>
  <c r="H29" i="6"/>
  <c r="H33" i="6"/>
  <c r="H37" i="6"/>
  <c r="H42" i="6"/>
  <c r="H46" i="6"/>
  <c r="H50" i="6"/>
  <c r="H54" i="6"/>
  <c r="H41" i="6"/>
  <c r="H45" i="6"/>
  <c r="H49" i="6"/>
  <c r="H53" i="6"/>
  <c r="H57" i="6"/>
  <c r="H40" i="6"/>
  <c r="H44" i="6"/>
  <c r="H48" i="6"/>
  <c r="H52" i="6"/>
  <c r="H56" i="6"/>
  <c r="H39" i="6"/>
  <c r="H43" i="6"/>
  <c r="H47" i="6"/>
  <c r="H51" i="6"/>
  <c r="H55" i="6"/>
  <c r="H58" i="6"/>
  <c r="H62" i="6"/>
  <c r="H66" i="6"/>
  <c r="H61" i="6"/>
  <c r="H65" i="6"/>
  <c r="H60" i="6"/>
  <c r="H64" i="6"/>
  <c r="H68" i="6"/>
  <c r="H2" i="6"/>
  <c r="H59" i="6"/>
  <c r="H63" i="6"/>
  <c r="H67" i="6"/>
  <c r="E2" i="6"/>
  <c r="E5" i="6"/>
  <c r="E9" i="6"/>
  <c r="E13" i="6"/>
  <c r="E17" i="6"/>
  <c r="E21" i="6"/>
  <c r="E4" i="6"/>
  <c r="E8" i="6"/>
  <c r="E12" i="6"/>
  <c r="E16" i="6"/>
  <c r="E3" i="6"/>
  <c r="E7" i="6"/>
  <c r="E11" i="6"/>
  <c r="E15" i="6"/>
  <c r="E19" i="6"/>
  <c r="E6" i="6"/>
  <c r="E10" i="6"/>
  <c r="E14" i="6"/>
  <c r="E18" i="6"/>
  <c r="E20" i="6"/>
  <c r="E25" i="6"/>
  <c r="E29" i="6"/>
  <c r="E33" i="6"/>
  <c r="E37" i="6"/>
  <c r="E24" i="6"/>
  <c r="E28" i="6"/>
  <c r="E32" i="6"/>
  <c r="E36" i="6"/>
  <c r="E23" i="6"/>
  <c r="E27" i="6"/>
  <c r="E31" i="6"/>
  <c r="E35" i="6"/>
  <c r="E39" i="6"/>
  <c r="E22" i="6"/>
  <c r="E26" i="6"/>
  <c r="E30" i="6"/>
  <c r="E34" i="6"/>
  <c r="E38" i="6"/>
  <c r="E43" i="6"/>
  <c r="E47" i="6"/>
  <c r="E51" i="6"/>
  <c r="E55" i="6"/>
  <c r="E42" i="6"/>
  <c r="E46" i="6"/>
  <c r="E50" i="6"/>
  <c r="E54" i="6"/>
  <c r="E41" i="6"/>
  <c r="E45" i="6"/>
  <c r="E49" i="6"/>
  <c r="E53" i="6"/>
  <c r="E57" i="6"/>
  <c r="E40" i="6"/>
  <c r="E44" i="6"/>
  <c r="E48" i="6"/>
  <c r="E52" i="6"/>
  <c r="E56" i="6"/>
  <c r="E59" i="6"/>
  <c r="E63" i="6"/>
  <c r="E67" i="6"/>
  <c r="E58" i="6"/>
  <c r="E62" i="6"/>
  <c r="E66" i="6"/>
  <c r="E61" i="6"/>
  <c r="E65" i="6"/>
  <c r="E60" i="6"/>
  <c r="E64" i="6"/>
  <c r="E68" i="6"/>
  <c r="AC5" i="6"/>
  <c r="AC9" i="6"/>
  <c r="AC13" i="6"/>
  <c r="AC17" i="6"/>
  <c r="AC21" i="6"/>
  <c r="AC4" i="6"/>
  <c r="AC8" i="6"/>
  <c r="AC12" i="6"/>
  <c r="AC16" i="6"/>
  <c r="AC3" i="6"/>
  <c r="AC7" i="6"/>
  <c r="AC11" i="6"/>
  <c r="AC15" i="6"/>
  <c r="AC19" i="6"/>
  <c r="AC6" i="6"/>
  <c r="AC10" i="6"/>
  <c r="AC14" i="6"/>
  <c r="AC18" i="6"/>
  <c r="AC25" i="6"/>
  <c r="AC29" i="6"/>
  <c r="AC33" i="6"/>
  <c r="AC37" i="6"/>
  <c r="AC24" i="6"/>
  <c r="AC28" i="6"/>
  <c r="AC32" i="6"/>
  <c r="AC36" i="6"/>
  <c r="AC20" i="6"/>
  <c r="AC23" i="6"/>
  <c r="AC27" i="6"/>
  <c r="AC31" i="6"/>
  <c r="AC35" i="6"/>
  <c r="AC22" i="6"/>
  <c r="AC26" i="6"/>
  <c r="AC30" i="6"/>
  <c r="AC34" i="6"/>
  <c r="AC38" i="6"/>
  <c r="AC39" i="6"/>
  <c r="AC43" i="6"/>
  <c r="AC47" i="6"/>
  <c r="AC51" i="6"/>
  <c r="AC55" i="6"/>
  <c r="AC42" i="6"/>
  <c r="AC46" i="6"/>
  <c r="AC50" i="6"/>
  <c r="AC54" i="6"/>
  <c r="AC41" i="6"/>
  <c r="AC45" i="6"/>
  <c r="AC49" i="6"/>
  <c r="AC53" i="6"/>
  <c r="AC40" i="6"/>
  <c r="AC44" i="6"/>
  <c r="AC48" i="6"/>
  <c r="AC52" i="6"/>
  <c r="AC56" i="6"/>
  <c r="AC59" i="6"/>
  <c r="AC63" i="6"/>
  <c r="AC67" i="6"/>
  <c r="AC58" i="6"/>
  <c r="AC62" i="6"/>
  <c r="AC66" i="6"/>
  <c r="AC2" i="6"/>
  <c r="AC61" i="6"/>
  <c r="AC65" i="6"/>
  <c r="AC57" i="6"/>
  <c r="AC60" i="6"/>
  <c r="AC64" i="6"/>
  <c r="AC68" i="6"/>
  <c r="N6" i="6"/>
  <c r="N10" i="6"/>
  <c r="N14" i="6"/>
  <c r="N18" i="6"/>
  <c r="N5" i="6"/>
  <c r="N9" i="6"/>
  <c r="N13" i="6"/>
  <c r="N17" i="6"/>
  <c r="N4" i="6"/>
  <c r="N8" i="6"/>
  <c r="N12" i="6"/>
  <c r="N16" i="6"/>
  <c r="N20" i="6"/>
  <c r="N3" i="6"/>
  <c r="N7" i="6"/>
  <c r="N11" i="6"/>
  <c r="N15" i="6"/>
  <c r="N19" i="6"/>
  <c r="N22" i="6"/>
  <c r="N26" i="6"/>
  <c r="N30" i="6"/>
  <c r="N34" i="6"/>
  <c r="N38" i="6"/>
  <c r="N21" i="6"/>
  <c r="N25" i="6"/>
  <c r="N29" i="6"/>
  <c r="N33" i="6"/>
  <c r="N37" i="6"/>
  <c r="N24" i="6"/>
  <c r="N28" i="6"/>
  <c r="N32" i="6"/>
  <c r="N36" i="6"/>
  <c r="N23" i="6"/>
  <c r="N27" i="6"/>
  <c r="N31" i="6"/>
  <c r="N35" i="6"/>
  <c r="N39" i="6"/>
  <c r="N40" i="6"/>
  <c r="N44" i="6"/>
  <c r="N48" i="6"/>
  <c r="N52" i="6"/>
  <c r="N56" i="6"/>
  <c r="N43" i="6"/>
  <c r="N47" i="6"/>
  <c r="N51" i="6"/>
  <c r="N55" i="6"/>
  <c r="N42" i="6"/>
  <c r="N46" i="6"/>
  <c r="N50" i="6"/>
  <c r="N54" i="6"/>
  <c r="N41" i="6"/>
  <c r="N45" i="6"/>
  <c r="N49" i="6"/>
  <c r="N53" i="6"/>
  <c r="N57" i="6"/>
  <c r="N60" i="6"/>
  <c r="N64" i="6"/>
  <c r="N68" i="6"/>
  <c r="N59" i="6"/>
  <c r="N63" i="6"/>
  <c r="N67" i="6"/>
  <c r="N58" i="6"/>
  <c r="N62" i="6"/>
  <c r="N66" i="6"/>
  <c r="N2" i="6"/>
  <c r="N61" i="6"/>
  <c r="N65" i="6"/>
  <c r="U5" i="6"/>
  <c r="U9" i="6"/>
  <c r="U13" i="6"/>
  <c r="U17" i="6"/>
  <c r="U21" i="6"/>
  <c r="U4" i="6"/>
  <c r="U8" i="6"/>
  <c r="U12" i="6"/>
  <c r="U16" i="6"/>
  <c r="U3" i="6"/>
  <c r="U7" i="6"/>
  <c r="U11" i="6"/>
  <c r="U15" i="6"/>
  <c r="U19" i="6"/>
  <c r="U6" i="6"/>
  <c r="U10" i="6"/>
  <c r="U14" i="6"/>
  <c r="U18" i="6"/>
  <c r="U25" i="6"/>
  <c r="U29" i="6"/>
  <c r="U33" i="6"/>
  <c r="U37" i="6"/>
  <c r="U20" i="6"/>
  <c r="U24" i="6"/>
  <c r="U28" i="6"/>
  <c r="U32" i="6"/>
  <c r="U36" i="6"/>
  <c r="U23" i="6"/>
  <c r="U27" i="6"/>
  <c r="U31" i="6"/>
  <c r="U35" i="6"/>
  <c r="U39" i="6"/>
  <c r="U22" i="6"/>
  <c r="U26" i="6"/>
  <c r="U30" i="6"/>
  <c r="U34" i="6"/>
  <c r="U38" i="6"/>
  <c r="U43" i="6"/>
  <c r="U47" i="6"/>
  <c r="U51" i="6"/>
  <c r="U55" i="6"/>
  <c r="U42" i="6"/>
  <c r="U46" i="6"/>
  <c r="U50" i="6"/>
  <c r="U54" i="6"/>
  <c r="U41" i="6"/>
  <c r="U45" i="6"/>
  <c r="U49" i="6"/>
  <c r="U53" i="6"/>
  <c r="U57" i="6"/>
  <c r="U40" i="6"/>
  <c r="U44" i="6"/>
  <c r="U48" i="6"/>
  <c r="U52" i="6"/>
  <c r="U56" i="6"/>
  <c r="U59" i="6"/>
  <c r="U63" i="6"/>
  <c r="U67" i="6"/>
  <c r="U58" i="6"/>
  <c r="U62" i="6"/>
  <c r="U66" i="6"/>
  <c r="U2" i="6"/>
  <c r="U61" i="6"/>
  <c r="U65" i="6"/>
  <c r="U60" i="6"/>
  <c r="U64" i="6"/>
  <c r="U68" i="6"/>
  <c r="O3" i="6"/>
  <c r="O7" i="6"/>
  <c r="O11" i="6"/>
  <c r="O15" i="6"/>
  <c r="O19" i="6"/>
  <c r="O6" i="6"/>
  <c r="O10" i="6"/>
  <c r="O14" i="6"/>
  <c r="O18" i="6"/>
  <c r="O5" i="6"/>
  <c r="O9" i="6"/>
  <c r="O13" i="6"/>
  <c r="O17" i="6"/>
  <c r="O4" i="6"/>
  <c r="O8" i="6"/>
  <c r="O12" i="6"/>
  <c r="O16" i="6"/>
  <c r="O20" i="6"/>
  <c r="O23" i="6"/>
  <c r="O27" i="6"/>
  <c r="O31" i="6"/>
  <c r="O35" i="6"/>
  <c r="O22" i="6"/>
  <c r="O26" i="6"/>
  <c r="O30" i="6"/>
  <c r="O34" i="6"/>
  <c r="O38" i="6"/>
  <c r="O21" i="6"/>
  <c r="O25" i="6"/>
  <c r="O29" i="6"/>
  <c r="O33" i="6"/>
  <c r="O37" i="6"/>
  <c r="O24" i="6"/>
  <c r="O28" i="6"/>
  <c r="O32" i="6"/>
  <c r="O36" i="6"/>
  <c r="O39" i="6"/>
  <c r="O41" i="6"/>
  <c r="O45" i="6"/>
  <c r="O49" i="6"/>
  <c r="O53" i="6"/>
  <c r="O57" i="6"/>
  <c r="O40" i="6"/>
  <c r="O44" i="6"/>
  <c r="O48" i="6"/>
  <c r="O52" i="6"/>
  <c r="O56" i="6"/>
  <c r="O43" i="6"/>
  <c r="O47" i="6"/>
  <c r="O51" i="6"/>
  <c r="O55" i="6"/>
  <c r="O42" i="6"/>
  <c r="O46" i="6"/>
  <c r="O50" i="6"/>
  <c r="O54" i="6"/>
  <c r="O61" i="6"/>
  <c r="O65" i="6"/>
  <c r="O60" i="6"/>
  <c r="O64" i="6"/>
  <c r="O68" i="6"/>
  <c r="O59" i="6"/>
  <c r="O63" i="6"/>
  <c r="O67" i="6"/>
  <c r="O58" i="6"/>
  <c r="O62" i="6"/>
  <c r="O66" i="6"/>
  <c r="O2" i="6"/>
  <c r="P4" i="6"/>
  <c r="P8" i="6"/>
  <c r="P12" i="6"/>
  <c r="P16" i="6"/>
  <c r="P20" i="6"/>
  <c r="P3" i="6"/>
  <c r="P7" i="6"/>
  <c r="P11" i="6"/>
  <c r="P15" i="6"/>
  <c r="P19" i="6"/>
  <c r="P6" i="6"/>
  <c r="P10" i="6"/>
  <c r="P14" i="6"/>
  <c r="P18" i="6"/>
  <c r="P5" i="6"/>
  <c r="P9" i="6"/>
  <c r="P13" i="6"/>
  <c r="P17" i="6"/>
  <c r="P21" i="6"/>
  <c r="P24" i="6"/>
  <c r="P28" i="6"/>
  <c r="P32" i="6"/>
  <c r="P36" i="6"/>
  <c r="P23" i="6"/>
  <c r="P27" i="6"/>
  <c r="P31" i="6"/>
  <c r="P35" i="6"/>
  <c r="P22" i="6"/>
  <c r="P26" i="6"/>
  <c r="P30" i="6"/>
  <c r="P34" i="6"/>
  <c r="P38" i="6"/>
  <c r="P25" i="6"/>
  <c r="P29" i="6"/>
  <c r="P33" i="6"/>
  <c r="P37" i="6"/>
  <c r="P42" i="6"/>
  <c r="P46" i="6"/>
  <c r="P50" i="6"/>
  <c r="P54" i="6"/>
  <c r="P39" i="6"/>
  <c r="P41" i="6"/>
  <c r="P45" i="6"/>
  <c r="P49" i="6"/>
  <c r="P53" i="6"/>
  <c r="P57" i="6"/>
  <c r="P40" i="6"/>
  <c r="P44" i="6"/>
  <c r="P48" i="6"/>
  <c r="P52" i="6"/>
  <c r="P56" i="6"/>
  <c r="P43" i="6"/>
  <c r="P47" i="6"/>
  <c r="P51" i="6"/>
  <c r="P55" i="6"/>
  <c r="P58" i="6"/>
  <c r="P62" i="6"/>
  <c r="P66" i="6"/>
  <c r="P2" i="6"/>
  <c r="P61" i="6"/>
  <c r="P65" i="6"/>
  <c r="P60" i="6"/>
  <c r="P64" i="6"/>
  <c r="P68" i="6"/>
  <c r="P59" i="6"/>
  <c r="P63" i="6"/>
  <c r="P67" i="6"/>
  <c r="AD6" i="6"/>
  <c r="AD10" i="6"/>
  <c r="AD14" i="6"/>
  <c r="AD18" i="6"/>
  <c r="AD5" i="6"/>
  <c r="AD9" i="6"/>
  <c r="AD13" i="6"/>
  <c r="AD17" i="6"/>
  <c r="AD4" i="6"/>
  <c r="AD8" i="6"/>
  <c r="AD12" i="6"/>
  <c r="AD16" i="6"/>
  <c r="AD20" i="6"/>
  <c r="AD3" i="6"/>
  <c r="AD7" i="6"/>
  <c r="AD11" i="6"/>
  <c r="AD15" i="6"/>
  <c r="AD19" i="6"/>
  <c r="AD22" i="6"/>
  <c r="AD26" i="6"/>
  <c r="AD30" i="6"/>
  <c r="AD34" i="6"/>
  <c r="AD38" i="6"/>
  <c r="AD21" i="6"/>
  <c r="AD25" i="6"/>
  <c r="AD29" i="6"/>
  <c r="AD33" i="6"/>
  <c r="AD37" i="6"/>
  <c r="AD24" i="6"/>
  <c r="AD28" i="6"/>
  <c r="AD32" i="6"/>
  <c r="AD36" i="6"/>
  <c r="AD23" i="6"/>
  <c r="AD27" i="6"/>
  <c r="AD31" i="6"/>
  <c r="AD35" i="6"/>
  <c r="AD40" i="6"/>
  <c r="AD44" i="6"/>
  <c r="AD48" i="6"/>
  <c r="AD52" i="6"/>
  <c r="AD56" i="6"/>
  <c r="AD39" i="6"/>
  <c r="AD43" i="6"/>
  <c r="AD47" i="6"/>
  <c r="AD51" i="6"/>
  <c r="AD55" i="6"/>
  <c r="AD42" i="6"/>
  <c r="AD46" i="6"/>
  <c r="AD50" i="6"/>
  <c r="AD54" i="6"/>
  <c r="AD41" i="6"/>
  <c r="AD45" i="6"/>
  <c r="AD49" i="6"/>
  <c r="AD53" i="6"/>
  <c r="AD57" i="6"/>
  <c r="AD60" i="6"/>
  <c r="AD64" i="6"/>
  <c r="AD68" i="6"/>
  <c r="AD59" i="6"/>
  <c r="AD63" i="6"/>
  <c r="AD67" i="6"/>
  <c r="AD58" i="6"/>
  <c r="AD62" i="6"/>
  <c r="AD66" i="6"/>
  <c r="AD2" i="6"/>
  <c r="AD61" i="6"/>
  <c r="AD65" i="6"/>
  <c r="Z6" i="6"/>
  <c r="Z10" i="6"/>
  <c r="Z14" i="6"/>
  <c r="Z18" i="6"/>
  <c r="Z5" i="6"/>
  <c r="Z9" i="6"/>
  <c r="Z13" i="6"/>
  <c r="Z17" i="6"/>
  <c r="Z4" i="6"/>
  <c r="Z8" i="6"/>
  <c r="Z12" i="6"/>
  <c r="Z16" i="6"/>
  <c r="Z20" i="6"/>
  <c r="Z3" i="6"/>
  <c r="Z7" i="6"/>
  <c r="Z11" i="6"/>
  <c r="Z15" i="6"/>
  <c r="Z19" i="6"/>
  <c r="Z22" i="6"/>
  <c r="Z26" i="6"/>
  <c r="Z30" i="6"/>
  <c r="Z34" i="6"/>
  <c r="Z38" i="6"/>
  <c r="Z25" i="6"/>
  <c r="Z29" i="6"/>
  <c r="Z33" i="6"/>
  <c r="Z37" i="6"/>
  <c r="Z21" i="6"/>
  <c r="Z24" i="6"/>
  <c r="Z28" i="6"/>
  <c r="Z32" i="6"/>
  <c r="Z36" i="6"/>
  <c r="Z23" i="6"/>
  <c r="Z27" i="6"/>
  <c r="Z31" i="6"/>
  <c r="Z35" i="6"/>
  <c r="Z40" i="6"/>
  <c r="Z44" i="6"/>
  <c r="Z48" i="6"/>
  <c r="Z52" i="6"/>
  <c r="Z56" i="6"/>
  <c r="Z39" i="6"/>
  <c r="Z43" i="6"/>
  <c r="Z47" i="6"/>
  <c r="Z51" i="6"/>
  <c r="Z55" i="6"/>
  <c r="Z42" i="6"/>
  <c r="Z46" i="6"/>
  <c r="Z50" i="6"/>
  <c r="Z54" i="6"/>
  <c r="Z41" i="6"/>
  <c r="Z45" i="6"/>
  <c r="Z49" i="6"/>
  <c r="Z53" i="6"/>
  <c r="Z57" i="6"/>
  <c r="Z60" i="6"/>
  <c r="Z64" i="6"/>
  <c r="Z68" i="6"/>
  <c r="Z59" i="6"/>
  <c r="Z63" i="6"/>
  <c r="Z67" i="6"/>
  <c r="Z58" i="6"/>
  <c r="Z62" i="6"/>
  <c r="Z66" i="6"/>
  <c r="Z2" i="6"/>
  <c r="Z61" i="6"/>
  <c r="Z65" i="6"/>
  <c r="Q5" i="6"/>
  <c r="Q9" i="6"/>
  <c r="Q13" i="6"/>
  <c r="Q17" i="6"/>
  <c r="Q21" i="6"/>
  <c r="Q4" i="6"/>
  <c r="Q8" i="6"/>
  <c r="Q12" i="6"/>
  <c r="Q16" i="6"/>
  <c r="Q3" i="6"/>
  <c r="Q7" i="6"/>
  <c r="Q11" i="6"/>
  <c r="Q15" i="6"/>
  <c r="Q19" i="6"/>
  <c r="Q6" i="6"/>
  <c r="Q10" i="6"/>
  <c r="Q14" i="6"/>
  <c r="Q18" i="6"/>
  <c r="Q25" i="6"/>
  <c r="Q29" i="6"/>
  <c r="Q33" i="6"/>
  <c r="Q37" i="6"/>
  <c r="Q20" i="6"/>
  <c r="Q24" i="6"/>
  <c r="Q28" i="6"/>
  <c r="Q32" i="6"/>
  <c r="Q36" i="6"/>
  <c r="Q23" i="6"/>
  <c r="Q27" i="6"/>
  <c r="Q31" i="6"/>
  <c r="Q35" i="6"/>
  <c r="Q39" i="6"/>
  <c r="Q22" i="6"/>
  <c r="Q26" i="6"/>
  <c r="Q30" i="6"/>
  <c r="Q34" i="6"/>
  <c r="Q38" i="6"/>
  <c r="Q43" i="6"/>
  <c r="Q47" i="6"/>
  <c r="Q51" i="6"/>
  <c r="Q55" i="6"/>
  <c r="Q42" i="6"/>
  <c r="Q46" i="6"/>
  <c r="Q50" i="6"/>
  <c r="Q54" i="6"/>
  <c r="Q41" i="6"/>
  <c r="Q45" i="6"/>
  <c r="Q49" i="6"/>
  <c r="Q53" i="6"/>
  <c r="Q57" i="6"/>
  <c r="Q40" i="6"/>
  <c r="Q44" i="6"/>
  <c r="Q48" i="6"/>
  <c r="Q52" i="6"/>
  <c r="Q56" i="6"/>
  <c r="Q59" i="6"/>
  <c r="Q63" i="6"/>
  <c r="Q67" i="6"/>
  <c r="Q58" i="6"/>
  <c r="Q62" i="6"/>
  <c r="Q66" i="6"/>
  <c r="Q2" i="6"/>
  <c r="Q61" i="6"/>
  <c r="Q65" i="6"/>
  <c r="Q60" i="6"/>
  <c r="Q64" i="6"/>
  <c r="Q68" i="6"/>
  <c r="AI3" i="6"/>
  <c r="AI7" i="6"/>
  <c r="AI11" i="6"/>
  <c r="AI15" i="6"/>
  <c r="AI19" i="6"/>
  <c r="AI6" i="6"/>
  <c r="AI10" i="6"/>
  <c r="AI14" i="6"/>
  <c r="AI18" i="6"/>
  <c r="AI5" i="6"/>
  <c r="AI9" i="6"/>
  <c r="AI13" i="6"/>
  <c r="AI17" i="6"/>
  <c r="AI4" i="6"/>
  <c r="AI8" i="6"/>
  <c r="AI12" i="6"/>
  <c r="AI16" i="6"/>
  <c r="AI20" i="6"/>
  <c r="AI23" i="6"/>
  <c r="AI27" i="6"/>
  <c r="AI31" i="6"/>
  <c r="AI35" i="6"/>
  <c r="AI22" i="6"/>
  <c r="AI26" i="6"/>
  <c r="AI30" i="6"/>
  <c r="AI34" i="6"/>
  <c r="AI21" i="6"/>
  <c r="AI25" i="6"/>
  <c r="AI29" i="6"/>
  <c r="AI33" i="6"/>
  <c r="AI37" i="6"/>
  <c r="AI24" i="6"/>
  <c r="AI28" i="6"/>
  <c r="AI32" i="6"/>
  <c r="AI36" i="6"/>
  <c r="AI41" i="6"/>
  <c r="AI45" i="6"/>
  <c r="AI49" i="6"/>
  <c r="AI53" i="6"/>
  <c r="AI40" i="6"/>
  <c r="AI44" i="6"/>
  <c r="AI48" i="6"/>
  <c r="AI52" i="6"/>
  <c r="AI56" i="6"/>
  <c r="AI38" i="6"/>
  <c r="AI39" i="6"/>
  <c r="AI43" i="6"/>
  <c r="AI47" i="6"/>
  <c r="AI51" i="6"/>
  <c r="AI55" i="6"/>
  <c r="AI42" i="6"/>
  <c r="AI46" i="6"/>
  <c r="AI50" i="6"/>
  <c r="AI54" i="6"/>
  <c r="AI57" i="6"/>
  <c r="AI61" i="6"/>
  <c r="AI65" i="6"/>
  <c r="AI60" i="6"/>
  <c r="AI64" i="6"/>
  <c r="AI68" i="6"/>
  <c r="AI2" i="6"/>
  <c r="AI59" i="6"/>
  <c r="AI63" i="6"/>
  <c r="AI67" i="6"/>
  <c r="AI58" i="6"/>
  <c r="AI62" i="6"/>
  <c r="AI66" i="6"/>
  <c r="V6" i="6"/>
  <c r="V10" i="6"/>
  <c r="V14" i="6"/>
  <c r="V18" i="6"/>
  <c r="V5" i="6"/>
  <c r="V9" i="6"/>
  <c r="V13" i="6"/>
  <c r="V17" i="6"/>
  <c r="V4" i="6"/>
  <c r="V8" i="6"/>
  <c r="V12" i="6"/>
  <c r="V16" i="6"/>
  <c r="V20" i="6"/>
  <c r="V3" i="6"/>
  <c r="V7" i="6"/>
  <c r="V11" i="6"/>
  <c r="V15" i="6"/>
  <c r="V19" i="6"/>
  <c r="V22" i="6"/>
  <c r="V26" i="6"/>
  <c r="V30" i="6"/>
  <c r="V34" i="6"/>
  <c r="V38" i="6"/>
  <c r="V25" i="6"/>
  <c r="V29" i="6"/>
  <c r="V33" i="6"/>
  <c r="V37" i="6"/>
  <c r="V21" i="6"/>
  <c r="V24" i="6"/>
  <c r="V28" i="6"/>
  <c r="V32" i="6"/>
  <c r="V36" i="6"/>
  <c r="V23" i="6"/>
  <c r="V27" i="6"/>
  <c r="V31" i="6"/>
  <c r="V35" i="6"/>
  <c r="V40" i="6"/>
  <c r="V44" i="6"/>
  <c r="V48" i="6"/>
  <c r="V52" i="6"/>
  <c r="V56" i="6"/>
  <c r="V39" i="6"/>
  <c r="V43" i="6"/>
  <c r="V47" i="6"/>
  <c r="V51" i="6"/>
  <c r="V55" i="6"/>
  <c r="V42" i="6"/>
  <c r="V46" i="6"/>
  <c r="V50" i="6"/>
  <c r="V54" i="6"/>
  <c r="V41" i="6"/>
  <c r="V45" i="6"/>
  <c r="V49" i="6"/>
  <c r="V53" i="6"/>
  <c r="V57" i="6"/>
  <c r="V60" i="6"/>
  <c r="V64" i="6"/>
  <c r="V68" i="6"/>
  <c r="V59" i="6"/>
  <c r="V63" i="6"/>
  <c r="V67" i="6"/>
  <c r="V58" i="6"/>
  <c r="V62" i="6"/>
  <c r="V66" i="6"/>
  <c r="V2" i="6"/>
  <c r="V61" i="6"/>
  <c r="V65" i="6"/>
  <c r="AG5" i="6"/>
  <c r="AG9" i="6"/>
  <c r="AG13" i="6"/>
  <c r="AG17" i="6"/>
  <c r="AG4" i="6"/>
  <c r="AG8" i="6"/>
  <c r="AG12" i="6"/>
  <c r="AG16" i="6"/>
  <c r="AG3" i="6"/>
  <c r="AG7" i="6"/>
  <c r="AG11" i="6"/>
  <c r="AG15" i="6"/>
  <c r="AG19" i="6"/>
  <c r="AG6" i="6"/>
  <c r="AG10" i="6"/>
  <c r="AG14" i="6"/>
  <c r="AG18" i="6"/>
  <c r="AG21" i="6"/>
  <c r="AG25" i="6"/>
  <c r="AG29" i="6"/>
  <c r="AG33" i="6"/>
  <c r="AG37" i="6"/>
  <c r="AG20" i="6"/>
  <c r="AG24" i="6"/>
  <c r="AG28" i="6"/>
  <c r="AG32" i="6"/>
  <c r="AG36" i="6"/>
  <c r="AG23" i="6"/>
  <c r="AG27" i="6"/>
  <c r="AG31" i="6"/>
  <c r="AG35" i="6"/>
  <c r="AG22" i="6"/>
  <c r="AG26" i="6"/>
  <c r="AG30" i="6"/>
  <c r="AG34" i="6"/>
  <c r="AG38" i="6"/>
  <c r="AG39" i="6"/>
  <c r="AG43" i="6"/>
  <c r="AG47" i="6"/>
  <c r="AG51" i="6"/>
  <c r="AG55" i="6"/>
  <c r="AG42" i="6"/>
  <c r="AG46" i="6"/>
  <c r="AG50" i="6"/>
  <c r="AG54" i="6"/>
  <c r="AG41" i="6"/>
  <c r="AG45" i="6"/>
  <c r="AG49" i="6"/>
  <c r="AG53" i="6"/>
  <c r="AG40" i="6"/>
  <c r="AG44" i="6"/>
  <c r="AG48" i="6"/>
  <c r="AG52" i="6"/>
  <c r="AG56" i="6"/>
  <c r="AG59" i="6"/>
  <c r="AG63" i="6"/>
  <c r="AG67" i="6"/>
  <c r="AG58" i="6"/>
  <c r="AG62" i="6"/>
  <c r="AG66" i="6"/>
  <c r="AG2" i="6"/>
  <c r="AG57" i="6"/>
  <c r="AG61" i="6"/>
  <c r="AG65" i="6"/>
  <c r="AG60" i="6"/>
  <c r="AG64" i="6"/>
  <c r="AG68" i="6"/>
  <c r="F6" i="6"/>
  <c r="F10" i="6"/>
  <c r="F14" i="6"/>
  <c r="F18" i="6"/>
  <c r="F5" i="6"/>
  <c r="F9" i="6"/>
  <c r="F13" i="6"/>
  <c r="F17" i="6"/>
  <c r="F4" i="6"/>
  <c r="F8" i="6"/>
  <c r="F12" i="6"/>
  <c r="F16" i="6"/>
  <c r="F20" i="6"/>
  <c r="F3" i="6"/>
  <c r="F7" i="6"/>
  <c r="F11" i="6"/>
  <c r="F15" i="6"/>
  <c r="F19" i="6"/>
  <c r="F22" i="6"/>
  <c r="F26" i="6"/>
  <c r="F30" i="6"/>
  <c r="F34" i="6"/>
  <c r="F38" i="6"/>
  <c r="F25" i="6"/>
  <c r="F29" i="6"/>
  <c r="F33" i="6"/>
  <c r="F37" i="6"/>
  <c r="F24" i="6"/>
  <c r="F28" i="6"/>
  <c r="F32" i="6"/>
  <c r="F36" i="6"/>
  <c r="F21" i="6"/>
  <c r="F23" i="6"/>
  <c r="F27" i="6"/>
  <c r="F31" i="6"/>
  <c r="F35" i="6"/>
  <c r="F39" i="6"/>
  <c r="F40" i="6"/>
  <c r="F44" i="6"/>
  <c r="F48" i="6"/>
  <c r="F52" i="6"/>
  <c r="F56" i="6"/>
  <c r="F43" i="6"/>
  <c r="F47" i="6"/>
  <c r="F51" i="6"/>
  <c r="F55" i="6"/>
  <c r="F42" i="6"/>
  <c r="F46" i="6"/>
  <c r="F50" i="6"/>
  <c r="F54" i="6"/>
  <c r="F41" i="6"/>
  <c r="F45" i="6"/>
  <c r="F49" i="6"/>
  <c r="F53" i="6"/>
  <c r="F57" i="6"/>
  <c r="F60" i="6"/>
  <c r="F64" i="6"/>
  <c r="F68" i="6"/>
  <c r="F2" i="6"/>
  <c r="F59" i="6"/>
  <c r="F63" i="6"/>
  <c r="F67" i="6"/>
  <c r="F58" i="6"/>
  <c r="F62" i="6"/>
  <c r="F66" i="6"/>
  <c r="F61" i="6"/>
  <c r="F65" i="6"/>
  <c r="K3" i="6"/>
  <c r="K7" i="6"/>
  <c r="K11" i="6"/>
  <c r="K15" i="6"/>
  <c r="K19" i="6"/>
  <c r="K6" i="6"/>
  <c r="K10" i="6"/>
  <c r="K14" i="6"/>
  <c r="K18" i="6"/>
  <c r="K5" i="6"/>
  <c r="K9" i="6"/>
  <c r="K13" i="6"/>
  <c r="K17" i="6"/>
  <c r="K4" i="6"/>
  <c r="K8" i="6"/>
  <c r="K12" i="6"/>
  <c r="K16" i="6"/>
  <c r="K20" i="6"/>
  <c r="K23" i="6"/>
  <c r="K27" i="6"/>
  <c r="K31" i="6"/>
  <c r="K35" i="6"/>
  <c r="K22" i="6"/>
  <c r="K26" i="6"/>
  <c r="K30" i="6"/>
  <c r="K34" i="6"/>
  <c r="K38" i="6"/>
  <c r="K21" i="6"/>
  <c r="K25" i="6"/>
  <c r="K29" i="6"/>
  <c r="K33" i="6"/>
  <c r="K37" i="6"/>
  <c r="K24" i="6"/>
  <c r="K28" i="6"/>
  <c r="K32" i="6"/>
  <c r="K36" i="6"/>
  <c r="K41" i="6"/>
  <c r="K45" i="6"/>
  <c r="K49" i="6"/>
  <c r="K53" i="6"/>
  <c r="K57" i="6"/>
  <c r="K39" i="6"/>
  <c r="K40" i="6"/>
  <c r="K44" i="6"/>
  <c r="K48" i="6"/>
  <c r="K52" i="6"/>
  <c r="K56" i="6"/>
  <c r="K43" i="6"/>
  <c r="K47" i="6"/>
  <c r="K51" i="6"/>
  <c r="K55" i="6"/>
  <c r="K42" i="6"/>
  <c r="K46" i="6"/>
  <c r="K50" i="6"/>
  <c r="K54" i="6"/>
  <c r="K61" i="6"/>
  <c r="K65" i="6"/>
  <c r="K60" i="6"/>
  <c r="K64" i="6"/>
  <c r="K68" i="6"/>
  <c r="K59" i="6"/>
  <c r="K63" i="6"/>
  <c r="K67" i="6"/>
  <c r="K58" i="6"/>
  <c r="K62" i="6"/>
  <c r="K66" i="6"/>
  <c r="K2" i="6"/>
  <c r="F325" i="1"/>
  <c r="H325" i="1"/>
  <c r="D325" i="1"/>
  <c r="F324" i="1" l="1"/>
  <c r="H324" i="1"/>
  <c r="F322" i="1"/>
  <c r="H322" i="1"/>
  <c r="D324" i="1"/>
  <c r="D322" i="1"/>
  <c r="F320" i="1" l="1"/>
  <c r="H320" i="1"/>
  <c r="F321" i="1"/>
  <c r="H321" i="1"/>
  <c r="D321" i="1"/>
  <c r="D320" i="1"/>
  <c r="F4" i="1"/>
  <c r="F5" i="1"/>
  <c r="F6" i="1"/>
  <c r="F7" i="1"/>
  <c r="F8" i="1"/>
  <c r="F9" i="1"/>
  <c r="F10" i="1"/>
  <c r="F11" i="1"/>
  <c r="F12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10" i="1"/>
  <c r="F314" i="1"/>
  <c r="F311" i="1"/>
  <c r="F309" i="1"/>
  <c r="F315" i="1"/>
  <c r="F312" i="1"/>
  <c r="F316" i="1"/>
  <c r="F317" i="1"/>
  <c r="F260" i="1"/>
  <c r="F318" i="1"/>
  <c r="F319" i="1"/>
  <c r="F290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41" i="1"/>
  <c r="F58" i="1"/>
  <c r="F61" i="1"/>
  <c r="F62" i="1"/>
  <c r="F63" i="1"/>
  <c r="F64" i="1"/>
  <c r="F65" i="1"/>
  <c r="F66" i="1"/>
  <c r="F67" i="1"/>
  <c r="F68" i="1"/>
  <c r="F69" i="1"/>
  <c r="F70" i="1"/>
  <c r="F71" i="1"/>
  <c r="F72" i="1"/>
  <c r="F59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3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27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56" i="1"/>
  <c r="F179" i="1"/>
  <c r="F180" i="1"/>
  <c r="F181" i="1"/>
  <c r="F182" i="1"/>
  <c r="F183" i="1"/>
  <c r="F184" i="1"/>
  <c r="F185" i="1"/>
  <c r="F190" i="1"/>
  <c r="F186" i="1"/>
  <c r="F187" i="1"/>
  <c r="F188" i="1"/>
  <c r="F189" i="1"/>
  <c r="F191" i="1"/>
  <c r="F192" i="1"/>
  <c r="F193" i="1"/>
  <c r="F194" i="1"/>
  <c r="F195" i="1"/>
  <c r="F196" i="1"/>
  <c r="F198" i="1"/>
  <c r="F199" i="1"/>
  <c r="F200" i="1"/>
  <c r="F201" i="1"/>
  <c r="F14" i="1"/>
  <c r="F15" i="1"/>
  <c r="F202" i="1"/>
  <c r="F203" i="1"/>
  <c r="F204" i="1"/>
  <c r="F205" i="1"/>
  <c r="F206" i="1"/>
  <c r="F207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09" i="1"/>
  <c r="F224" i="1"/>
  <c r="F197" i="1"/>
  <c r="F60" i="1"/>
  <c r="F210" i="1"/>
  <c r="F225" i="1"/>
  <c r="F226" i="1"/>
  <c r="F227" i="1"/>
  <c r="F228" i="1"/>
  <c r="F229" i="1"/>
  <c r="F230" i="1"/>
  <c r="F231" i="1"/>
  <c r="F232" i="1"/>
  <c r="F233" i="1"/>
  <c r="F234" i="1"/>
  <c r="F235" i="1"/>
  <c r="F238" i="1"/>
  <c r="F239" i="1"/>
  <c r="F240" i="1"/>
  <c r="F241" i="1"/>
  <c r="F242" i="1"/>
  <c r="F243" i="1"/>
  <c r="F244" i="1"/>
  <c r="F245" i="1"/>
  <c r="F236" i="1"/>
  <c r="F246" i="1"/>
  <c r="F247" i="1"/>
  <c r="F248" i="1"/>
  <c r="F249" i="1"/>
  <c r="F237" i="1"/>
  <c r="F250" i="1"/>
  <c r="F251" i="1"/>
  <c r="F252" i="1"/>
  <c r="F255" i="1"/>
  <c r="F256" i="1"/>
  <c r="F257" i="1"/>
  <c r="F258" i="1"/>
  <c r="F261" i="1"/>
  <c r="F262" i="1"/>
  <c r="F263" i="1"/>
  <c r="F264" i="1"/>
  <c r="F266" i="1"/>
  <c r="F267" i="1"/>
  <c r="F259" i="1"/>
  <c r="F265" i="1"/>
  <c r="F268" i="1"/>
  <c r="F269" i="1"/>
  <c r="F270" i="1"/>
  <c r="F271" i="1"/>
  <c r="F272" i="1"/>
  <c r="F211" i="1"/>
  <c r="F273" i="1"/>
  <c r="F274" i="1"/>
  <c r="F253" i="1"/>
  <c r="F254" i="1"/>
  <c r="F275" i="1"/>
  <c r="F276" i="1"/>
  <c r="F277" i="1"/>
  <c r="F278" i="1"/>
  <c r="F280" i="1"/>
  <c r="F281" i="1"/>
  <c r="F282" i="1"/>
  <c r="F283" i="1"/>
  <c r="F284" i="1"/>
  <c r="F285" i="1"/>
  <c r="F286" i="1"/>
  <c r="F287" i="1"/>
  <c r="F288" i="1"/>
  <c r="F279" i="1"/>
  <c r="F289" i="1"/>
  <c r="F3" i="1"/>
  <c r="F2" i="1"/>
  <c r="D317" i="1"/>
  <c r="D310" i="1"/>
  <c r="D314" i="1"/>
  <c r="D311" i="1"/>
  <c r="D309" i="1"/>
  <c r="H260" i="1"/>
  <c r="H318" i="1"/>
  <c r="H319" i="1"/>
  <c r="H315" i="1"/>
  <c r="H312" i="1"/>
  <c r="H316" i="1"/>
  <c r="H317" i="1"/>
  <c r="D319" i="1"/>
  <c r="D318" i="1"/>
  <c r="D260" i="1"/>
  <c r="D312" i="1"/>
  <c r="D316" i="1"/>
  <c r="D315" i="1"/>
  <c r="H309" i="1" l="1"/>
  <c r="H311" i="1"/>
  <c r="H314" i="1"/>
  <c r="H310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79" i="1"/>
  <c r="H288" i="1"/>
  <c r="H287" i="1"/>
  <c r="H286" i="1"/>
  <c r="H285" i="1"/>
  <c r="H284" i="1"/>
  <c r="H283" i="1"/>
  <c r="H282" i="1"/>
  <c r="H281" i="1"/>
  <c r="H280" i="1"/>
  <c r="H278" i="1"/>
  <c r="H277" i="1"/>
  <c r="H276" i="1"/>
  <c r="H275" i="1"/>
  <c r="H254" i="1"/>
  <c r="H253" i="1"/>
  <c r="H274" i="1"/>
  <c r="H273" i="1"/>
  <c r="H211" i="1"/>
  <c r="H272" i="1"/>
  <c r="H271" i="1"/>
  <c r="H270" i="1"/>
  <c r="H269" i="1"/>
  <c r="H268" i="1"/>
  <c r="H265" i="1"/>
  <c r="H259" i="1"/>
  <c r="H267" i="1"/>
  <c r="H266" i="1"/>
  <c r="H264" i="1"/>
  <c r="H263" i="1"/>
  <c r="H262" i="1"/>
  <c r="H261" i="1"/>
  <c r="H258" i="1"/>
  <c r="H257" i="1"/>
  <c r="H256" i="1"/>
  <c r="H255" i="1"/>
  <c r="H252" i="1"/>
  <c r="H251" i="1"/>
  <c r="H250" i="1"/>
  <c r="H237" i="1"/>
  <c r="H249" i="1"/>
  <c r="H248" i="1"/>
  <c r="H247" i="1"/>
  <c r="H246" i="1"/>
  <c r="H236" i="1"/>
  <c r="H245" i="1"/>
  <c r="H244" i="1"/>
  <c r="H243" i="1"/>
  <c r="H242" i="1"/>
  <c r="H241" i="1"/>
  <c r="H240" i="1"/>
  <c r="H239" i="1"/>
  <c r="H238" i="1"/>
  <c r="H235" i="1"/>
  <c r="H234" i="1"/>
  <c r="H233" i="1"/>
  <c r="H232" i="1"/>
  <c r="H231" i="1"/>
  <c r="H230" i="1"/>
  <c r="H229" i="1"/>
  <c r="H228" i="1"/>
  <c r="H227" i="1"/>
  <c r="H226" i="1"/>
  <c r="H225" i="1"/>
  <c r="H210" i="1"/>
  <c r="H60" i="1"/>
  <c r="H197" i="1"/>
  <c r="H224" i="1"/>
  <c r="H209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08" i="1"/>
  <c r="H207" i="1"/>
  <c r="H206" i="1"/>
  <c r="H205" i="1"/>
  <c r="H204" i="1"/>
  <c r="H203" i="1"/>
  <c r="H202" i="1"/>
  <c r="H15" i="1"/>
  <c r="H14" i="1"/>
  <c r="H201" i="1"/>
  <c r="H200" i="1"/>
  <c r="H199" i="1"/>
  <c r="H198" i="1"/>
  <c r="H196" i="1"/>
  <c r="H195" i="1"/>
  <c r="H194" i="1"/>
  <c r="H193" i="1"/>
  <c r="H192" i="1"/>
  <c r="H191" i="1"/>
  <c r="H189" i="1"/>
  <c r="H188" i="1"/>
  <c r="H187" i="1"/>
  <c r="H186" i="1"/>
  <c r="H190" i="1"/>
  <c r="H185" i="1"/>
  <c r="H184" i="1"/>
  <c r="H183" i="1"/>
  <c r="H182" i="1"/>
  <c r="H181" i="1"/>
  <c r="H180" i="1"/>
  <c r="H179" i="1"/>
  <c r="H156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27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3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59" i="1"/>
  <c r="H72" i="1"/>
  <c r="H71" i="1"/>
  <c r="H70" i="1"/>
  <c r="H69" i="1"/>
  <c r="H68" i="1"/>
  <c r="H67" i="1"/>
  <c r="H66" i="1"/>
  <c r="H65" i="1"/>
  <c r="H64" i="1"/>
  <c r="H63" i="1"/>
  <c r="H62" i="1"/>
  <c r="H61" i="1"/>
  <c r="H58" i="1"/>
  <c r="H41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2" i="1"/>
  <c r="H11" i="1"/>
  <c r="H10" i="1"/>
  <c r="H9" i="1"/>
  <c r="H8" i="1"/>
  <c r="H7" i="1"/>
  <c r="H6" i="1"/>
  <c r="H5" i="1"/>
  <c r="H4" i="1"/>
  <c r="H3" i="1"/>
  <c r="H2" i="1"/>
  <c r="F11" i="11" l="1"/>
  <c r="J11" i="11"/>
  <c r="N11" i="11"/>
  <c r="R11" i="11"/>
  <c r="V11" i="11"/>
  <c r="Z11" i="11"/>
  <c r="AD11" i="11"/>
  <c r="AH11" i="11"/>
  <c r="G11" i="11"/>
  <c r="K11" i="11"/>
  <c r="O11" i="11"/>
  <c r="S11" i="11"/>
  <c r="W11" i="11"/>
  <c r="AA11" i="11"/>
  <c r="AE11" i="11"/>
  <c r="AI11" i="11"/>
  <c r="H11" i="11"/>
  <c r="L11" i="11"/>
  <c r="P11" i="11"/>
  <c r="T11" i="11"/>
  <c r="X11" i="11"/>
  <c r="AB11" i="11"/>
  <c r="AF11" i="11"/>
  <c r="E11" i="11"/>
  <c r="I11" i="11"/>
  <c r="M11" i="11"/>
  <c r="Q11" i="11"/>
  <c r="U11" i="11"/>
  <c r="Y11" i="11"/>
  <c r="AC11" i="11"/>
  <c r="AG11" i="11"/>
  <c r="F107" i="9"/>
  <c r="J107" i="9"/>
  <c r="N107" i="9"/>
  <c r="R107" i="9"/>
  <c r="V107" i="9"/>
  <c r="Z107" i="9"/>
  <c r="AD107" i="9"/>
  <c r="AH107" i="9"/>
  <c r="M42" i="14"/>
  <c r="Q42" i="14"/>
  <c r="U42" i="14"/>
  <c r="Y42" i="14"/>
  <c r="AC42" i="14"/>
  <c r="AG42" i="14"/>
  <c r="G42" i="14"/>
  <c r="K42" i="14"/>
  <c r="H69" i="6"/>
  <c r="H70" i="6" s="1"/>
  <c r="L69" i="6"/>
  <c r="L70" i="6" s="1"/>
  <c r="P69" i="6"/>
  <c r="P70" i="6" s="1"/>
  <c r="T69" i="6"/>
  <c r="T70" i="6" s="1"/>
  <c r="X69" i="6"/>
  <c r="X70" i="6" s="1"/>
  <c r="AB69" i="6"/>
  <c r="AB70" i="6" s="1"/>
  <c r="AF69" i="6"/>
  <c r="AF70" i="6" s="1"/>
  <c r="G107" i="9"/>
  <c r="K107" i="9"/>
  <c r="O107" i="9"/>
  <c r="S107" i="9"/>
  <c r="W107" i="9"/>
  <c r="AA107" i="9"/>
  <c r="AE107" i="9"/>
  <c r="AI107" i="9"/>
  <c r="N42" i="14"/>
  <c r="R42" i="14"/>
  <c r="V42" i="14"/>
  <c r="Z42" i="14"/>
  <c r="AD42" i="14"/>
  <c r="AH42" i="14"/>
  <c r="I69" i="6"/>
  <c r="I70" i="6" s="1"/>
  <c r="M69" i="6"/>
  <c r="M70" i="6" s="1"/>
  <c r="Q69" i="6"/>
  <c r="Q70" i="6" s="1"/>
  <c r="U69" i="6"/>
  <c r="U70" i="6" s="1"/>
  <c r="Y69" i="6"/>
  <c r="Y70" i="6" s="1"/>
  <c r="AC69" i="6"/>
  <c r="AC70" i="6" s="1"/>
  <c r="AG69" i="6"/>
  <c r="AG70" i="6" s="1"/>
  <c r="H107" i="9"/>
  <c r="L107" i="9"/>
  <c r="P107" i="9"/>
  <c r="T107" i="9"/>
  <c r="X107" i="9"/>
  <c r="AB107" i="9"/>
  <c r="AF107" i="9"/>
  <c r="E107" i="9"/>
  <c r="O42" i="14"/>
  <c r="S42" i="14"/>
  <c r="W42" i="14"/>
  <c r="AA42" i="14"/>
  <c r="AE42" i="14"/>
  <c r="AI42" i="14"/>
  <c r="I42" i="14"/>
  <c r="F69" i="6"/>
  <c r="J69" i="6"/>
  <c r="J70" i="6" s="1"/>
  <c r="N69" i="6"/>
  <c r="N70" i="6" s="1"/>
  <c r="R69" i="6"/>
  <c r="R70" i="6" s="1"/>
  <c r="V69" i="6"/>
  <c r="V70" i="6" s="1"/>
  <c r="Z69" i="6"/>
  <c r="Z70" i="6" s="1"/>
  <c r="AD69" i="6"/>
  <c r="AD70" i="6" s="1"/>
  <c r="AH69" i="6"/>
  <c r="AH70" i="6" s="1"/>
  <c r="I107" i="9"/>
  <c r="M107" i="9"/>
  <c r="Q107" i="9"/>
  <c r="U107" i="9"/>
  <c r="Y107" i="9"/>
  <c r="AC107" i="9"/>
  <c r="AG107" i="9"/>
  <c r="L42" i="14"/>
  <c r="P42" i="14"/>
  <c r="T42" i="14"/>
  <c r="X42" i="14"/>
  <c r="AB42" i="14"/>
  <c r="AF42" i="14"/>
  <c r="J42" i="14"/>
  <c r="G69" i="6"/>
  <c r="G70" i="6" s="1"/>
  <c r="K69" i="6"/>
  <c r="K70" i="6" s="1"/>
  <c r="O69" i="6"/>
  <c r="O70" i="6" s="1"/>
  <c r="S69" i="6"/>
  <c r="S70" i="6" s="1"/>
  <c r="W69" i="6"/>
  <c r="W70" i="6" s="1"/>
  <c r="AA69" i="6"/>
  <c r="AA70" i="6" s="1"/>
  <c r="AE69" i="6"/>
  <c r="AE70" i="6" s="1"/>
  <c r="AI69" i="6"/>
  <c r="AI70" i="6" s="1"/>
  <c r="E70" i="6"/>
  <c r="D247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290" i="1"/>
  <c r="F70" i="6" l="1"/>
  <c r="C69" i="6"/>
  <c r="D279" i="1"/>
  <c r="D289" i="1"/>
  <c r="D288" i="1"/>
  <c r="D286" i="1"/>
  <c r="D287" i="1"/>
  <c r="D285" i="1"/>
  <c r="D283" i="1" l="1"/>
  <c r="D284" i="1"/>
  <c r="D282" i="1" l="1"/>
  <c r="D281" i="1"/>
  <c r="D280" i="1" l="1"/>
  <c r="D278" i="1" l="1"/>
  <c r="D277" i="1"/>
  <c r="D276" i="1" l="1"/>
  <c r="D275" i="1"/>
  <c r="D253" i="1"/>
  <c r="D254" i="1"/>
  <c r="D274" i="1" l="1"/>
  <c r="D273" i="1" l="1"/>
  <c r="D211" i="1" l="1"/>
  <c r="D272" i="1"/>
  <c r="D271" i="1"/>
  <c r="D270" i="1" l="1"/>
  <c r="D269" i="1"/>
  <c r="D268" i="1"/>
  <c r="D265" i="1"/>
  <c r="D259" i="1" l="1"/>
  <c r="D267" i="1" l="1"/>
  <c r="D266" i="1"/>
  <c r="D264" i="1" l="1"/>
  <c r="D263" i="1" l="1"/>
  <c r="D262" i="1" l="1"/>
  <c r="D261" i="1"/>
  <c r="D5" i="1" l="1"/>
  <c r="D6" i="1"/>
  <c r="D7" i="1"/>
  <c r="D8" i="1"/>
  <c r="D9" i="1"/>
  <c r="D10" i="1"/>
  <c r="D11" i="1"/>
  <c r="D1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41" i="1"/>
  <c r="D58" i="1"/>
  <c r="D61" i="1"/>
  <c r="D62" i="1"/>
  <c r="D63" i="1"/>
  <c r="D64" i="1"/>
  <c r="D65" i="1"/>
  <c r="D66" i="1"/>
  <c r="D67" i="1"/>
  <c r="D68" i="1"/>
  <c r="D69" i="1"/>
  <c r="D70" i="1"/>
  <c r="D71" i="1"/>
  <c r="D72" i="1"/>
  <c r="D59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3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27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56" i="1"/>
  <c r="D179" i="1"/>
  <c r="D180" i="1"/>
  <c r="D181" i="1"/>
  <c r="D182" i="1"/>
  <c r="D183" i="1"/>
  <c r="D184" i="1"/>
  <c r="D185" i="1"/>
  <c r="D190" i="1"/>
  <c r="D186" i="1"/>
  <c r="D187" i="1"/>
  <c r="D188" i="1"/>
  <c r="D189" i="1"/>
  <c r="D191" i="1"/>
  <c r="D192" i="1"/>
  <c r="D193" i="1"/>
  <c r="D194" i="1"/>
  <c r="D195" i="1"/>
  <c r="D196" i="1"/>
  <c r="D198" i="1"/>
  <c r="D199" i="1"/>
  <c r="D200" i="1"/>
  <c r="D201" i="1"/>
  <c r="D14" i="1"/>
  <c r="D15" i="1"/>
  <c r="D202" i="1"/>
  <c r="D203" i="1"/>
  <c r="D204" i="1"/>
  <c r="D205" i="1"/>
  <c r="D206" i="1"/>
  <c r="D207" i="1"/>
  <c r="D208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09" i="1"/>
  <c r="D224" i="1"/>
  <c r="D197" i="1"/>
  <c r="D60" i="1"/>
  <c r="D210" i="1"/>
  <c r="D225" i="1"/>
  <c r="D226" i="1"/>
  <c r="D227" i="1"/>
  <c r="D228" i="1"/>
  <c r="D229" i="1"/>
  <c r="D230" i="1"/>
  <c r="D231" i="1"/>
  <c r="D232" i="1"/>
  <c r="D233" i="1"/>
  <c r="D234" i="1"/>
  <c r="D235" i="1"/>
  <c r="D238" i="1"/>
  <c r="D239" i="1"/>
  <c r="D240" i="1"/>
  <c r="D241" i="1"/>
  <c r="D242" i="1"/>
  <c r="D243" i="1"/>
  <c r="D244" i="1"/>
  <c r="D245" i="1"/>
  <c r="D236" i="1"/>
  <c r="D246" i="1"/>
  <c r="D248" i="1"/>
  <c r="D249" i="1"/>
  <c r="D237" i="1"/>
  <c r="D250" i="1"/>
  <c r="D251" i="1"/>
  <c r="D252" i="1"/>
  <c r="D255" i="1"/>
  <c r="D256" i="1"/>
  <c r="D257" i="1"/>
  <c r="D258" i="1"/>
  <c r="D3" i="1"/>
  <c r="D2" i="1"/>
  <c r="D4" i="1"/>
  <c r="C6" i="9" l="1"/>
  <c r="D6" i="9" s="1"/>
  <c r="C10" i="9"/>
  <c r="D10" i="9" s="1"/>
  <c r="C14" i="9"/>
  <c r="D14" i="9" s="1"/>
  <c r="C18" i="9"/>
  <c r="D18" i="9" s="1"/>
  <c r="C22" i="9"/>
  <c r="D22" i="9" s="1"/>
  <c r="C26" i="9"/>
  <c r="D26" i="9" s="1"/>
  <c r="C30" i="9"/>
  <c r="D30" i="9" s="1"/>
  <c r="C34" i="9"/>
  <c r="D34" i="9" s="1"/>
  <c r="C38" i="9"/>
  <c r="D38" i="9" s="1"/>
  <c r="C42" i="9"/>
  <c r="D42" i="9" s="1"/>
  <c r="C46" i="9"/>
  <c r="D46" i="9" s="1"/>
  <c r="C50" i="9"/>
  <c r="D50" i="9" s="1"/>
  <c r="C54" i="9"/>
  <c r="D54" i="9" s="1"/>
  <c r="C58" i="9"/>
  <c r="D58" i="9" s="1"/>
  <c r="C62" i="9"/>
  <c r="D62" i="9" s="1"/>
  <c r="C66" i="9"/>
  <c r="D66" i="9" s="1"/>
  <c r="C70" i="9"/>
  <c r="D70" i="9" s="1"/>
  <c r="C74" i="9"/>
  <c r="D74" i="9" s="1"/>
  <c r="C78" i="9"/>
  <c r="D78" i="9" s="1"/>
  <c r="C82" i="9"/>
  <c r="D82" i="9" s="1"/>
  <c r="C86" i="9"/>
  <c r="D86" i="9" s="1"/>
  <c r="C90" i="9"/>
  <c r="D90" i="9" s="1"/>
  <c r="C2" i="9"/>
  <c r="D2" i="9" l="1"/>
  <c r="C94" i="9"/>
  <c r="D94" i="9" s="1"/>
  <c r="C98" i="9"/>
  <c r="D98" i="9" s="1"/>
  <c r="C4" i="9"/>
  <c r="D4" i="9" s="1"/>
  <c r="C8" i="9"/>
  <c r="D8" i="9" s="1"/>
  <c r="C7" i="9"/>
  <c r="D7" i="9" s="1"/>
  <c r="C3" i="9"/>
  <c r="D3" i="9" s="1"/>
  <c r="C102" i="9"/>
  <c r="D102" i="9" s="1"/>
  <c r="C105" i="9"/>
  <c r="D105" i="9" s="1"/>
  <c r="C101" i="9"/>
  <c r="D101" i="9" s="1"/>
  <c r="C97" i="9"/>
  <c r="D97" i="9" s="1"/>
  <c r="C93" i="9"/>
  <c r="D93" i="9" s="1"/>
  <c r="C89" i="9"/>
  <c r="D89" i="9" s="1"/>
  <c r="C85" i="9"/>
  <c r="D85" i="9" s="1"/>
  <c r="C81" i="9"/>
  <c r="D81" i="9" s="1"/>
  <c r="C77" i="9"/>
  <c r="D77" i="9" s="1"/>
  <c r="C73" i="9"/>
  <c r="D73" i="9" s="1"/>
  <c r="C69" i="9"/>
  <c r="D69" i="9" s="1"/>
  <c r="C65" i="9"/>
  <c r="D65" i="9" s="1"/>
  <c r="C61" i="9"/>
  <c r="D61" i="9" s="1"/>
  <c r="C57" i="9"/>
  <c r="D57" i="9" s="1"/>
  <c r="C53" i="9"/>
  <c r="D53" i="9" s="1"/>
  <c r="C49" i="9"/>
  <c r="D49" i="9" s="1"/>
  <c r="C45" i="9"/>
  <c r="D45" i="9" s="1"/>
  <c r="C41" i="9"/>
  <c r="D41" i="9" s="1"/>
  <c r="C37" i="9"/>
  <c r="D37" i="9" s="1"/>
  <c r="C33" i="9"/>
  <c r="D33" i="9" s="1"/>
  <c r="C29" i="9"/>
  <c r="D29" i="9" s="1"/>
  <c r="C25" i="9"/>
  <c r="D25" i="9" s="1"/>
  <c r="C21" i="9"/>
  <c r="D21" i="9" s="1"/>
  <c r="C17" i="9"/>
  <c r="D17" i="9" s="1"/>
  <c r="C13" i="9"/>
  <c r="D13" i="9" s="1"/>
  <c r="C9" i="9"/>
  <c r="D9" i="9" s="1"/>
  <c r="C5" i="9"/>
  <c r="D5" i="9" s="1"/>
  <c r="C100" i="9"/>
  <c r="D100" i="9" s="1"/>
  <c r="C92" i="9"/>
  <c r="D92" i="9" s="1"/>
  <c r="C84" i="9"/>
  <c r="D84" i="9" s="1"/>
  <c r="C76" i="9"/>
  <c r="D76" i="9" s="1"/>
  <c r="C68" i="9"/>
  <c r="D68" i="9" s="1"/>
  <c r="C60" i="9"/>
  <c r="D60" i="9" s="1"/>
  <c r="C52" i="9"/>
  <c r="D52" i="9" s="1"/>
  <c r="C44" i="9"/>
  <c r="D44" i="9" s="1"/>
  <c r="C36" i="9"/>
  <c r="D36" i="9" s="1"/>
  <c r="C32" i="9"/>
  <c r="D32" i="9" s="1"/>
  <c r="C28" i="9"/>
  <c r="D28" i="9" s="1"/>
  <c r="C24" i="9"/>
  <c r="D24" i="9" s="1"/>
  <c r="C20" i="9"/>
  <c r="D20" i="9" s="1"/>
  <c r="C16" i="9"/>
  <c r="D16" i="9" s="1"/>
  <c r="C12" i="9"/>
  <c r="D12" i="9" s="1"/>
  <c r="C104" i="9"/>
  <c r="D104" i="9" s="1"/>
  <c r="C96" i="9"/>
  <c r="D96" i="9" s="1"/>
  <c r="C88" i="9"/>
  <c r="D88" i="9" s="1"/>
  <c r="C80" i="9"/>
  <c r="D80" i="9" s="1"/>
  <c r="C72" i="9"/>
  <c r="D72" i="9" s="1"/>
  <c r="C64" i="9"/>
  <c r="D64" i="9" s="1"/>
  <c r="C56" i="9"/>
  <c r="D56" i="9" s="1"/>
  <c r="C48" i="9"/>
  <c r="D48" i="9" s="1"/>
  <c r="C40" i="9"/>
  <c r="D40" i="9" s="1"/>
  <c r="C103" i="9"/>
  <c r="D103" i="9" s="1"/>
  <c r="C99" i="9"/>
  <c r="D99" i="9" s="1"/>
  <c r="C95" i="9"/>
  <c r="D95" i="9" s="1"/>
  <c r="C91" i="9"/>
  <c r="D91" i="9" s="1"/>
  <c r="C87" i="9"/>
  <c r="D87" i="9" s="1"/>
  <c r="C83" i="9"/>
  <c r="D83" i="9" s="1"/>
  <c r="C79" i="9"/>
  <c r="D79" i="9" s="1"/>
  <c r="C75" i="9"/>
  <c r="D75" i="9" s="1"/>
  <c r="C71" i="9"/>
  <c r="D71" i="9" s="1"/>
  <c r="C67" i="9"/>
  <c r="D67" i="9" s="1"/>
  <c r="C63" i="9"/>
  <c r="D63" i="9" s="1"/>
  <c r="C59" i="9"/>
  <c r="D59" i="9" s="1"/>
  <c r="C55" i="9"/>
  <c r="D55" i="9" s="1"/>
  <c r="C51" i="9"/>
  <c r="D51" i="9" s="1"/>
  <c r="C47" i="9"/>
  <c r="D47" i="9" s="1"/>
  <c r="C43" i="9"/>
  <c r="D43" i="9" s="1"/>
  <c r="C39" i="9"/>
  <c r="D39" i="9" s="1"/>
  <c r="C35" i="9"/>
  <c r="D35" i="9" s="1"/>
  <c r="C31" i="9"/>
  <c r="D31" i="9" s="1"/>
  <c r="C27" i="9"/>
  <c r="D27" i="9" s="1"/>
  <c r="C23" i="9"/>
  <c r="D23" i="9" s="1"/>
  <c r="C19" i="9"/>
  <c r="D19" i="9" s="1"/>
  <c r="C15" i="9"/>
  <c r="D15" i="9" s="1"/>
  <c r="C11" i="9"/>
  <c r="D11" i="9" s="1"/>
  <c r="C107" i="9" l="1"/>
  <c r="D107" i="9" s="1"/>
  <c r="C10" i="6"/>
  <c r="D10" i="6" s="1"/>
  <c r="C25" i="6"/>
  <c r="D25" i="6" s="1"/>
  <c r="C7" i="6"/>
  <c r="D7" i="6" s="1"/>
  <c r="C9" i="6"/>
  <c r="D9" i="6" s="1"/>
  <c r="C31" i="6" l="1"/>
  <c r="D31" i="6" s="1"/>
  <c r="C5" i="6"/>
  <c r="D5" i="6" s="1"/>
  <c r="C6" i="6"/>
  <c r="D6" i="6" s="1"/>
  <c r="C21" i="6"/>
  <c r="D21" i="6" s="1"/>
  <c r="C43" i="6"/>
  <c r="D43" i="6" s="1"/>
  <c r="C27" i="6"/>
  <c r="D27" i="6" s="1"/>
  <c r="C12" i="6"/>
  <c r="D12" i="6" s="1"/>
  <c r="C19" i="6"/>
  <c r="D19" i="6" s="1"/>
  <c r="C3" i="6"/>
  <c r="D3" i="6" s="1"/>
  <c r="C37" i="6"/>
  <c r="D37" i="6" s="1"/>
  <c r="C22" i="6"/>
  <c r="D22" i="6" s="1"/>
  <c r="C17" i="6"/>
  <c r="D17" i="6" s="1"/>
  <c r="C24" i="6"/>
  <c r="D24" i="6" s="1"/>
  <c r="C8" i="6"/>
  <c r="D8" i="6" s="1"/>
  <c r="C30" i="6"/>
  <c r="D30" i="6" s="1"/>
  <c r="C15" i="6"/>
  <c r="D15" i="6" s="1"/>
  <c r="C18" i="6"/>
  <c r="D18" i="6" s="1"/>
  <c r="C48" i="6"/>
  <c r="D48" i="6" s="1"/>
  <c r="C32" i="6"/>
  <c r="D32" i="6" s="1"/>
  <c r="C13" i="6"/>
  <c r="D13" i="6" s="1"/>
  <c r="C20" i="6"/>
  <c r="D20" i="6" s="1"/>
  <c r="C4" i="6"/>
  <c r="D4" i="6" s="1"/>
  <c r="C42" i="6"/>
  <c r="D42" i="6" s="1"/>
  <c r="C26" i="6"/>
  <c r="D26" i="6" s="1"/>
  <c r="C11" i="6"/>
  <c r="D11" i="6" s="1"/>
  <c r="C45" i="6"/>
  <c r="D45" i="6" s="1"/>
  <c r="C29" i="6"/>
  <c r="D29" i="6" s="1"/>
  <c r="C14" i="6"/>
  <c r="D14" i="6" s="1"/>
  <c r="C44" i="6"/>
  <c r="D44" i="6" s="1"/>
  <c r="C28" i="6"/>
  <c r="D28" i="6" s="1"/>
  <c r="C47" i="6"/>
  <c r="D47" i="6" s="1"/>
  <c r="C16" i="6"/>
  <c r="D16" i="6" s="1"/>
  <c r="C38" i="6"/>
  <c r="D38" i="6" s="1"/>
  <c r="C56" i="6"/>
  <c r="D56" i="6" s="1"/>
  <c r="C40" i="6"/>
  <c r="D40" i="6" s="1"/>
  <c r="C59" i="6"/>
  <c r="D59" i="6" s="1"/>
  <c r="C50" i="6"/>
  <c r="D50" i="6" s="1"/>
  <c r="C34" i="6"/>
  <c r="D34" i="6" s="1"/>
  <c r="C53" i="6"/>
  <c r="D53" i="6" s="1"/>
  <c r="C36" i="6"/>
  <c r="D36" i="6" s="1"/>
  <c r="C49" i="6"/>
  <c r="D49" i="6" s="1"/>
  <c r="C64" i="6"/>
  <c r="D64" i="6" s="1"/>
  <c r="C63" i="6"/>
  <c r="D63" i="6" s="1"/>
  <c r="C60" i="6"/>
  <c r="D60" i="6" s="1"/>
  <c r="C54" i="6"/>
  <c r="D54" i="6" s="1"/>
  <c r="C23" i="6"/>
  <c r="D23" i="6" s="1"/>
  <c r="C57" i="6"/>
  <c r="D57" i="6" s="1"/>
  <c r="C41" i="6"/>
  <c r="D41" i="6" s="1"/>
  <c r="C52" i="6"/>
  <c r="D52" i="6" s="1"/>
  <c r="C68" i="6"/>
  <c r="D68" i="6" s="1"/>
  <c r="C55" i="6"/>
  <c r="D55" i="6" s="1"/>
  <c r="C39" i="6"/>
  <c r="D39" i="6" s="1"/>
  <c r="C62" i="6"/>
  <c r="D62" i="6" s="1"/>
  <c r="C46" i="6"/>
  <c r="D46" i="6" s="1"/>
  <c r="C65" i="6"/>
  <c r="D65" i="6" s="1"/>
  <c r="C33" i="6"/>
  <c r="D33" i="6" s="1"/>
  <c r="C66" i="6"/>
  <c r="D66" i="6" s="1"/>
  <c r="C67" i="6"/>
  <c r="D67" i="6" s="1"/>
  <c r="C51" i="6"/>
  <c r="D51" i="6" s="1"/>
  <c r="C35" i="6"/>
  <c r="D35" i="6" s="1"/>
  <c r="C58" i="6"/>
  <c r="D58" i="6" s="1"/>
  <c r="C61" i="6"/>
  <c r="D61" i="6" s="1"/>
  <c r="C2" i="6"/>
  <c r="C70" i="6" l="1"/>
  <c r="D70" i="6" s="1"/>
  <c r="D2" i="6"/>
  <c r="E42" i="14" l="1"/>
  <c r="F42" i="14"/>
  <c r="C30" i="14"/>
  <c r="H42" i="14"/>
  <c r="D30" i="14" l="1"/>
  <c r="C42" i="14"/>
  <c r="D42" i="14" s="1"/>
</calcChain>
</file>

<file path=xl/sharedStrings.xml><?xml version="1.0" encoding="utf-8"?>
<sst xmlns="http://schemas.openxmlformats.org/spreadsheetml/2006/main" count="7106" uniqueCount="2627">
  <si>
    <r>
      <rPr>
        <sz val="9"/>
        <color theme="1"/>
        <rFont val="宋体"/>
        <family val="2"/>
      </rPr>
      <t>关联壳公司</t>
    </r>
    <phoneticPr fontId="2" type="noConversion"/>
  </si>
  <si>
    <t>计费点价格</t>
    <phoneticPr fontId="2" type="noConversion"/>
  </si>
  <si>
    <t>僵尸敢死队</t>
    <phoneticPr fontId="2" type="noConversion"/>
  </si>
  <si>
    <t>日期</t>
    <phoneticPr fontId="2" type="noConversion"/>
  </si>
  <si>
    <t>前游</t>
    <phoneticPr fontId="2" type="noConversion"/>
  </si>
  <si>
    <t>处理日期</t>
    <phoneticPr fontId="2" type="noConversion"/>
  </si>
  <si>
    <t>原因</t>
    <phoneticPr fontId="2" type="noConversion"/>
  </si>
  <si>
    <t>小孩点错</t>
    <phoneticPr fontId="2" type="noConversion"/>
  </si>
  <si>
    <t>没有玩游戏自己扣费的</t>
    <phoneticPr fontId="2" type="noConversion"/>
  </si>
  <si>
    <t>核实后扣费金额</t>
    <phoneticPr fontId="2" type="noConversion"/>
  </si>
  <si>
    <r>
      <rPr>
        <sz val="9"/>
        <color theme="1"/>
        <rFont val="宋体"/>
        <family val="3"/>
        <charset val="134"/>
      </rPr>
      <t>应用</t>
    </r>
    <r>
      <rPr>
        <sz val="9"/>
        <color theme="1"/>
        <rFont val="Times New Roman"/>
        <family val="1"/>
      </rPr>
      <t>ID</t>
    </r>
    <phoneticPr fontId="2" type="noConversion"/>
  </si>
  <si>
    <t>扣费</t>
    <phoneticPr fontId="2" type="noConversion"/>
  </si>
  <si>
    <t>捉妖记</t>
    <phoneticPr fontId="2" type="noConversion"/>
  </si>
  <si>
    <t>10+20</t>
    <phoneticPr fontId="2" type="noConversion"/>
  </si>
  <si>
    <t>6+10+20</t>
    <phoneticPr fontId="2" type="noConversion"/>
  </si>
  <si>
    <t>16+16+8+20</t>
    <phoneticPr fontId="2" type="noConversion"/>
  </si>
  <si>
    <t>漂流的乌龟</t>
    <phoneticPr fontId="2" type="noConversion"/>
  </si>
  <si>
    <t>全民大战飞机</t>
    <phoneticPr fontId="2" type="noConversion"/>
  </si>
  <si>
    <t>云霄穿行</t>
    <phoneticPr fontId="2" type="noConversion"/>
  </si>
  <si>
    <t>欢乐丢沙包</t>
    <phoneticPr fontId="2" type="noConversion"/>
  </si>
  <si>
    <t>疯狂私家车</t>
    <phoneticPr fontId="2" type="noConversion"/>
  </si>
  <si>
    <t>20+20</t>
    <phoneticPr fontId="2" type="noConversion"/>
  </si>
  <si>
    <t>全民大战飞机</t>
    <phoneticPr fontId="2" type="noConversion"/>
  </si>
  <si>
    <t>鹰击长空2015</t>
    <phoneticPr fontId="2" type="noConversion"/>
  </si>
  <si>
    <t>魔逗</t>
    <phoneticPr fontId="2" type="noConversion"/>
  </si>
  <si>
    <t>20+10</t>
    <phoneticPr fontId="2" type="noConversion"/>
  </si>
  <si>
    <t>联系后挂断电话</t>
    <phoneticPr fontId="2" type="noConversion"/>
  </si>
  <si>
    <t>处理结果</t>
    <phoneticPr fontId="2" type="noConversion"/>
  </si>
  <si>
    <t>斗地主</t>
    <phoneticPr fontId="2" type="noConversion"/>
  </si>
  <si>
    <t>斗争的魔气</t>
    <phoneticPr fontId="2" type="noConversion"/>
  </si>
  <si>
    <t>水果消消乐</t>
    <phoneticPr fontId="2" type="noConversion"/>
  </si>
  <si>
    <t>10+10</t>
    <phoneticPr fontId="2" type="noConversion"/>
  </si>
  <si>
    <t>魔法少女</t>
    <phoneticPr fontId="2" type="noConversion"/>
  </si>
  <si>
    <t>天天酷跑</t>
    <phoneticPr fontId="2" type="noConversion"/>
  </si>
  <si>
    <t>无</t>
    <phoneticPr fontId="2" type="noConversion"/>
  </si>
  <si>
    <t>玉璟</t>
    <phoneticPr fontId="2" type="noConversion"/>
  </si>
  <si>
    <t>乌龟躲避</t>
    <phoneticPr fontId="2" type="noConversion"/>
  </si>
  <si>
    <t>1942之怒吼太平洋</t>
    <phoneticPr fontId="2" type="noConversion"/>
  </si>
  <si>
    <t xml:space="preserve"> 坦克大作战2015</t>
    <phoneticPr fontId="2" type="noConversion"/>
  </si>
  <si>
    <t>小猪大冒险</t>
    <phoneticPr fontId="2" type="noConversion"/>
  </si>
  <si>
    <t>雷神战机</t>
    <phoneticPr fontId="2" type="noConversion"/>
  </si>
  <si>
    <t>疯狂私家车</t>
    <phoneticPr fontId="2" type="noConversion"/>
  </si>
  <si>
    <t>趣游</t>
    <phoneticPr fontId="2" type="noConversion"/>
  </si>
  <si>
    <t>中力为</t>
    <phoneticPr fontId="2" type="noConversion"/>
  </si>
  <si>
    <t>欢乐斗地主</t>
    <phoneticPr fontId="2" type="noConversion"/>
  </si>
  <si>
    <t>20+15</t>
    <phoneticPr fontId="2" type="noConversion"/>
  </si>
  <si>
    <t>黄莹已退费</t>
    <phoneticPr fontId="2" type="noConversion"/>
  </si>
  <si>
    <t>5.99+0.01</t>
    <phoneticPr fontId="2" type="noConversion"/>
  </si>
  <si>
    <t>无尽之战</t>
    <phoneticPr fontId="2" type="noConversion"/>
  </si>
  <si>
    <t>20+0.1</t>
    <phoneticPr fontId="2" type="noConversion"/>
  </si>
  <si>
    <t>20+6</t>
    <phoneticPr fontId="2" type="noConversion"/>
  </si>
  <si>
    <t>消消泡泡乐</t>
    <phoneticPr fontId="2" type="noConversion"/>
  </si>
  <si>
    <t>植物大战小怪物</t>
    <phoneticPr fontId="2" type="noConversion"/>
  </si>
  <si>
    <t>CP-BZRK-ZWDZXGW-ZHANGXLY-1</t>
    <phoneticPr fontId="2" type="noConversion"/>
  </si>
  <si>
    <t>保卫金萝卜</t>
  </si>
  <si>
    <t>DDZPUSH180</t>
  </si>
  <si>
    <t>雷电2015</t>
  </si>
  <si>
    <t>zhangrshzr041</t>
  </si>
  <si>
    <t>欢乐斗地主PUSH</t>
  </si>
  <si>
    <t>黑猫警长2新年版</t>
  </si>
  <si>
    <t>植物大作战(百智融拓)</t>
  </si>
  <si>
    <t>CPCP-BZRT-1024_21x</t>
  </si>
  <si>
    <t>水果爱消除</t>
  </si>
  <si>
    <t>CP-SHUIGAXC-HUANC-WF-WYY-040</t>
  </si>
  <si>
    <t>欢乐斗地主QUDAO</t>
  </si>
  <si>
    <t>JDDDZ-WWZ170-9</t>
  </si>
  <si>
    <t>DDZQUDAO180-ZHANGJ-0420-2</t>
  </si>
  <si>
    <t>植物大战小怪物</t>
  </si>
  <si>
    <t>捕鱼达人2016</t>
  </si>
  <si>
    <t>CP-BUYDR2016-HUANC-WF-WYY-001</t>
  </si>
  <si>
    <t>捉妖记</t>
  </si>
  <si>
    <t>欢乐斗地主QUDAO</t>
    <phoneticPr fontId="2" type="noConversion"/>
  </si>
  <si>
    <t>CPCP-BZRT-1018_24x</t>
    <phoneticPr fontId="2" type="noConversion"/>
  </si>
  <si>
    <t>植物大作战(百智融拓)</t>
    <phoneticPr fontId="2" type="noConversion"/>
  </si>
  <si>
    <t>CPCP-BZRT-1024_21x</t>
    <phoneticPr fontId="2" type="noConversion"/>
  </si>
  <si>
    <t>CP-BZRK-ZWDZXGW-ZHANGXLY-1</t>
  </si>
  <si>
    <t>DDZQUDAO180-ZHANGJ-0420-2</t>
    <phoneticPr fontId="2" type="noConversion"/>
  </si>
  <si>
    <t>CP-SHUIGAXC-HUANC-WF-WYY-015</t>
  </si>
  <si>
    <t>水果爱消除</t>
    <phoneticPr fontId="2" type="noConversion"/>
  </si>
  <si>
    <t>CP-SHUIGAXC-HUANC-WF-WYY-039</t>
  </si>
  <si>
    <t>CP-ZHUOYJ-TANGXS-23</t>
  </si>
  <si>
    <t>啪啪吃鱼(长青)</t>
  </si>
  <si>
    <t>CP-PAPCY-CHANGQ-XXX</t>
  </si>
  <si>
    <t>黑猫警长2新年版</t>
    <phoneticPr fontId="2" type="noConversion"/>
  </si>
  <si>
    <t>兰桂馥</t>
    <phoneticPr fontId="2" type="noConversion"/>
  </si>
  <si>
    <t>300009358277</t>
    <phoneticPr fontId="2" type="noConversion"/>
  </si>
  <si>
    <t>CP-ZHUOYJ-TANGXS-42</t>
    <phoneticPr fontId="2" type="noConversion"/>
  </si>
  <si>
    <t>DDZQUDAO180-KANGLONG-0331-10</t>
  </si>
  <si>
    <t>天天酷跑三国版</t>
    <phoneticPr fontId="2" type="noConversion"/>
  </si>
  <si>
    <t>zhangrshzr041</t>
    <phoneticPr fontId="2" type="noConversion"/>
  </si>
  <si>
    <t>DDZ180-YANGY-0603-1</t>
    <phoneticPr fontId="2" type="noConversion"/>
  </si>
  <si>
    <t>DDZQUDAO180-KANGLONG-0331-7</t>
    <phoneticPr fontId="2" type="noConversion"/>
  </si>
  <si>
    <t>DDZQUDAO170-WWZ-26</t>
    <phoneticPr fontId="2" type="noConversion"/>
  </si>
  <si>
    <t>QIANYOU</t>
    <phoneticPr fontId="2" type="noConversion"/>
  </si>
  <si>
    <t>雷电2015</t>
    <phoneticPr fontId="2" type="noConversion"/>
  </si>
  <si>
    <t>CP-ZHUOYJ-TANGXS-31</t>
  </si>
  <si>
    <t>欢乐斗地主PUSH</t>
    <phoneticPr fontId="2" type="noConversion"/>
  </si>
  <si>
    <t>DDZPUSH180</t>
    <phoneticPr fontId="2" type="noConversion"/>
  </si>
  <si>
    <t>zhangrshzr062</t>
    <phoneticPr fontId="2" type="noConversion"/>
  </si>
  <si>
    <t>zhangrdoudian</t>
    <phoneticPr fontId="2" type="noConversion"/>
  </si>
  <si>
    <t>CP-SHUIGAXC-HUANC-WF-WYY-040</t>
    <phoneticPr fontId="2" type="noConversion"/>
  </si>
  <si>
    <t>CPCP-BZRT-1018_24x</t>
  </si>
  <si>
    <t>保卫金萝卜</t>
    <phoneticPr fontId="2" type="noConversion"/>
  </si>
  <si>
    <t>DDZ2016QUDAO180-JUNB-2</t>
  </si>
  <si>
    <t>CPBZRK-ZWDZXGW-ZX-1</t>
  </si>
  <si>
    <t>游戏</t>
    <phoneticPr fontId="2" type="noConversion"/>
  </si>
  <si>
    <t>捕鱼达人最新版QUDAO</t>
  </si>
  <si>
    <t>MALAPUSH100</t>
  </si>
  <si>
    <t>CP-ZHUOYJ-TANGXS-23</t>
    <phoneticPr fontId="2" type="noConversion"/>
  </si>
  <si>
    <t>省份</t>
    <phoneticPr fontId="2" type="noConversion"/>
  </si>
  <si>
    <t>CPCP-BZRT-1020_21x</t>
    <phoneticPr fontId="2" type="noConversion"/>
  </si>
  <si>
    <t>奔跑吧兄弟团</t>
    <phoneticPr fontId="2" type="noConversion"/>
  </si>
  <si>
    <t>DDZ2016QUDAO180-JUNB-2</t>
    <phoneticPr fontId="2" type="noConversion"/>
  </si>
  <si>
    <t>CP-BAOWJLB-HUANC-0714-1</t>
  </si>
  <si>
    <t>CP-ZHUOYJ-TANGXS-42</t>
  </si>
  <si>
    <t>JDDDZ-WWZ170-10</t>
  </si>
  <si>
    <t>CP-ZWDZXGW-ZHANGJ-3</t>
  </si>
  <si>
    <t>天天酷跑三国版</t>
  </si>
  <si>
    <t>zhangr610duowei</t>
  </si>
  <si>
    <t>CP-ZHIWDZXGW-SHUF-0721-1</t>
  </si>
  <si>
    <t>渠道号</t>
    <phoneticPr fontId="2" type="noConversion"/>
  </si>
  <si>
    <t>掌星利意</t>
  </si>
  <si>
    <t>编号</t>
  </si>
  <si>
    <t>渠道名</t>
  </si>
  <si>
    <t>别名</t>
  </si>
  <si>
    <t>CP-MOSDZLOL-TANGXS-003</t>
  </si>
  <si>
    <t>CP-MOSDZLOL-TANGXS-004</t>
  </si>
  <si>
    <t>唐翔盛</t>
  </si>
  <si>
    <t>CP-MOSDZLOL-TANGXS-006</t>
  </si>
  <si>
    <t>ZHANGR612SHZR091</t>
  </si>
  <si>
    <t>掌瑞</t>
  </si>
  <si>
    <t>ZHANGR610SHZR091</t>
  </si>
  <si>
    <t>ZHANGR613SHZR091</t>
  </si>
  <si>
    <t>ZHANGRSHZR091</t>
  </si>
  <si>
    <t>CP-SHUIGAXC-HUANC-TEST</t>
  </si>
  <si>
    <t>杭州阅玩2</t>
  </si>
  <si>
    <t>CP-FENGKZJ-HUANC-0727-1</t>
  </si>
  <si>
    <t>ZHANGR612SHZR090</t>
  </si>
  <si>
    <t>ZHANGRSHZR089</t>
  </si>
  <si>
    <t>ZHANGR610SHZR089</t>
  </si>
  <si>
    <t>CPCP-BZRT-2031_16X</t>
  </si>
  <si>
    <t>SDK外放百智融拓</t>
  </si>
  <si>
    <t>CP-MOSDZLOL-TANGXS-002</t>
  </si>
  <si>
    <t>ZHANGRSHZR088</t>
  </si>
  <si>
    <t>CP-JIEJQPBY3-YUWX-2</t>
  </si>
  <si>
    <t>娱玩熊</t>
  </si>
  <si>
    <t>ZHANGR612ZDTX01</t>
  </si>
  <si>
    <t>CP-JIEJQPBY3-YUWX-4</t>
  </si>
  <si>
    <t>CP-JIEJQPBY3-YUWX-3</t>
  </si>
  <si>
    <t>CP-JIEJQPBY3-YUWX-1</t>
  </si>
  <si>
    <t>CP-JIEJQPBY3-YUWX-5</t>
  </si>
  <si>
    <t>ZHANGR612SHZR081</t>
  </si>
  <si>
    <t>ZHANGRSHZR081</t>
  </si>
  <si>
    <t>ZHANGR613SHZR081</t>
  </si>
  <si>
    <t>ZHANGR616SHZR081</t>
  </si>
  <si>
    <t>CP-ZWDZXGW-RUIY-0725-1</t>
  </si>
  <si>
    <t>瑞翼</t>
  </si>
  <si>
    <t>ZHANGRSHZR086</t>
  </si>
  <si>
    <t>ZHANGRSHZR087</t>
  </si>
  <si>
    <t>ZHANGR612SHZR087</t>
  </si>
  <si>
    <t>CPCP-BZRT-2028_0X</t>
  </si>
  <si>
    <t>WF-WYY-015</t>
  </si>
  <si>
    <t>SDK外放杭州阅玩</t>
  </si>
  <si>
    <t>CPCP-BZRT-1035_16X</t>
  </si>
  <si>
    <t>??6:I,?#&amp;F_x0005__x0015_&lt;?,:_x0002__x000C_??? 釱 {:\_x000C_?-4?QI_x0003_	&gt;_x0019_/5#?)U!_x0018_絵H?EI_x0014_?#+?SHZR041</t>
  </si>
  <si>
    <t>CP-ZHUOYJ-TANGXS--031</t>
  </si>
  <si>
    <t>CP-ZHUOYJ-TANGXS--023</t>
  </si>
  <si>
    <t>CP-SHUIGAXC-HUANC-WF-WYY-105</t>
  </si>
  <si>
    <t>CP-ZHUOYJ-TANGXS--092</t>
  </si>
  <si>
    <t>WF-WYY-105</t>
  </si>
  <si>
    <t>ZHANGR610SHZR084</t>
  </si>
  <si>
    <t>CP-ZHUOYJ-TANGXS--060</t>
  </si>
  <si>
    <t>CP-LEITFJ-HUANC-0721-1</t>
  </si>
  <si>
    <t>CP-ZHUOYJ-TANGXS--062</t>
  </si>
  <si>
    <t>CPCP-BZRT-1010_12888</t>
  </si>
  <si>
    <t>ZHANGR613SHZR041</t>
  </si>
  <si>
    <t>CP-ZHUOYJ-TANGXS--070</t>
  </si>
  <si>
    <t>CP-ZWDZXGW-RUIY-0721-1</t>
  </si>
  <si>
    <t>CP-ZHUOYJ-TANGXS--032</t>
  </si>
  <si>
    <t>CP-SHUIGAXC-TIANL-WF-WTL-087</t>
  </si>
  <si>
    <t>天揽</t>
  </si>
  <si>
    <t>CP-JIEJQPBY3-YUWX-ZJ</t>
  </si>
  <si>
    <t>CP-ZHUOYJ-TANGXS--086</t>
  </si>
  <si>
    <t>数芳</t>
  </si>
  <si>
    <t>BUYDRZXB120-RUIY-0720-1</t>
  </si>
  <si>
    <t>DDZ180-SHUF-0721-1</t>
  </si>
  <si>
    <t>ZHANGR610SHZR080</t>
  </si>
  <si>
    <t>CP-ZHUOYJ-TANGXS--095</t>
  </si>
  <si>
    <t>CP-ZHUOYJ-TANGXS--094</t>
  </si>
  <si>
    <t>CP-JIEJQPBY3-YUWX-ZXLY</t>
  </si>
  <si>
    <t>CP-JIEJQPBY3-YUWX-XXX</t>
  </si>
  <si>
    <t>CP-BAOWJLB-RUIY-0720-2</t>
  </si>
  <si>
    <t>CP-SHUIGAXC-TIANL-C86</t>
  </si>
  <si>
    <t>ZHANGRSHZR083</t>
  </si>
  <si>
    <t>CP-ZHUOYJ-TANGXS--042</t>
  </si>
  <si>
    <t>CP-ZHUOYJ-TANGXS--091</t>
  </si>
  <si>
    <t>CP-BAOWJLB-RUIY-0720-1</t>
  </si>
  <si>
    <t>CP-ZWDZXGW-RUIY-0720-1</t>
  </si>
  <si>
    <t>WF-WYY-011</t>
  </si>
  <si>
    <t>WF-WYY-013</t>
  </si>
  <si>
    <t>ZHANGRMYTEST</t>
  </si>
  <si>
    <t>CP-ZHUOYJ-TANGXS-64</t>
  </si>
  <si>
    <t>ZHANGR610SHZR078</t>
  </si>
  <si>
    <t>CP-SHUIGAXC-TIANL-DINGYOU</t>
  </si>
  <si>
    <t>ZHANGR610SHZR082</t>
  </si>
  <si>
    <t>ZHANGR610SHZR081</t>
  </si>
  <si>
    <t>DDZQUDAO180-WWZ-0719-2</t>
  </si>
  <si>
    <t>WWZ</t>
  </si>
  <si>
    <t>DDZQUDAO180-WWZ-0719-7</t>
  </si>
  <si>
    <t>DDZQUDAO180-WWZ-0719-1</t>
  </si>
  <si>
    <t>DDZQUDAO180-WWZ-0719-3</t>
  </si>
  <si>
    <t>DDZQUDAO180-WWZ-0719-5</t>
  </si>
  <si>
    <t>DDZQUDAO180-WWZ-0719-6</t>
  </si>
  <si>
    <t>DDZQUDAO180-WWZ-0719-4</t>
  </si>
  <si>
    <t>DDZQUDAO180-WWZ-0719-10</t>
  </si>
  <si>
    <t>DDZQUDAO180-WWZ-0719-9</t>
  </si>
  <si>
    <t>DDZQUDAO180-WWZ-0719-8</t>
  </si>
  <si>
    <t>ZHANGRSHZR080</t>
  </si>
  <si>
    <t>ZHANGR613SHZR079</t>
  </si>
  <si>
    <t>CPCP-BZRT-1033_16X</t>
  </si>
  <si>
    <t>CPCP-BZRT-1032_16X</t>
  </si>
  <si>
    <t>ZHANGRSHZR078</t>
  </si>
  <si>
    <t>CP-ZHUOYJ-TANGXS-62</t>
  </si>
  <si>
    <t>CP-SHUIGAXC-HUANC-WF-WYY-034</t>
  </si>
  <si>
    <t>CP-ZHUOYJ-TANGXS-72</t>
  </si>
  <si>
    <t>CPCP-BZRT-1034_16X</t>
  </si>
  <si>
    <t>ZHANGR616HLYFKJ</t>
  </si>
  <si>
    <t>CP-TIANTQSG-HUANC-WF-WYY-063</t>
  </si>
  <si>
    <t>ZHANGR616HLYFTEST</t>
  </si>
  <si>
    <t>CP-MOSDZLOL-TANGXS-001</t>
  </si>
  <si>
    <t>ZHANGR616TPS13</t>
  </si>
  <si>
    <t>CP-SHUIGAXC-HUANC-WF-WYY-036</t>
  </si>
  <si>
    <t>CP-SHUIGAXC-HUANC-WF-WYY-020</t>
  </si>
  <si>
    <t>DDZ180-ZHANGZ-0716-1</t>
  </si>
  <si>
    <t>掌众</t>
  </si>
  <si>
    <t>CP-SHUIGAXC-HUANC-WF-WYY-018</t>
  </si>
  <si>
    <t>CP-ZHIWDZXGW-ZHANGZ-0716-1</t>
  </si>
  <si>
    <t>ZHANGR613SHZR075</t>
  </si>
  <si>
    <t>ZHANGR616PS12</t>
  </si>
  <si>
    <t>CP-BAOWJLB-TIANL-0715-1</t>
  </si>
  <si>
    <t>LSHD_XMXX_83</t>
  </si>
  <si>
    <t>雷兽互动</t>
  </si>
  <si>
    <t>ZHANGR610SHZR077</t>
  </si>
  <si>
    <t>ZHANGR616SHZR075</t>
  </si>
  <si>
    <t>ZHANGR610SHZR074</t>
  </si>
  <si>
    <t>CP-LEITFJ-HUANC-0715-1</t>
  </si>
  <si>
    <t>ZHANGR610SHZR076</t>
  </si>
  <si>
    <t>ZHANGR616SHZR076</t>
  </si>
  <si>
    <t>DDZ180-ZHANGZ-0714-1</t>
  </si>
  <si>
    <t>CP-TIANTQSG-HUANC-WF-WYY-062</t>
  </si>
  <si>
    <t>CP-MOSDZLOL-TANGXS-</t>
  </si>
  <si>
    <t>ZHANGR616SHZR074</t>
  </si>
  <si>
    <t>CP-ZHIWDZXGW-HUANC-0714-1</t>
  </si>
  <si>
    <t>CP-ZHIWDZXGW-HUANC-0713-1</t>
  </si>
  <si>
    <t>CP-BAOWJLB-HUANC-0713-1</t>
  </si>
  <si>
    <t>ZHANGRSHZR074</t>
  </si>
  <si>
    <t>DDZQUDAO180-WWZ-0510-7</t>
  </si>
  <si>
    <t>XXL140-HUANC-0713-1</t>
  </si>
  <si>
    <t>DDZ180-ZHANGZ-0713-1</t>
  </si>
  <si>
    <t>CP-ZHIWDZXGW-ZHANGZ-0713-1</t>
  </si>
  <si>
    <t>CP-BAOWJLB-TIANL-0713-1</t>
  </si>
  <si>
    <t>CP-ZHIWDZXGW-TIANL-0713-1</t>
  </si>
  <si>
    <t>CP-XIAOMXX2016-HUANC-A07</t>
  </si>
  <si>
    <t>CP-SHUIGAXC-TIANL-MCRY</t>
  </si>
  <si>
    <t>LSHD_XMXX_81</t>
  </si>
  <si>
    <t>ZHANGR616PSTAR</t>
  </si>
  <si>
    <t>QUANMPK100-HUANC-0712-1</t>
  </si>
  <si>
    <t>ZHANGR616QIANDONG</t>
  </si>
  <si>
    <t>ZHANGRSHZR073</t>
  </si>
  <si>
    <t>CP-LEITFJ-HUANC-0712-1</t>
  </si>
  <si>
    <t>WF-WYY-082</t>
  </si>
  <si>
    <t>WF-WYY-084</t>
  </si>
  <si>
    <t>WF-WYY-083</t>
  </si>
  <si>
    <t>WF-WYY-085</t>
  </si>
  <si>
    <t>WF-WYY-081</t>
  </si>
  <si>
    <t>CP-ZHIWDZXGW-TIANL-0712-1</t>
  </si>
  <si>
    <t>ZHANGR616XLAJIAO</t>
  </si>
  <si>
    <t>ZHANGR616DOUDI02</t>
  </si>
  <si>
    <t>ZHANGR616POPCS</t>
  </si>
  <si>
    <t>ZHANGRLDCESSS</t>
  </si>
  <si>
    <t>FUZ_81</t>
  </si>
  <si>
    <t>创酷</t>
  </si>
  <si>
    <t>CP-SHUIGAXC-TIANL-TAIKU</t>
  </si>
  <si>
    <t>ZHANGR616TEST</t>
  </si>
  <si>
    <t>ZHANGR616HLSZZZ</t>
  </si>
  <si>
    <t>CP-SHUIGAXC-TIANL-YILANG</t>
  </si>
  <si>
    <t>CP-BUYDR2016-HUANC-WF-WYY-100</t>
  </si>
  <si>
    <t>CP-TIANTQSG-HUANC-WF-WYY-061</t>
  </si>
  <si>
    <t>CP-SHUIGAXC-HUANC-WF-WYY-019</t>
  </si>
  <si>
    <t>ZHANGRSHZR072</t>
  </si>
  <si>
    <t>ZHANGR610SHZR072</t>
  </si>
  <si>
    <t>WF-WYY-080</t>
  </si>
  <si>
    <t>CP-TIANTPK3360-BEIJXG-3360</t>
  </si>
  <si>
    <t>北京仙果</t>
  </si>
  <si>
    <t>CP-SHUIGAXC-HUANC-WF-WYY-017</t>
  </si>
  <si>
    <t>CP-SHUIGAXC-HUANC-WF-WYY-012</t>
  </si>
  <si>
    <t>DDZQUDAO180-WWZ-0510-6</t>
  </si>
  <si>
    <t>CP-ZHUOYJ-TANGXS-71</t>
  </si>
  <si>
    <t>CP-ZHUOYJ-TANGXS-84</t>
  </si>
  <si>
    <t>CP-ZHUOYJ-TANGXS-83</t>
  </si>
  <si>
    <t>CP-ZHUOYJ-TANGXS-54</t>
  </si>
  <si>
    <t>CP-ZHUOYJ-TANGXS-66</t>
  </si>
  <si>
    <t>CP-ZHUOYJ-TANGXS-50</t>
  </si>
  <si>
    <t>CP-XIAOXXZL-HUANC-ZZZ</t>
  </si>
  <si>
    <t>ZHANGR610SHZR071</t>
  </si>
  <si>
    <t>ZHANGRSHZR071</t>
  </si>
  <si>
    <t>CP-FENGKDDW-HUANC-001</t>
  </si>
  <si>
    <t>CP-ZHIWDZXGW-KUD-0706-1</t>
  </si>
  <si>
    <t>酷点</t>
  </si>
  <si>
    <t>ZHANGRSHZR070</t>
  </si>
  <si>
    <t>CP-ZHUOYJ-TANGXS-86</t>
  </si>
  <si>
    <t>CP-ZHUOYJ-TANGXS-70</t>
  </si>
  <si>
    <t>ZHANGRSHZR069</t>
  </si>
  <si>
    <t>ZHANGR610SHZR068</t>
  </si>
  <si>
    <t>ZHANGR610SHZR014</t>
  </si>
  <si>
    <t>ZHANGRSHZR060</t>
  </si>
  <si>
    <t>CP-ZHUOYJ-TANGXS-88</t>
  </si>
  <si>
    <t>CP-BAOWJLB-HUANC-0705-1</t>
  </si>
  <si>
    <t>CP-ZHUOYJ-TANGXS-82</t>
  </si>
  <si>
    <t>ZHANGRGTQCS5</t>
  </si>
  <si>
    <t>ZHANGRXXLCS5</t>
  </si>
  <si>
    <t>ZHANGRCSCS5</t>
  </si>
  <si>
    <t>ZHANGR610DZCS5</t>
  </si>
  <si>
    <t>ZHANGRCES313</t>
  </si>
  <si>
    <t>CPCP-BZRT-1030_21X</t>
  </si>
  <si>
    <t>CP-SHUIGAXC-TIANL-HEGU</t>
  </si>
  <si>
    <t>ZHANGR613SHZR063</t>
  </si>
  <si>
    <t>ZHANGRSHZR067</t>
  </si>
  <si>
    <t>ZHANGRSHZR063</t>
  </si>
  <si>
    <t>ZHANGRSHZR065</t>
  </si>
  <si>
    <t>ZHANGRSHZR066</t>
  </si>
  <si>
    <t>ZHANGRSHZR064</t>
  </si>
  <si>
    <t>CP-ZHUOYJ-TANGXS-49</t>
  </si>
  <si>
    <t>CP-ZHUOYJ-TANGXS-56</t>
  </si>
  <si>
    <t>CP-ZHUOYJ-TANGXS-74</t>
  </si>
  <si>
    <t>DDZ180-ZHANGZ-0704-1</t>
  </si>
  <si>
    <t>CP-ZHUOYJ-TANGXS-85</t>
  </si>
  <si>
    <t>ZHANGR613ASC234</t>
  </si>
  <si>
    <t>CP-ZHUOYJ-TANGXS-89</t>
  </si>
  <si>
    <t>ZHANGRCESHI0002</t>
  </si>
  <si>
    <t>ZHANGR610CECES</t>
  </si>
  <si>
    <t>CP-ZHUOYJ-TANGXS-32</t>
  </si>
  <si>
    <t>CP-TIANTBY-HANGZHC-WF-WYY-071</t>
  </si>
  <si>
    <t>CP-JINCBY-HANGZHC-WF-WYY-070</t>
  </si>
  <si>
    <t>CPCP-BZRT-2005_21X</t>
  </si>
  <si>
    <t>CP-ZHIWDZXJS-YUWX-2001</t>
  </si>
  <si>
    <t>小马3</t>
  </si>
  <si>
    <t>CPCP-BZRT-1016_16X</t>
  </si>
  <si>
    <t>CPCP-BZRT-2013_16X</t>
  </si>
  <si>
    <t>CP-ZHUOYJ-TANGXS-77</t>
  </si>
  <si>
    <t>CP-ZHUOYJ-TANGXS-78</t>
  </si>
  <si>
    <t>CPCP-BZRT-2012_16X</t>
  </si>
  <si>
    <t>CPCP-BZRT-2015_16X</t>
  </si>
  <si>
    <t>CPCP-BZRT-2007_16X</t>
  </si>
  <si>
    <t>CP-ZHUOYJ-TANGXS-75</t>
  </si>
  <si>
    <t>CP-XIAOCDZ-YUWX-2002</t>
  </si>
  <si>
    <t>小马2</t>
  </si>
  <si>
    <t>CPCP-BZRT-1015_16X</t>
  </si>
  <si>
    <t>CPCP-BZRT-1011_16X</t>
  </si>
  <si>
    <t>ZHANGRSHZR058</t>
  </si>
  <si>
    <t>ZHANGRGTQKPCESHI</t>
  </si>
  <si>
    <t>CP-LEITFJ-HUANC-0630-1</t>
  </si>
  <si>
    <t>CP-ZHUOYJ-TANGXS-79</t>
  </si>
  <si>
    <t>ZHANGRSHZR062</t>
  </si>
  <si>
    <t>CP-ZHUOYJ-TANGXS-76</t>
  </si>
  <si>
    <t>CP-ZHUOYJ-TANGXS-73</t>
  </si>
  <si>
    <t>ZHANGRSHZR059</t>
  </si>
  <si>
    <t>CP-ZHUOYJ-TANGXS-53</t>
  </si>
  <si>
    <t>CP-ZHUOYJ-TANGXS-67</t>
  </si>
  <si>
    <t>CP-ZHUOYJ-TANGXS-37</t>
  </si>
  <si>
    <t>CP-ZHIWDZXJS-YUWX-2002</t>
  </si>
  <si>
    <t>CP-ZHIWDZXJS-YUWX-2000</t>
  </si>
  <si>
    <t>CP-ZHIWDZXGW-YIT-0628-1</t>
  </si>
  <si>
    <t>易拓</t>
  </si>
  <si>
    <t>CP-ZHIWDZXGW-SOUY-0628-1</t>
  </si>
  <si>
    <t>搜游</t>
  </si>
  <si>
    <t>ZHANGR610SHZR058</t>
  </si>
  <si>
    <t>CP-LEITFJ-QIANY-0628-1</t>
  </si>
  <si>
    <t>自推广</t>
  </si>
  <si>
    <t>CP-ZHUOYJ-TANGXS-81</t>
  </si>
  <si>
    <t>CP-ZHUOYJ-TANGXS-90</t>
  </si>
  <si>
    <t>ZHANGRSHZR061</t>
  </si>
  <si>
    <t>CP-TANGGCQ-HANGZHC-WF-WYY-073</t>
  </si>
  <si>
    <t>CP-LEITFJ-HUANC-0627-1</t>
  </si>
  <si>
    <t>BUYDRZXB130-WWZ-0627-1</t>
  </si>
  <si>
    <t>CP-ZHUOYJ-TANGXS-80</t>
  </si>
  <si>
    <t>CP-BUYDR2016-HUANC-WF-WYY-005</t>
  </si>
  <si>
    <t>CP-PAOPAXC-TIANL-ALI</t>
  </si>
  <si>
    <t>CP-LEITFJ-BAIZRT-XXX</t>
  </si>
  <si>
    <t>CP-MENGXXXL-HANGZHC-WF-WYY-072</t>
  </si>
  <si>
    <t>ZHANGRHLTYD</t>
  </si>
  <si>
    <t>CP-MENGXXXL-HANGZHC-WF-WYY-039</t>
  </si>
  <si>
    <t>ZHANGR610SHZR062</t>
  </si>
  <si>
    <t>7_x0011_)S!_x0002__x0007_&gt;}O_x001E_K?!YG_x0005_ \漍.*C ???.YC_x0005__x000E__x001C_漉._x0019_#5&amp;_x0008_年?UJX?IL?#2F U8-O?&lt;?+_x0013_ _x0012__x0007_?B^VG_x0001_ _:G?J*P÷?-_x001A__x0002_T迅O?樵!H牵Y_x0018_?L蒱BK_x0016_P_x0011__x0003_?"_x000F_&amp;{?,?M/_x0012_C?"A&amp;O%_x000B_?,=B_x000E_N{_x000B__x001C__x0018__x0016__x0015_Q0?SHZR041</t>
  </si>
  <si>
    <t>CP-PAOPAXC-TIANL-TEST</t>
  </si>
  <si>
    <t>DDZ180-TIANL-0624-2</t>
  </si>
  <si>
    <t>DDZ180-ZHENQ-0624-1</t>
  </si>
  <si>
    <t>真趣</t>
  </si>
  <si>
    <t>CP-ZHIWDZXGW-TIANL-0624-1</t>
  </si>
  <si>
    <t>DDZ180-TIANL-0624-1</t>
  </si>
  <si>
    <t>ZHANGRSHZR057</t>
  </si>
  <si>
    <t>CP-ZHIWDZXJS-YUWX-1001</t>
  </si>
  <si>
    <t>CP-ZHIWDZXJS-YUWX-1002</t>
  </si>
  <si>
    <t>DDZ180-KUD-0624-1</t>
  </si>
  <si>
    <t>CP-BAOWJLB-HUANC-0623-2</t>
  </si>
  <si>
    <t>QUANMPK100-RUIY-0622-1</t>
  </si>
  <si>
    <t>CP-SHUIGAXC-HUANC-WF-WYY-041</t>
  </si>
  <si>
    <t>CPCP-BZRT-1019_21X</t>
  </si>
  <si>
    <t>CPCP-BZRT-2027_21X</t>
  </si>
  <si>
    <t>CPCP-BZRT-2028_21X</t>
  </si>
  <si>
    <t>CP-BAOWJLB-HUANC-0623-1</t>
  </si>
  <si>
    <t>CPCP-BZRT-2030_21X</t>
  </si>
  <si>
    <t>CPCP-BZRT-2029_21X</t>
  </si>
  <si>
    <t>CP-MOJXWXXL-HUANC-WF-WYY-048</t>
  </si>
  <si>
    <t>CP-SHUIGAXC-HUANC-WF-WYY-048</t>
  </si>
  <si>
    <t>YIXZS-RUIY-0622-1</t>
  </si>
  <si>
    <t>CP-BAOWJLB-RUIY-0622-1</t>
  </si>
  <si>
    <t>CP-MOJXWXXL-HUANC-WF-WYY-045</t>
  </si>
  <si>
    <t>CPCP-BZRT-1025_0X</t>
  </si>
  <si>
    <t>CP-ZHUOYJ-TANGXS-TEST</t>
  </si>
  <si>
    <t>CP-TIANTQSG-HUANC-WF-WYY-060</t>
  </si>
  <si>
    <t>CP-SHUIGAXC-HUANC-WF-WYY-033</t>
  </si>
  <si>
    <t>ZHANGRSHZR056</t>
  </si>
  <si>
    <t>CP-MOJXWXXL-HUANC-WF-WYY-047</t>
  </si>
  <si>
    <t>SANGZ140-HUANC-0622-1</t>
  </si>
  <si>
    <t>SANGZ120-HUANC-0622-1</t>
  </si>
  <si>
    <t>CP-ZHIWDZXJS-YUWX-1000</t>
  </si>
  <si>
    <t>CPCP-BZRT-2026_21X</t>
  </si>
  <si>
    <t>CPCP-BZRT-2025_21X</t>
  </si>
  <si>
    <t>CP-MENGCLLX-HANGZHC-WPS</t>
  </si>
  <si>
    <t>CP-BUYDR2016-HUANC-WF-WYY-002</t>
  </si>
  <si>
    <t>KAIXPK100-HUANC-0621-1</t>
  </si>
  <si>
    <t>CPCP-BZRT-1027_21X</t>
  </si>
  <si>
    <t>CPCP-BZRT-1029_21X</t>
  </si>
  <si>
    <t>CPCP-BZRT-2024_21X</t>
  </si>
  <si>
    <t>CPCP-BZRT-2023_21X</t>
  </si>
  <si>
    <t>CPCP-BZRT-1025_21X</t>
  </si>
  <si>
    <t>CPCP-BZRT-1026_21X</t>
  </si>
  <si>
    <t>ZHANGRSHZR054</t>
  </si>
  <si>
    <t>ZHANGRSHZR053</t>
  </si>
  <si>
    <t>ZHANGRSHZR051</t>
  </si>
  <si>
    <t>CP-SHUIGAXC-HUANC-WF-WYY-047</t>
  </si>
  <si>
    <t>ZHANGR613SHZR039</t>
  </si>
  <si>
    <t>CPCP-BZRT-2022_21X</t>
  </si>
  <si>
    <t>CPCP-BZRT-2021_21X</t>
  </si>
  <si>
    <t>DDZQUDAO160-WWZ-8</t>
  </si>
  <si>
    <t>CPCP-BZRT-1024_21X</t>
  </si>
  <si>
    <t>ZHANGRSHZR052</t>
  </si>
  <si>
    <t>CPCP-BZRT-1022_21X</t>
  </si>
  <si>
    <t>ZHANGR610SHZR051</t>
  </si>
  <si>
    <t>CPCP-BZRT-1020_21X</t>
  </si>
  <si>
    <t>CPCP-BZRT-1023_21X</t>
  </si>
  <si>
    <t>CPCP-BZRT-1004_21X</t>
  </si>
  <si>
    <t>CPCP-BZRT-1021_21X</t>
  </si>
  <si>
    <t>CPCP-BZRT-2019_21X</t>
  </si>
  <si>
    <t>XXLQUDAO140-KANGLONG0325-5</t>
  </si>
  <si>
    <t>ZHANGRSHZR049</t>
  </si>
  <si>
    <t>QUANMPK110-ZHANGJ-0616-1</t>
  </si>
  <si>
    <t>掌尖</t>
  </si>
  <si>
    <t>QUANMPK110-KUD-0616-1</t>
  </si>
  <si>
    <t>DDZ180-KUD-0616-1</t>
  </si>
  <si>
    <t>DDZQUDAO180-WWZ-0510-5</t>
  </si>
  <si>
    <t>CP-ZHIWDZXGW-KUD-0616-1</t>
  </si>
  <si>
    <t>ZHANGR612SZSHIWU</t>
  </si>
  <si>
    <t>QUANMPK100-HUANC-0615-1</t>
  </si>
  <si>
    <t>QUANMPK100-HUANC-0615-2</t>
  </si>
  <si>
    <t>ZHANGRSHZR033</t>
  </si>
  <si>
    <t>ZHANGR714MZJS0004</t>
  </si>
  <si>
    <t>ZHANGRSHZR047</t>
  </si>
  <si>
    <t>ZHANGRSHZR050</t>
  </si>
  <si>
    <t>CP-SHUIGAXC-HUANC-WF-WYY-038</t>
  </si>
  <si>
    <t>QUANMPK100-HUANC-0614-1</t>
  </si>
  <si>
    <t>QUANMPK100-ZHANGXLY-0613-1</t>
  </si>
  <si>
    <t>QUANMPK100-HUANC-0613-5</t>
  </si>
  <si>
    <t>ZHANGRSZSHIWU</t>
  </si>
  <si>
    <t>QUANMPK100-HUANC-0613-1</t>
  </si>
  <si>
    <t>ZHANGRMOPU</t>
  </si>
  <si>
    <t>ZHANGR610SHZR039</t>
  </si>
  <si>
    <t>QUANMPK100-WWZ-0612-2</t>
  </si>
  <si>
    <t>QUANMPK100-WWZ-0612-1</t>
  </si>
  <si>
    <t>CP-SHUIGAXC-HUANC-WF-WYY-030</t>
  </si>
  <si>
    <t>CP-SHUIGAXC-HUANC-WF-WYY-016</t>
  </si>
  <si>
    <t>QUANMPK100-WWZ-0608-1</t>
  </si>
  <si>
    <t>ZHANGRSHZR048</t>
  </si>
  <si>
    <t>ZHANGR610SHZR048</t>
  </si>
  <si>
    <t>QUANMPK100-ZHANGJ-0608-1</t>
  </si>
  <si>
    <t>QUANMPK100-DAT-0608-1</t>
  </si>
  <si>
    <t>大唐</t>
  </si>
  <si>
    <t>QUANMPK100-ZHANGXLY-0608-1</t>
  </si>
  <si>
    <t>ZHANGR613SHZR100</t>
  </si>
  <si>
    <t>ZHANGRGSTEST</t>
  </si>
  <si>
    <t>CP-BUYDR2016-HUANC-WF-WYY-003</t>
  </si>
  <si>
    <t>CP-BUYDR2016-HUANC-WF-WYY-004</t>
  </si>
  <si>
    <t>CP-SHUIGAXC-HUANC-WF-WYY-045</t>
  </si>
  <si>
    <t>ZHANGR613GSTEST</t>
  </si>
  <si>
    <t>CP-TANGTBL-BAIZRT-ZJCY2</t>
  </si>
  <si>
    <t>CP-TANGTBL-BAIZRT-ZJCY3</t>
  </si>
  <si>
    <t>ZHANGR610SHZR047</t>
  </si>
  <si>
    <t>ZHANGR714MZJS0002</t>
  </si>
  <si>
    <t>SANGZ120-HUANC-0607-1</t>
  </si>
  <si>
    <t>ZHANGR714MZJS0005</t>
  </si>
  <si>
    <t>ZHANGR613SHZR045</t>
  </si>
  <si>
    <t>ZHANGRSHZR045</t>
  </si>
  <si>
    <t>ZHANGR714MZJS0003</t>
  </si>
  <si>
    <t>ZHANGR610SHZR045</t>
  </si>
  <si>
    <t>CP-ZHIWDZXGW-HUANC-0606-2</t>
  </si>
  <si>
    <t>CP-ZHIWDZXGW-HUANC-0606-1</t>
  </si>
  <si>
    <t>ZHANGRSHZR046</t>
  </si>
  <si>
    <t>MEIRTXPUSH140</t>
  </si>
  <si>
    <t>ZHANGR613SHZR026</t>
  </si>
  <si>
    <t>ZHANGRSHZR040</t>
  </si>
  <si>
    <t>CP-BUYDR-YANGY-WD01</t>
  </si>
  <si>
    <t>SDK外放羊羽</t>
  </si>
  <si>
    <t>CP-BUYDR-YANGY-YT01</t>
  </si>
  <si>
    <t>QUANMPK100-ZHANGXLY-0606-1</t>
  </si>
  <si>
    <t>CP-TANGTBL-BAIZRT-ZJCY1</t>
  </si>
  <si>
    <t>CP-BUYDR-YANGY-BUYU2</t>
  </si>
  <si>
    <t>ZHANGR610ZHENQ02</t>
  </si>
  <si>
    <t>ZHANGR610ZHENQ03</t>
  </si>
  <si>
    <t>ZHANGR610SHZR042</t>
  </si>
  <si>
    <t>CP-HONGHSZ-CHANGQ-XXX</t>
  </si>
  <si>
    <t>咪咕黑白包长青</t>
  </si>
  <si>
    <t>ZHANGRSHZR041</t>
  </si>
  <si>
    <t>CP-SHUIGAXC-HUANC-WF-WYY-037</t>
  </si>
  <si>
    <t>ZHANGR612SHZR040</t>
  </si>
  <si>
    <t>DDZ180-YANGY-0603-1</t>
  </si>
  <si>
    <t>羊羽</t>
  </si>
  <si>
    <t>QUANMPK100-HUANC-0603-1</t>
  </si>
  <si>
    <t>CP-BUYDR-YANGY-BUYU</t>
  </si>
  <si>
    <t>ZHANGR610SHZR029</t>
  </si>
  <si>
    <t>CP-SHUIGAXC-HUANC-WF-WYY-031</t>
  </si>
  <si>
    <t>CP-SHUIGAXC-HUANC-WF-WYY-013</t>
  </si>
  <si>
    <t>CP-SHUIGAXC-HUANC-WF-WYY-014</t>
  </si>
  <si>
    <t>CP-ZHIWDZXGW-YANGY-0603-1</t>
  </si>
  <si>
    <t>DDZ180-XIANGZ-0603-1</t>
  </si>
  <si>
    <t>ZHANGR613DOUDI02</t>
  </si>
  <si>
    <t>CP-ZHIWDZXGW-XIANGZ-0603-1</t>
  </si>
  <si>
    <t>CP-BAOWJLB-XIANGZ-0603-1</t>
  </si>
  <si>
    <t>ZHANGRSHZR039</t>
  </si>
  <si>
    <t>ZHANGR613QIANDONG</t>
  </si>
  <si>
    <t>ZHANGR612SHZR038</t>
  </si>
  <si>
    <t>CP-TANGTBL-BAIZRT-ZTXT4</t>
  </si>
  <si>
    <t>ZHANGR610SHZR037</t>
  </si>
  <si>
    <t>ZHANGR613SHZR027</t>
  </si>
  <si>
    <t>ZHANGR613SHZR035</t>
  </si>
  <si>
    <t>ZHANGRSHZR035</t>
  </si>
  <si>
    <t>ZHANGR610SHZR035</t>
  </si>
  <si>
    <t>ZHANGR610SHZR028</t>
  </si>
  <si>
    <t>ZHANGR610SHZR027</t>
  </si>
  <si>
    <t>CP-TANGTBL-BAIZRT-ZTXT3</t>
  </si>
  <si>
    <t>ZHANGR613HLYOUYI</t>
  </si>
  <si>
    <t>ZHANGR613DUOWEI</t>
  </si>
  <si>
    <t>ZHANGR612SHZR036</t>
  </si>
  <si>
    <t>ZHANGR613SHZR013</t>
  </si>
  <si>
    <t>ZHANGR610SHZR026</t>
  </si>
  <si>
    <t>ZHANGR613NULL</t>
  </si>
  <si>
    <t>ZHANGRSHZR021</t>
  </si>
  <si>
    <t>ZHANGR613ZHIPIN</t>
  </si>
  <si>
    <t>CP-BAOWJLB-HUANC-0531-1</t>
  </si>
  <si>
    <t>ZHANGR613DUOTUI</t>
  </si>
  <si>
    <t>CP-ZHIWDZXGW-DAT-0531-1</t>
  </si>
  <si>
    <t>ZHANGR610SHZR033</t>
  </si>
  <si>
    <t>ZHANGR610SHZR034</t>
  </si>
  <si>
    <t>ZHANGRSHZR031</t>
  </si>
  <si>
    <t>ZHANGR613SHZR022</t>
  </si>
  <si>
    <t>ZHANGR613SHZR024</t>
  </si>
  <si>
    <t>ZHANGR613SHZR014</t>
  </si>
  <si>
    <t>ZHANGR613SHZR023</t>
  </si>
  <si>
    <t>ZHANGR613SHZR025</t>
  </si>
  <si>
    <t>ZHANGR612HLYOUYI</t>
  </si>
  <si>
    <t>YHFDDZ180-WWZ-0530-1</t>
  </si>
  <si>
    <t>ZHANGR714MZJS0001</t>
  </si>
  <si>
    <t>ZHANGR610SHZR032</t>
  </si>
  <si>
    <t>ZHANGR714TEST</t>
  </si>
  <si>
    <t>ZHANGR613TEST</t>
  </si>
  <si>
    <t>MEIRTXPUSH130</t>
  </si>
  <si>
    <t>CP-ZHIWDZXGW-WWZ-0527-1</t>
  </si>
  <si>
    <t>CP-TANGTBL-BAIZRT-ZTXT5</t>
  </si>
  <si>
    <t>ZHANGRSHZR030</t>
  </si>
  <si>
    <t>ZHANGR610HLYOUYI</t>
  </si>
  <si>
    <t>ZHANGRHLYOUYI</t>
  </si>
  <si>
    <t>ZHANGR612DUOTUI</t>
  </si>
  <si>
    <t>CP-TANGTBL-BAIZRT-HUAWEI</t>
  </si>
  <si>
    <t>DDZQUDAO180-RONGL-1</t>
  </si>
  <si>
    <t>深圳荣林</t>
  </si>
  <si>
    <t>XXLQUDAO140-RONGL-1</t>
  </si>
  <si>
    <t>ZHANGR610SHZR025</t>
  </si>
  <si>
    <t>ZHANGR613HLSZZZ</t>
  </si>
  <si>
    <t>CP-TIANWSC-CHANGQ-XXX</t>
  </si>
  <si>
    <t>MEIRTX120-YIT-0525-1</t>
  </si>
  <si>
    <t>ZHANGRSHZR012</t>
  </si>
  <si>
    <t>CP-BWLB-HUANC-0525-1</t>
  </si>
  <si>
    <t>ZHANGR610SHZR023</t>
  </si>
  <si>
    <t>ZHANGR610SHZR022</t>
  </si>
  <si>
    <t>ZHANGR610SHZR024</t>
  </si>
  <si>
    <t>ZHANGR612SHZR020</t>
  </si>
  <si>
    <t>ZHANGR612SHZR019</t>
  </si>
  <si>
    <t>CP-TANGGXCPLUS-CHANGQ-009</t>
  </si>
  <si>
    <t>CP-XIYYCLZZ-HUANC-WPS</t>
  </si>
  <si>
    <t>ZHANGR610LEQU02</t>
  </si>
  <si>
    <t>MEIRTX120-ZHANGXLY-0524-1</t>
  </si>
  <si>
    <t>DDZQUDAO180-WWZ-0510-4</t>
  </si>
  <si>
    <t>CP-QUANMXXL-KANGL_0524_1</t>
  </si>
  <si>
    <t>亢龙</t>
  </si>
  <si>
    <t>QUANMDZJS-HUANC-0524-1</t>
  </si>
  <si>
    <t>ZHANGR610SHZR021</t>
  </si>
  <si>
    <t>ZHANGR612SHZR018</t>
  </si>
  <si>
    <t>CP-BWLB-HUANC-0523-1</t>
  </si>
  <si>
    <t>MEIRTXPUSH120</t>
  </si>
  <si>
    <t>CP-SHUIGAXC-HUANC-WF-WYY-011</t>
  </si>
  <si>
    <t>CP-TANGTBL-BAIZRT-YINGYB</t>
  </si>
  <si>
    <t>ZHANGR610SHZR017</t>
  </si>
  <si>
    <t>ZHANGRSHZR016</t>
  </si>
  <si>
    <t>ZHANGRSHZR017</t>
  </si>
  <si>
    <t>DDZQUDAO180-WWZ-0510-3</t>
  </si>
  <si>
    <t>CP-ZWDZXGW-HUANC-0520-1</t>
  </si>
  <si>
    <t>DDZQUDAO180-HUANCHENG-0520-1</t>
  </si>
  <si>
    <t>ZHANGR612ZHENQ03</t>
  </si>
  <si>
    <t>ZHANGRSHZR015</t>
  </si>
  <si>
    <t>ZHANGRSHZR014</t>
  </si>
  <si>
    <t>ZHANGRSHZR013</t>
  </si>
  <si>
    <t>ZHANGR610SHZR012</t>
  </si>
  <si>
    <t>CP-TANGTBL-BAIZRT-YOUYI</t>
  </si>
  <si>
    <t>CP-QUANMXXL-KANGL-0518-1</t>
  </si>
  <si>
    <t>WF-WYY-001</t>
  </si>
  <si>
    <t>BUYDRZXB120-WANGJ-0518-1</t>
  </si>
  <si>
    <t>王佳root</t>
  </si>
  <si>
    <t>ZHANGRZHXLY01</t>
  </si>
  <si>
    <t>CPCP-BZRT-1018_24X</t>
  </si>
  <si>
    <t>ZHANGR612ZHENQ02</t>
  </si>
  <si>
    <t>ZHANGRLEQU01</t>
  </si>
  <si>
    <t>CP-BENGBENGTANG-CHANGQ-XXX</t>
  </si>
  <si>
    <t>ZHANGR610MOPU</t>
  </si>
  <si>
    <t>ZHANGRQIYOU</t>
  </si>
  <si>
    <t>ZHANGRZHAJIAN</t>
  </si>
  <si>
    <t>ZHANGR610ZHAJIAN</t>
  </si>
  <si>
    <t>ZHANGRKUDIAN</t>
  </si>
  <si>
    <t>DDZQUDAO180-WWZ-0510-2</t>
  </si>
  <si>
    <t>GAMEJDDDZ180-WWZ-CONTROL-1</t>
  </si>
  <si>
    <t>ZHANGR612NULL</t>
  </si>
  <si>
    <t>CP-ZWDZXGW-ZHANGJ-0513-1</t>
  </si>
  <si>
    <t>百智融拓掌尖</t>
  </si>
  <si>
    <t>CP-TANGGXCPLUS-CHANGQ-XUKE</t>
  </si>
  <si>
    <t>ZHANGR610LEQU01</t>
  </si>
  <si>
    <t>DDZQUDAO180-WWZ-CONTROL-1</t>
  </si>
  <si>
    <t>CPCP-BZRT-1017_2X</t>
  </si>
  <si>
    <t>CPCP-BZRT-2016_2X</t>
  </si>
  <si>
    <t>ZHANGR711QD004</t>
  </si>
  <si>
    <t>BUYDRZXB120-HUANC-0512-1</t>
  </si>
  <si>
    <t>ZHANGRZHUAYOU</t>
  </si>
  <si>
    <t>CP-YONGZWD-CHANGQ-XXX</t>
  </si>
  <si>
    <t>ZHANGR612CHENLIN</t>
  </si>
  <si>
    <t>MEIRTXPUSH100</t>
  </si>
  <si>
    <t>DDZQUDAO180-KANGL-0408-6</t>
  </si>
  <si>
    <t>DDZQUDAO180-YIC-0510-1</t>
  </si>
  <si>
    <t>移触</t>
  </si>
  <si>
    <t>DDZQUDAO180-KANGL-0408-9</t>
  </si>
  <si>
    <t>DDZQUDAO180-KANGL-0408-7</t>
  </si>
  <si>
    <t>DDZQUDAO180-KANGL-0408-8</t>
  </si>
  <si>
    <t>CP-ZWDZXGW-YIC-0510-1</t>
  </si>
  <si>
    <t>百智融拓移触</t>
  </si>
  <si>
    <t>ZHANGRDAOYDAO</t>
  </si>
  <si>
    <t>ZHANGR610DAOYDAO</t>
  </si>
  <si>
    <t>ZHANGR711QD003</t>
  </si>
  <si>
    <t>DDZQUDAO180-WWZ-0510-1</t>
  </si>
  <si>
    <t>DDZQUDAO180-KANGL-0408-5</t>
  </si>
  <si>
    <t>XXLQUDAO140-RL-01</t>
  </si>
  <si>
    <t>JDDDZ-WWZ170-8</t>
  </si>
  <si>
    <t>ZHANGR711QD001</t>
  </si>
  <si>
    <t>ZHANGR610SZSHIWU</t>
  </si>
  <si>
    <t>ZHANGR771QD001</t>
  </si>
  <si>
    <t>ZHANGR610ZHENQ04</t>
  </si>
  <si>
    <t>ZHANGR612DOUDI02</t>
  </si>
  <si>
    <t>ZHANGR612ZHENQU</t>
  </si>
  <si>
    <t>ZHANGR612TEST</t>
  </si>
  <si>
    <t>CP-TANGTBL-BAIZRT-XXX</t>
  </si>
  <si>
    <t>ZHANGR612HLSZZZ</t>
  </si>
  <si>
    <t>QMXXL_WE0502</t>
  </si>
  <si>
    <t>ZHANGRSAIZHONG</t>
  </si>
  <si>
    <t>ZHANGR610ZHHONG</t>
  </si>
  <si>
    <t>ZHANGR610SANTI</t>
  </si>
  <si>
    <t>ZHANGRDUOTUI</t>
  </si>
  <si>
    <t>CP-TANGGXCPLUS-CHANGQ-001</t>
  </si>
  <si>
    <t>ZHANGRSZLEM02</t>
  </si>
  <si>
    <t>BUYDRZXB120-HUANC-0503-2</t>
  </si>
  <si>
    <t>BUYDRZXB120-HUANC-0503-1</t>
  </si>
  <si>
    <t>BUYDRZXBPUSH120</t>
  </si>
  <si>
    <t>BUYDRZXB120-KANGL-0429-1</t>
  </si>
  <si>
    <t>CP-BENPAO-KONGL-4</t>
  </si>
  <si>
    <t>BUYDRZXB120-ZHANGXLY-0427-1</t>
  </si>
  <si>
    <t>ZHANGRTESTTEST</t>
  </si>
  <si>
    <t>BUYDRZXB120-HUANC-0427-1</t>
  </si>
  <si>
    <t>ZHANGRDUOWEI</t>
  </si>
  <si>
    <t>ZHANGRDOUDI05</t>
  </si>
  <si>
    <t>CP-ZWDZXGW-YITCM-0426-1</t>
  </si>
  <si>
    <t>百智融拓一体传媒</t>
  </si>
  <si>
    <t>CP-WUJZZ-HUANC-0426-1</t>
  </si>
  <si>
    <t>百智融拓杭州阅玩</t>
  </si>
  <si>
    <t>CP-BENPAO-KONGL-3</t>
  </si>
  <si>
    <t>CP-BENPAO-KONGL-2</t>
  </si>
  <si>
    <t>CP-TANGGXCPLUS-CHANGQ-XXX</t>
  </si>
  <si>
    <t>ZHANGRJINLI</t>
  </si>
  <si>
    <t>ZHANGR610JINLI</t>
  </si>
  <si>
    <t>CP-ZWDZXGW-KONGL-0421-1</t>
  </si>
  <si>
    <t>百智融拓WWZ</t>
  </si>
  <si>
    <t>ZHANGR610ZHENQU</t>
  </si>
  <si>
    <t>CP-ZWDZXGW-KONGL-0421-2</t>
  </si>
  <si>
    <t>DDZQUDAO180-KANGL-0421-9</t>
  </si>
  <si>
    <t>DDZQUDAO180-KANGL-0421-3</t>
  </si>
  <si>
    <t>DDZQUDAO180-KANGL-0421-2</t>
  </si>
  <si>
    <t>DDZQUDAO180-KANGL-0421-1</t>
  </si>
  <si>
    <t>DDZQUDAO180-KANGL-0421-7</t>
  </si>
  <si>
    <t>DDZQUDAO180-KANGL-0421-8</t>
  </si>
  <si>
    <t>DDZQUDAO180-KANGL-0421-5</t>
  </si>
  <si>
    <t>CP-ZWDZXGW-KONGL-0421-3</t>
  </si>
  <si>
    <t>ZHANGR610DIANYOU</t>
  </si>
  <si>
    <t>ZHANGR610SZLEMI</t>
  </si>
  <si>
    <t>CP-BENPAO-KONGL-1</t>
  </si>
  <si>
    <t>QY SDK</t>
  </si>
  <si>
    <t>CP-ZWDZXGW-ZHANGJ-2</t>
  </si>
  <si>
    <t>DDZQUDAO180-ZHANGJ-0420-1</t>
  </si>
  <si>
    <t>XXLQUDAO140-ZHANGXLY-0420-1</t>
  </si>
  <si>
    <t>DDZQUDAO180-KANGLONG-0330-4</t>
  </si>
  <si>
    <t>ZHANGRNEWTEST</t>
  </si>
  <si>
    <t>ZHANGRNANPINT</t>
  </si>
  <si>
    <t>ZHANGR610NANPINT</t>
  </si>
  <si>
    <t>DDZQUDAO180-KANGLONG-0406-9</t>
  </si>
  <si>
    <t>YHFDDZ180-KANGL-0419-1</t>
  </si>
  <si>
    <t>SHBY120-RONGL-1</t>
  </si>
  <si>
    <t>CP-BZRK-ZWDZXGW-RONGL-1</t>
  </si>
  <si>
    <t>百智融拓深圳荣林</t>
  </si>
  <si>
    <t>CP-BZRK-BWLB--RONGL-1</t>
  </si>
  <si>
    <t>YXZS-RONGL-1</t>
  </si>
  <si>
    <t>CP-BZRK-ZWDZXGW-ZHANGXLY-3</t>
  </si>
  <si>
    <t>百智融拓掌星利意</t>
  </si>
  <si>
    <t>ZHANGR610QIAND03</t>
  </si>
  <si>
    <t>DDZQUDAO180-YUMENG-TEST</t>
  </si>
  <si>
    <t>SHBYPUSH120-YUM-TEST</t>
  </si>
  <si>
    <t>QIANYOUAAA</t>
  </si>
  <si>
    <t>GAMEJDDDZ-WWZ180-0417-1</t>
  </si>
  <si>
    <t>ZHANGR610NULL</t>
  </si>
  <si>
    <t>ZHANGR610MIFUTEST</t>
  </si>
  <si>
    <t>ZHANGRMIFUTEST</t>
  </si>
  <si>
    <t>CP-ZWDZXGW-KONGL-2</t>
  </si>
  <si>
    <t>ZHANGR706QD004</t>
  </si>
  <si>
    <t>DDZQUDAO180-KANGLONG-0406-5</t>
  </si>
  <si>
    <t>ZHANGRKUYI02</t>
  </si>
  <si>
    <t>ZHANGRSZMITU</t>
  </si>
  <si>
    <t>DDZQUDAO180-KANGL-0408-3</t>
  </si>
  <si>
    <t>ZHANGRWSYOU02</t>
  </si>
  <si>
    <t>YXZS_KUKOOL_0414_01_CPS</t>
  </si>
  <si>
    <t>杭州阅玩</t>
  </si>
  <si>
    <t>ZHANGR706QD003</t>
  </si>
  <si>
    <t>AUTO_CHECK_LCQ_BXXXL</t>
  </si>
  <si>
    <t>ZHANGRWSYOU03</t>
  </si>
  <si>
    <t>ZHANGRWSYOU01</t>
  </si>
  <si>
    <t>LSHD_XMXX_40</t>
  </si>
  <si>
    <t>ZHANGRXLAJIAO</t>
  </si>
  <si>
    <t>ZHANGRWHITE</t>
  </si>
  <si>
    <t>DDZQUDAO180-KANGL-0408-2</t>
  </si>
  <si>
    <t>DDZQUDAO180-KANGLONG-0406-3</t>
  </si>
  <si>
    <t>DDZQUDAO180-KANGL-0408-1</t>
  </si>
  <si>
    <t>AUTO_CHECK_LCQ_LEWEI</t>
  </si>
  <si>
    <t>ZHANGR706QD002</t>
  </si>
  <si>
    <t>ZHANGR610HLMIDIE</t>
  </si>
  <si>
    <t>DDZQUDAO180-KANGL-0325-1</t>
  </si>
  <si>
    <t>DDZQUDAO180-KANGL-0408-10</t>
  </si>
  <si>
    <t>ZHANGR706TEST</t>
  </si>
  <si>
    <t>FUZ_75</t>
  </si>
  <si>
    <t>ZHANGR610WHITE</t>
  </si>
  <si>
    <t>ZHANGRYANGGUA</t>
  </si>
  <si>
    <t>ZHANGR610YANGGUA</t>
  </si>
  <si>
    <t>FUZ_74</t>
  </si>
  <si>
    <t>ZHANGR610KUYU</t>
  </si>
  <si>
    <t>CP-ZWDZXGW-KANGL-1</t>
  </si>
  <si>
    <t>ZHANGR706QD001</t>
  </si>
  <si>
    <t>FUZ_73</t>
  </si>
  <si>
    <t>FUZ_72</t>
  </si>
  <si>
    <t>FUZ_71</t>
  </si>
  <si>
    <t>XXLQUDAO140-HANY-1</t>
  </si>
  <si>
    <t>汉娱</t>
  </si>
  <si>
    <t>YIXING-HANY-1</t>
  </si>
  <si>
    <t>CP-ZWDZXGW-HUANC-1</t>
  </si>
  <si>
    <t>CP-ZWDZXGW-QIANY-1</t>
  </si>
  <si>
    <t>ZHANGR610DOUDI05</t>
  </si>
  <si>
    <t>FUZ_59</t>
  </si>
  <si>
    <t>DDZQUDAO180-KANGLONG-0331-6</t>
  </si>
  <si>
    <t>FUZ_40</t>
  </si>
  <si>
    <t>DDZQUDAO180-KANGLONG-0406-10</t>
  </si>
  <si>
    <t>DDZQUDAO180-KANGLONG-0331-4</t>
  </si>
  <si>
    <t>DDZQUDAO180-KANGLONG-0406-7</t>
  </si>
  <si>
    <t>DDZQUDAO180-KANGLONG-0406-6</t>
  </si>
  <si>
    <t>DDZQUDAO180-KANGLONG-0406-2</t>
  </si>
  <si>
    <t>DDZQUDAO180-KANGLONG-0331-5</t>
  </si>
  <si>
    <t>DDZQUDAO180-KANGLONG-0406-8</t>
  </si>
  <si>
    <t>DDZ2016QUDAO180-KANGL-0406-1</t>
  </si>
  <si>
    <t>DDZQUDAO180-KUYU-2</t>
  </si>
  <si>
    <t>酷宇</t>
  </si>
  <si>
    <t>DDZQUDAO180-ZHONGX-1</t>
  </si>
  <si>
    <t>中兴</t>
  </si>
  <si>
    <t>DDZQUDAO180-KANGLONG-0406-1</t>
  </si>
  <si>
    <t>ZHANGRTEST</t>
  </si>
  <si>
    <t>LSHD_XMXX_42</t>
  </si>
  <si>
    <t>CPBZRK-BWLB-QY-1</t>
  </si>
  <si>
    <t>FUZ_58</t>
  </si>
  <si>
    <t>百智融拓中兴</t>
  </si>
  <si>
    <t>DDZQUDAO180-KANGLONG-0331-3</t>
  </si>
  <si>
    <t>DDZQUDAO180-KANGLONG-0331-9</t>
  </si>
  <si>
    <t>ZHANGR610DUOWEI</t>
  </si>
  <si>
    <t>DDZQUDAO180-KANGLONG-38</t>
  </si>
  <si>
    <t>DDZQUDAO180-KANGLONG-0331-8</t>
  </si>
  <si>
    <t>DDZQUDAO180-KANGLONG-39</t>
  </si>
  <si>
    <t>FUZ_41</t>
  </si>
  <si>
    <t>DDZQUDAO180-KANGLONG-0331-1</t>
  </si>
  <si>
    <t>FUZ_57</t>
  </si>
  <si>
    <t>ZHANGR610QISHANG</t>
  </si>
  <si>
    <t>FUZ_56</t>
  </si>
  <si>
    <t>ZHANGR610DOUDI02</t>
  </si>
  <si>
    <t>FUZ_55</t>
  </si>
  <si>
    <t>ZHANGRZHIPI02</t>
  </si>
  <si>
    <t>ZHANGR610ZHIPIN</t>
  </si>
  <si>
    <t>ZHANGRZHIPIN</t>
  </si>
  <si>
    <t>ZHANGR610QIANDONG</t>
  </si>
  <si>
    <t>ZHANGR701TEST</t>
  </si>
  <si>
    <t>DDZQUDAO180-KANGLONG-40</t>
  </si>
  <si>
    <t>DDZQUDAO180-KANGLONG-37</t>
  </si>
  <si>
    <t>ZHANGR610QIAND02</t>
  </si>
  <si>
    <t>DDZQUDAO180-KANGLONG-0331-7</t>
  </si>
  <si>
    <t>XXLQUDAO140-DUOTUI-0330-1</t>
  </si>
  <si>
    <t>多推</t>
  </si>
  <si>
    <t>ZHANGR610TEST</t>
  </si>
  <si>
    <t>DDZQUDAO180-KUYU-0330-1</t>
  </si>
  <si>
    <t>XXLQUDAO140-KUYU-0330-1</t>
  </si>
  <si>
    <t>LSHD_XMXX_41</t>
  </si>
  <si>
    <t>ZHANGR610SMS</t>
  </si>
  <si>
    <t>ZHANGR610HLSZZZ</t>
  </si>
  <si>
    <t>KLONG160331</t>
  </si>
  <si>
    <t>FUZ_54</t>
  </si>
  <si>
    <t>ZHANGRQIAND02</t>
  </si>
  <si>
    <t>DDZQUDAO180-HUANCHENG-0330-1</t>
  </si>
  <si>
    <t>DDZQUDAO180-KANGLONG-0330-3</t>
  </si>
  <si>
    <t>ZHANGRZDCM01</t>
  </si>
  <si>
    <t>DDZQUDAO180-KANGLONG-0330-1</t>
  </si>
  <si>
    <t>DDZQUDAO180-KANGLONG-0330-5</t>
  </si>
  <si>
    <t>DDZQUDAO180-KANGLONG-0330-2</t>
  </si>
  <si>
    <t>ZHANGRZDTX01</t>
  </si>
  <si>
    <t>FUZ_53</t>
  </si>
  <si>
    <t>FUZ_51</t>
  </si>
  <si>
    <t>FUZ_52</t>
  </si>
  <si>
    <t>QUANMINXXL-ZHANGZHONG140-CPS-1</t>
  </si>
  <si>
    <t>QUANMINXXL-ZHANGZHONG140-1</t>
  </si>
  <si>
    <t>ZHANGRSANTI</t>
  </si>
  <si>
    <t>ZHANGRKUYU</t>
  </si>
  <si>
    <t>ZHANGRHLMIDIE</t>
  </si>
  <si>
    <t>ZHANGRNULL</t>
  </si>
  <si>
    <t>DDZQUDAO180-KUGUO0327-1</t>
  </si>
  <si>
    <t>酷果</t>
  </si>
  <si>
    <t>ZHANGRQINGWKE</t>
  </si>
  <si>
    <t>ZHANGRDIANYOU</t>
  </si>
  <si>
    <t>ZHANGRQIANDONG</t>
  </si>
  <si>
    <t>ZHANGRDOUDI03</t>
  </si>
  <si>
    <t>ZHANGRZHENQ03</t>
  </si>
  <si>
    <t>ZHANGRDOUDIAN</t>
  </si>
  <si>
    <t>ZHANGRDOUDI02</t>
  </si>
  <si>
    <t>ZHANGRZHENQ02</t>
  </si>
  <si>
    <t>ZHANGRZHENQU</t>
  </si>
  <si>
    <t>ZHANGRZHENQ04</t>
  </si>
  <si>
    <t>XXLQUDAO140-KUGUO0327-1</t>
  </si>
  <si>
    <t>XXLQUDAO140-ZHANGJIAN0327-1</t>
  </si>
  <si>
    <t>DDZQUDAO180-ZHANGJIAN0327-1</t>
  </si>
  <si>
    <t>ZHANGRHLSZZZ</t>
  </si>
  <si>
    <t>DDZ2016QUDAO180-JUNB-4</t>
  </si>
  <si>
    <t>骏伯</t>
  </si>
  <si>
    <t>DDZQUDAO180-HUANCHENG-AUTODOWN</t>
  </si>
  <si>
    <t>TEST</t>
  </si>
  <si>
    <t>HLSZZZ</t>
  </si>
  <si>
    <t>CPBZRK-ZWDZXGW-AL-1</t>
  </si>
  <si>
    <t>百智融拓阿里</t>
  </si>
  <si>
    <t>CPBZRK-ZWDZXGW-KG-1</t>
  </si>
  <si>
    <t>百智融拓酷果</t>
  </si>
  <si>
    <t>CPBZRK-ZWDZXGW-YT-1</t>
  </si>
  <si>
    <t>百智融拓优投</t>
  </si>
  <si>
    <t>CPBZRK-ZWDZXGW-ZJ-1</t>
  </si>
  <si>
    <t>GAMEJDDDZ-WWZ180-0325-1</t>
  </si>
  <si>
    <t>QUANMINXXLQUDAO140-KUYU-1</t>
  </si>
  <si>
    <t>XXLQUDAO140-KANGLONG0325-1</t>
  </si>
  <si>
    <t>JDDDZ-WWZ170-7</t>
  </si>
  <si>
    <t>XXLQUDAO140-WWZ-13</t>
  </si>
  <si>
    <t>DDZQUDAO180-KANGLONG-41</t>
  </si>
  <si>
    <t>XXLQUDAO140-YITUO-2</t>
  </si>
  <si>
    <t>XINDDZQUDAO180-KUYU-1</t>
  </si>
  <si>
    <t>CPBZRK-ZWDZXGW-KY-1</t>
  </si>
  <si>
    <t>百智融拓酷宇</t>
  </si>
  <si>
    <t>CPBZRK-ZWDZXGW-ZZ-1</t>
  </si>
  <si>
    <t>百智融拓掌众</t>
  </si>
  <si>
    <t>GAMEJDDDZ-WWZ170-0323-1</t>
  </si>
  <si>
    <t>SPACE0323</t>
  </si>
  <si>
    <t>DDZQUDAO180-KANGLONG-32</t>
  </si>
  <si>
    <t>JDDDZ-WWZ170-6</t>
  </si>
  <si>
    <t>DDZQUDAO180-KANGLONG-33</t>
  </si>
  <si>
    <t>DDZQUDAO180-KANGLONG-35</t>
  </si>
  <si>
    <t>DDZQUDAO180-KANGLONG-34</t>
  </si>
  <si>
    <t>DDZQUDAO180-KANGLONG-36</t>
  </si>
  <si>
    <t>SPACE0321</t>
  </si>
  <si>
    <t>KUDONGLI</t>
  </si>
  <si>
    <t>DDZQUDAO170-WWZ-29</t>
  </si>
  <si>
    <t>DDZQUDAO170-WWZ-30</t>
  </si>
  <si>
    <t>DDZQUDAO170-WWZ-27</t>
  </si>
  <si>
    <t>DDZQUDAO170-WWZ-28</t>
  </si>
  <si>
    <t>DDZQUDAO180-KANGLONG-31</t>
  </si>
  <si>
    <t>XXLQUDAO140-YITUO-1</t>
  </si>
  <si>
    <t>DDZQUDAO180-YITUO-1</t>
  </si>
  <si>
    <t>DDZQUDAO170-WWZ-25</t>
  </si>
  <si>
    <t>DDZQUDAO170-WWZ-26</t>
  </si>
  <si>
    <t>DDZQUDAO170-WWZ-24</t>
  </si>
  <si>
    <t>DDZQUDAO170-WWZ-23</t>
  </si>
  <si>
    <t>DDZKUKOOL170(0314)</t>
  </si>
  <si>
    <t>GAMEJDDDZ-WWZ170-1</t>
  </si>
  <si>
    <t>DDZ2016QUDAO180-JUNB-6</t>
  </si>
  <si>
    <t>DDZ2016QUDAO180-JUNB-3</t>
  </si>
  <si>
    <t>DDZQUDAO170-WWZ-21</t>
  </si>
  <si>
    <t>JUNBO-XXL-05</t>
  </si>
  <si>
    <t>DDZQUDAO180-0225-LAOCHENG</t>
  </si>
  <si>
    <t>老程</t>
  </si>
  <si>
    <t>DDZ2016QUDAO180-JUNB-5</t>
  </si>
  <si>
    <t>DDZ2016QUDAO180-JUNB-1</t>
  </si>
  <si>
    <t>OP_QY</t>
  </si>
  <si>
    <t>KUKOOL_0223_02_CPS</t>
  </si>
  <si>
    <t>KUKOOL_0223_01_CPS</t>
  </si>
  <si>
    <t>XXLQUDAO140-KUGUO-CPS</t>
  </si>
  <si>
    <t>UNKNOWN</t>
  </si>
  <si>
    <t>KUGUO-CPA</t>
  </si>
  <si>
    <t>ZWDZBZ1</t>
  </si>
  <si>
    <t>百智融拓自有</t>
  </si>
  <si>
    <t>SLM_WE0201</t>
  </si>
  <si>
    <t>SHBYPUSH120</t>
  </si>
  <si>
    <t>SLM_WE0127</t>
  </si>
  <si>
    <t>DDZQUDAO170-KUKOOL-04</t>
  </si>
  <si>
    <t>ZWDZTEST3</t>
  </si>
  <si>
    <t>百智融拓</t>
  </si>
  <si>
    <t>DDZQUDAO170-ZHANGZHONG-CPS</t>
  </si>
  <si>
    <t>ZWDZTEST2</t>
  </si>
  <si>
    <t>DDZQUDAO170-WWZ-19</t>
  </si>
  <si>
    <t>SHBYPUSH110</t>
  </si>
  <si>
    <t>ZWDZTEST1</t>
  </si>
  <si>
    <t>DDZQUDAO170-WWZ-18</t>
  </si>
  <si>
    <t>DDZQUDAO170-WWZ-17</t>
  </si>
  <si>
    <t>DDZQUDAO170-WWZ-16</t>
  </si>
  <si>
    <t>JUNBO-DDZ-10</t>
  </si>
  <si>
    <t>DDZQUDAO170-YIJIANGUANGGAO</t>
  </si>
  <si>
    <t>易简广告</t>
  </si>
  <si>
    <t>JUNBO-DDZ-09</t>
  </si>
  <si>
    <t>JUNBO-DDZ-13</t>
  </si>
  <si>
    <t>DDZQUDAO170-WWZ-14</t>
  </si>
  <si>
    <t>DDZQUDAO170-WWZ-15</t>
  </si>
  <si>
    <t>JUNBO-DDZ-06</t>
  </si>
  <si>
    <t>SHBYPUSH100</t>
  </si>
  <si>
    <t>TEST_CHANNEL</t>
  </si>
  <si>
    <t>JUNBO-DDZ-18</t>
  </si>
  <si>
    <t>JUNBO-DDZ-19</t>
  </si>
  <si>
    <t>JUNBO-DDZ-08</t>
  </si>
  <si>
    <t>NONE</t>
  </si>
  <si>
    <t>XXLQUDAO140-18</t>
  </si>
  <si>
    <t>XXLQUDAO140-17</t>
  </si>
  <si>
    <t>XXLZHANGZHONG140-2</t>
  </si>
  <si>
    <t>JUNBO-DDZ-17</t>
  </si>
  <si>
    <t>JUNBO-DDZ-01</t>
  </si>
  <si>
    <t>JUNBAO</t>
  </si>
  <si>
    <t>骏伯自有游戏</t>
  </si>
  <si>
    <t>JUNBO-DDZ-11</t>
  </si>
  <si>
    <t>DDZQUDAO170-WWZ-20</t>
  </si>
  <si>
    <t>DDZQUDAO170-KUKOOL-01</t>
  </si>
  <si>
    <t>JUNBO-DDZ-07</t>
  </si>
  <si>
    <t>JUNBO</t>
  </si>
  <si>
    <t>DDZQUDAO170-WWZ-13</t>
  </si>
  <si>
    <t>DDZQUDAO-BH3-01</t>
  </si>
  <si>
    <t>宝晖个人</t>
  </si>
  <si>
    <t>DDZQUDAO-BH2-01</t>
  </si>
  <si>
    <t>XXLQUDAO140-WWZ-11</t>
  </si>
  <si>
    <t>XXLQUDAO140-WWZ-20</t>
  </si>
  <si>
    <t>DDZQUDAO170-WWZ-12</t>
  </si>
  <si>
    <t>XXLQUDAO140-WWZ-12</t>
  </si>
  <si>
    <t>DDZQUDAO-YKF-01</t>
  </si>
  <si>
    <t>YKF</t>
  </si>
  <si>
    <t>XXLQUDAO-YKF-01</t>
  </si>
  <si>
    <t>JDDDZ-WWZ170-1</t>
  </si>
  <si>
    <t>JDDDZ-WWZ170-2</t>
  </si>
  <si>
    <t>DDZQUDAO170-WWZ-11</t>
  </si>
  <si>
    <t>XXLQUDAO140-WWZ-10</t>
  </si>
  <si>
    <t>JDDDZ-WWZ170</t>
  </si>
  <si>
    <t>DDZQUDAO-ZR-01</t>
  </si>
  <si>
    <t>DDZQUDAO160-WWZ-10</t>
  </si>
  <si>
    <t>YXQUDAO-BH-01</t>
  </si>
  <si>
    <t>DDZQUDAO-BH-01</t>
  </si>
  <si>
    <t>XXLQUDAO-BH-01</t>
  </si>
  <si>
    <t>XXLQUDAO140-WWZ-8</t>
  </si>
  <si>
    <t>XXLQUDAO140-JH-01</t>
  </si>
  <si>
    <t>小马5</t>
  </si>
  <si>
    <t>DDZQUDAO170-1</t>
  </si>
  <si>
    <t>JJFKBYPUSH120</t>
  </si>
  <si>
    <t>DDZPUSH170</t>
  </si>
  <si>
    <t>DDZQUDAO160-RL-01</t>
  </si>
  <si>
    <t>DDZQUDAO160-WWZ-9</t>
  </si>
  <si>
    <t>XXLQUDAO140-WWZ-9</t>
  </si>
  <si>
    <t>DDZQUDAO160-WWZ-7</t>
  </si>
  <si>
    <t>XXLQUDAO140-WWZ-7</t>
  </si>
  <si>
    <t>XXLPUSH140</t>
  </si>
  <si>
    <t>JJFKBYPUSH110</t>
  </si>
  <si>
    <t>YHFDDZ160-JUNBO-02</t>
  </si>
  <si>
    <t>DDZQUDAO150-YITI-1</t>
  </si>
  <si>
    <t>一体传媒</t>
  </si>
  <si>
    <t>YHFDDZ160-JUNBO-01</t>
  </si>
  <si>
    <t>XXLQUDAO140-YITI-1</t>
  </si>
  <si>
    <t>UNKNOWN_CH</t>
  </si>
  <si>
    <t>DDZQUDAO160-WWZ-5</t>
  </si>
  <si>
    <t>XXLQUDAO140-WWZ-5</t>
  </si>
  <si>
    <t>XXLQUDAO140-WWZ-6</t>
  </si>
  <si>
    <t>DDZQUDAO160-WWZ-6</t>
  </si>
  <si>
    <t>XXLQUDAO140-WWZ-4</t>
  </si>
  <si>
    <t>DDZQUDAO160-WWZ-4</t>
  </si>
  <si>
    <t>YHFDDZ160</t>
  </si>
  <si>
    <t>XXLQUDAO140-WWZ-3</t>
  </si>
  <si>
    <t>DDZQUDAO160-WWZ-3</t>
  </si>
  <si>
    <t>XXLQUDAO140-WWZ-2</t>
  </si>
  <si>
    <t>DDZQUDAO160-WWZ-2</t>
  </si>
  <si>
    <t>JJFKBYPUSH100</t>
  </si>
  <si>
    <t>QUDAOV2(04)</t>
  </si>
  <si>
    <t>小马4</t>
  </si>
  <si>
    <t>DDZQUDAO150-19</t>
  </si>
  <si>
    <t>DDZQUDAO150-18</t>
  </si>
  <si>
    <t>DDZQUDAO160-WWZ-1</t>
  </si>
  <si>
    <t>XXLQUDAO140-WWZ-1</t>
  </si>
  <si>
    <t>XXLQUDAO140-22</t>
  </si>
  <si>
    <t>卓易市场</t>
  </si>
  <si>
    <t>DDZQUDAO160-2</t>
  </si>
  <si>
    <t>DDZQUDAO150-14</t>
  </si>
  <si>
    <t>QUDAOV2(05)</t>
  </si>
  <si>
    <t>XXLQUDAO140-12</t>
  </si>
  <si>
    <t>XXLQUDAO140-16</t>
  </si>
  <si>
    <t>XXLQUDAO140-15</t>
  </si>
  <si>
    <t>XXLQUDAO140-13</t>
  </si>
  <si>
    <t>YC_QIANYOU009</t>
  </si>
  <si>
    <t>巨变</t>
  </si>
  <si>
    <t>YC_QIANYOU008</t>
  </si>
  <si>
    <t>YC_QIANYOU007</t>
  </si>
  <si>
    <t>YC_QIANYOU006</t>
  </si>
  <si>
    <t>YC_QIANYOU005</t>
  </si>
  <si>
    <t>YC_QIANYOU004</t>
  </si>
  <si>
    <t>深圳巨变</t>
  </si>
  <si>
    <t>YC_QIANYOU003</t>
  </si>
  <si>
    <t>YC_QIANYOU002</t>
  </si>
  <si>
    <t>YC_QIANYOU001</t>
  </si>
  <si>
    <t>YC_QIANYOU000</t>
  </si>
  <si>
    <t>XXLQUDAO140-20</t>
  </si>
  <si>
    <t>XXLZHANGZHONG140-1</t>
  </si>
  <si>
    <t>XXLQUDAO140-8</t>
  </si>
  <si>
    <t>优投新包</t>
  </si>
  <si>
    <t>XXLQUDAO140-7</t>
  </si>
  <si>
    <t>DDZQUDAO150-15</t>
  </si>
  <si>
    <t>DDZQUDAO150-12</t>
  </si>
  <si>
    <t>DDZQUDAO150-11</t>
  </si>
  <si>
    <t>DDZQUDAO150-13</t>
  </si>
  <si>
    <t>DDZQUDAO150-17</t>
  </si>
  <si>
    <t>DDZQUDAO150-20</t>
  </si>
  <si>
    <t>DDZQUDAO150-6</t>
  </si>
  <si>
    <t>DDZQUDAO150-9</t>
  </si>
  <si>
    <t>DDZPUSH160</t>
  </si>
  <si>
    <t>XXLQUDAO140-11</t>
  </si>
  <si>
    <t>DDZQUDAO150-8</t>
  </si>
  <si>
    <t>DDZQUDAO150-7</t>
  </si>
  <si>
    <t>DDZQUDAO150-10</t>
  </si>
  <si>
    <t>DDZQUDAO150-1</t>
  </si>
  <si>
    <t>QUDAO-4</t>
  </si>
  <si>
    <t>伍宝英</t>
  </si>
  <si>
    <t>DDZQUDAO150-5</t>
  </si>
  <si>
    <t>QUDAO-5</t>
  </si>
  <si>
    <t>DDZPUSH150</t>
  </si>
  <si>
    <t>PUSH150</t>
  </si>
  <si>
    <t>QUDAO-5-V140</t>
  </si>
  <si>
    <t>QUDAO-6</t>
  </si>
  <si>
    <t>QUDAOV1(02)</t>
  </si>
  <si>
    <t>QUDAO-3</t>
  </si>
  <si>
    <t>QUDAO-1</t>
  </si>
  <si>
    <t>应用汇新包</t>
  </si>
  <si>
    <t>QUDAO-2</t>
  </si>
  <si>
    <t>PUSHV1(05)</t>
  </si>
  <si>
    <t>QUDAOV1(03)</t>
  </si>
  <si>
    <t>QUDAOV1(01)</t>
  </si>
  <si>
    <t>PUSH140</t>
  </si>
  <si>
    <t>NH</t>
  </si>
  <si>
    <t>DDZPUSH130-1</t>
  </si>
  <si>
    <t>DDZPUSH120-3</t>
  </si>
  <si>
    <t>PUSH120-4</t>
  </si>
  <si>
    <t>PUSH130-1</t>
  </si>
  <si>
    <t>PUSH120-2</t>
  </si>
  <si>
    <t>优投老包</t>
  </si>
  <si>
    <t>DDZPUSH120-1</t>
  </si>
  <si>
    <t>CHENKAI</t>
  </si>
  <si>
    <t>LINYANG</t>
  </si>
  <si>
    <t>HL003</t>
  </si>
  <si>
    <t>QY</t>
  </si>
  <si>
    <t>PUSH120</t>
  </si>
  <si>
    <t>应用汇老包</t>
  </si>
  <si>
    <t>APBACK</t>
  </si>
  <si>
    <t>HXZR006</t>
  </si>
  <si>
    <t>HXZR003</t>
  </si>
  <si>
    <t>HXZR007</t>
  </si>
  <si>
    <t>HXZR005</t>
  </si>
  <si>
    <t>HXZR001</t>
  </si>
  <si>
    <t>HXZR004</t>
  </si>
  <si>
    <t>HXZR008</t>
  </si>
  <si>
    <t>HXZR002</t>
  </si>
  <si>
    <t>YIYUN</t>
  </si>
  <si>
    <t>HLPINKU</t>
  </si>
  <si>
    <t>QIYOU</t>
  </si>
  <si>
    <t>HLIAP</t>
  </si>
  <si>
    <t>DEMO</t>
  </si>
  <si>
    <t>QIANYOUHLDDZ</t>
  </si>
  <si>
    <t>QY0005008</t>
  </si>
  <si>
    <t>QY0005007</t>
  </si>
  <si>
    <t>QY0005003</t>
  </si>
  <si>
    <t>QY0005002</t>
  </si>
  <si>
    <t>QY0005001</t>
  </si>
  <si>
    <t>QY0005006</t>
  </si>
  <si>
    <t>QIANYOU</t>
  </si>
  <si>
    <t>前游</t>
  </si>
  <si>
    <t>END OF RECORDS</t>
  </si>
  <si>
    <t>湖北</t>
    <phoneticPr fontId="2" type="noConversion"/>
  </si>
  <si>
    <t>合作方</t>
    <phoneticPr fontId="2" type="noConversion"/>
  </si>
  <si>
    <t>安徽</t>
    <phoneticPr fontId="2" type="noConversion"/>
  </si>
  <si>
    <t>北京</t>
    <phoneticPr fontId="2" type="noConversion"/>
  </si>
  <si>
    <t>福建</t>
    <phoneticPr fontId="2" type="noConversion"/>
  </si>
  <si>
    <t>甘肃</t>
    <phoneticPr fontId="2" type="noConversion"/>
  </si>
  <si>
    <t>广东</t>
    <phoneticPr fontId="2" type="noConversion"/>
  </si>
  <si>
    <t>广西</t>
    <phoneticPr fontId="2" type="noConversion"/>
  </si>
  <si>
    <t>贵州</t>
    <phoneticPr fontId="2" type="noConversion"/>
  </si>
  <si>
    <t>海南</t>
    <phoneticPr fontId="2" type="noConversion"/>
  </si>
  <si>
    <t>河北</t>
    <phoneticPr fontId="2" type="noConversion"/>
  </si>
  <si>
    <t>河南</t>
    <phoneticPr fontId="2" type="noConversion"/>
  </si>
  <si>
    <t>黑龙江</t>
    <phoneticPr fontId="2" type="noConversion"/>
  </si>
  <si>
    <t>湖北</t>
    <phoneticPr fontId="2" type="noConversion"/>
  </si>
  <si>
    <t>湖南</t>
    <phoneticPr fontId="2" type="noConversion"/>
  </si>
  <si>
    <t>吉林</t>
    <phoneticPr fontId="2" type="noConversion"/>
  </si>
  <si>
    <t>江苏</t>
    <phoneticPr fontId="2" type="noConversion"/>
  </si>
  <si>
    <t>江西</t>
    <phoneticPr fontId="2" type="noConversion"/>
  </si>
  <si>
    <t>辽宁</t>
    <phoneticPr fontId="2" type="noConversion"/>
  </si>
  <si>
    <t>内蒙古</t>
    <phoneticPr fontId="2" type="noConversion"/>
  </si>
  <si>
    <t>宁夏</t>
    <phoneticPr fontId="2" type="noConversion"/>
  </si>
  <si>
    <t>青海</t>
    <phoneticPr fontId="2" type="noConversion"/>
  </si>
  <si>
    <t>山东</t>
    <phoneticPr fontId="2" type="noConversion"/>
  </si>
  <si>
    <t>山西</t>
    <phoneticPr fontId="2" type="noConversion"/>
  </si>
  <si>
    <t>陕西</t>
    <phoneticPr fontId="2" type="noConversion"/>
  </si>
  <si>
    <t>上海</t>
    <phoneticPr fontId="2" type="noConversion"/>
  </si>
  <si>
    <t>四川</t>
    <phoneticPr fontId="2" type="noConversion"/>
  </si>
  <si>
    <t>天津</t>
    <phoneticPr fontId="2" type="noConversion"/>
  </si>
  <si>
    <t>西藏</t>
    <phoneticPr fontId="2" type="noConversion"/>
  </si>
  <si>
    <t>新疆</t>
    <phoneticPr fontId="2" type="noConversion"/>
  </si>
  <si>
    <t>云南</t>
    <phoneticPr fontId="2" type="noConversion"/>
  </si>
  <si>
    <t>浙江</t>
    <phoneticPr fontId="2" type="noConversion"/>
  </si>
  <si>
    <t>重庆</t>
    <phoneticPr fontId="2" type="noConversion"/>
  </si>
  <si>
    <t>WWZ</t>
    <phoneticPr fontId="2" type="noConversion"/>
  </si>
  <si>
    <t>羊羽</t>
    <phoneticPr fontId="2" type="noConversion"/>
  </si>
  <si>
    <t>百智融拓</t>
    <phoneticPr fontId="2" type="noConversion"/>
  </si>
  <si>
    <t>宝晖个人</t>
    <phoneticPr fontId="2" type="noConversion"/>
  </si>
  <si>
    <t>杭州阅玩</t>
    <phoneticPr fontId="2" type="noConversion"/>
  </si>
  <si>
    <t>杭州阅玩2</t>
    <phoneticPr fontId="2" type="noConversion"/>
  </si>
  <si>
    <t>骏伯</t>
    <phoneticPr fontId="2" type="noConversion"/>
  </si>
  <si>
    <t>骏伯自有游戏</t>
    <phoneticPr fontId="2" type="noConversion"/>
  </si>
  <si>
    <t>深圳巨变</t>
    <phoneticPr fontId="2" type="noConversion"/>
  </si>
  <si>
    <t>深圳荣林</t>
    <phoneticPr fontId="2" type="noConversion"/>
  </si>
  <si>
    <t>时与光</t>
    <phoneticPr fontId="2" type="noConversion"/>
  </si>
  <si>
    <t>伍宝英</t>
    <phoneticPr fontId="2" type="noConversion"/>
  </si>
  <si>
    <t>小马2</t>
    <phoneticPr fontId="2" type="noConversion"/>
  </si>
  <si>
    <t>小马4</t>
    <phoneticPr fontId="2" type="noConversion"/>
  </si>
  <si>
    <t>小马5</t>
    <phoneticPr fontId="2" type="noConversion"/>
  </si>
  <si>
    <t>一体传媒</t>
    <phoneticPr fontId="2" type="noConversion"/>
  </si>
  <si>
    <t>易简广告</t>
    <phoneticPr fontId="2" type="noConversion"/>
  </si>
  <si>
    <t>应用汇老包</t>
    <phoneticPr fontId="2" type="noConversion"/>
  </si>
  <si>
    <t>应用汇新包</t>
    <phoneticPr fontId="2" type="noConversion"/>
  </si>
  <si>
    <t>优投老包</t>
    <phoneticPr fontId="2" type="noConversion"/>
  </si>
  <si>
    <t>优投新包</t>
    <phoneticPr fontId="2" type="noConversion"/>
  </si>
  <si>
    <t>掌众</t>
    <phoneticPr fontId="2" type="noConversion"/>
  </si>
  <si>
    <t>自推广</t>
    <phoneticPr fontId="2" type="noConversion"/>
  </si>
  <si>
    <t>亢龙</t>
    <phoneticPr fontId="2" type="noConversion"/>
  </si>
  <si>
    <t>YKF</t>
    <phoneticPr fontId="2" type="noConversion"/>
  </si>
  <si>
    <t>百智融拓自有</t>
    <phoneticPr fontId="2" type="noConversion"/>
  </si>
  <si>
    <t>酷果</t>
    <phoneticPr fontId="2" type="noConversion"/>
  </si>
  <si>
    <t>老程</t>
    <phoneticPr fontId="2" type="noConversion"/>
  </si>
  <si>
    <t>易拓</t>
    <phoneticPr fontId="2" type="noConversion"/>
  </si>
  <si>
    <t>百智融拓掌众</t>
    <phoneticPr fontId="2" type="noConversion"/>
  </si>
  <si>
    <t>百智融拓酷果</t>
    <phoneticPr fontId="2" type="noConversion"/>
  </si>
  <si>
    <t>百智融拓酷宇</t>
    <phoneticPr fontId="2" type="noConversion"/>
  </si>
  <si>
    <t>百智融拓优投</t>
    <phoneticPr fontId="2" type="noConversion"/>
  </si>
  <si>
    <t>百智融拓掌尖</t>
    <phoneticPr fontId="2" type="noConversion"/>
  </si>
  <si>
    <t>掌瑞</t>
    <phoneticPr fontId="2" type="noConversion"/>
  </si>
  <si>
    <t>酷宇</t>
    <phoneticPr fontId="2" type="noConversion"/>
  </si>
  <si>
    <t>掌尖</t>
    <phoneticPr fontId="2" type="noConversion"/>
  </si>
  <si>
    <t>前游</t>
    <phoneticPr fontId="2" type="noConversion"/>
  </si>
  <si>
    <t>创酷</t>
    <phoneticPr fontId="2" type="noConversion"/>
  </si>
  <si>
    <t>雷兽互动</t>
    <phoneticPr fontId="2" type="noConversion"/>
  </si>
  <si>
    <t>多推</t>
    <phoneticPr fontId="2" type="noConversion"/>
  </si>
  <si>
    <t>中兴</t>
    <phoneticPr fontId="2" type="noConversion"/>
  </si>
  <si>
    <t>百智融拓阿里</t>
    <phoneticPr fontId="2" type="noConversion"/>
  </si>
  <si>
    <t>百智融拓中兴</t>
    <phoneticPr fontId="2" type="noConversion"/>
  </si>
  <si>
    <t>百智融拓掌星利意</t>
    <phoneticPr fontId="2" type="noConversion"/>
  </si>
  <si>
    <t>百智融拓WWZ</t>
    <phoneticPr fontId="2" type="noConversion"/>
  </si>
  <si>
    <t>百智融拓深圳荣林</t>
    <phoneticPr fontId="2" type="noConversion"/>
  </si>
  <si>
    <t>咪咕黑白包长青</t>
    <phoneticPr fontId="2" type="noConversion"/>
  </si>
  <si>
    <t>掌星利意</t>
    <phoneticPr fontId="2" type="noConversion"/>
  </si>
  <si>
    <t>百智融拓杭州阅玩</t>
    <phoneticPr fontId="2" type="noConversion"/>
  </si>
  <si>
    <t>百智融拓一体传媒</t>
    <phoneticPr fontId="2" type="noConversion"/>
  </si>
  <si>
    <t>百智融拓移触</t>
    <phoneticPr fontId="2" type="noConversion"/>
  </si>
  <si>
    <t>移触</t>
    <phoneticPr fontId="2" type="noConversion"/>
  </si>
  <si>
    <t>SDK外放杭州阅玩</t>
    <phoneticPr fontId="2" type="noConversion"/>
  </si>
  <si>
    <t>王佳root</t>
    <phoneticPr fontId="2" type="noConversion"/>
  </si>
  <si>
    <t>SDK外放羊羽</t>
    <phoneticPr fontId="2" type="noConversion"/>
  </si>
  <si>
    <t>SDK外放百智融拓</t>
    <phoneticPr fontId="2" type="noConversion"/>
  </si>
  <si>
    <t>瑞翼</t>
    <phoneticPr fontId="2" type="noConversion"/>
  </si>
  <si>
    <t>娱玩熊</t>
    <phoneticPr fontId="2" type="noConversion"/>
  </si>
  <si>
    <t>唐翔盛</t>
    <phoneticPr fontId="2" type="noConversion"/>
  </si>
  <si>
    <t>酷点</t>
    <phoneticPr fontId="2" type="noConversion"/>
  </si>
  <si>
    <t>天揽</t>
    <phoneticPr fontId="2" type="noConversion"/>
  </si>
  <si>
    <t>真趣</t>
    <phoneticPr fontId="2" type="noConversion"/>
  </si>
  <si>
    <t>搜游</t>
    <phoneticPr fontId="2" type="noConversion"/>
  </si>
  <si>
    <t>北京仙果</t>
    <phoneticPr fontId="2" type="noConversion"/>
  </si>
  <si>
    <t>数芳</t>
    <phoneticPr fontId="2" type="noConversion"/>
  </si>
  <si>
    <t>欢乐消消乐</t>
    <phoneticPr fontId="2" type="noConversion"/>
  </si>
  <si>
    <t>应用名称</t>
    <phoneticPr fontId="2" type="noConversion"/>
  </si>
  <si>
    <t>我爱消消乐</t>
    <phoneticPr fontId="2" type="noConversion"/>
  </si>
  <si>
    <t>欢乐消消乐01</t>
    <phoneticPr fontId="2" type="noConversion"/>
  </si>
  <si>
    <t>欢乐消消乐02</t>
    <phoneticPr fontId="2" type="noConversion"/>
  </si>
  <si>
    <t>欢乐斗地主</t>
    <phoneticPr fontId="2" type="noConversion"/>
  </si>
  <si>
    <t>天天酷跑三国版</t>
    <phoneticPr fontId="2" type="noConversion"/>
  </si>
  <si>
    <t>熊宝消消乐</t>
    <phoneticPr fontId="2" type="noConversion"/>
  </si>
  <si>
    <t>雷电2015</t>
    <phoneticPr fontId="2" type="noConversion"/>
  </si>
  <si>
    <t>街机千炮捕鱼2赢话费</t>
    <phoneticPr fontId="2" type="noConversion"/>
  </si>
  <si>
    <t>小好游戏</t>
    <phoneticPr fontId="2" type="noConversion"/>
  </si>
  <si>
    <t>异形战士2015</t>
    <phoneticPr fontId="2" type="noConversion"/>
  </si>
  <si>
    <t>欢乐斗地主V1.5</t>
    <phoneticPr fontId="2" type="noConversion"/>
  </si>
  <si>
    <t>复仇者联盟</t>
    <phoneticPr fontId="2" type="noConversion"/>
  </si>
  <si>
    <t>奔跑吧大侠</t>
    <phoneticPr fontId="2" type="noConversion"/>
  </si>
  <si>
    <t>欢乐消消乐-掌众</t>
    <phoneticPr fontId="2" type="noConversion"/>
  </si>
  <si>
    <t>欢乐斗地主V1.6</t>
    <phoneticPr fontId="2" type="noConversion"/>
  </si>
  <si>
    <t>街机疯狂捕鱼PUSH</t>
    <phoneticPr fontId="2" type="noConversion"/>
  </si>
  <si>
    <t>街机疯狂捕鱼QUDAO</t>
    <phoneticPr fontId="2" type="noConversion"/>
  </si>
  <si>
    <t>欢乐斗地主PUSH</t>
    <phoneticPr fontId="2" type="noConversion"/>
  </si>
  <si>
    <t>欢乐斗地主QUDAO</t>
    <phoneticPr fontId="2" type="noConversion"/>
  </si>
  <si>
    <t>捕鱼之海底世界</t>
    <phoneticPr fontId="2" type="noConversion"/>
  </si>
  <si>
    <t>开心乐消消</t>
    <phoneticPr fontId="2" type="noConversion"/>
  </si>
  <si>
    <t>极速前进</t>
    <phoneticPr fontId="2" type="noConversion"/>
  </si>
  <si>
    <t>深海捕鱼</t>
    <phoneticPr fontId="2" type="noConversion"/>
  </si>
  <si>
    <t>植物大战小怪物</t>
    <phoneticPr fontId="2" type="noConversion"/>
  </si>
  <si>
    <t>极速前进(无二次)</t>
    <phoneticPr fontId="2" type="noConversion"/>
  </si>
  <si>
    <t>沙罗曼蛇异形战机</t>
    <phoneticPr fontId="2" type="noConversion"/>
  </si>
  <si>
    <t>保卫植物</t>
    <phoneticPr fontId="2" type="noConversion"/>
  </si>
  <si>
    <t>欢乐斗地主-测试</t>
    <phoneticPr fontId="2" type="noConversion"/>
  </si>
  <si>
    <t>猫狗大战</t>
    <phoneticPr fontId="2" type="noConversion"/>
  </si>
  <si>
    <t>消灭星星道具版</t>
    <phoneticPr fontId="2" type="noConversion"/>
  </si>
  <si>
    <t>僵尸学院</t>
    <phoneticPr fontId="2" type="noConversion"/>
  </si>
  <si>
    <t>奔跑吧兄弟团</t>
    <phoneticPr fontId="2" type="noConversion"/>
  </si>
  <si>
    <t>保卫金萝卜</t>
    <phoneticPr fontId="2" type="noConversion"/>
  </si>
  <si>
    <t>消灭星星4官方增强版</t>
    <phoneticPr fontId="2" type="noConversion"/>
  </si>
  <si>
    <t>疯狂消星星</t>
    <phoneticPr fontId="2" type="noConversion"/>
  </si>
  <si>
    <t>欢乐消消乐报备</t>
    <phoneticPr fontId="2" type="noConversion"/>
  </si>
  <si>
    <t>欢乐斗地主报备</t>
    <phoneticPr fontId="2" type="noConversion"/>
  </si>
  <si>
    <t>深海捕鱼报备</t>
    <phoneticPr fontId="2" type="noConversion"/>
  </si>
  <si>
    <t>咪咕自测试(长青)</t>
    <phoneticPr fontId="2" type="noConversion"/>
  </si>
  <si>
    <t>马丁爱消除</t>
    <phoneticPr fontId="2" type="noConversion"/>
  </si>
  <si>
    <t>笨熊消消乐(长青)</t>
    <phoneticPr fontId="2" type="noConversion"/>
  </si>
  <si>
    <t>异形战士2015荣林</t>
    <phoneticPr fontId="2" type="noConversion"/>
  </si>
  <si>
    <t>欢乐斗地主荣林</t>
    <phoneticPr fontId="2" type="noConversion"/>
  </si>
  <si>
    <t>欢乐消消乐荣林</t>
    <phoneticPr fontId="2" type="noConversion"/>
  </si>
  <si>
    <t>植物大战小怪物荣林</t>
    <phoneticPr fontId="2" type="noConversion"/>
  </si>
  <si>
    <t>保卫金萝卜荣林</t>
    <phoneticPr fontId="2" type="noConversion"/>
  </si>
  <si>
    <t>深海捕鱼荣林</t>
    <phoneticPr fontId="2" type="noConversion"/>
  </si>
  <si>
    <t>欢乐斗地主亢龙</t>
    <phoneticPr fontId="2" type="noConversion"/>
  </si>
  <si>
    <t>糖果(长青)</t>
    <phoneticPr fontId="2" type="noConversion"/>
  </si>
  <si>
    <t>植物大战小怪物亢龙</t>
    <phoneticPr fontId="2" type="noConversion"/>
  </si>
  <si>
    <t>糖果消除plus(长青)</t>
    <phoneticPr fontId="2" type="noConversion"/>
  </si>
  <si>
    <t>捕鱼达人最新版QUDAO</t>
    <phoneticPr fontId="2" type="noConversion"/>
  </si>
  <si>
    <t>全民消消乐</t>
    <phoneticPr fontId="2" type="noConversion"/>
  </si>
  <si>
    <t>捕鱼达人最新版QUDAO亢龙</t>
    <phoneticPr fontId="2" type="noConversion"/>
  </si>
  <si>
    <t>啪啪吃鱼(长青)</t>
    <phoneticPr fontId="2" type="noConversion"/>
  </si>
  <si>
    <t>糖糖部落</t>
    <phoneticPr fontId="2" type="noConversion"/>
  </si>
  <si>
    <t>抓住那魔王</t>
    <phoneticPr fontId="2" type="noConversion"/>
  </si>
  <si>
    <t>勇者无敌（长青）</t>
    <phoneticPr fontId="2" type="noConversion"/>
  </si>
  <si>
    <t>美人天下</t>
    <phoneticPr fontId="2" type="noConversion"/>
  </si>
  <si>
    <t>蹦蹦堂</t>
    <phoneticPr fontId="2" type="noConversion"/>
  </si>
  <si>
    <t>植物大作战</t>
    <phoneticPr fontId="2" type="noConversion"/>
  </si>
  <si>
    <t>火拼连连看</t>
    <phoneticPr fontId="2" type="noConversion"/>
  </si>
  <si>
    <t>植物大作战(百智融拓)</t>
    <phoneticPr fontId="2" type="noConversion"/>
  </si>
  <si>
    <t>捕鱼达人2016</t>
    <phoneticPr fontId="2" type="noConversion"/>
  </si>
  <si>
    <t>水果爱消除</t>
    <phoneticPr fontId="2" type="noConversion"/>
  </si>
  <si>
    <t>天外圣传（长青）</t>
    <phoneticPr fontId="2" type="noConversion"/>
  </si>
  <si>
    <t>乱斗三国（长青）</t>
    <phoneticPr fontId="2" type="noConversion"/>
  </si>
  <si>
    <t>口袋精灵（长青）</t>
    <phoneticPr fontId="2" type="noConversion"/>
  </si>
  <si>
    <t>喜羊羊丛林之战</t>
    <phoneticPr fontId="2" type="noConversion"/>
  </si>
  <si>
    <t>美人天下QUDAO</t>
    <phoneticPr fontId="2" type="noConversion"/>
  </si>
  <si>
    <t>摸金校尉消消乐</t>
    <phoneticPr fontId="2" type="noConversion"/>
  </si>
  <si>
    <t>菜园保卫战2016</t>
    <phoneticPr fontId="2" type="noConversion"/>
  </si>
  <si>
    <t>全民跑酷PUSH</t>
    <phoneticPr fontId="2" type="noConversion"/>
  </si>
  <si>
    <t>捕鱼达人</t>
    <phoneticPr fontId="2" type="noConversion"/>
  </si>
  <si>
    <t>洪荒圣传</t>
    <phoneticPr fontId="2" type="noConversion"/>
  </si>
  <si>
    <t>全民跑酷QUDAO</t>
    <phoneticPr fontId="2" type="noConversion"/>
  </si>
  <si>
    <t>反恐女神</t>
    <phoneticPr fontId="2" type="noConversion"/>
  </si>
  <si>
    <t>3D英雄</t>
    <phoneticPr fontId="2" type="noConversion"/>
  </si>
  <si>
    <t>玉米保卫战</t>
    <phoneticPr fontId="2" type="noConversion"/>
  </si>
  <si>
    <t>天天连连看</t>
    <phoneticPr fontId="2" type="noConversion"/>
  </si>
  <si>
    <t>萌物爱消除</t>
    <phoneticPr fontId="2" type="noConversion"/>
  </si>
  <si>
    <t>美人鱼萌萌消</t>
    <phoneticPr fontId="2" type="noConversion"/>
  </si>
  <si>
    <t>全民跑酷QUDAO-2</t>
    <phoneticPr fontId="2" type="noConversion"/>
  </si>
  <si>
    <t>植物对决僵尸</t>
    <phoneticPr fontId="2" type="noConversion"/>
  </si>
  <si>
    <t>天天切水果</t>
    <phoneticPr fontId="2" type="noConversion"/>
  </si>
  <si>
    <t>植物大战小僵尸</t>
    <phoneticPr fontId="2" type="noConversion"/>
  </si>
  <si>
    <t>萌宠连连消</t>
    <phoneticPr fontId="2" type="noConversion"/>
  </si>
  <si>
    <t>捉妖记</t>
    <phoneticPr fontId="2" type="noConversion"/>
  </si>
  <si>
    <t>雷霆飞机</t>
    <phoneticPr fontId="2" type="noConversion"/>
  </si>
  <si>
    <t>金蝉捕鱼</t>
    <phoneticPr fontId="2" type="noConversion"/>
  </si>
  <si>
    <t>天天捕鱼</t>
    <phoneticPr fontId="2" type="noConversion"/>
  </si>
  <si>
    <t>糖果传奇</t>
    <phoneticPr fontId="2" type="noConversion"/>
  </si>
  <si>
    <t>萌熊消消乐</t>
    <phoneticPr fontId="2" type="noConversion"/>
  </si>
  <si>
    <t>泡泡爱消除</t>
    <phoneticPr fontId="2" type="noConversion"/>
  </si>
  <si>
    <t>2016消除大战</t>
    <phoneticPr fontId="2" type="noConversion"/>
  </si>
  <si>
    <t>水果爱消除天揽</t>
    <phoneticPr fontId="2" type="noConversion"/>
  </si>
  <si>
    <t>疯狂的动物</t>
    <phoneticPr fontId="2" type="noConversion"/>
  </si>
  <si>
    <t>小新消之旅</t>
    <phoneticPr fontId="2" type="noConversion"/>
  </si>
  <si>
    <t>天天跑酷3360</t>
    <phoneticPr fontId="2" type="noConversion"/>
  </si>
  <si>
    <t>消灭星星2016</t>
    <phoneticPr fontId="2" type="noConversion"/>
  </si>
  <si>
    <t>巴啦啦魔法美甲2</t>
    <phoneticPr fontId="2" type="noConversion"/>
  </si>
  <si>
    <t>魔兽大战LOL</t>
    <phoneticPr fontId="2" type="noConversion"/>
  </si>
  <si>
    <t>街机千炮捕鱼3</t>
    <phoneticPr fontId="2" type="noConversion"/>
  </si>
  <si>
    <t>收益</t>
    <phoneticPr fontId="2" type="noConversion"/>
  </si>
  <si>
    <t>收益千投比</t>
    <phoneticPr fontId="2" type="noConversion"/>
  </si>
  <si>
    <t>投诉总计</t>
    <phoneticPr fontId="2" type="noConversion"/>
  </si>
  <si>
    <t>小孩点错</t>
    <phoneticPr fontId="2" type="noConversion"/>
  </si>
  <si>
    <t>没有告知到游戏无法查询到</t>
    <phoneticPr fontId="2" type="noConversion"/>
  </si>
  <si>
    <t>购买了没有收到道具</t>
    <phoneticPr fontId="2" type="noConversion"/>
  </si>
  <si>
    <t>天天酷跑三国版</t>
    <phoneticPr fontId="2" type="noConversion"/>
  </si>
  <si>
    <t>zhangr610shzr022</t>
    <phoneticPr fontId="2" type="noConversion"/>
  </si>
  <si>
    <t>8+16</t>
    <phoneticPr fontId="2" type="noConversion"/>
  </si>
  <si>
    <t>鹰击长空2015</t>
    <phoneticPr fontId="2" type="noConversion"/>
  </si>
  <si>
    <t>黄莹已退费</t>
    <phoneticPr fontId="2" type="noConversion"/>
  </si>
  <si>
    <t>云南</t>
    <phoneticPr fontId="2" type="noConversion"/>
  </si>
  <si>
    <t>扣费</t>
    <phoneticPr fontId="2" type="noConversion"/>
  </si>
  <si>
    <t>5+1</t>
    <phoneticPr fontId="2" type="noConversion"/>
  </si>
  <si>
    <t>云南</t>
    <phoneticPr fontId="2" type="noConversion"/>
  </si>
  <si>
    <t>漂流的乌龟</t>
    <phoneticPr fontId="2" type="noConversion"/>
  </si>
  <si>
    <t>重庆</t>
    <phoneticPr fontId="2" type="noConversion"/>
  </si>
  <si>
    <t>保卫金萝卜</t>
    <phoneticPr fontId="2" type="noConversion"/>
  </si>
  <si>
    <t>CP-BAOWJLB-HUANC-0705-1</t>
    <phoneticPr fontId="2" type="noConversion"/>
  </si>
  <si>
    <t>20+10</t>
    <phoneticPr fontId="2" type="noConversion"/>
  </si>
  <si>
    <t>黄莹已退费</t>
    <phoneticPr fontId="2" type="noConversion"/>
  </si>
  <si>
    <t>餐厅</t>
    <phoneticPr fontId="2" type="noConversion"/>
  </si>
  <si>
    <t>黑龙江</t>
    <phoneticPr fontId="2" type="noConversion"/>
  </si>
  <si>
    <t>欢乐斗地主V1.6</t>
    <phoneticPr fontId="2" type="noConversion"/>
  </si>
  <si>
    <t>YHFDDZ160</t>
    <phoneticPr fontId="2" type="noConversion"/>
  </si>
  <si>
    <t>云霄穿行</t>
    <phoneticPr fontId="2" type="noConversion"/>
  </si>
  <si>
    <t>20+20</t>
    <phoneticPr fontId="2" type="noConversion"/>
  </si>
  <si>
    <t>辽宁</t>
    <phoneticPr fontId="2" type="noConversion"/>
  </si>
  <si>
    <t>广东</t>
    <phoneticPr fontId="2" type="noConversion"/>
  </si>
  <si>
    <t>欢乐丢沙包</t>
    <phoneticPr fontId="2" type="noConversion"/>
  </si>
  <si>
    <t>北京</t>
    <phoneticPr fontId="2" type="noConversion"/>
  </si>
  <si>
    <t>全民大战飞机</t>
    <phoneticPr fontId="2" type="noConversion"/>
  </si>
  <si>
    <t>欢乐斗地主QUDAO</t>
    <phoneticPr fontId="2" type="noConversion"/>
  </si>
  <si>
    <t>DDZQUDAO180-ZHANGJ-0420-2</t>
    <phoneticPr fontId="2" type="noConversion"/>
  </si>
  <si>
    <t>疯狂私家车</t>
    <phoneticPr fontId="2" type="noConversion"/>
  </si>
  <si>
    <t>16+8</t>
    <phoneticPr fontId="2" type="noConversion"/>
  </si>
  <si>
    <t>扣费</t>
    <phoneticPr fontId="2" type="noConversion"/>
  </si>
  <si>
    <t>云南</t>
    <phoneticPr fontId="2" type="noConversion"/>
  </si>
  <si>
    <t>植物大战小怪物</t>
    <phoneticPr fontId="2" type="noConversion"/>
  </si>
  <si>
    <t>CPBZRK-ZWDZXGW-ZZ-1</t>
    <phoneticPr fontId="2" type="noConversion"/>
  </si>
  <si>
    <t>20+20+20</t>
    <phoneticPr fontId="2" type="noConversion"/>
  </si>
  <si>
    <t>青海</t>
    <phoneticPr fontId="2" type="noConversion"/>
  </si>
  <si>
    <t>消消泡泡乐</t>
    <phoneticPr fontId="2" type="noConversion"/>
  </si>
  <si>
    <t>无</t>
    <phoneticPr fontId="2" type="noConversion"/>
  </si>
  <si>
    <t>后台查不到数据</t>
    <phoneticPr fontId="2" type="noConversion"/>
  </si>
  <si>
    <t>僵尸敢死队</t>
    <phoneticPr fontId="2" type="noConversion"/>
  </si>
  <si>
    <t>天天酷跑三国版</t>
    <phoneticPr fontId="2" type="noConversion"/>
  </si>
  <si>
    <t>zhangrshzr061</t>
    <phoneticPr fontId="2" type="noConversion"/>
  </si>
  <si>
    <t>8+2</t>
    <phoneticPr fontId="2" type="noConversion"/>
  </si>
  <si>
    <t>雷电2015</t>
    <phoneticPr fontId="2" type="noConversion"/>
  </si>
  <si>
    <t>zhangrshzr041</t>
    <phoneticPr fontId="2" type="noConversion"/>
  </si>
  <si>
    <t>10+10</t>
    <phoneticPr fontId="2" type="noConversion"/>
  </si>
  <si>
    <t>20+10+10</t>
    <phoneticPr fontId="2" type="noConversion"/>
  </si>
  <si>
    <t>雷霆飞机</t>
    <phoneticPr fontId="2" type="noConversion"/>
  </si>
  <si>
    <t>DDZ180-YANGY-0603-1</t>
    <phoneticPr fontId="2" type="noConversion"/>
  </si>
  <si>
    <t>鹰击长空2015</t>
    <phoneticPr fontId="2" type="noConversion"/>
  </si>
  <si>
    <t>植物大作战(百智融拓)</t>
    <phoneticPr fontId="2" type="noConversion"/>
  </si>
  <si>
    <t>CPCP-BZRT-1004_21x</t>
    <phoneticPr fontId="2" type="noConversion"/>
  </si>
  <si>
    <t>贵州</t>
    <phoneticPr fontId="2" type="noConversion"/>
  </si>
  <si>
    <t>DDZQUDAO180-KANGLONG-0331-7</t>
    <phoneticPr fontId="2" type="noConversion"/>
  </si>
  <si>
    <t>小孩误操作</t>
    <phoneticPr fontId="2" type="noConversion"/>
  </si>
  <si>
    <t>误购买</t>
    <phoneticPr fontId="2" type="noConversion"/>
  </si>
  <si>
    <t>JDDDZ-WWZ170-9</t>
    <phoneticPr fontId="2" type="noConversion"/>
  </si>
  <si>
    <t>内蒙古</t>
    <phoneticPr fontId="2" type="noConversion"/>
  </si>
  <si>
    <t>DDZQUDAO170-WWZ-26</t>
    <phoneticPr fontId="2" type="noConversion"/>
  </si>
  <si>
    <t>斗地主</t>
    <phoneticPr fontId="2" type="noConversion"/>
  </si>
  <si>
    <t>10+10+20</t>
    <phoneticPr fontId="2" type="noConversion"/>
  </si>
  <si>
    <t>DDZQUDAO-BH3-01</t>
    <phoneticPr fontId="2" type="noConversion"/>
  </si>
  <si>
    <t>8+8+10+8</t>
    <phoneticPr fontId="2" type="noConversion"/>
  </si>
  <si>
    <t>四川</t>
    <phoneticPr fontId="2" type="noConversion"/>
  </si>
  <si>
    <t>全民跑酷PUSH</t>
    <phoneticPr fontId="2" type="noConversion"/>
  </si>
  <si>
    <t>QIANYOU</t>
    <phoneticPr fontId="2" type="noConversion"/>
  </si>
  <si>
    <t>10+8</t>
    <phoneticPr fontId="2" type="noConversion"/>
  </si>
  <si>
    <t>植物大战小怪物</t>
    <phoneticPr fontId="2" type="noConversion"/>
  </si>
  <si>
    <t>CPCP-BZRT-1018_24x</t>
    <phoneticPr fontId="2" type="noConversion"/>
  </si>
  <si>
    <t>2+10</t>
    <phoneticPr fontId="2" type="noConversion"/>
  </si>
  <si>
    <t>CP-ZWDZXGW-KONGL-2</t>
    <phoneticPr fontId="2" type="noConversion"/>
  </si>
  <si>
    <t>10+20</t>
    <phoneticPr fontId="2" type="noConversion"/>
  </si>
  <si>
    <t>斗争的魔气</t>
    <phoneticPr fontId="2" type="noConversion"/>
  </si>
  <si>
    <t>水果消消乐</t>
    <phoneticPr fontId="2" type="noConversion"/>
  </si>
  <si>
    <t>湖南</t>
    <phoneticPr fontId="2" type="noConversion"/>
  </si>
  <si>
    <t>难搞3天给到回复</t>
    <phoneticPr fontId="2" type="noConversion"/>
  </si>
  <si>
    <t>魔法少女</t>
    <phoneticPr fontId="2" type="noConversion"/>
  </si>
  <si>
    <t>亚萍已退费</t>
    <phoneticPr fontId="2" type="noConversion"/>
  </si>
  <si>
    <t>捉妖记</t>
    <phoneticPr fontId="2" type="noConversion"/>
  </si>
  <si>
    <t>CP-ZHUOYJ-TANGXS-86</t>
    <phoneticPr fontId="2" type="noConversion"/>
  </si>
  <si>
    <t>20+10+6</t>
    <phoneticPr fontId="2" type="noConversion"/>
  </si>
  <si>
    <t>JDDDZ-WWZ170-7</t>
    <phoneticPr fontId="2" type="noConversion"/>
  </si>
  <si>
    <t>植物大战僵尸</t>
    <phoneticPr fontId="2" type="noConversion"/>
  </si>
  <si>
    <t>多啦A梦</t>
    <phoneticPr fontId="2" type="noConversion"/>
  </si>
  <si>
    <t>菜园道具小怪兽</t>
    <phoneticPr fontId="2" type="noConversion"/>
  </si>
  <si>
    <t>CPCP-BZRT-1024_21x</t>
    <phoneticPr fontId="2" type="noConversion"/>
  </si>
  <si>
    <t>疯狂私家车</t>
    <phoneticPr fontId="2" type="noConversion"/>
  </si>
  <si>
    <t>亚萍已退费</t>
    <phoneticPr fontId="2" type="noConversion"/>
  </si>
  <si>
    <t>辽宁</t>
    <phoneticPr fontId="2" type="noConversion"/>
  </si>
  <si>
    <t>欢乐丢沙包</t>
    <phoneticPr fontId="2" type="noConversion"/>
  </si>
  <si>
    <t>魔法少女</t>
    <phoneticPr fontId="2" type="noConversion"/>
  </si>
  <si>
    <t>斗争的魔气</t>
    <phoneticPr fontId="2" type="noConversion"/>
  </si>
  <si>
    <t>天天酷跑</t>
    <phoneticPr fontId="2" type="noConversion"/>
  </si>
  <si>
    <t>CP-ZHUOYJ-TANGXS-42</t>
    <phoneticPr fontId="2" type="noConversion"/>
  </si>
  <si>
    <t>山西</t>
    <phoneticPr fontId="2" type="noConversion"/>
  </si>
  <si>
    <t>20+10+20</t>
    <phoneticPr fontId="2" type="noConversion"/>
  </si>
  <si>
    <t>CP-BZRK-ZWDZXGW-ZHANGXLY-1</t>
    <phoneticPr fontId="2" type="noConversion"/>
  </si>
  <si>
    <t>12+20</t>
    <phoneticPr fontId="2" type="noConversion"/>
  </si>
  <si>
    <t>甘肃</t>
    <phoneticPr fontId="2" type="noConversion"/>
  </si>
  <si>
    <t>1942之怒吼太平洋</t>
    <phoneticPr fontId="2" type="noConversion"/>
  </si>
  <si>
    <t>CPCP-BZRT-1022_21x</t>
    <phoneticPr fontId="2" type="noConversion"/>
  </si>
  <si>
    <t>安徽</t>
    <phoneticPr fontId="2" type="noConversion"/>
  </si>
  <si>
    <t>CPCP-BZRT-2022_21x</t>
    <phoneticPr fontId="2" type="noConversion"/>
  </si>
  <si>
    <t>乌龟躲避</t>
    <phoneticPr fontId="2" type="noConversion"/>
  </si>
  <si>
    <t>6+6</t>
    <phoneticPr fontId="2" type="noConversion"/>
  </si>
  <si>
    <t>湖北</t>
    <phoneticPr fontId="2" type="noConversion"/>
  </si>
  <si>
    <t>20+10+1</t>
    <phoneticPr fontId="2" type="noConversion"/>
  </si>
  <si>
    <t>10+20+0.1</t>
    <phoneticPr fontId="2" type="noConversion"/>
  </si>
  <si>
    <t>湖北</t>
    <phoneticPr fontId="2" type="noConversion"/>
  </si>
  <si>
    <t>云霄穿行</t>
    <phoneticPr fontId="2" type="noConversion"/>
  </si>
  <si>
    <t>开心消消乐</t>
    <phoneticPr fontId="2" type="noConversion"/>
  </si>
  <si>
    <t>小孩子点的</t>
    <phoneticPr fontId="2" type="noConversion"/>
  </si>
  <si>
    <t>四川</t>
    <phoneticPr fontId="2" type="noConversion"/>
  </si>
  <si>
    <t>1942之怒吼太平洋</t>
    <phoneticPr fontId="2" type="noConversion"/>
  </si>
  <si>
    <t>10+20</t>
    <phoneticPr fontId="2" type="noConversion"/>
  </si>
  <si>
    <t>黄莹已退费</t>
    <phoneticPr fontId="2" type="noConversion"/>
  </si>
  <si>
    <t>斗地主</t>
    <phoneticPr fontId="2" type="noConversion"/>
  </si>
  <si>
    <t>欢乐斗地主V1.6</t>
    <phoneticPr fontId="2" type="noConversion"/>
  </si>
  <si>
    <t>YHFDDZ160</t>
    <phoneticPr fontId="2" type="noConversion"/>
  </si>
  <si>
    <t>鹰击长空2015</t>
    <phoneticPr fontId="2" type="noConversion"/>
  </si>
  <si>
    <t>4+6+6+6</t>
    <phoneticPr fontId="2" type="noConversion"/>
  </si>
  <si>
    <t>难搞</t>
    <phoneticPr fontId="2" type="noConversion"/>
  </si>
  <si>
    <t>欢乐斗地主</t>
    <phoneticPr fontId="2" type="noConversion"/>
  </si>
  <si>
    <t>黑猫警长2新年版</t>
    <phoneticPr fontId="2" type="noConversion"/>
  </si>
  <si>
    <t>上海</t>
    <phoneticPr fontId="2" type="noConversion"/>
  </si>
  <si>
    <t>河南</t>
    <phoneticPr fontId="2" type="noConversion"/>
  </si>
  <si>
    <t>JDDDZ-WWZ170-10</t>
    <phoneticPr fontId="2" type="noConversion"/>
  </si>
  <si>
    <t>19.9+9.9</t>
    <phoneticPr fontId="2" type="noConversion"/>
  </si>
  <si>
    <t>水果爱消除</t>
    <phoneticPr fontId="2" type="noConversion"/>
  </si>
  <si>
    <t>CP-SHUIGAXC-HUANC-WF-WYY-015</t>
    <phoneticPr fontId="2" type="noConversion"/>
  </si>
  <si>
    <t>开心消消乐 汇微商</t>
    <phoneticPr fontId="2" type="noConversion"/>
  </si>
  <si>
    <t>开心消消乐小孩子点错</t>
    <phoneticPr fontId="2" type="noConversion"/>
  </si>
  <si>
    <t>20+15</t>
    <phoneticPr fontId="2" type="noConversion"/>
  </si>
  <si>
    <t>小孩子点错</t>
    <phoneticPr fontId="2" type="noConversion"/>
  </si>
  <si>
    <t>1+9.99</t>
    <phoneticPr fontId="2" type="noConversion"/>
  </si>
  <si>
    <t>20+20+20+20</t>
    <phoneticPr fontId="2" type="noConversion"/>
  </si>
  <si>
    <t>小孩玩的误操作</t>
    <phoneticPr fontId="2" type="noConversion"/>
  </si>
  <si>
    <t>16+16</t>
    <phoneticPr fontId="2" type="noConversion"/>
  </si>
  <si>
    <t>16+16</t>
    <phoneticPr fontId="2" type="noConversion"/>
  </si>
  <si>
    <t>消消泡泡乐</t>
    <phoneticPr fontId="2" type="noConversion"/>
  </si>
  <si>
    <t>8+1</t>
    <phoneticPr fontId="2" type="noConversion"/>
  </si>
  <si>
    <t>DDZQUDAO-BH-01</t>
    <phoneticPr fontId="2" type="noConversion"/>
  </si>
  <si>
    <t>CP-ZHUOYJ-TANGXS--092</t>
    <phoneticPr fontId="2" type="noConversion"/>
  </si>
  <si>
    <t>周亚平已退费</t>
    <phoneticPr fontId="2" type="noConversion"/>
  </si>
  <si>
    <t>1+4+15</t>
    <phoneticPr fontId="2" type="noConversion"/>
  </si>
  <si>
    <t>CP-ZHUOYJ-TANGXS--070</t>
    <phoneticPr fontId="2" type="noConversion"/>
  </si>
  <si>
    <t>汤姆猫快跑</t>
    <phoneticPr fontId="2" type="noConversion"/>
  </si>
  <si>
    <t>zhangr610duowei</t>
    <phoneticPr fontId="2" type="noConversion"/>
  </si>
  <si>
    <t>15+15</t>
    <phoneticPr fontId="2" type="noConversion"/>
  </si>
  <si>
    <t>4+15+1+4+15</t>
    <phoneticPr fontId="2" type="noConversion"/>
  </si>
  <si>
    <t>15+0.01</t>
    <phoneticPr fontId="2" type="noConversion"/>
  </si>
  <si>
    <t>小孩乱点</t>
    <phoneticPr fontId="2" type="noConversion"/>
  </si>
  <si>
    <t>0.1+2+12+20</t>
    <phoneticPr fontId="2" type="noConversion"/>
  </si>
  <si>
    <t>0.1+5+15+20</t>
    <phoneticPr fontId="2" type="noConversion"/>
  </si>
  <si>
    <t>CP-ZHUOYJ-TANGXS--091</t>
    <phoneticPr fontId="2" type="noConversion"/>
  </si>
  <si>
    <r>
      <t>7</t>
    </r>
    <r>
      <rPr>
        <sz val="9"/>
        <color theme="1"/>
        <rFont val="宋体"/>
        <family val="3"/>
        <charset val="134"/>
      </rPr>
      <t>月</t>
    </r>
    <r>
      <rPr>
        <sz val="9"/>
        <color theme="1"/>
        <rFont val="Times New Roman"/>
        <family val="1"/>
      </rPr>
      <t>25</t>
    </r>
    <phoneticPr fontId="2" type="noConversion"/>
  </si>
  <si>
    <t>15+4+1</t>
    <phoneticPr fontId="2" type="noConversion"/>
  </si>
  <si>
    <t>误点</t>
    <phoneticPr fontId="2" type="noConversion"/>
  </si>
  <si>
    <t>CP-BAOWJLB-HUANC-0623-1</t>
    <phoneticPr fontId="2" type="noConversion"/>
  </si>
  <si>
    <r>
      <t>7</t>
    </r>
    <r>
      <rPr>
        <sz val="9"/>
        <color theme="1"/>
        <rFont val="宋体"/>
        <family val="3"/>
        <charset val="134"/>
      </rPr>
      <t>月</t>
    </r>
    <r>
      <rPr>
        <sz val="9"/>
        <color theme="1"/>
        <rFont val="Times New Roman"/>
        <family val="1"/>
      </rPr>
      <t>26</t>
    </r>
    <phoneticPr fontId="2" type="noConversion"/>
  </si>
  <si>
    <t>15+4</t>
    <phoneticPr fontId="2" type="noConversion"/>
  </si>
  <si>
    <t>15+1+4</t>
    <phoneticPr fontId="2" type="noConversion"/>
  </si>
  <si>
    <t>15+15+1+4+4</t>
    <phoneticPr fontId="2" type="noConversion"/>
  </si>
  <si>
    <t>20+4+4+15+15+15</t>
    <phoneticPr fontId="2" type="noConversion"/>
  </si>
  <si>
    <t>15+10+1</t>
    <phoneticPr fontId="2" type="noConversion"/>
  </si>
  <si>
    <t>开心消消乐</t>
    <phoneticPr fontId="2" type="noConversion"/>
  </si>
  <si>
    <t>福建</t>
    <phoneticPr fontId="2" type="noConversion"/>
  </si>
  <si>
    <t>MALAPUSH100</t>
    <phoneticPr fontId="2" type="noConversion"/>
  </si>
  <si>
    <t>15+12+4+0.1</t>
    <phoneticPr fontId="2" type="noConversion"/>
  </si>
  <si>
    <t>10+10+1</t>
    <phoneticPr fontId="2" type="noConversion"/>
  </si>
  <si>
    <t>10+10+20+10+0.1</t>
    <phoneticPr fontId="2" type="noConversion"/>
  </si>
  <si>
    <t>广西</t>
    <phoneticPr fontId="2" type="noConversion"/>
  </si>
  <si>
    <t xml:space="preserve">20+10+20+10 </t>
    <phoneticPr fontId="2" type="noConversion"/>
  </si>
  <si>
    <t>客户周六催过了</t>
    <phoneticPr fontId="2" type="noConversion"/>
  </si>
  <si>
    <t>误操作</t>
    <phoneticPr fontId="2" type="noConversion"/>
  </si>
  <si>
    <t>10+12+12+12+12</t>
    <phoneticPr fontId="2" type="noConversion"/>
  </si>
  <si>
    <t>欢乐消消乐02</t>
    <phoneticPr fontId="2" type="noConversion"/>
  </si>
  <si>
    <t>街机千炮捕鱼3</t>
    <phoneticPr fontId="2" type="noConversion"/>
  </si>
  <si>
    <t>0.1+10+10+10+10</t>
    <phoneticPr fontId="2" type="noConversion"/>
  </si>
  <si>
    <t>云霄穿行</t>
    <phoneticPr fontId="2" type="noConversion"/>
  </si>
  <si>
    <t>黑猫警长2新年版</t>
    <phoneticPr fontId="2" type="noConversion"/>
  </si>
  <si>
    <t>退费金额</t>
    <phoneticPr fontId="2" type="noConversion"/>
  </si>
  <si>
    <t>实际应用名</t>
    <phoneticPr fontId="2" type="noConversion"/>
  </si>
  <si>
    <t>不退费</t>
    <phoneticPr fontId="2" type="noConversion"/>
  </si>
  <si>
    <t>欢乐丢沙包</t>
    <phoneticPr fontId="2" type="noConversion"/>
  </si>
  <si>
    <t>欢乐丢沙包</t>
    <phoneticPr fontId="2" type="noConversion"/>
  </si>
  <si>
    <t>20+20</t>
    <phoneticPr fontId="2" type="noConversion"/>
  </si>
  <si>
    <t>黑猫警长2新年版</t>
    <phoneticPr fontId="2" type="noConversion"/>
  </si>
  <si>
    <t>扣费</t>
    <phoneticPr fontId="2" type="noConversion"/>
  </si>
  <si>
    <t>误操作</t>
    <phoneticPr fontId="2" type="noConversion"/>
  </si>
  <si>
    <t>广西</t>
    <phoneticPr fontId="2" type="noConversion"/>
  </si>
  <si>
    <t>10+12+12+12+12</t>
    <phoneticPr fontId="2" type="noConversion"/>
  </si>
  <si>
    <t>湖北</t>
    <phoneticPr fontId="2" type="noConversion"/>
  </si>
  <si>
    <t>湖南</t>
    <phoneticPr fontId="2" type="noConversion"/>
  </si>
  <si>
    <t>云霄穿行</t>
    <phoneticPr fontId="2" type="noConversion"/>
  </si>
  <si>
    <t>辽宁</t>
    <phoneticPr fontId="2" type="noConversion"/>
  </si>
  <si>
    <t>20+20+20</t>
    <phoneticPr fontId="2" type="noConversion"/>
  </si>
  <si>
    <t>僵尸敢死队</t>
    <phoneticPr fontId="2" type="noConversion"/>
  </si>
  <si>
    <t>贵州</t>
    <phoneticPr fontId="2" type="noConversion"/>
  </si>
  <si>
    <t>斗争的魔气</t>
    <phoneticPr fontId="2" type="noConversion"/>
  </si>
  <si>
    <t>扣费</t>
    <phoneticPr fontId="2" type="noConversion"/>
  </si>
  <si>
    <t>小孩子乱点</t>
    <phoneticPr fontId="2" type="noConversion"/>
  </si>
  <si>
    <t>扣费</t>
    <phoneticPr fontId="2" type="noConversion"/>
  </si>
  <si>
    <t>下载了道具</t>
    <phoneticPr fontId="2" type="noConversion"/>
  </si>
  <si>
    <t>下载了游戏后被收费</t>
    <phoneticPr fontId="2" type="noConversion"/>
  </si>
  <si>
    <t>小孩误点</t>
    <phoneticPr fontId="2" type="noConversion"/>
  </si>
  <si>
    <t>扣费</t>
    <phoneticPr fontId="2" type="noConversion"/>
  </si>
  <si>
    <t>不知道为啥被扣费了</t>
    <phoneticPr fontId="2" type="noConversion"/>
  </si>
  <si>
    <t>购买道具</t>
    <phoneticPr fontId="2" type="noConversion"/>
  </si>
  <si>
    <t>黑猫警长2新年版</t>
    <phoneticPr fontId="2" type="noConversion"/>
  </si>
  <si>
    <t>扣费</t>
    <phoneticPr fontId="2" type="noConversion"/>
  </si>
  <si>
    <t>客户不知道为啥就被扣费了</t>
    <phoneticPr fontId="2" type="noConversion"/>
  </si>
  <si>
    <t>就是在玩黑猫警长2的时候被扣费</t>
    <phoneticPr fontId="2" type="noConversion"/>
  </si>
  <si>
    <t>下载照相软件</t>
    <phoneticPr fontId="2" type="noConversion"/>
  </si>
  <si>
    <t>误操作</t>
    <phoneticPr fontId="2" type="noConversion"/>
  </si>
  <si>
    <t>欢乐丢沙包</t>
    <phoneticPr fontId="2" type="noConversion"/>
  </si>
  <si>
    <t>小孩子乱点</t>
    <phoneticPr fontId="2" type="noConversion"/>
  </si>
  <si>
    <t>没有玩游戏下载后就扣费</t>
    <phoneticPr fontId="2" type="noConversion"/>
  </si>
  <si>
    <t>小孩乱点的</t>
    <phoneticPr fontId="2" type="noConversion"/>
  </si>
  <si>
    <t>小猪大冒险</t>
    <phoneticPr fontId="2" type="noConversion"/>
  </si>
  <si>
    <t>经典斗地主 点错</t>
    <phoneticPr fontId="2" type="noConversion"/>
  </si>
  <si>
    <t>小孩乱点</t>
    <phoneticPr fontId="2" type="noConversion"/>
  </si>
  <si>
    <t>已经处理</t>
    <phoneticPr fontId="2" type="noConversion"/>
  </si>
  <si>
    <t>不退费</t>
    <phoneticPr fontId="2" type="noConversion"/>
  </si>
  <si>
    <t>20+15+12+4</t>
    <phoneticPr fontId="2" type="noConversion"/>
  </si>
  <si>
    <t>黑猫警长2新年版</t>
    <phoneticPr fontId="2" type="noConversion"/>
  </si>
  <si>
    <t>扣费</t>
    <phoneticPr fontId="2" type="noConversion"/>
  </si>
  <si>
    <t>欢乐丢沙包</t>
    <phoneticPr fontId="2" type="noConversion"/>
  </si>
  <si>
    <t>小孩乱点的</t>
    <phoneticPr fontId="2" type="noConversion"/>
  </si>
  <si>
    <t>开心消消乐</t>
    <phoneticPr fontId="2" type="noConversion"/>
  </si>
  <si>
    <t>消消泡泡乐</t>
    <phoneticPr fontId="2" type="noConversion"/>
  </si>
  <si>
    <t>消消泡泡乐</t>
    <phoneticPr fontId="2" type="noConversion"/>
  </si>
  <si>
    <t>15+4+1</t>
    <phoneticPr fontId="2" type="noConversion"/>
  </si>
  <si>
    <t>疯狂私家车</t>
    <phoneticPr fontId="2" type="noConversion"/>
  </si>
  <si>
    <t>疯狂私家车</t>
    <phoneticPr fontId="2" type="noConversion"/>
  </si>
  <si>
    <t>僵尸，误操作，最好退了，MM点错了</t>
    <phoneticPr fontId="2" type="noConversion"/>
  </si>
  <si>
    <t>周亚平已退费</t>
    <phoneticPr fontId="2" type="noConversion"/>
  </si>
  <si>
    <t>已经处理</t>
    <phoneticPr fontId="2" type="noConversion"/>
  </si>
  <si>
    <t>周亚平已退费</t>
    <phoneticPr fontId="2" type="noConversion"/>
  </si>
  <si>
    <t>漂流的乌龟</t>
    <phoneticPr fontId="2" type="noConversion"/>
  </si>
  <si>
    <t>漂流的乌龟</t>
    <phoneticPr fontId="2" type="noConversion"/>
  </si>
  <si>
    <t>鹰击长空2015</t>
    <phoneticPr fontId="2" type="noConversion"/>
  </si>
  <si>
    <t>什么游戏都没玩</t>
    <phoneticPr fontId="2" type="noConversion"/>
  </si>
  <si>
    <t>全民大战飞机</t>
    <phoneticPr fontId="2" type="noConversion"/>
  </si>
  <si>
    <t>小孩误操作</t>
    <phoneticPr fontId="2" type="noConversion"/>
  </si>
  <si>
    <t>云霄穿行</t>
    <phoneticPr fontId="2" type="noConversion"/>
  </si>
  <si>
    <t>消消泡泡乐</t>
    <phoneticPr fontId="2" type="noConversion"/>
  </si>
  <si>
    <t>保卫金萝卜，误操作</t>
    <phoneticPr fontId="2" type="noConversion"/>
  </si>
  <si>
    <t>黑猫警长2新年版</t>
    <phoneticPr fontId="2" type="noConversion"/>
  </si>
  <si>
    <t>没有任何操作</t>
    <phoneticPr fontId="2" type="noConversion"/>
  </si>
  <si>
    <t>15+4</t>
    <phoneticPr fontId="2" type="noConversion"/>
  </si>
  <si>
    <t>消消泡泡乐</t>
    <phoneticPr fontId="2" type="noConversion"/>
  </si>
  <si>
    <t>消消泡泡乐</t>
    <phoneticPr fontId="2" type="noConversion"/>
  </si>
  <si>
    <t>消消泡泡乐</t>
    <phoneticPr fontId="2" type="noConversion"/>
  </si>
  <si>
    <t>僵尸敢死队</t>
    <phoneticPr fontId="2" type="noConversion"/>
  </si>
  <si>
    <t>天天切水果</t>
    <phoneticPr fontId="2" type="noConversion"/>
  </si>
  <si>
    <t>黑猫警长2新年版</t>
    <phoneticPr fontId="2" type="noConversion"/>
  </si>
  <si>
    <t>6+10</t>
    <phoneticPr fontId="2" type="noConversion"/>
  </si>
  <si>
    <t>周亚平已退费</t>
    <phoneticPr fontId="2" type="noConversion"/>
  </si>
  <si>
    <t>周亚平已退费</t>
    <phoneticPr fontId="2" type="noConversion"/>
  </si>
  <si>
    <t>黑猫警长2新年版</t>
    <phoneticPr fontId="2" type="noConversion"/>
  </si>
  <si>
    <t>消消泡泡乐</t>
    <phoneticPr fontId="2" type="noConversion"/>
  </si>
  <si>
    <t>15+4</t>
    <phoneticPr fontId="2" type="noConversion"/>
  </si>
  <si>
    <t>全民大战飞机</t>
    <phoneticPr fontId="2" type="noConversion"/>
  </si>
  <si>
    <t>扣费</t>
    <phoneticPr fontId="2" type="noConversion"/>
  </si>
  <si>
    <t>小孩误点</t>
    <phoneticPr fontId="2" type="noConversion"/>
  </si>
  <si>
    <t>疯狂私家车</t>
    <phoneticPr fontId="2" type="noConversion"/>
  </si>
  <si>
    <t>20+10+8</t>
    <phoneticPr fontId="2" type="noConversion"/>
  </si>
  <si>
    <t>买了道具不想要</t>
    <phoneticPr fontId="2" type="noConversion"/>
  </si>
  <si>
    <t>无</t>
    <phoneticPr fontId="2" type="noConversion"/>
  </si>
  <si>
    <t>20+10</t>
    <phoneticPr fontId="2" type="noConversion"/>
  </si>
  <si>
    <t>4+12+4+12</t>
    <phoneticPr fontId="2" type="noConversion"/>
  </si>
  <si>
    <t>鹰击长空2015</t>
    <phoneticPr fontId="2" type="noConversion"/>
  </si>
  <si>
    <t>老人误操作</t>
    <phoneticPr fontId="2" type="noConversion"/>
  </si>
  <si>
    <t>误操作</t>
    <phoneticPr fontId="2" type="noConversion"/>
  </si>
  <si>
    <t>20+10</t>
    <phoneticPr fontId="2" type="noConversion"/>
  </si>
  <si>
    <t>小孩误点</t>
    <phoneticPr fontId="2" type="noConversion"/>
  </si>
  <si>
    <t>20+10</t>
    <phoneticPr fontId="2" type="noConversion"/>
  </si>
  <si>
    <t>10+20</t>
    <phoneticPr fontId="2" type="noConversion"/>
  </si>
  <si>
    <t>7月28日30元，8月1日10元</t>
    <phoneticPr fontId="2" type="noConversion"/>
  </si>
  <si>
    <t>无</t>
    <phoneticPr fontId="2" type="noConversion"/>
  </si>
  <si>
    <t>15+4+1</t>
    <phoneticPr fontId="2" type="noConversion"/>
  </si>
  <si>
    <t>广西</t>
    <phoneticPr fontId="2" type="noConversion"/>
  </si>
  <si>
    <t>北京</t>
    <phoneticPr fontId="2" type="noConversion"/>
  </si>
  <si>
    <t>贵州</t>
    <phoneticPr fontId="2" type="noConversion"/>
  </si>
  <si>
    <t>广东</t>
    <phoneticPr fontId="2" type="noConversion"/>
  </si>
  <si>
    <t>重庆</t>
    <phoneticPr fontId="2" type="noConversion"/>
  </si>
  <si>
    <t>江苏</t>
    <phoneticPr fontId="2" type="noConversion"/>
  </si>
  <si>
    <t>四川</t>
    <phoneticPr fontId="2" type="noConversion"/>
  </si>
  <si>
    <t>湖北</t>
    <phoneticPr fontId="2" type="noConversion"/>
  </si>
  <si>
    <t>辽宁</t>
    <phoneticPr fontId="2" type="noConversion"/>
  </si>
  <si>
    <t>广东</t>
    <phoneticPr fontId="2" type="noConversion"/>
  </si>
  <si>
    <t>北京</t>
    <phoneticPr fontId="2" type="noConversion"/>
  </si>
  <si>
    <t>云南</t>
    <phoneticPr fontId="2" type="noConversion"/>
  </si>
  <si>
    <t>内蒙古</t>
    <phoneticPr fontId="2" type="noConversion"/>
  </si>
  <si>
    <t>天津</t>
    <phoneticPr fontId="2" type="noConversion"/>
  </si>
  <si>
    <t>福建</t>
    <phoneticPr fontId="2" type="noConversion"/>
  </si>
  <si>
    <t>全民大战飞机</t>
    <phoneticPr fontId="2" type="noConversion"/>
  </si>
  <si>
    <t>小猪大冒险</t>
    <phoneticPr fontId="2" type="noConversion"/>
  </si>
  <si>
    <t>小猪大冒险</t>
    <phoneticPr fontId="2" type="noConversion"/>
  </si>
  <si>
    <t>20+18</t>
    <phoneticPr fontId="2" type="noConversion"/>
  </si>
  <si>
    <t>奔跑的小猪</t>
    <phoneticPr fontId="2" type="noConversion"/>
  </si>
  <si>
    <t>小孩误点</t>
    <phoneticPr fontId="2" type="noConversion"/>
  </si>
  <si>
    <t>北京</t>
    <phoneticPr fontId="2" type="noConversion"/>
  </si>
  <si>
    <t>无</t>
    <phoneticPr fontId="2" type="noConversion"/>
  </si>
  <si>
    <t>欢乐斗地主V1.5</t>
  </si>
  <si>
    <t>水果爱消除</t>
    <phoneticPr fontId="2" type="noConversion"/>
  </si>
  <si>
    <t>欢乐斗地主QUDAO</t>
    <phoneticPr fontId="2" type="noConversion"/>
  </si>
  <si>
    <t>欢乐斗地主V1.6</t>
    <phoneticPr fontId="2" type="noConversion"/>
  </si>
  <si>
    <t>渠道号</t>
    <phoneticPr fontId="2" type="noConversion"/>
  </si>
  <si>
    <t>误操作</t>
    <phoneticPr fontId="2" type="noConversion"/>
  </si>
  <si>
    <t>奔跑的小猪</t>
    <phoneticPr fontId="2" type="noConversion"/>
  </si>
  <si>
    <t>趣游</t>
    <phoneticPr fontId="2" type="noConversion"/>
  </si>
  <si>
    <t>2+18+20</t>
    <phoneticPr fontId="2" type="noConversion"/>
  </si>
  <si>
    <t>河南</t>
    <phoneticPr fontId="2" type="noConversion"/>
  </si>
  <si>
    <t>10+20</t>
    <phoneticPr fontId="2" type="noConversion"/>
  </si>
  <si>
    <t>无</t>
    <phoneticPr fontId="2" type="noConversion"/>
  </si>
  <si>
    <t>欢乐斗地主</t>
  </si>
  <si>
    <t>KDL-KXLXX-105</t>
  </si>
  <si>
    <t>开心乐消消</t>
  </si>
  <si>
    <t>极速前进</t>
  </si>
  <si>
    <t>20+10</t>
    <phoneticPr fontId="2" type="noConversion"/>
  </si>
  <si>
    <t>黑猫警长2新年版</t>
    <phoneticPr fontId="2" type="noConversion"/>
  </si>
  <si>
    <t>消消泡泡乐</t>
    <phoneticPr fontId="2" type="noConversion"/>
  </si>
  <si>
    <t>20+20</t>
    <phoneticPr fontId="2" type="noConversion"/>
  </si>
  <si>
    <t>15+4+1</t>
    <phoneticPr fontId="2" type="noConversion"/>
  </si>
  <si>
    <t>全民大战飞机</t>
    <phoneticPr fontId="2" type="noConversion"/>
  </si>
  <si>
    <t>6+5+6</t>
    <phoneticPr fontId="2" type="noConversion"/>
  </si>
  <si>
    <t>疯狂私家车</t>
    <phoneticPr fontId="2" type="noConversion"/>
  </si>
  <si>
    <t>KDL-TTDDZ-019</t>
  </si>
  <si>
    <t>僵尸敢死队</t>
    <phoneticPr fontId="2" type="noConversion"/>
  </si>
  <si>
    <t>莫名其妙扣了钱</t>
    <phoneticPr fontId="2" type="noConversion"/>
  </si>
  <si>
    <t>云南</t>
    <phoneticPr fontId="2" type="noConversion"/>
  </si>
  <si>
    <t>北京</t>
    <phoneticPr fontId="2" type="noConversion"/>
  </si>
  <si>
    <t>KDL-DLDDX-005</t>
  </si>
  <si>
    <t>奔跑的小猪</t>
    <phoneticPr fontId="2" type="noConversion"/>
  </si>
  <si>
    <t>消消泡泡乐</t>
    <phoneticPr fontId="2" type="noConversion"/>
  </si>
  <si>
    <t>四川</t>
    <phoneticPr fontId="2" type="noConversion"/>
  </si>
  <si>
    <t>贵州</t>
    <phoneticPr fontId="2" type="noConversion"/>
  </si>
  <si>
    <t>KDL-JXQJ-064</t>
  </si>
  <si>
    <t>湖南</t>
    <phoneticPr fontId="2" type="noConversion"/>
  </si>
  <si>
    <t>KDL-KXLXX-113</t>
  </si>
  <si>
    <t>奔跑的小猪</t>
    <phoneticPr fontId="2" type="noConversion"/>
  </si>
  <si>
    <t>KDL-PLJXQJ-011</t>
  </si>
  <si>
    <t>捉妖记</t>
    <phoneticPr fontId="2" type="noConversion"/>
  </si>
  <si>
    <t>KDL-QMBY-033</t>
  </si>
  <si>
    <t>全民捕鱼</t>
  </si>
  <si>
    <t>KDL-KXLXX-076</t>
  </si>
  <si>
    <t>广西</t>
    <phoneticPr fontId="2" type="noConversion"/>
  </si>
  <si>
    <t>KDL-QMBY-040</t>
  </si>
  <si>
    <t>无</t>
    <phoneticPr fontId="2" type="noConversion"/>
  </si>
  <si>
    <t>SDK公司</t>
    <phoneticPr fontId="2" type="noConversion"/>
  </si>
  <si>
    <t>魔谷</t>
    <phoneticPr fontId="2" type="noConversion"/>
  </si>
  <si>
    <t>酷动力</t>
    <phoneticPr fontId="2" type="noConversion"/>
  </si>
  <si>
    <t xml:space="preserve"> 雪域仙踪</t>
    <phoneticPr fontId="2" type="noConversion"/>
  </si>
  <si>
    <t>开心乐消消</t>
    <phoneticPr fontId="2" type="noConversion"/>
  </si>
  <si>
    <t>KDL-DDZ180-036</t>
    <phoneticPr fontId="2" type="noConversion"/>
  </si>
  <si>
    <t>zhangr610shzr089</t>
    <phoneticPr fontId="2" type="noConversion"/>
  </si>
  <si>
    <t>KDL-DJDDZ-011</t>
    <phoneticPr fontId="2" type="noConversion"/>
  </si>
  <si>
    <t>YHFDDZ160</t>
    <phoneticPr fontId="2" type="noConversion"/>
  </si>
  <si>
    <t>CP-ZHUOYJ-TANGXS--070</t>
    <phoneticPr fontId="2" type="noConversion"/>
  </si>
  <si>
    <t>KDL-KXLXX-105</t>
    <phoneticPr fontId="2" type="noConversion"/>
  </si>
  <si>
    <t>KDL-PLJXQJ-013</t>
    <phoneticPr fontId="2" type="noConversion"/>
  </si>
  <si>
    <t>XXLQUDAO140-KANGLONG0325-1</t>
    <phoneticPr fontId="2" type="noConversion"/>
  </si>
  <si>
    <t>KDL-DJDDZ-006</t>
    <phoneticPr fontId="2" type="noConversion"/>
  </si>
  <si>
    <t>CP-JIEJQPBY3-YUWX-ZXLY</t>
    <phoneticPr fontId="2" type="noConversion"/>
  </si>
  <si>
    <t>KDL-QMXXL-013</t>
    <phoneticPr fontId="2" type="noConversion"/>
  </si>
  <si>
    <t>CP-SHUIGAXC-HUANC-WF-WYY-039</t>
    <phoneticPr fontId="2" type="noConversion"/>
  </si>
  <si>
    <t>KDL-PLJXQJ-006</t>
    <phoneticPr fontId="2" type="noConversion"/>
  </si>
  <si>
    <t>KDL-PLJXQJ-018</t>
    <phoneticPr fontId="2" type="noConversion"/>
  </si>
  <si>
    <t>KDL-PLJXQJ-021</t>
    <phoneticPr fontId="2" type="noConversion"/>
  </si>
  <si>
    <t>极速前进</t>
    <phoneticPr fontId="2" type="noConversion"/>
  </si>
  <si>
    <t>开心乐消消</t>
    <phoneticPr fontId="2" type="noConversion"/>
  </si>
  <si>
    <t>KDL-QMXXL-013</t>
    <phoneticPr fontId="2" type="noConversion"/>
  </si>
  <si>
    <t>极速前进</t>
    <phoneticPr fontId="2" type="noConversion"/>
  </si>
  <si>
    <t>全民捕鱼</t>
    <phoneticPr fontId="2" type="noConversion"/>
  </si>
  <si>
    <t>KDL-QMBY-043</t>
    <phoneticPr fontId="2" type="noConversion"/>
  </si>
  <si>
    <t>投诉总计</t>
    <phoneticPr fontId="2" type="noConversion"/>
  </si>
  <si>
    <t>KDL-QMDDZ-004</t>
  </si>
  <si>
    <t>KDL-SDYJQ-036</t>
  </si>
  <si>
    <t>速度与激情</t>
  </si>
  <si>
    <t>KDL-DLDDX-004</t>
  </si>
  <si>
    <t>KDL-QMDDZ-001</t>
  </si>
  <si>
    <t>KDL-DLAXC-026</t>
  </si>
  <si>
    <t>KDL-QMXXL-003</t>
  </si>
  <si>
    <t>KDL-TMMKP-005</t>
  </si>
  <si>
    <t>KDL-QMBY-001</t>
  </si>
  <si>
    <t>KDL-QMXXL-013</t>
  </si>
  <si>
    <t>KDL-QMDDZ-010</t>
  </si>
  <si>
    <t>KDL-WNDDX-002</t>
  </si>
  <si>
    <t>KDL-DLDDX-003</t>
  </si>
  <si>
    <t>KDL-DLDDX-001</t>
  </si>
  <si>
    <t>20+10+0.1</t>
    <phoneticPr fontId="2" type="noConversion"/>
  </si>
  <si>
    <t>奔跑的小猪</t>
    <phoneticPr fontId="2" type="noConversion"/>
  </si>
  <si>
    <t>20+20</t>
    <phoneticPr fontId="2" type="noConversion"/>
  </si>
  <si>
    <t>消消泡泡乐</t>
    <phoneticPr fontId="2" type="noConversion"/>
  </si>
  <si>
    <t>要求退款*N但是后台无数据</t>
    <phoneticPr fontId="2" type="noConversion"/>
  </si>
  <si>
    <r>
      <rPr>
        <sz val="9"/>
        <color theme="1"/>
        <rFont val="宋体"/>
        <family val="2"/>
      </rPr>
      <t>投诉号码</t>
    </r>
    <phoneticPr fontId="2" type="noConversion"/>
  </si>
  <si>
    <t>四川</t>
    <phoneticPr fontId="2" type="noConversion"/>
  </si>
  <si>
    <t>黑猫警长2新年版</t>
    <phoneticPr fontId="2" type="noConversion"/>
  </si>
  <si>
    <t>KDL-KXLXX-101</t>
  </si>
  <si>
    <t>KDL-DDZ180-036</t>
  </si>
  <si>
    <t>KDL-PLJXQJ-021</t>
  </si>
  <si>
    <t>KDL-KXLXX-114</t>
  </si>
  <si>
    <t>KDL-PLJXQJ-013</t>
  </si>
  <si>
    <t>KDL-PLJXQJ-006</t>
  </si>
  <si>
    <t>KDL-KXLXX-001</t>
  </si>
  <si>
    <t>无</t>
    <phoneticPr fontId="2" type="noConversion"/>
  </si>
  <si>
    <t>全民大战飞机</t>
    <phoneticPr fontId="2" type="noConversion"/>
  </si>
  <si>
    <t>KDL-QMBY-043</t>
  </si>
  <si>
    <t>10+12+4</t>
    <phoneticPr fontId="2" type="noConversion"/>
  </si>
  <si>
    <t>福建</t>
    <phoneticPr fontId="2" type="noConversion"/>
  </si>
  <si>
    <t>15+15+4+1</t>
    <phoneticPr fontId="2" type="noConversion"/>
  </si>
  <si>
    <t>5+5</t>
    <phoneticPr fontId="2" type="noConversion"/>
  </si>
  <si>
    <t>12+4</t>
    <phoneticPr fontId="2" type="noConversion"/>
  </si>
  <si>
    <t>20+10</t>
    <phoneticPr fontId="2" type="noConversion"/>
  </si>
  <si>
    <t>10+10</t>
    <phoneticPr fontId="2" type="noConversion"/>
  </si>
  <si>
    <r>
      <t>5</t>
    </r>
    <r>
      <rPr>
        <sz val="9"/>
        <color theme="1"/>
        <rFont val="宋体"/>
        <family val="3"/>
        <charset val="134"/>
      </rPr>
      <t>条信息费</t>
    </r>
    <phoneticPr fontId="2" type="noConversion"/>
  </si>
  <si>
    <r>
      <rPr>
        <sz val="9"/>
        <color theme="1"/>
        <rFont val="宋体"/>
        <family val="3"/>
        <charset val="134"/>
      </rPr>
      <t>一共</t>
    </r>
    <r>
      <rPr>
        <sz val="9"/>
        <color theme="1"/>
        <rFont val="Times New Roman"/>
        <family val="1"/>
      </rPr>
      <t>100</t>
    </r>
    <phoneticPr fontId="2" type="noConversion"/>
  </si>
  <si>
    <r>
      <rPr>
        <sz val="9"/>
        <color theme="1"/>
        <rFont val="宋体"/>
        <family val="3"/>
        <charset val="134"/>
      </rPr>
      <t>一共</t>
    </r>
    <r>
      <rPr>
        <sz val="9"/>
        <color theme="1"/>
        <rFont val="Times New Roman"/>
        <family val="1"/>
      </rPr>
      <t>60</t>
    </r>
    <phoneticPr fontId="2" type="noConversion"/>
  </si>
  <si>
    <r>
      <rPr>
        <sz val="9"/>
        <color theme="1"/>
        <rFont val="宋体"/>
        <family val="3"/>
        <charset val="134"/>
      </rPr>
      <t>一共</t>
    </r>
    <r>
      <rPr>
        <sz val="9"/>
        <color theme="1"/>
        <rFont val="Times New Roman"/>
        <family val="1"/>
      </rPr>
      <t>50</t>
    </r>
    <phoneticPr fontId="2" type="noConversion"/>
  </si>
  <si>
    <r>
      <rPr>
        <sz val="9"/>
        <color theme="1"/>
        <rFont val="宋体"/>
        <family val="3"/>
        <charset val="134"/>
      </rPr>
      <t>黑猫警长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新年版</t>
    </r>
    <phoneticPr fontId="2" type="noConversion"/>
  </si>
  <si>
    <t>欢乐丢沙包</t>
    <phoneticPr fontId="2" type="noConversion"/>
  </si>
  <si>
    <t>北京</t>
    <phoneticPr fontId="2" type="noConversion"/>
  </si>
  <si>
    <t>贵州</t>
    <phoneticPr fontId="2" type="noConversion"/>
  </si>
  <si>
    <t>云南</t>
    <phoneticPr fontId="2" type="noConversion"/>
  </si>
  <si>
    <t>辽宁</t>
    <phoneticPr fontId="2" type="noConversion"/>
  </si>
  <si>
    <t>可能非本手机号</t>
    <phoneticPr fontId="2" type="noConversion"/>
  </si>
  <si>
    <r>
      <rPr>
        <sz val="9"/>
        <color theme="1"/>
        <rFont val="宋体"/>
        <family val="2"/>
      </rPr>
      <t>备注</t>
    </r>
    <phoneticPr fontId="2" type="noConversion"/>
  </si>
  <si>
    <t>青海</t>
    <phoneticPr fontId="2" type="noConversion"/>
  </si>
  <si>
    <t>四川</t>
    <phoneticPr fontId="2" type="noConversion"/>
  </si>
  <si>
    <t>黑猫警长2新年版</t>
    <phoneticPr fontId="2" type="noConversion"/>
  </si>
  <si>
    <t>鹰击长空2015</t>
    <phoneticPr fontId="2" type="noConversion"/>
  </si>
  <si>
    <t>街机千炮捕鱼3</t>
  </si>
  <si>
    <t>云南</t>
    <phoneticPr fontId="2" type="noConversion"/>
  </si>
  <si>
    <t>KDL-JXQJ-065</t>
  </si>
  <si>
    <t>辽宁</t>
    <phoneticPr fontId="2" type="noConversion"/>
  </si>
  <si>
    <t>KDL-DLDDX-022</t>
  </si>
  <si>
    <t>KDL-PLJXQJ-018</t>
  </si>
  <si>
    <t>KDL-DLDDX-027</t>
  </si>
  <si>
    <t>KDL-TMMKP-001</t>
  </si>
  <si>
    <t>KDL-KXLXX-088</t>
  </si>
  <si>
    <t>KDL-SDYJQ-037</t>
  </si>
  <si>
    <t>奔跑的小猪</t>
    <phoneticPr fontId="2" type="noConversion"/>
  </si>
  <si>
    <t>小孩</t>
    <phoneticPr fontId="2" type="noConversion"/>
  </si>
  <si>
    <t>18+2</t>
    <phoneticPr fontId="2" type="noConversion"/>
  </si>
  <si>
    <t>16+4</t>
    <phoneticPr fontId="2" type="noConversion"/>
  </si>
  <si>
    <t>消消泡泡乐</t>
    <phoneticPr fontId="2" type="noConversion"/>
  </si>
  <si>
    <t>合作方</t>
    <phoneticPr fontId="2" type="noConversion"/>
  </si>
  <si>
    <t>CP-BZRK-ZWDZXGW-ZHANGXLY-1</t>
    <phoneticPr fontId="2" type="noConversion"/>
  </si>
  <si>
    <t>CP-BZRK-ZWDZXGW-ZHANGXLY-1</t>
    <phoneticPr fontId="2" type="noConversion"/>
  </si>
  <si>
    <t>捕鱼/已催过一遍</t>
    <phoneticPr fontId="2" type="noConversion"/>
  </si>
  <si>
    <t>黑猫警长2新年版</t>
    <phoneticPr fontId="2" type="noConversion"/>
  </si>
  <si>
    <t>已催过一遍</t>
    <phoneticPr fontId="2" type="noConversion"/>
  </si>
  <si>
    <t>黑猫警长2新年版</t>
    <phoneticPr fontId="2" type="noConversion"/>
  </si>
  <si>
    <t>云南</t>
    <phoneticPr fontId="2" type="noConversion"/>
  </si>
  <si>
    <t>贵州</t>
    <phoneticPr fontId="2" type="noConversion"/>
  </si>
  <si>
    <t>云霄穿行</t>
    <phoneticPr fontId="2" type="noConversion"/>
  </si>
  <si>
    <t>黑猫警长2新年版</t>
    <phoneticPr fontId="2" type="noConversion"/>
  </si>
  <si>
    <t>欢乐丢沙包</t>
    <phoneticPr fontId="2" type="noConversion"/>
  </si>
  <si>
    <t>贵州</t>
    <phoneticPr fontId="2" type="noConversion"/>
  </si>
  <si>
    <t>20+20</t>
    <phoneticPr fontId="2" type="noConversion"/>
  </si>
  <si>
    <t>20+10</t>
    <phoneticPr fontId="2" type="noConversion"/>
  </si>
  <si>
    <t>15+4+1</t>
    <phoneticPr fontId="2" type="noConversion"/>
  </si>
  <si>
    <t>北京</t>
    <phoneticPr fontId="2" type="noConversion"/>
  </si>
  <si>
    <t>消消泡泡乐</t>
    <phoneticPr fontId="2" type="noConversion"/>
  </si>
  <si>
    <t>辽宁</t>
    <phoneticPr fontId="2" type="noConversion"/>
  </si>
  <si>
    <t>KDL-KXLXX-105</t>
    <phoneticPr fontId="37" type="noConversion"/>
  </si>
  <si>
    <t>催了两遍</t>
    <phoneticPr fontId="2" type="noConversion"/>
  </si>
  <si>
    <t>云霄穿行</t>
    <phoneticPr fontId="2" type="noConversion"/>
  </si>
  <si>
    <t>云南</t>
    <phoneticPr fontId="2" type="noConversion"/>
  </si>
  <si>
    <t>KDL-KXLXX-109</t>
  </si>
  <si>
    <t>消消泡泡乐</t>
    <phoneticPr fontId="2" type="noConversion"/>
  </si>
  <si>
    <t>僵尸敢死队</t>
    <phoneticPr fontId="2" type="noConversion"/>
  </si>
  <si>
    <t>欢乐消消乐</t>
  </si>
  <si>
    <t>街机拳皇</t>
  </si>
  <si>
    <t>魔法少女</t>
  </si>
  <si>
    <t>合作方</t>
    <phoneticPr fontId="2" type="noConversion"/>
  </si>
  <si>
    <t>KDL_MSDMX_000</t>
  </si>
  <si>
    <t>KDL_MSDMX_000</t>
    <phoneticPr fontId="37" type="noConversion"/>
  </si>
  <si>
    <t>KDL-KXLXX-146</t>
  </si>
  <si>
    <t>KDL-JXQJ-071</t>
  </si>
  <si>
    <t>KDL-KXLXX-145</t>
  </si>
  <si>
    <t>KDL-KXLXX-144</t>
  </si>
  <si>
    <t>KDL-KXLXX-142</t>
  </si>
  <si>
    <t>KDL-KXLXX-143</t>
  </si>
  <si>
    <t>KDL-KXLXX-143</t>
    <phoneticPr fontId="37" type="noConversion"/>
  </si>
  <si>
    <t>KDL-KXLXX-141</t>
  </si>
  <si>
    <t>KDL-DDZ180-062</t>
  </si>
  <si>
    <t>KDL-DDZ180-070</t>
  </si>
  <si>
    <t>KDL-DDZ180-069</t>
  </si>
  <si>
    <t>KDL-DDZ180-065</t>
  </si>
  <si>
    <t>KDL-DDZ180-061</t>
  </si>
  <si>
    <t>KDL-DDZ180-066</t>
  </si>
  <si>
    <t>KDL-DDZ180-063</t>
  </si>
  <si>
    <t>KDL-DDZ180-064</t>
  </si>
  <si>
    <t>KDL-DDZ180-067</t>
  </si>
  <si>
    <t>KDL-DDZ180-068</t>
  </si>
  <si>
    <t>KDL-KXLXX-140</t>
  </si>
  <si>
    <t>ZK</t>
  </si>
  <si>
    <t>KDL-QMBY-000</t>
  </si>
  <si>
    <t>KDL-QMBY-000</t>
    <phoneticPr fontId="37" type="noConversion"/>
  </si>
  <si>
    <t>KDL-KXLXX-139</t>
  </si>
  <si>
    <t>KDL-JXQJ-070</t>
  </si>
  <si>
    <t>KDL-JXQJ-069</t>
  </si>
  <si>
    <t>KDL-JXQJ-068</t>
  </si>
  <si>
    <t>KDL-JXQJ-067</t>
  </si>
  <si>
    <t>KDL-JXQJ-066</t>
  </si>
  <si>
    <t>测试</t>
  </si>
  <si>
    <t>KDL-KXLXX-137</t>
  </si>
  <si>
    <t>KDL-KXLXX-138</t>
  </si>
  <si>
    <t>KDL-KXLXX-136</t>
  </si>
  <si>
    <t>KDL-QMBY-046</t>
  </si>
  <si>
    <t>HZSF</t>
  </si>
  <si>
    <t>KDL-QMBY-048</t>
  </si>
  <si>
    <t>KDL-QMBY-047</t>
  </si>
  <si>
    <t>KDL-QMBY-047</t>
    <phoneticPr fontId="37" type="noConversion"/>
  </si>
  <si>
    <t>S10</t>
  </si>
  <si>
    <t>KDL-KXLXX-134</t>
  </si>
  <si>
    <t>D1</t>
  </si>
  <si>
    <t>KDL-KXLXX-135</t>
  </si>
  <si>
    <t>JB</t>
  </si>
  <si>
    <t>KDL-KXLXX-133</t>
  </si>
  <si>
    <t>KDL-KXLXX-132</t>
  </si>
  <si>
    <t>KDL-DLDDX-024</t>
  </si>
  <si>
    <t>KDL-DLDDX-026</t>
  </si>
  <si>
    <t>KDL-DLDDX-025</t>
  </si>
  <si>
    <t>KDL-DLDDX-023</t>
  </si>
  <si>
    <t>KDL-TMMKP-013</t>
  </si>
  <si>
    <t>KDL-TMMKP-014</t>
  </si>
  <si>
    <t>KDL-TMMKP-012</t>
  </si>
  <si>
    <t>KDL-TMMKP-015</t>
  </si>
  <si>
    <t>KDL-TMMKP-011</t>
  </si>
  <si>
    <t>KDL-BLDDZ180-014</t>
  </si>
  <si>
    <t>KDL-BLDDZ180-015</t>
  </si>
  <si>
    <t>KDL-KXLXX-131</t>
  </si>
  <si>
    <t>KDL-KXLXX-128</t>
  </si>
  <si>
    <t>KDL-KXLXX-130</t>
  </si>
  <si>
    <t>KDL-KXLXX-127</t>
  </si>
  <si>
    <t>KDL-KXLXX-129</t>
  </si>
  <si>
    <t>KDL-KXLXX-126</t>
  </si>
  <si>
    <t>KDL-CS-000</t>
  </si>
  <si>
    <t>KDL-JJQH-003</t>
  </si>
  <si>
    <t>KDL-KXLXX-125</t>
  </si>
  <si>
    <t>KDL-KXLXX-124</t>
  </si>
  <si>
    <t>KDL-KXLXX-122</t>
  </si>
  <si>
    <t>KDL-KXLXX-121</t>
  </si>
  <si>
    <t>KDL-KXLXX-123</t>
  </si>
  <si>
    <t>KDL-BLXXL-006</t>
  </si>
  <si>
    <t>KDL-JJQH-001</t>
  </si>
  <si>
    <t>KDL-KXLXX-120</t>
  </si>
  <si>
    <t>KDL-KXLXX-118</t>
  </si>
  <si>
    <t>GZRB</t>
  </si>
  <si>
    <t>KDL-KXLXX-119</t>
  </si>
  <si>
    <t>SHZH</t>
  </si>
  <si>
    <t>KDL-SDYJQ-053</t>
  </si>
  <si>
    <t>KDL-TMMKP-006</t>
  </si>
  <si>
    <t>KDL-QMBY-044</t>
  </si>
  <si>
    <t>KDL-QMBY-045</t>
  </si>
  <si>
    <t>KDL-QMBY-042</t>
  </si>
  <si>
    <t>DLHT</t>
  </si>
  <si>
    <t>KDL-JXQJ-063</t>
  </si>
  <si>
    <t>KDL-QMBY-038</t>
  </si>
  <si>
    <t>KDL-QMBY-041</t>
  </si>
  <si>
    <t>KDL-KXLXX-117</t>
  </si>
  <si>
    <t>KDL-PLJXQJ-029</t>
  </si>
  <si>
    <t>KDL-PLJXQJ-028</t>
  </si>
  <si>
    <t>KDL-PLJXQJ-030</t>
  </si>
  <si>
    <t>KDL-PLJXQJ-024</t>
  </si>
  <si>
    <t>KDL-PLJXQJ-027</t>
  </si>
  <si>
    <t>SY</t>
  </si>
  <si>
    <t>KDL-DJDDZ-011</t>
  </si>
  <si>
    <t>KDL-DLDDX-007</t>
  </si>
  <si>
    <t>KDL-PLJXQJ-032</t>
  </si>
  <si>
    <t>KDL-DDZ180-059</t>
  </si>
  <si>
    <t>KDL-DDZ180-060</t>
  </si>
  <si>
    <t>KDL-DDZ180-054</t>
  </si>
  <si>
    <t>KDL-DDZ180-056</t>
  </si>
  <si>
    <t>S11</t>
  </si>
  <si>
    <t>KDL-DDZ180-053</t>
  </si>
  <si>
    <t>KDL-DDZ180-058</t>
  </si>
  <si>
    <t>KDL-DDZ180-052</t>
  </si>
  <si>
    <t>KDL-DDZ180-051</t>
  </si>
  <si>
    <t>KDL-DDZ180-055</t>
  </si>
  <si>
    <t>KDL-DDZ180-057</t>
  </si>
  <si>
    <t>ZX</t>
  </si>
  <si>
    <t>KDL-PLJXQJ-031</t>
  </si>
  <si>
    <t>KDL-KXLXX-115</t>
  </si>
  <si>
    <t>KDL-KXLXX-116</t>
  </si>
  <si>
    <t>KDL-PLJXQJ-023</t>
  </si>
  <si>
    <t>KDL-KXLXX-103</t>
  </si>
  <si>
    <t>KDL-QMBY-036</t>
  </si>
  <si>
    <t>KDL-PLJXQJ-016</t>
  </si>
  <si>
    <t>KDL-QMDDZ-020</t>
  </si>
  <si>
    <t>KDL-KXLXX-104</t>
  </si>
  <si>
    <t>KDL-DJDDZ-006</t>
  </si>
  <si>
    <t>KDL-KXLXX-107</t>
  </si>
  <si>
    <t>KDL-KXLXX-106</t>
  </si>
  <si>
    <t>KDL-KXLXX-110</t>
  </si>
  <si>
    <t>KDL-PLJXQJ-017</t>
  </si>
  <si>
    <t>KDL-DJDDZ-004</t>
  </si>
  <si>
    <t>KDL-PLJXQJ-026</t>
  </si>
  <si>
    <t>KDL-KXLXX-112</t>
  </si>
  <si>
    <t>KDL-DJDDZ-010</t>
  </si>
  <si>
    <t>KDL-PLJXQJ-025</t>
  </si>
  <si>
    <t>KDL-DJDDZ-008</t>
  </si>
  <si>
    <t>KDL-KXLXX-111</t>
  </si>
  <si>
    <t>KDL-DJDDZ-009</t>
  </si>
  <si>
    <t>KDL-PLJXQJ-015</t>
  </si>
  <si>
    <t>KDL-DJDDZ-007</t>
  </si>
  <si>
    <t>KDL-KXLXX-102</t>
  </si>
  <si>
    <t>KDL-KXLXX-108</t>
  </si>
  <si>
    <t>KDL-DJDDZ-005</t>
  </si>
  <si>
    <t>KDL-DLDDX-020</t>
  </si>
  <si>
    <t>ZJ</t>
  </si>
  <si>
    <t>KDL-PLJXQJ-022</t>
  </si>
  <si>
    <t>KDL-DLDDX-021</t>
  </si>
  <si>
    <t>KDL-DLDDX-015</t>
  </si>
  <si>
    <t>KDL-DLDDX-013</t>
  </si>
  <si>
    <t>KDL-DLDDX-014</t>
  </si>
  <si>
    <t>KDL-CS-002</t>
  </si>
  <si>
    <t>KDL-PLJXQJ-020</t>
  </si>
  <si>
    <t>KDL-TMMKP-003</t>
  </si>
  <si>
    <t>KDL-DLDDX-011</t>
  </si>
  <si>
    <t>KDL-DJDDZ-002</t>
  </si>
  <si>
    <t>KDL-TMMKP-004</t>
  </si>
  <si>
    <t>KDL-TMMKP-002</t>
  </si>
  <si>
    <t>KDL-DLDDX-008</t>
  </si>
  <si>
    <t>KDL-MHLS-008</t>
  </si>
  <si>
    <t>KDL-CS-001</t>
  </si>
  <si>
    <t>KDL-QMBY-037</t>
  </si>
  <si>
    <t>XQ</t>
  </si>
  <si>
    <t>KDL-DLDDX-010</t>
  </si>
  <si>
    <t>KDL-DLDDX-009</t>
  </si>
  <si>
    <t>KDL-DLDDX-006</t>
  </si>
  <si>
    <t>KDL-DLDDX-002</t>
  </si>
  <si>
    <t>KDL-MHLS-006</t>
  </si>
  <si>
    <t>KDL-KXLXX-094</t>
  </si>
  <si>
    <t>S4</t>
  </si>
  <si>
    <t>KDL-MHLS-007</t>
  </si>
  <si>
    <t>KDL-BYXDY-005</t>
  </si>
  <si>
    <t>KDL-WNDDX-005</t>
  </si>
  <si>
    <t>KDL-MHLS-005</t>
  </si>
  <si>
    <t>KDL-WNDDX-011</t>
  </si>
  <si>
    <t>KDL-KXLLX-002</t>
  </si>
  <si>
    <t>KDL-WNDDX-007</t>
  </si>
  <si>
    <t>KDL-WNDDX-009</t>
  </si>
  <si>
    <t>KDL-BYXDY-003</t>
  </si>
  <si>
    <t>KDL-BYXDY-001</t>
  </si>
  <si>
    <t>S9</t>
  </si>
  <si>
    <t>KDL-KXLLX-001</t>
  </si>
  <si>
    <t>KDL-MHLS-009</t>
  </si>
  <si>
    <t>KDL-SDYJQ-050</t>
  </si>
  <si>
    <t>KDL-QMBY-034</t>
  </si>
  <si>
    <t>KDL-QMLLX-001</t>
  </si>
  <si>
    <t>S7</t>
  </si>
  <si>
    <t>KDL-QMLLX-002</t>
  </si>
  <si>
    <t>S8</t>
  </si>
  <si>
    <t>KDL-QMLLX-003</t>
  </si>
  <si>
    <t>KDL-QMLLX-004</t>
  </si>
  <si>
    <t>KDL-QMLLX-005</t>
  </si>
  <si>
    <t>KDL-WNDDX-004</t>
  </si>
  <si>
    <t>KDL-WNDDX-006</t>
  </si>
  <si>
    <t>KDL-WNDDX-003</t>
  </si>
  <si>
    <t>KDL-KXLXX-096</t>
  </si>
  <si>
    <t>SZCW</t>
  </si>
  <si>
    <t>KDL-DDZ180-045</t>
  </si>
  <si>
    <t>KDL-MHLS-004</t>
  </si>
  <si>
    <t>KDL-KXLXX-095</t>
  </si>
  <si>
    <t>s6</t>
  </si>
  <si>
    <t>KDL-DDZ180-046</t>
  </si>
  <si>
    <t>s5</t>
  </si>
  <si>
    <t>KDL-MHLS-002</t>
  </si>
  <si>
    <t>KDL-QMBY-035</t>
  </si>
  <si>
    <t>KDL-MHLS-003</t>
  </si>
  <si>
    <t>JJ</t>
  </si>
  <si>
    <t>KDL-MHLS-001</t>
  </si>
  <si>
    <t>KDL-DDZ180-043</t>
  </si>
  <si>
    <t>S3</t>
  </si>
  <si>
    <t>KDL-KXLXX-093</t>
  </si>
  <si>
    <t>KDL-DDZ180-044</t>
  </si>
  <si>
    <t>KDL-DDZ180-042</t>
  </si>
  <si>
    <t>S2</t>
  </si>
  <si>
    <t>KDL-DJDDZ-003</t>
  </si>
  <si>
    <t>KDL-BLDDZ180-032</t>
  </si>
  <si>
    <t>KDL-SDYJQ-049</t>
  </si>
  <si>
    <t>KDL-WNDDX-001</t>
  </si>
  <si>
    <t>KDL-PLJXQJ-010</t>
  </si>
  <si>
    <t>KDL-QMBY-031</t>
  </si>
  <si>
    <t>KDL-QMBY-032</t>
  </si>
  <si>
    <t>KDL-KXMMX-020</t>
  </si>
  <si>
    <t>SHZF</t>
  </si>
  <si>
    <t>KDL-QMBY-029</t>
  </si>
  <si>
    <t>KDL-QMBY-027</t>
  </si>
  <si>
    <t>KDL-QMBY-028</t>
  </si>
  <si>
    <t>KDL-SDYJQ-048</t>
  </si>
  <si>
    <t>KDL-QMBY-030</t>
  </si>
  <si>
    <t>KDL-DJDDZ-001</t>
  </si>
  <si>
    <t>KP</t>
  </si>
  <si>
    <t>KDL-SDYJQ-047</t>
  </si>
  <si>
    <t>KDL-QMBY-026</t>
  </si>
  <si>
    <t>KDL-KXMMX-019</t>
  </si>
  <si>
    <t>KDL-QMDDZ-006</t>
  </si>
  <si>
    <t>KDL-QMBY-023</t>
  </si>
  <si>
    <t>KDL-TTDDZ-013</t>
  </si>
  <si>
    <t>KDL-BLDDZ180-012</t>
  </si>
  <si>
    <t>JCHD</t>
  </si>
  <si>
    <t>KDL-QMBY-021</t>
  </si>
  <si>
    <t>KDL-TTDDZ-014</t>
  </si>
  <si>
    <t>KDL-PLJXQJ-009</t>
  </si>
  <si>
    <t>KDL-PLJXQJ-008</t>
  </si>
  <si>
    <t>KDL-KXMMX-016</t>
  </si>
  <si>
    <t>KDL-KXMMX-015</t>
  </si>
  <si>
    <t>KDL-PLJXQJ-005</t>
  </si>
  <si>
    <t>KDL-QMBY-017</t>
  </si>
  <si>
    <t>KDL-DLAXC-029</t>
  </si>
  <si>
    <t>KDL-QMBY-020</t>
  </si>
  <si>
    <t>KDL-KXLXX-069</t>
  </si>
  <si>
    <t>KDL-QMBY-016</t>
  </si>
  <si>
    <t>S1</t>
  </si>
  <si>
    <t>KDL-BLDDZ180-029</t>
  </si>
  <si>
    <t>KDL-BLDDZ180-030</t>
  </si>
  <si>
    <t>KDL-DLAXC-028</t>
  </si>
  <si>
    <t>KDL-QMDDZ-008</t>
  </si>
  <si>
    <t>KDL-JXQJ-062</t>
  </si>
  <si>
    <t>VIVO</t>
  </si>
  <si>
    <t>KDL-TTDDZ-016</t>
  </si>
  <si>
    <t>KDL-SDYJQ-046</t>
  </si>
  <si>
    <t>KDL-KXLXX-091</t>
  </si>
  <si>
    <t>KDL-BLDDZ180-018</t>
  </si>
  <si>
    <t>KDL-QMDDZ-005</t>
  </si>
  <si>
    <t>KDL-KXMMX-010</t>
  </si>
  <si>
    <t>KDL-KXMMX-009</t>
  </si>
  <si>
    <t>KDL-KXMMX-007</t>
  </si>
  <si>
    <t>KDL-TTDDZ-015</t>
  </si>
  <si>
    <t>KDL-KXMMX-008</t>
  </si>
  <si>
    <t>KDL-TTDDZ-018</t>
  </si>
  <si>
    <t>KDL-QMXXL-014</t>
  </si>
  <si>
    <t>KDL-TTDDZ-012</t>
  </si>
  <si>
    <t>KDL-QMXXL-015</t>
  </si>
  <si>
    <t>KDL-DLAXC-025</t>
  </si>
  <si>
    <t>KDL-MQDDX-026</t>
  </si>
  <si>
    <t>KDL-QMXXL-002</t>
  </si>
  <si>
    <t>JL</t>
  </si>
  <si>
    <t>KDL-DLAXC-023</t>
  </si>
  <si>
    <t>KDL-QMDDZ-003</t>
  </si>
  <si>
    <t>KDL-QMDDZ-002</t>
  </si>
  <si>
    <t>KDL-DLAXC-024</t>
  </si>
  <si>
    <t>KDL-BLDDZ180-017</t>
  </si>
  <si>
    <t>KDL-MQDDX-025</t>
  </si>
  <si>
    <t>KDL-MQDDX-024</t>
  </si>
  <si>
    <t>KDL-MQDDX-023</t>
  </si>
  <si>
    <t>KDL-MQDDX-022</t>
  </si>
  <si>
    <t>HZYT</t>
  </si>
  <si>
    <t>KDL-MQDDX-021</t>
  </si>
  <si>
    <t>KDL-DLAXC-021</t>
  </si>
  <si>
    <t>KDL-DLAXC-022</t>
  </si>
  <si>
    <t>KDL-MQDDX-020</t>
  </si>
  <si>
    <t>KDL-KXMMX-006</t>
  </si>
  <si>
    <t>KDL-MQDDX-002</t>
  </si>
  <si>
    <t>KDL-MQDDX-003</t>
  </si>
  <si>
    <t>KDL-PLJXQJ-004</t>
  </si>
  <si>
    <t>KDL-MQDDX-004</t>
  </si>
  <si>
    <t>KDL-PLJXQJ-003</t>
  </si>
  <si>
    <t>KDL-BLDDZ180-024</t>
  </si>
  <si>
    <t>KDL-BLDDZ180-025</t>
  </si>
  <si>
    <t>KDL-BLDDZ180-027</t>
  </si>
  <si>
    <t>KDL-BLDDZ180-026</t>
  </si>
  <si>
    <t>KDL-BLDDZ180-028</t>
  </si>
  <si>
    <t>KDL-SDYJQ-045</t>
  </si>
  <si>
    <t>KDL-SDYJQ-044</t>
  </si>
  <si>
    <t>KDL-SDYJQ-043</t>
  </si>
  <si>
    <t>KDL-SDYJQ-042</t>
  </si>
  <si>
    <t>KDL-SDYJQ-041</t>
  </si>
  <si>
    <t>KDL-KXLXX-089</t>
  </si>
  <si>
    <t>KDL-DDZ180-041</t>
  </si>
  <si>
    <t>KDL-SDYJQ-040</t>
  </si>
  <si>
    <t>KDL-SDYJQ-038</t>
  </si>
  <si>
    <t>KDL-MQDDX-016</t>
  </si>
  <si>
    <t>KDL-DLAXC-001</t>
  </si>
  <si>
    <t>KDL-MQDDX-001</t>
  </si>
  <si>
    <t>KDL-TTDDZ-009</t>
  </si>
  <si>
    <t>LJ</t>
  </si>
  <si>
    <t>KDL-KXLXX-087</t>
  </si>
  <si>
    <t>SHYY</t>
  </si>
  <si>
    <t>KDL-BLDDZ180-0428-5</t>
  </si>
  <si>
    <t>KDL-SDYJQ-015</t>
  </si>
  <si>
    <t>KDL-TTDDZ-010</t>
  </si>
  <si>
    <t>KDL-TTDDZ-008</t>
  </si>
  <si>
    <t>KDL-TTDDZ-011</t>
  </si>
  <si>
    <t>KDL-JXQJ-056</t>
  </si>
  <si>
    <t>KDL-KXLXX-086</t>
  </si>
  <si>
    <t>JF</t>
  </si>
  <si>
    <t>KDL-JXQJ-061</t>
  </si>
  <si>
    <t>KDL-QMXXL-016</t>
  </si>
  <si>
    <t>KDL-SDYJQ-035</t>
  </si>
  <si>
    <t>KDL-BLDDZ180-0428-4</t>
  </si>
  <si>
    <t>JY-SDYJQ-002</t>
  </si>
  <si>
    <t>JY-SDYJQ-002</t>
    <phoneticPr fontId="37" type="noConversion"/>
  </si>
  <si>
    <t>JY-SDYJQ-001</t>
  </si>
  <si>
    <t>KG</t>
  </si>
  <si>
    <t>KDL-DDZ180-038</t>
  </si>
  <si>
    <t>骏伯测试</t>
  </si>
  <si>
    <t>KDL-SDYJQ-005</t>
  </si>
  <si>
    <t>KDL-SDYJQ-007</t>
  </si>
  <si>
    <t>KDL-SDYJQ-004</t>
  </si>
  <si>
    <t>KDL-KXLXX-050</t>
  </si>
  <si>
    <t>KDL-JXQJ-055</t>
  </si>
  <si>
    <t>KDL-SDYJQ-016</t>
  </si>
  <si>
    <t>KDL-SDYJQ-006</t>
  </si>
  <si>
    <t>KDL-QMXXL-011</t>
  </si>
  <si>
    <t>KDL-TTDDZ-007</t>
  </si>
  <si>
    <t>KDL-SDYJQ-003</t>
  </si>
  <si>
    <t>KDL-QMXXL-008</t>
  </si>
  <si>
    <t>KDL-BLDDZ180-020</t>
  </si>
  <si>
    <t>KDL-QMXXL-010</t>
  </si>
  <si>
    <t>KDL-QMXXL-009</t>
  </si>
  <si>
    <t>KDL-QMXXL-004</t>
  </si>
  <si>
    <t>KDL-QMBY-015</t>
  </si>
  <si>
    <t>KDL-KXLXX-085</t>
  </si>
  <si>
    <t>KDL-KXLXX-077</t>
  </si>
  <si>
    <t>DT</t>
  </si>
  <si>
    <t>KDL-QMXXL-006</t>
  </si>
  <si>
    <t>KDL-QMXXL-007</t>
  </si>
  <si>
    <t>KDL-TTDDZ-004</t>
  </si>
  <si>
    <t>KDL-TTDDZ-005</t>
  </si>
  <si>
    <t>KDL-QMXXL-005</t>
  </si>
  <si>
    <t>KDL-TTDDZ-006</t>
  </si>
  <si>
    <t>KDL-TTDDZ-003</t>
  </si>
  <si>
    <t>KDL-QMXXL-001</t>
  </si>
  <si>
    <t>KDL-TTDDZ-002</t>
  </si>
  <si>
    <t>KDL-TTDDZ-001</t>
  </si>
  <si>
    <t>KDL-SDYJQ-009</t>
  </si>
  <si>
    <t>KDL-SDYJQ-002</t>
  </si>
  <si>
    <t>KDL-QMBY-012</t>
  </si>
  <si>
    <t>KDL-DDZ180-0428-18</t>
  </si>
  <si>
    <t>KDL-JXQJ-042</t>
  </si>
  <si>
    <t>KDL-TTDDZ-020</t>
  </si>
  <si>
    <t>KDL-TTDDZ-017</t>
  </si>
  <si>
    <t>KDL-BLDDZ180-019</t>
  </si>
  <si>
    <t>KDL-DDZ180-040</t>
  </si>
  <si>
    <t>KDL-DDZ180-037</t>
  </si>
  <si>
    <t xml:space="preserve">XG </t>
  </si>
  <si>
    <t>KDL-QMBY-011</t>
  </si>
  <si>
    <t>KDL-KXLXX-070</t>
  </si>
  <si>
    <t>KDL-KXMMX-001</t>
  </si>
  <si>
    <t>KDL-SDYJQ-001</t>
  </si>
  <si>
    <t>KDL-KXLXX-049</t>
  </si>
  <si>
    <t>KDL-JXQJ-054</t>
  </si>
  <si>
    <t>KDL-KXLXX-045</t>
  </si>
  <si>
    <t>KDL-QMBY-010</t>
  </si>
  <si>
    <t>KDL-QMBY-010</t>
    <phoneticPr fontId="37" type="noConversion"/>
  </si>
  <si>
    <t>KDL-QMBY-009</t>
  </si>
  <si>
    <t>KDL-QMBY-009</t>
    <phoneticPr fontId="37" type="noConversion"/>
  </si>
  <si>
    <t>KDL-QMBY-008</t>
  </si>
  <si>
    <t>KDL-QMBY-007</t>
  </si>
  <si>
    <t>KDL-QMBY-006</t>
  </si>
  <si>
    <t>KDL-DDZ180-0428-3</t>
  </si>
  <si>
    <t>GZKD</t>
  </si>
  <si>
    <t>KDL-KXLXX-035</t>
  </si>
  <si>
    <t>KDL-JXQJ-034</t>
  </si>
  <si>
    <t>KDL-DDZ180-022</t>
  </si>
  <si>
    <t>KDL-PLJXQJ-001</t>
  </si>
  <si>
    <t>KDL-KXLXX-073</t>
  </si>
  <si>
    <t>KDL-KXLXX-072</t>
  </si>
  <si>
    <t>KDL-KXLXX-071</t>
  </si>
  <si>
    <t>SZHJTL</t>
  </si>
  <si>
    <t>KDL-KXLXX-074</t>
  </si>
  <si>
    <t>QF-未上线</t>
  </si>
  <si>
    <t>KDL-KXLXX-075</t>
  </si>
  <si>
    <t>KDL-JXQJ-053</t>
  </si>
  <si>
    <t>KDL-KXLXX-047</t>
  </si>
  <si>
    <t>KDL-DDZ180-034</t>
  </si>
  <si>
    <t>KDL-KXLXX-048</t>
  </si>
  <si>
    <t>KDL-QMBY-005</t>
  </si>
  <si>
    <t>KDL-KXLXX-028</t>
  </si>
  <si>
    <t>KDL-KXLXX-042</t>
  </si>
  <si>
    <t>KDL-KXLXX-044</t>
  </si>
  <si>
    <t>KDL-DDZ180-030</t>
  </si>
  <si>
    <t>KDL-DDZ180-029</t>
  </si>
  <si>
    <t>KDL-KXLXX-043</t>
  </si>
  <si>
    <t>KDL-DDZ180-023</t>
  </si>
  <si>
    <t>KDL-KXLXX-036</t>
  </si>
  <si>
    <t>KDL-DDZ180-033</t>
  </si>
  <si>
    <t>KDL-KXLXX-034</t>
  </si>
  <si>
    <t>KDL-KXLXX-033</t>
  </si>
  <si>
    <t>KDL-JXQJ-048</t>
  </si>
  <si>
    <t>KDL-DDZ180-027</t>
  </si>
  <si>
    <t>KDL-KXLXX-040</t>
  </si>
  <si>
    <t>KDL-KXLXX-039</t>
  </si>
  <si>
    <t>KDL-KXLXX-038</t>
  </si>
  <si>
    <t>KDL-JXQJ-047</t>
  </si>
  <si>
    <t>KDL-JXQJ-046</t>
  </si>
  <si>
    <t>KDL-DDZ180-026</t>
  </si>
  <si>
    <t>KDL-DDZ180-025</t>
  </si>
  <si>
    <t>KDL-KXLXX-041</t>
  </si>
  <si>
    <t>KDL-DDZ180-021</t>
  </si>
  <si>
    <t>KDL-KXLXX-030</t>
  </si>
  <si>
    <t>KDL-JXQJ-033</t>
  </si>
  <si>
    <t>KDL-DDZ180-0428-4</t>
  </si>
  <si>
    <t>KDL-DDZ180-0428-14</t>
  </si>
  <si>
    <t>KDL-JXQJ-044</t>
  </si>
  <si>
    <t>KDL-DDZ180-0428-20</t>
  </si>
  <si>
    <t>KDL-DDZ180-0428-19</t>
  </si>
  <si>
    <t>KDL-JXQJ-043</t>
  </si>
  <si>
    <t>KDL-KXLXX-032</t>
  </si>
  <si>
    <t>KDL-JXQJ-051</t>
  </si>
  <si>
    <t>KDL-KXLXX-031</t>
  </si>
  <si>
    <t>未上线</t>
  </si>
  <si>
    <t>KDL-BLXXL-005</t>
  </si>
  <si>
    <t>KDL-BLXXL-004</t>
  </si>
  <si>
    <t>KDL-DDZ180-0428-16</t>
  </si>
  <si>
    <t>KDL-BLDDZ180-023</t>
  </si>
  <si>
    <t>KDL-BLDDZ180-022</t>
  </si>
  <si>
    <t>KDL-KXLXX-019</t>
  </si>
  <si>
    <t>HLPY</t>
  </si>
  <si>
    <t>KDL-JXQJ-050</t>
  </si>
  <si>
    <t>KDL-BLXXL-003</t>
    <phoneticPr fontId="37" type="noConversion"/>
  </si>
  <si>
    <t>KDL-JXQJ-041</t>
  </si>
  <si>
    <t>KDL-DDZ180-0428-17</t>
  </si>
  <si>
    <t>KDL-KXLXX-027</t>
  </si>
  <si>
    <t>KDL-DDZ180-0428-13</t>
  </si>
  <si>
    <t>KDL-JXQJ-032</t>
  </si>
  <si>
    <t>KDL-DDZ180-YTSDK-1</t>
  </si>
  <si>
    <t>KDL-DDZ180-0428-9</t>
  </si>
  <si>
    <t>KDL-KXLXX-018</t>
  </si>
  <si>
    <t>KDL-BLDDZ180-016</t>
  </si>
  <si>
    <t>KDL-BLDDZ180-021</t>
  </si>
  <si>
    <t>KDL-BLDDZ180-011</t>
  </si>
  <si>
    <t>KDL-BLDDZ180-0509-10</t>
  </si>
  <si>
    <t>KDL-BLXXL-002</t>
  </si>
  <si>
    <t>KDL-KXLXX-024</t>
  </si>
  <si>
    <t>KDL-KXLXX-023</t>
  </si>
  <si>
    <t>KDL-BLDDZ180-0509-5</t>
  </si>
  <si>
    <t>KDL-KXLXX-021</t>
  </si>
  <si>
    <t>HZZX</t>
  </si>
  <si>
    <t>KDL-BLXXL-001</t>
  </si>
  <si>
    <t>KDL-BLDDZ180-0509-4</t>
  </si>
  <si>
    <t>KDL-BLDDZ180-0509-3</t>
  </si>
  <si>
    <t>KDL-BLDDZ180-0428-10</t>
  </si>
  <si>
    <t>KDL-BLDDZ180-0509-1</t>
  </si>
  <si>
    <t>KDL-KXLXX-010</t>
  </si>
  <si>
    <t>HZSY</t>
  </si>
  <si>
    <t>KDL-KXLXX-009</t>
  </si>
  <si>
    <t>KDL-KXLXX-008</t>
  </si>
  <si>
    <t>KDL-KXLXX-007</t>
  </si>
  <si>
    <t>KDL-KXLXX-006</t>
  </si>
  <si>
    <t>KDL-KXLXX-015</t>
  </si>
  <si>
    <t>KDL-KXLXX-015</t>
    <phoneticPr fontId="37" type="noConversion"/>
  </si>
  <si>
    <t>KDL-JXQJ-027</t>
  </si>
  <si>
    <t>KDL-JXQJ-036</t>
  </si>
  <si>
    <t>KDL-KXLXX-016</t>
  </si>
  <si>
    <t>KDL-DDZ180-0428-10</t>
  </si>
  <si>
    <t>KDL-JXQJ-016</t>
  </si>
  <si>
    <t>KDL-BLDDZ180-0428-9</t>
  </si>
  <si>
    <t>KDL-BLDDZ180-0428-3</t>
  </si>
  <si>
    <t>KDL-BLDDZ180-0428-8</t>
  </si>
  <si>
    <t>KDL-JXQJ-0001</t>
  </si>
  <si>
    <t>KDL-JXQJ-026</t>
  </si>
  <si>
    <t>KDL-JXQJ-028</t>
  </si>
  <si>
    <t>KDL-BLDDZ180-0428-2</t>
  </si>
  <si>
    <t>KDL-BLDDZ180-0428-7</t>
  </si>
  <si>
    <t>KDL-BLDDZ180-0428-6</t>
  </si>
  <si>
    <t>KDL-JXQJ-025</t>
  </si>
  <si>
    <t>KDL-JXQJ-024</t>
  </si>
  <si>
    <t>KDL-JXQJ-023</t>
  </si>
  <si>
    <t>KDL-DDZ180-0428-7</t>
  </si>
  <si>
    <t>KDL-DDZ180-0428-8</t>
  </si>
  <si>
    <t>KDL-DDZ180-0428-6</t>
  </si>
  <si>
    <t>KDL-JXQJ-022</t>
  </si>
  <si>
    <t>KDL-JXQJ-021</t>
  </si>
  <si>
    <t>KDL-DDZ180-0428-5</t>
  </si>
  <si>
    <t>KDL-DDZ180-0428-2</t>
  </si>
  <si>
    <t>KDL-DDZ180-0418-11</t>
  </si>
  <si>
    <t>KDL-BLDDZ180-0428-1</t>
  </si>
  <si>
    <t>KDL-DDZ180-0418-8</t>
  </si>
  <si>
    <t>KDL-JXQJ-011</t>
  </si>
  <si>
    <t>KDL-DDZ180-0428-1</t>
  </si>
  <si>
    <t>KDL-DDZ180-0418-7</t>
  </si>
  <si>
    <t>KDL-DDZ180-0418-13</t>
  </si>
  <si>
    <t>KDL-DDZ180-0418-18</t>
  </si>
  <si>
    <t>KDL-KXLXX-005</t>
  </si>
  <si>
    <t>KDL-KXLXX-004</t>
  </si>
  <si>
    <t>KDL-KXLXX-003</t>
  </si>
  <si>
    <t>KDL-KXLXX-002</t>
  </si>
  <si>
    <t>KDL-DDZ180-0418-12</t>
  </si>
  <si>
    <t>KDL-DDZ180-0418-19</t>
  </si>
  <si>
    <t>KDL-DDZ180-0418-20</t>
  </si>
  <si>
    <t>KDL-JXQJ-009</t>
  </si>
  <si>
    <t>KDL-JXQJ-008</t>
  </si>
  <si>
    <t>SHYH</t>
  </si>
  <si>
    <t>KDL-DDZ180-0418-5</t>
  </si>
  <si>
    <t>KDL-DDZ180-0418-4</t>
  </si>
  <si>
    <t>KDL-DDZ180-0418-3</t>
  </si>
  <si>
    <t>SC</t>
  </si>
  <si>
    <t>KDL-JXQJ-010</t>
  </si>
  <si>
    <t>KDL-JXQJ-007</t>
  </si>
  <si>
    <t>KDL-JXQJ-005</t>
  </si>
  <si>
    <t>KDL-JXQJ-006</t>
  </si>
  <si>
    <t>SZJF</t>
  </si>
  <si>
    <t>KDL-DDZ180-0418-2</t>
  </si>
  <si>
    <t>KDL-DDZ180-0418-1</t>
  </si>
  <si>
    <t>SZLB</t>
  </si>
  <si>
    <t>KDL-JXQJ-004</t>
  </si>
  <si>
    <t>KDL-DDZ180-0408-6</t>
  </si>
  <si>
    <t>KDL-JXQJ-003</t>
  </si>
  <si>
    <t>KDL-DDZ180-0408-10</t>
  </si>
  <si>
    <t>HZZQ</t>
  </si>
  <si>
    <t>KDL-DDZ180-0408-8</t>
  </si>
  <si>
    <t>KDL-DDZ180-0408-9</t>
  </si>
  <si>
    <t>KDL-DDZ180-0408-7</t>
  </si>
  <si>
    <t>XCCKJ</t>
  </si>
  <si>
    <t>KDL-DDZ180-0408-5</t>
  </si>
  <si>
    <t>ZZ</t>
  </si>
  <si>
    <t>KDL-DDZ180-0408-2</t>
  </si>
  <si>
    <t>YYKJ</t>
  </si>
  <si>
    <t>KDL-DDZ180-0408-4</t>
  </si>
  <si>
    <t>WYHD</t>
  </si>
  <si>
    <t>KDL-DDZ180-0405-4</t>
  </si>
  <si>
    <t>KDL-DDZ180-0405-3</t>
  </si>
  <si>
    <t>KDL-DDZ180-0405-5</t>
  </si>
  <si>
    <t>KDL-DDZ180-0408-1</t>
  </si>
  <si>
    <t>KDL-DDZ180-0405-2</t>
  </si>
  <si>
    <t>KDL-JXQJ-002</t>
  </si>
  <si>
    <t>KDL-XXL140-0405-2</t>
  </si>
  <si>
    <t>KDL-XXL140-0405-5</t>
  </si>
  <si>
    <t>KDL-XXL140-0405-1</t>
  </si>
  <si>
    <t>KDL-DDZ180-0405-1</t>
  </si>
  <si>
    <t>KDL-JXQJ-001</t>
  </si>
  <si>
    <t>DDZ180-KUDONGLI-1</t>
  </si>
  <si>
    <t>骏伯</t>
    <phoneticPr fontId="2" type="noConversion"/>
  </si>
  <si>
    <t>微赢互动</t>
  </si>
  <si>
    <t>小橙辰科技</t>
  </si>
  <si>
    <t>炎焱科技</t>
  </si>
  <si>
    <t>掌众</t>
    <phoneticPr fontId="2" type="noConversion"/>
  </si>
  <si>
    <t>广州咔兜</t>
  </si>
  <si>
    <t>杭州真趣</t>
  </si>
  <si>
    <t>极程互动</t>
  </si>
  <si>
    <t>上海野火</t>
    <phoneticPr fontId="2" type="noConversion"/>
  </si>
  <si>
    <t>广州咔兜</t>
    <phoneticPr fontId="2" type="noConversion"/>
  </si>
  <si>
    <t>手创</t>
  </si>
  <si>
    <t>杭州优投</t>
    <phoneticPr fontId="2" type="noConversion"/>
  </si>
  <si>
    <t>杭州搜影</t>
    <phoneticPr fontId="2" type="noConversion"/>
  </si>
  <si>
    <t>大唐-1</t>
  </si>
  <si>
    <t>杭州首发</t>
  </si>
  <si>
    <t>上海掌凡</t>
  </si>
  <si>
    <t>上海移云</t>
    <phoneticPr fontId="37" type="noConversion"/>
  </si>
  <si>
    <t>仙果</t>
    <phoneticPr fontId="37" type="noConversion"/>
  </si>
  <si>
    <t>金立</t>
    <phoneticPr fontId="37" type="noConversion"/>
  </si>
  <si>
    <t>九浚</t>
    <phoneticPr fontId="37" type="noConversion"/>
  </si>
  <si>
    <t>麟迹</t>
    <phoneticPr fontId="37" type="noConversion"/>
  </si>
  <si>
    <t>掌星</t>
    <phoneticPr fontId="37" type="noConversion"/>
  </si>
  <si>
    <t>北京德隆互通</t>
    <phoneticPr fontId="37" type="noConversion"/>
  </si>
  <si>
    <t>S1</t>
    <phoneticPr fontId="37" type="noConversion"/>
  </si>
  <si>
    <t>S3</t>
    <phoneticPr fontId="37" type="noConversion"/>
  </si>
  <si>
    <t>酷派</t>
    <phoneticPr fontId="37" type="noConversion"/>
  </si>
  <si>
    <t>ZJ</t>
    <phoneticPr fontId="37" type="noConversion"/>
  </si>
  <si>
    <t>S4</t>
    <phoneticPr fontId="2" type="noConversion"/>
  </si>
  <si>
    <t>S6</t>
    <phoneticPr fontId="37" type="noConversion"/>
  </si>
  <si>
    <t>学勤</t>
    <phoneticPr fontId="37" type="noConversion"/>
  </si>
  <si>
    <t>S2</t>
    <phoneticPr fontId="37" type="noConversion"/>
  </si>
  <si>
    <t>深圳创玩</t>
    <phoneticPr fontId="2" type="noConversion"/>
  </si>
  <si>
    <t>S10</t>
    <phoneticPr fontId="37" type="noConversion"/>
  </si>
  <si>
    <t>ZK</t>
    <phoneticPr fontId="37" type="noConversion"/>
  </si>
  <si>
    <t>杭州随云</t>
    <phoneticPr fontId="37" type="noConversion"/>
  </si>
  <si>
    <t>GZRB</t>
    <phoneticPr fontId="2" type="noConversion"/>
  </si>
  <si>
    <t>合作方简称</t>
    <phoneticPr fontId="2" type="noConversion"/>
  </si>
  <si>
    <t>JB</t>
    <phoneticPr fontId="2" type="noConversion"/>
  </si>
  <si>
    <t>骏伯</t>
    <phoneticPr fontId="2" type="noConversion"/>
  </si>
  <si>
    <t>ZZ</t>
    <phoneticPr fontId="2" type="noConversion"/>
  </si>
  <si>
    <t>掌众</t>
    <phoneticPr fontId="2" type="noConversion"/>
  </si>
  <si>
    <t>SHYH</t>
    <phoneticPr fontId="2" type="noConversion"/>
  </si>
  <si>
    <t>上海野火</t>
    <phoneticPr fontId="2" type="noConversion"/>
  </si>
  <si>
    <t>GZKD</t>
    <phoneticPr fontId="2" type="noConversion"/>
  </si>
  <si>
    <t>广州咔兜</t>
    <phoneticPr fontId="2" type="noConversion"/>
  </si>
  <si>
    <t>HZYT</t>
    <phoneticPr fontId="2" type="noConversion"/>
  </si>
  <si>
    <t>杭州优投</t>
    <phoneticPr fontId="2" type="noConversion"/>
  </si>
  <si>
    <t>HZSY</t>
    <phoneticPr fontId="2" type="noConversion"/>
  </si>
  <si>
    <t>杭州搜影</t>
    <phoneticPr fontId="2" type="noConversion"/>
  </si>
  <si>
    <t>DT</t>
    <phoneticPr fontId="2" type="noConversion"/>
  </si>
  <si>
    <t>HZSF</t>
    <phoneticPr fontId="2" type="noConversion"/>
  </si>
  <si>
    <t>SHYY</t>
    <phoneticPr fontId="37" type="noConversion"/>
  </si>
  <si>
    <t>上海移云</t>
    <phoneticPr fontId="37" type="noConversion"/>
  </si>
  <si>
    <t>XG</t>
    <phoneticPr fontId="37" type="noConversion"/>
  </si>
  <si>
    <t>仙果</t>
    <phoneticPr fontId="37" type="noConversion"/>
  </si>
  <si>
    <t>JL</t>
    <phoneticPr fontId="37" type="noConversion"/>
  </si>
  <si>
    <t>金立</t>
    <phoneticPr fontId="37" type="noConversion"/>
  </si>
  <si>
    <t>JJ</t>
    <phoneticPr fontId="37" type="noConversion"/>
  </si>
  <si>
    <t>九浚</t>
    <phoneticPr fontId="37" type="noConversion"/>
  </si>
  <si>
    <t>LJ</t>
    <phoneticPr fontId="37" type="noConversion"/>
  </si>
  <si>
    <t>麟迹</t>
    <phoneticPr fontId="37" type="noConversion"/>
  </si>
  <si>
    <t>ZX</t>
    <phoneticPr fontId="37" type="noConversion"/>
  </si>
  <si>
    <t>掌星</t>
    <phoneticPr fontId="37" type="noConversion"/>
  </si>
  <si>
    <t>DLHT</t>
    <phoneticPr fontId="37" type="noConversion"/>
  </si>
  <si>
    <t>北京德隆互通</t>
    <phoneticPr fontId="37" type="noConversion"/>
  </si>
  <si>
    <t>BJDK</t>
    <phoneticPr fontId="37" type="noConversion"/>
  </si>
  <si>
    <t>S1</t>
    <phoneticPr fontId="37" type="noConversion"/>
  </si>
  <si>
    <t>S3</t>
    <phoneticPr fontId="37" type="noConversion"/>
  </si>
  <si>
    <t>s6</t>
    <phoneticPr fontId="37" type="noConversion"/>
  </si>
  <si>
    <t>KP</t>
    <phoneticPr fontId="37" type="noConversion"/>
  </si>
  <si>
    <t>酷派</t>
    <phoneticPr fontId="37" type="noConversion"/>
  </si>
  <si>
    <t>ZJ</t>
    <phoneticPr fontId="37" type="noConversion"/>
  </si>
  <si>
    <t>S4</t>
    <phoneticPr fontId="2" type="noConversion"/>
  </si>
  <si>
    <t>bjdk</t>
    <phoneticPr fontId="2" type="noConversion"/>
  </si>
  <si>
    <t xml:space="preserve"> S1</t>
    <phoneticPr fontId="2" type="noConversion"/>
  </si>
  <si>
    <t>S1</t>
    <phoneticPr fontId="37" type="noConversion"/>
  </si>
  <si>
    <t>S3</t>
    <phoneticPr fontId="2" type="noConversion"/>
  </si>
  <si>
    <t>S6</t>
    <phoneticPr fontId="37" type="noConversion"/>
  </si>
  <si>
    <t>XQ</t>
    <phoneticPr fontId="37" type="noConversion"/>
  </si>
  <si>
    <t>学勤</t>
    <phoneticPr fontId="37" type="noConversion"/>
  </si>
  <si>
    <t>S4</t>
    <phoneticPr fontId="37" type="noConversion"/>
  </si>
  <si>
    <t>S2</t>
    <phoneticPr fontId="37" type="noConversion"/>
  </si>
  <si>
    <t>SZCW</t>
    <phoneticPr fontId="2" type="noConversion"/>
  </si>
  <si>
    <t>深圳创玩</t>
    <phoneticPr fontId="2" type="noConversion"/>
  </si>
  <si>
    <t>S10</t>
    <phoneticPr fontId="37" type="noConversion"/>
  </si>
  <si>
    <t>ZK</t>
    <phoneticPr fontId="37" type="noConversion"/>
  </si>
  <si>
    <t>SY</t>
    <phoneticPr fontId="37" type="noConversion"/>
  </si>
  <si>
    <t>杭州随云</t>
    <phoneticPr fontId="37" type="noConversion"/>
  </si>
  <si>
    <t>GZRB</t>
    <phoneticPr fontId="2" type="noConversion"/>
  </si>
  <si>
    <t>总计：</t>
    <phoneticPr fontId="2" type="noConversion"/>
  </si>
  <si>
    <t>总计：</t>
    <phoneticPr fontId="2" type="noConversion"/>
  </si>
  <si>
    <t>消消泡泡乐</t>
    <phoneticPr fontId="2" type="noConversion"/>
  </si>
  <si>
    <t>20+15</t>
    <phoneticPr fontId="2" type="noConversion"/>
  </si>
  <si>
    <t>扣费</t>
    <phoneticPr fontId="2" type="noConversion"/>
  </si>
  <si>
    <t>15+1+4+15</t>
    <phoneticPr fontId="2" type="noConversion"/>
  </si>
  <si>
    <t>贵州</t>
    <phoneticPr fontId="2" type="noConversion"/>
  </si>
  <si>
    <t>云霄穿行</t>
    <phoneticPr fontId="2" type="noConversion"/>
  </si>
  <si>
    <t>扣费</t>
    <phoneticPr fontId="2" type="noConversion"/>
  </si>
  <si>
    <t>催了一遍</t>
    <phoneticPr fontId="2" type="noConversion"/>
  </si>
  <si>
    <t>云南</t>
    <phoneticPr fontId="2" type="noConversion"/>
  </si>
  <si>
    <t>消消泡泡乐</t>
    <phoneticPr fontId="2" type="noConversion"/>
  </si>
  <si>
    <t>15+4+1</t>
    <phoneticPr fontId="2" type="noConversion"/>
  </si>
  <si>
    <t>扣费</t>
    <phoneticPr fontId="2" type="noConversion"/>
  </si>
  <si>
    <t>15+4+1</t>
    <phoneticPr fontId="2" type="noConversion"/>
  </si>
  <si>
    <t>云南</t>
    <phoneticPr fontId="2" type="noConversion"/>
  </si>
  <si>
    <t>云霄穿行</t>
    <phoneticPr fontId="2" type="noConversion"/>
  </si>
  <si>
    <t>扣费</t>
    <phoneticPr fontId="2" type="noConversion"/>
  </si>
  <si>
    <t>多啦a梦爱消消</t>
    <phoneticPr fontId="2" type="noConversion"/>
  </si>
  <si>
    <t>山西</t>
    <phoneticPr fontId="2" type="noConversion"/>
  </si>
  <si>
    <t xml:space="preserve"> 坦克大作战2015</t>
    <phoneticPr fontId="2" type="noConversion"/>
  </si>
  <si>
    <t>20+10</t>
    <phoneticPr fontId="2" type="noConversion"/>
  </si>
  <si>
    <t>20+10</t>
    <phoneticPr fontId="2" type="noConversion"/>
  </si>
  <si>
    <t>云南</t>
    <phoneticPr fontId="2" type="noConversion"/>
  </si>
  <si>
    <t>小猪大冒险</t>
    <phoneticPr fontId="2" type="noConversion"/>
  </si>
  <si>
    <t>扣费</t>
    <phoneticPr fontId="2" type="noConversion"/>
  </si>
  <si>
    <t>保卫</t>
    <phoneticPr fontId="2" type="noConversion"/>
  </si>
  <si>
    <t>1942之怒吼太平洋</t>
    <phoneticPr fontId="2" type="noConversion"/>
  </si>
  <si>
    <t>扣费</t>
    <phoneticPr fontId="2" type="noConversion"/>
  </si>
  <si>
    <t>云南</t>
    <phoneticPr fontId="2" type="noConversion"/>
  </si>
  <si>
    <t xml:space="preserve"> 坦克大作战2015</t>
    <phoneticPr fontId="2" type="noConversion"/>
  </si>
  <si>
    <t>扣费</t>
    <phoneticPr fontId="2" type="noConversion"/>
  </si>
  <si>
    <t>10+20+2</t>
    <phoneticPr fontId="2" type="noConversion"/>
  </si>
  <si>
    <t>广西</t>
    <phoneticPr fontId="2" type="noConversion"/>
  </si>
  <si>
    <t>云霄穿行</t>
    <phoneticPr fontId="2" type="noConversion"/>
  </si>
  <si>
    <t>内蒙古</t>
    <phoneticPr fontId="2" type="noConversion"/>
  </si>
  <si>
    <t>黑猫警长2新年版</t>
    <phoneticPr fontId="2" type="noConversion"/>
  </si>
  <si>
    <t>云南</t>
    <phoneticPr fontId="2" type="noConversion"/>
  </si>
  <si>
    <t>云霄穿行</t>
    <phoneticPr fontId="2" type="noConversion"/>
  </si>
  <si>
    <t>20+10</t>
    <phoneticPr fontId="2" type="noConversion"/>
  </si>
  <si>
    <t>扣费</t>
    <phoneticPr fontId="2" type="noConversion"/>
  </si>
  <si>
    <t>误操作</t>
    <phoneticPr fontId="2" type="noConversion"/>
  </si>
  <si>
    <t>内蒙古</t>
    <phoneticPr fontId="2" type="noConversion"/>
  </si>
  <si>
    <t>奔跑的小猪</t>
    <phoneticPr fontId="2" type="noConversion"/>
  </si>
  <si>
    <t>这个可以退</t>
    <phoneticPr fontId="2" type="noConversion"/>
  </si>
  <si>
    <t>消消泡泡乐</t>
    <phoneticPr fontId="2" type="noConversion"/>
  </si>
  <si>
    <t>10+10</t>
    <phoneticPr fontId="2" type="noConversion"/>
  </si>
  <si>
    <t>方言听不懂</t>
    <phoneticPr fontId="2" type="noConversion"/>
  </si>
  <si>
    <t>扣费</t>
    <phoneticPr fontId="2" type="noConversion"/>
  </si>
  <si>
    <t>斗争的魔气</t>
    <phoneticPr fontId="2" type="noConversion"/>
  </si>
  <si>
    <t>小孩乱点</t>
    <phoneticPr fontId="2" type="noConversion"/>
  </si>
  <si>
    <t>广西</t>
    <phoneticPr fontId="2" type="noConversion"/>
  </si>
  <si>
    <t xml:space="preserve"> 坦克大作战2015</t>
    <phoneticPr fontId="2" type="noConversion"/>
  </si>
  <si>
    <t>小孩误点</t>
    <phoneticPr fontId="2" type="noConversion"/>
  </si>
  <si>
    <t>河南</t>
    <phoneticPr fontId="2" type="noConversion"/>
  </si>
  <si>
    <t>贵州</t>
    <phoneticPr fontId="2" type="noConversion"/>
  </si>
  <si>
    <t>云南</t>
    <phoneticPr fontId="2" type="noConversion"/>
  </si>
  <si>
    <t>内蒙古</t>
    <phoneticPr fontId="2" type="noConversion"/>
  </si>
  <si>
    <t>广西</t>
    <phoneticPr fontId="2" type="noConversion"/>
  </si>
  <si>
    <t>河南</t>
    <phoneticPr fontId="2" type="noConversion"/>
  </si>
  <si>
    <t>无</t>
  </si>
  <si>
    <t>总计：</t>
    <phoneticPr fontId="2" type="noConversion"/>
  </si>
  <si>
    <t>收益万投比</t>
    <phoneticPr fontId="2" type="noConversion"/>
  </si>
  <si>
    <t>山西</t>
    <phoneticPr fontId="2" type="noConversion"/>
  </si>
  <si>
    <t>上海</t>
    <phoneticPr fontId="2" type="noConversion"/>
  </si>
  <si>
    <t>重庆</t>
    <phoneticPr fontId="2" type="noConversion"/>
  </si>
  <si>
    <t>贵州</t>
    <phoneticPr fontId="2" type="noConversion"/>
  </si>
  <si>
    <t>湖南</t>
    <phoneticPr fontId="2" type="noConversion"/>
  </si>
  <si>
    <t>北京</t>
    <phoneticPr fontId="2" type="noConversion"/>
  </si>
  <si>
    <t>安徽</t>
    <phoneticPr fontId="2" type="noConversion"/>
  </si>
  <si>
    <t>青海</t>
    <phoneticPr fontId="2" type="noConversion"/>
  </si>
  <si>
    <t>云南</t>
    <phoneticPr fontId="2" type="noConversion"/>
  </si>
  <si>
    <t>福建</t>
    <phoneticPr fontId="2" type="noConversion"/>
  </si>
  <si>
    <t>广西</t>
    <phoneticPr fontId="2" type="noConversion"/>
  </si>
  <si>
    <t>北京</t>
    <phoneticPr fontId="2" type="noConversion"/>
  </si>
  <si>
    <t>云南</t>
    <phoneticPr fontId="2" type="noConversion"/>
  </si>
  <si>
    <t>湖北</t>
    <phoneticPr fontId="2" type="noConversion"/>
  </si>
  <si>
    <t>辽宁</t>
    <phoneticPr fontId="2" type="noConversion"/>
  </si>
  <si>
    <t>贵州</t>
    <phoneticPr fontId="2" type="noConversion"/>
  </si>
  <si>
    <t>四川</t>
    <phoneticPr fontId="2" type="noConversion"/>
  </si>
  <si>
    <t>内蒙古</t>
    <phoneticPr fontId="2" type="noConversion"/>
  </si>
  <si>
    <t>广东</t>
    <phoneticPr fontId="2" type="noConversion"/>
  </si>
  <si>
    <t>广西</t>
    <phoneticPr fontId="2" type="noConversion"/>
  </si>
  <si>
    <t>无</t>
    <phoneticPr fontId="2" type="noConversion"/>
  </si>
  <si>
    <t>鹰击长空2015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</si>
  <si>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</si>
  <si>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</si>
  <si>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</si>
  <si>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雷电2015</t>
    <phoneticPr fontId="2" type="noConversion"/>
  </si>
  <si>
    <t>黑猫警长2新年版</t>
    <phoneticPr fontId="2" type="noConversion"/>
  </si>
  <si>
    <t>20+10</t>
    <phoneticPr fontId="2" type="noConversion"/>
  </si>
  <si>
    <t>1942之怒吼太平洋</t>
    <phoneticPr fontId="2" type="noConversion"/>
  </si>
  <si>
    <t>10+4+1</t>
    <phoneticPr fontId="2" type="noConversion"/>
  </si>
  <si>
    <t>0.01+0.1+1+1.99+11.9+0.01+9.99</t>
    <phoneticPr fontId="2" type="noConversion"/>
  </si>
  <si>
    <t>0.01+9.99+0.01+9.99</t>
    <phoneticPr fontId="2" type="noConversion"/>
  </si>
  <si>
    <t>一共</t>
    <phoneticPr fontId="2" type="noConversion"/>
  </si>
  <si>
    <t>10+10+10</t>
    <phoneticPr fontId="2" type="noConversion"/>
  </si>
  <si>
    <t>15+4+1</t>
    <phoneticPr fontId="2" type="noConversion"/>
  </si>
  <si>
    <t>云南</t>
    <phoneticPr fontId="2" type="noConversion"/>
  </si>
  <si>
    <t>辽宁</t>
    <phoneticPr fontId="2" type="noConversion"/>
  </si>
  <si>
    <t>贵州</t>
    <phoneticPr fontId="2" type="noConversion"/>
  </si>
  <si>
    <t>无</t>
    <phoneticPr fontId="2" type="noConversion"/>
  </si>
  <si>
    <t>zhangr610shzr096</t>
  </si>
  <si>
    <t>16+2+20+18</t>
    <phoneticPr fontId="2" type="noConversion"/>
  </si>
  <si>
    <t>贵州</t>
    <phoneticPr fontId="2" type="noConversion"/>
  </si>
  <si>
    <t>黑猫警长2新年版</t>
    <phoneticPr fontId="2" type="noConversion"/>
  </si>
  <si>
    <t>黑猫警长2新年版</t>
    <phoneticPr fontId="2" type="noConversion"/>
  </si>
  <si>
    <t>僵尸敢死队</t>
    <phoneticPr fontId="2" type="noConversion"/>
  </si>
  <si>
    <t>小猪大冒险</t>
    <phoneticPr fontId="2" type="noConversion"/>
  </si>
  <si>
    <t>辽宁</t>
    <phoneticPr fontId="2" type="noConversion"/>
  </si>
  <si>
    <t>贵州</t>
    <phoneticPr fontId="2" type="noConversion"/>
  </si>
  <si>
    <t>zhangr610shzr089</t>
  </si>
  <si>
    <t>无</t>
    <phoneticPr fontId="2" type="noConversion"/>
  </si>
  <si>
    <t>欢乐斗地主</t>
    <phoneticPr fontId="2" type="noConversion"/>
  </si>
  <si>
    <t>黑猫警长2新年版</t>
    <phoneticPr fontId="2" type="noConversion"/>
  </si>
  <si>
    <t>黑猫警长2新年版</t>
    <phoneticPr fontId="2" type="noConversion"/>
  </si>
  <si>
    <t>僵尸敢死队</t>
    <phoneticPr fontId="2" type="noConversion"/>
  </si>
  <si>
    <t>僵尸大战小怪物</t>
    <phoneticPr fontId="2" type="noConversion"/>
  </si>
  <si>
    <t>小猪大冒险</t>
    <phoneticPr fontId="2" type="noConversion"/>
  </si>
  <si>
    <t>10+20</t>
    <phoneticPr fontId="2" type="noConversion"/>
  </si>
  <si>
    <t>宾果消消乐</t>
    <phoneticPr fontId="2" type="noConversion"/>
  </si>
  <si>
    <t>辽宁</t>
  </si>
  <si>
    <t>广西</t>
    <phoneticPr fontId="2" type="noConversion"/>
  </si>
  <si>
    <t>辽宁</t>
    <phoneticPr fontId="2" type="noConversion"/>
  </si>
  <si>
    <t>广东</t>
    <phoneticPr fontId="2" type="noConversion"/>
  </si>
  <si>
    <t>CPCP-BZRT-2024_21x</t>
  </si>
  <si>
    <t>无</t>
    <phoneticPr fontId="2" type="noConversion"/>
  </si>
  <si>
    <t>无</t>
    <phoneticPr fontId="2" type="noConversion"/>
  </si>
  <si>
    <t>无</t>
    <phoneticPr fontId="2" type="noConversion"/>
  </si>
  <si>
    <t>黑猫警长2新年版</t>
    <phoneticPr fontId="2" type="noConversion"/>
  </si>
  <si>
    <t>鹰击长空2015</t>
    <phoneticPr fontId="2" type="noConversion"/>
  </si>
  <si>
    <t>广西</t>
    <phoneticPr fontId="2" type="noConversion"/>
  </si>
  <si>
    <t>无</t>
    <phoneticPr fontId="2" type="noConversion"/>
  </si>
  <si>
    <t>20+10</t>
    <phoneticPr fontId="2" type="noConversion"/>
  </si>
  <si>
    <t>全民大战飞机</t>
    <phoneticPr fontId="2" type="noConversion"/>
  </si>
  <si>
    <t>5+1</t>
    <phoneticPr fontId="2" type="noConversion"/>
  </si>
  <si>
    <t>天天斗地主</t>
    <phoneticPr fontId="2" type="noConversion"/>
  </si>
  <si>
    <t>全民大战飞机</t>
    <phoneticPr fontId="2" type="noConversion"/>
  </si>
  <si>
    <t>黑猫警长2新年版</t>
    <phoneticPr fontId="2" type="noConversion"/>
  </si>
  <si>
    <t>无</t>
    <phoneticPr fontId="2" type="noConversion"/>
  </si>
  <si>
    <t>浙江</t>
    <phoneticPr fontId="2" type="noConversion"/>
  </si>
  <si>
    <t>漂流的乌龟</t>
    <phoneticPr fontId="2" type="noConversion"/>
  </si>
  <si>
    <t>漂流的乌龟</t>
    <phoneticPr fontId="2" type="noConversion"/>
  </si>
  <si>
    <t>催了一遍</t>
    <phoneticPr fontId="2" type="noConversion"/>
  </si>
  <si>
    <t>乌龟躲避</t>
    <phoneticPr fontId="2" type="noConversion"/>
  </si>
  <si>
    <t>欢乐丢沙包</t>
    <phoneticPr fontId="2" type="noConversion"/>
  </si>
  <si>
    <t>黑猫警长2新年版</t>
    <phoneticPr fontId="2" type="noConversion"/>
  </si>
  <si>
    <t>云霄穿行</t>
    <phoneticPr fontId="2" type="noConversion"/>
  </si>
  <si>
    <t>小猪大冒险</t>
    <phoneticPr fontId="2" type="noConversion"/>
  </si>
  <si>
    <t>小猪大冒险</t>
    <phoneticPr fontId="2" type="noConversion"/>
  </si>
  <si>
    <t>斗争的魔气</t>
    <phoneticPr fontId="2" type="noConversion"/>
  </si>
  <si>
    <t>黑猫警长2新年版</t>
    <phoneticPr fontId="2" type="noConversion"/>
  </si>
  <si>
    <t>5+1</t>
    <phoneticPr fontId="2" type="noConversion"/>
  </si>
  <si>
    <t>15+1</t>
    <phoneticPr fontId="2" type="noConversion"/>
  </si>
  <si>
    <t>广西</t>
  </si>
  <si>
    <t>广东</t>
  </si>
  <si>
    <t>无</t>
    <phoneticPr fontId="2" type="noConversion"/>
  </si>
  <si>
    <t>20+20</t>
    <phoneticPr fontId="2" type="noConversion"/>
  </si>
  <si>
    <t>僵尸敢死队</t>
    <phoneticPr fontId="2" type="noConversion"/>
  </si>
  <si>
    <t>20+10</t>
    <phoneticPr fontId="2" type="noConversion"/>
  </si>
  <si>
    <t>欢乐斗地主</t>
    <phoneticPr fontId="2" type="noConversion"/>
  </si>
  <si>
    <t>乌龟躲避</t>
    <phoneticPr fontId="2" type="noConversion"/>
  </si>
  <si>
    <t>开心消消乐</t>
    <phoneticPr fontId="2" type="noConversion"/>
  </si>
  <si>
    <t>乌龟躲避</t>
    <phoneticPr fontId="2" type="noConversion"/>
  </si>
  <si>
    <t>广东</t>
    <phoneticPr fontId="2" type="noConversion"/>
  </si>
  <si>
    <t>辽宁</t>
    <phoneticPr fontId="2" type="noConversion"/>
  </si>
  <si>
    <t>山西</t>
  </si>
  <si>
    <t>20+20</t>
    <phoneticPr fontId="2" type="noConversion"/>
  </si>
  <si>
    <t>10+10</t>
    <phoneticPr fontId="2" type="noConversion"/>
  </si>
  <si>
    <t>10+20+10+20</t>
    <phoneticPr fontId="2" type="noConversion"/>
  </si>
  <si>
    <t>0.1+10+20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</si>
</sst>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0000"/>
    <numFmt numFmtId="177" formatCode="m&quot;月&quot;d&quot;日&quot;;@"/>
    <numFmt numFmtId="178" formatCode="yyyy/mm/dd"/>
    <numFmt numFmtId="179" formatCode="0.00000_ "/>
    <numFmt numFmtId="180" formatCode="0.00000_);[Red]\(0.00000\)"/>
    <numFmt numFmtId="181" formatCode="yyyy/m/d\ h:mm;@"/>
    <numFmt numFmtId="182" formatCode="0.00;[Red]0.00"/>
    <numFmt numFmtId="183" formatCode="0;[Red]0"/>
  </numFmts>
  <fonts count="4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color rgb="FFFF0000"/>
      <name val="Times New Roman"/>
      <family val="1"/>
    </font>
    <font>
      <sz val="9"/>
      <color rgb="FFFF0000"/>
      <name val="宋体"/>
      <family val="3"/>
      <charset val="134"/>
    </font>
    <font>
      <sz val="11"/>
      <color rgb="FFFF0000"/>
      <name val="宋体"/>
      <family val="2"/>
      <scheme val="minor"/>
    </font>
    <font>
      <sz val="9"/>
      <name val="Times New Roman"/>
      <family val="1"/>
    </font>
    <font>
      <sz val="9"/>
      <name val="宋体"/>
      <family val="3"/>
      <charset val="134"/>
    </font>
    <font>
      <sz val="11"/>
      <color rgb="FF0070C0"/>
      <name val="宋体"/>
      <family val="2"/>
      <scheme val="minor"/>
    </font>
    <font>
      <sz val="11"/>
      <color rgb="FF00B0F0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0"/>
      <name val="Arial"/>
      <family val="2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i/>
      <sz val="11"/>
      <color theme="1"/>
      <name val="宋体"/>
      <family val="3"/>
      <charset val="134"/>
      <scheme val="minor"/>
    </font>
    <font>
      <sz val="9"/>
      <color rgb="FF787878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rgb="FF79B5E3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22"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8" borderId="7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1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1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11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1" applyNumberFormat="0" applyFont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1" applyNumberFormat="0" applyFont="0" applyAlignment="0" applyProtection="0">
      <alignment vertical="center"/>
    </xf>
    <xf numFmtId="0" fontId="1" fillId="10" borderId="11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1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1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1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1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1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2" fillId="0" borderId="0" applyNumberFormat="0" applyFont="0" applyFill="0" applyBorder="0" applyAlignment="0" applyProtection="0"/>
  </cellStyleXfs>
  <cellXfs count="210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0" fontId="0" fillId="2" borderId="0" xfId="0" applyFill="1"/>
    <xf numFmtId="176" fontId="5" fillId="0" borderId="2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4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76" fontId="10" fillId="0" borderId="1" xfId="0" applyNumberFormat="1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1" xfId="0" applyBorder="1"/>
    <xf numFmtId="0" fontId="0" fillId="0" borderId="1" xfId="0" applyFill="1" applyBorder="1"/>
    <xf numFmtId="49" fontId="5" fillId="0" borderId="1" xfId="0" applyNumberFormat="1" applyFont="1" applyBorder="1" applyAlignment="1">
      <alignment horizontal="center"/>
    </xf>
    <xf numFmtId="0" fontId="0" fillId="2" borderId="1" xfId="0" applyFill="1" applyBorder="1"/>
    <xf numFmtId="177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3" fillId="0" borderId="0" xfId="0" applyFont="1"/>
    <xf numFmtId="0" fontId="8" fillId="2" borderId="0" xfId="0" applyFont="1" applyFill="1"/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76" fontId="10" fillId="2" borderId="1" xfId="0" applyNumberFormat="1" applyFont="1" applyFill="1" applyBorder="1" applyAlignment="1">
      <alignment horizontal="center"/>
    </xf>
    <xf numFmtId="0" fontId="13" fillId="2" borderId="0" xfId="0" applyFont="1" applyFill="1"/>
    <xf numFmtId="0" fontId="0" fillId="0" borderId="0" xfId="0" applyAlignment="1">
      <alignment vertical="center"/>
    </xf>
    <xf numFmtId="178" fontId="31" fillId="35" borderId="1" xfId="0" applyNumberFormat="1" applyFont="1" applyFill="1" applyBorder="1" applyAlignment="1">
      <alignment horizontal="center" vertical="center"/>
    </xf>
    <xf numFmtId="178" fontId="31" fillId="35" borderId="2" xfId="0" applyNumberFormat="1" applyFont="1" applyFill="1" applyBorder="1" applyAlignment="1">
      <alignment horizontal="center" vertical="center"/>
    </xf>
    <xf numFmtId="0" fontId="31" fillId="36" borderId="1" xfId="0" applyFont="1" applyFill="1" applyBorder="1" applyAlignment="1">
      <alignment horizontal="center" vertical="center"/>
    </xf>
    <xf numFmtId="0" fontId="31" fillId="36" borderId="1" xfId="0" applyFont="1" applyFill="1" applyBorder="1" applyAlignment="1">
      <alignment horizontal="left" vertical="center"/>
    </xf>
    <xf numFmtId="0" fontId="0" fillId="0" borderId="0" xfId="0"/>
    <xf numFmtId="177" fontId="4" fillId="0" borderId="1" xfId="0" applyNumberFormat="1" applyFont="1" applyFill="1" applyBorder="1" applyAlignment="1">
      <alignment horizontal="center"/>
    </xf>
    <xf numFmtId="0" fontId="33" fillId="0" borderId="1" xfId="0" applyFont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0" fillId="0" borderId="13" xfId="0" applyFill="1" applyBorder="1"/>
    <xf numFmtId="0" fontId="7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0" fillId="2" borderId="0" xfId="0" applyFill="1" applyBorder="1"/>
    <xf numFmtId="0" fontId="13" fillId="0" borderId="0" xfId="0" applyFont="1" applyFill="1" applyBorder="1"/>
    <xf numFmtId="0" fontId="8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0" borderId="14" xfId="0" applyFill="1" applyBorder="1"/>
    <xf numFmtId="0" fontId="0" fillId="2" borderId="14" xfId="0" applyFill="1" applyBorder="1"/>
    <xf numFmtId="0" fontId="13" fillId="0" borderId="14" xfId="0" applyFont="1" applyFill="1" applyBorder="1"/>
    <xf numFmtId="0" fontId="8" fillId="0" borderId="14" xfId="0" applyFont="1" applyFill="1" applyBorder="1"/>
    <xf numFmtId="0" fontId="11" fillId="0" borderId="14" xfId="0" applyFont="1" applyFill="1" applyBorder="1"/>
    <xf numFmtId="0" fontId="12" fillId="0" borderId="14" xfId="0" applyFont="1" applyFill="1" applyBorder="1"/>
    <xf numFmtId="0" fontId="5" fillId="0" borderId="1" xfId="0" applyFont="1" applyFill="1" applyBorder="1" applyAlignment="1">
      <alignment horizontal="center" vertical="center"/>
    </xf>
    <xf numFmtId="179" fontId="31" fillId="36" borderId="1" xfId="0" applyNumberFormat="1" applyFont="1" applyFill="1" applyBorder="1" applyAlignment="1">
      <alignment horizontal="center" vertical="center"/>
    </xf>
    <xf numFmtId="180" fontId="31" fillId="35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0" fontId="34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NumberFormat="1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0" fillId="0" borderId="18" xfId="0" applyFill="1" applyBorder="1"/>
    <xf numFmtId="0" fontId="0" fillId="0" borderId="15" xfId="0" applyFill="1" applyBorder="1"/>
    <xf numFmtId="0" fontId="0" fillId="0" borderId="19" xfId="0" applyFill="1" applyBorder="1"/>
    <xf numFmtId="0" fontId="0" fillId="0" borderId="17" xfId="0" applyFill="1" applyBorder="1"/>
    <xf numFmtId="0" fontId="0" fillId="0" borderId="20" xfId="0" applyFill="1" applyBorder="1"/>
    <xf numFmtId="0" fontId="0" fillId="0" borderId="2" xfId="0" applyFill="1" applyBorder="1"/>
    <xf numFmtId="0" fontId="35" fillId="0" borderId="0" xfId="0" applyFont="1" applyFill="1" applyBorder="1"/>
    <xf numFmtId="0" fontId="35" fillId="0" borderId="0" xfId="0" applyFont="1" applyBorder="1"/>
    <xf numFmtId="0" fontId="33" fillId="0" borderId="15" xfId="0" applyFont="1" applyFill="1" applyBorder="1" applyAlignment="1">
      <alignment horizontal="center" vertical="center"/>
    </xf>
    <xf numFmtId="0" fontId="35" fillId="2" borderId="0" xfId="0" applyFont="1" applyFill="1" applyBorder="1"/>
    <xf numFmtId="0" fontId="0" fillId="2" borderId="13" xfId="0" applyFill="1" applyBorder="1"/>
    <xf numFmtId="177" fontId="4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0" fontId="33" fillId="3" borderId="0" xfId="0" applyFont="1" applyFill="1" applyBorder="1" applyAlignment="1">
      <alignment horizontal="center" vertical="center"/>
    </xf>
    <xf numFmtId="0" fontId="0" fillId="3" borderId="0" xfId="0" applyFill="1"/>
    <xf numFmtId="0" fontId="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1" xfId="0" applyFill="1" applyBorder="1"/>
    <xf numFmtId="177" fontId="9" fillId="3" borderId="1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177" fontId="34" fillId="3" borderId="1" xfId="0" applyNumberFormat="1" applyFont="1" applyFill="1" applyBorder="1" applyAlignment="1">
      <alignment horizontal="center" vertical="center"/>
    </xf>
    <xf numFmtId="0" fontId="33" fillId="3" borderId="1" xfId="0" applyFont="1" applyFill="1" applyBorder="1" applyAlignment="1" applyProtection="1">
      <alignment horizontal="center" vertical="center"/>
      <protection locked="0"/>
    </xf>
    <xf numFmtId="0" fontId="33" fillId="3" borderId="1" xfId="0" applyFont="1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>
      <alignment vertical="center"/>
    </xf>
    <xf numFmtId="181" fontId="4" fillId="0" borderId="1" xfId="0" applyNumberFormat="1" applyFont="1" applyBorder="1" applyAlignment="1">
      <alignment horizontal="center" vertical="center"/>
    </xf>
    <xf numFmtId="181" fontId="4" fillId="2" borderId="1" xfId="0" applyNumberFormat="1" applyFont="1" applyFill="1" applyBorder="1" applyAlignment="1">
      <alignment horizontal="center"/>
    </xf>
    <xf numFmtId="181" fontId="4" fillId="0" borderId="1" xfId="0" applyNumberFormat="1" applyFont="1" applyBorder="1" applyAlignment="1">
      <alignment horizontal="center"/>
    </xf>
    <xf numFmtId="181" fontId="9" fillId="0" borderId="1" xfId="0" applyNumberFormat="1" applyFont="1" applyBorder="1" applyAlignment="1">
      <alignment horizontal="center"/>
    </xf>
    <xf numFmtId="181" fontId="9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/>
    </xf>
    <xf numFmtId="181" fontId="9" fillId="2" borderId="1" xfId="0" applyNumberFormat="1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center"/>
    </xf>
    <xf numFmtId="181" fontId="5" fillId="2" borderId="1" xfId="0" applyNumberFormat="1" applyFont="1" applyFill="1" applyBorder="1" applyAlignment="1">
      <alignment horizontal="center" vertical="center"/>
    </xf>
    <xf numFmtId="181" fontId="5" fillId="2" borderId="1" xfId="0" applyNumberFormat="1" applyFont="1" applyFill="1" applyBorder="1" applyAlignment="1">
      <alignment horizontal="center"/>
    </xf>
    <xf numFmtId="181" fontId="34" fillId="0" borderId="1" xfId="0" applyNumberFormat="1" applyFont="1" applyBorder="1" applyAlignment="1">
      <alignment horizontal="center" vertical="center"/>
    </xf>
    <xf numFmtId="181" fontId="34" fillId="2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/>
    </xf>
    <xf numFmtId="177" fontId="5" fillId="2" borderId="1" xfId="0" applyNumberFormat="1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7" fontId="9" fillId="2" borderId="1" xfId="0" applyNumberFormat="1" applyFont="1" applyFill="1" applyBorder="1" applyAlignment="1">
      <alignment horizontal="center"/>
    </xf>
    <xf numFmtId="177" fontId="6" fillId="0" borderId="1" xfId="0" applyNumberFormat="1" applyFont="1" applyBorder="1" applyAlignment="1">
      <alignment horizontal="center"/>
    </xf>
    <xf numFmtId="177" fontId="0" fillId="0" borderId="1" xfId="0" applyNumberFormat="1" applyBorder="1"/>
    <xf numFmtId="177" fontId="14" fillId="2" borderId="1" xfId="0" applyNumberFormat="1" applyFont="1" applyFill="1" applyBorder="1" applyAlignment="1">
      <alignment horizontal="center"/>
    </xf>
    <xf numFmtId="177" fontId="0" fillId="0" borderId="1" xfId="0" applyNumberFormat="1" applyFill="1" applyBorder="1"/>
    <xf numFmtId="177" fontId="34" fillId="2" borderId="1" xfId="0" applyNumberFormat="1" applyFont="1" applyFill="1" applyBorder="1" applyAlignment="1">
      <alignment horizontal="center"/>
    </xf>
    <xf numFmtId="177" fontId="34" fillId="0" borderId="1" xfId="0" applyNumberFormat="1" applyFont="1" applyBorder="1" applyAlignment="1">
      <alignment horizontal="center"/>
    </xf>
    <xf numFmtId="177" fontId="3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center"/>
    </xf>
    <xf numFmtId="0" fontId="0" fillId="0" borderId="0" xfId="0" applyNumberFormat="1"/>
    <xf numFmtId="0" fontId="38" fillId="0" borderId="0" xfId="0" applyNumberFormat="1" applyFont="1"/>
    <xf numFmtId="0" fontId="34" fillId="0" borderId="0" xfId="0" applyFont="1" applyAlignment="1">
      <alignment horizontal="center" vertical="center"/>
    </xf>
    <xf numFmtId="0" fontId="33" fillId="0" borderId="0" xfId="0" applyFont="1"/>
    <xf numFmtId="181" fontId="34" fillId="0" borderId="0" xfId="0" applyNumberFormat="1" applyFont="1" applyAlignment="1">
      <alignment horizontal="center" vertical="center"/>
    </xf>
    <xf numFmtId="181" fontId="33" fillId="0" borderId="1" xfId="0" applyNumberFormat="1" applyFont="1" applyBorder="1" applyAlignment="1">
      <alignment horizontal="center" vertical="center"/>
    </xf>
    <xf numFmtId="0" fontId="31" fillId="35" borderId="15" xfId="0" applyNumberFormat="1" applyFont="1" applyFill="1" applyBorder="1" applyAlignment="1">
      <alignment horizontal="center" vertical="center"/>
    </xf>
    <xf numFmtId="178" fontId="31" fillId="35" borderId="15" xfId="0" applyNumberFormat="1" applyFont="1" applyFill="1" applyBorder="1" applyAlignment="1">
      <alignment horizontal="center" vertical="center"/>
    </xf>
    <xf numFmtId="0" fontId="39" fillId="37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ill="1" applyAlignment="1">
      <alignment vertical="center"/>
    </xf>
    <xf numFmtId="0" fontId="31" fillId="3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31" fillId="36" borderId="1" xfId="0" applyNumberFormat="1" applyFont="1" applyFill="1" applyBorder="1" applyAlignment="1">
      <alignment horizontal="center" vertical="center"/>
    </xf>
    <xf numFmtId="178" fontId="31" fillId="35" borderId="3" xfId="0" applyNumberFormat="1" applyFont="1" applyFill="1" applyBorder="1" applyAlignment="1">
      <alignment horizontal="center" vertical="center"/>
    </xf>
    <xf numFmtId="0" fontId="31" fillId="35" borderId="3" xfId="0" applyNumberFormat="1" applyFont="1" applyFill="1" applyBorder="1" applyAlignment="1">
      <alignment horizontal="center" vertical="center"/>
    </xf>
    <xf numFmtId="0" fontId="31" fillId="35" borderId="2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/>
    </xf>
    <xf numFmtId="177" fontId="9" fillId="3" borderId="1" xfId="0" applyNumberFormat="1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177" fontId="34" fillId="0" borderId="1" xfId="0" applyNumberFormat="1" applyFont="1" applyBorder="1" applyAlignment="1">
      <alignment horizontal="center" vertical="center"/>
    </xf>
    <xf numFmtId="181" fontId="34" fillId="0" borderId="15" xfId="0" applyNumberFormat="1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0" fillId="3" borderId="0" xfId="0" applyFill="1" applyBorder="1"/>
    <xf numFmtId="0" fontId="34" fillId="3" borderId="0" xfId="0" applyFont="1" applyFill="1" applyBorder="1" applyAlignment="1">
      <alignment horizontal="center"/>
    </xf>
    <xf numFmtId="0" fontId="31" fillId="35" borderId="17" xfId="0" applyNumberFormat="1" applyFont="1" applyFill="1" applyBorder="1" applyAlignment="1">
      <alignment horizontal="center" vertical="center"/>
    </xf>
    <xf numFmtId="182" fontId="31" fillId="35" borderId="21" xfId="0" applyNumberFormat="1" applyFont="1" applyFill="1" applyBorder="1" applyAlignment="1">
      <alignment horizontal="center" vertical="center"/>
    </xf>
    <xf numFmtId="182" fontId="31" fillId="35" borderId="13" xfId="0" applyNumberFormat="1" applyFont="1" applyFill="1" applyBorder="1" applyAlignment="1">
      <alignment horizontal="center" vertical="center"/>
    </xf>
    <xf numFmtId="183" fontId="31" fillId="35" borderId="21" xfId="0" applyNumberFormat="1" applyFont="1" applyFill="1" applyBorder="1" applyAlignment="1">
      <alignment horizontal="center" vertical="center"/>
    </xf>
    <xf numFmtId="182" fontId="31" fillId="35" borderId="3" xfId="0" applyNumberFormat="1" applyFont="1" applyFill="1" applyBorder="1" applyAlignment="1">
      <alignment horizontal="center" vertical="center"/>
    </xf>
    <xf numFmtId="0" fontId="40" fillId="36" borderId="1" xfId="0" applyFont="1" applyFill="1" applyBorder="1" applyAlignment="1">
      <alignment horizontal="center" vertical="center"/>
    </xf>
    <xf numFmtId="0" fontId="40" fillId="36" borderId="0" xfId="0" applyFont="1" applyFill="1"/>
    <xf numFmtId="178" fontId="31" fillId="35" borderId="22" xfId="0" applyNumberFormat="1" applyFont="1" applyFill="1" applyBorder="1" applyAlignment="1">
      <alignment horizontal="center" vertical="center"/>
    </xf>
    <xf numFmtId="0" fontId="31" fillId="3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79" fontId="31" fillId="35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/>
    </xf>
    <xf numFmtId="177" fontId="2" fillId="3" borderId="1" xfId="0" applyNumberFormat="1" applyFont="1" applyFill="1" applyBorder="1" applyAlignment="1">
      <alignment horizontal="center"/>
    </xf>
    <xf numFmtId="177" fontId="33" fillId="0" borderId="1" xfId="0" applyNumberFormat="1" applyFont="1" applyBorder="1" applyAlignment="1">
      <alignment horizontal="center"/>
    </xf>
    <xf numFmtId="177" fontId="5" fillId="0" borderId="1" xfId="0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181" fontId="5" fillId="3" borderId="1" xfId="0" applyNumberFormat="1" applyFont="1" applyFill="1" applyBorder="1" applyAlignment="1">
      <alignment horizontal="center" vertical="center"/>
    </xf>
    <xf numFmtId="181" fontId="34" fillId="3" borderId="1" xfId="0" applyNumberFormat="1" applyFont="1" applyFill="1" applyBorder="1" applyAlignment="1">
      <alignment horizontal="center" vertical="center"/>
    </xf>
    <xf numFmtId="181" fontId="33" fillId="3" borderId="1" xfId="0" applyNumberFormat="1" applyFont="1" applyFill="1" applyBorder="1" applyAlignment="1">
      <alignment horizontal="center" vertical="center"/>
    </xf>
    <xf numFmtId="181" fontId="33" fillId="3" borderId="1" xfId="0" applyNumberFormat="1" applyFont="1" applyFill="1" applyBorder="1" applyAlignment="1">
      <alignment horizontal="center"/>
    </xf>
    <xf numFmtId="181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1" fillId="36" borderId="3" xfId="0" applyFont="1" applyFill="1" applyBorder="1" applyAlignment="1">
      <alignment horizontal="left" vertical="center"/>
    </xf>
    <xf numFmtId="0" fontId="41" fillId="36" borderId="1" xfId="0" applyFont="1" applyFill="1" applyBorder="1" applyAlignment="1">
      <alignment horizontal="center" vertical="center"/>
    </xf>
    <xf numFmtId="22" fontId="36" fillId="2" borderId="1" xfId="0" applyNumberFormat="1" applyFont="1" applyFill="1" applyBorder="1" applyAlignment="1">
      <alignment horizontal="center"/>
    </xf>
    <xf numFmtId="0" fontId="34" fillId="2" borderId="0" xfId="0" applyFont="1" applyFill="1" applyBorder="1" applyAlignment="1">
      <alignment horizontal="center"/>
    </xf>
    <xf numFmtId="0" fontId="34" fillId="2" borderId="0" xfId="0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/>
    </xf>
  </cellXfs>
  <cellStyles count="322">
    <cellStyle name="20% - 强调文字颜色 1 10" xfId="200"/>
    <cellStyle name="20% - 强调文字颜色 1 11" xfId="210"/>
    <cellStyle name="20% - 强调文字颜色 1 12" xfId="220"/>
    <cellStyle name="20% - 强调文字颜色 1 13" xfId="250"/>
    <cellStyle name="20% - 强调文字颜色 1 14" xfId="242"/>
    <cellStyle name="20% - 强调文字颜色 1 15" xfId="267"/>
    <cellStyle name="20% - 强调文字颜色 1 16" xfId="292"/>
    <cellStyle name="20% - 强调文字颜色 1 17" xfId="260"/>
    <cellStyle name="20% - 强调文字颜色 1 18" xfId="302"/>
    <cellStyle name="20% - 强调文字颜色 1 2" xfId="59"/>
    <cellStyle name="20% - 强调文字颜色 1 2 2" xfId="115"/>
    <cellStyle name="20% - 强调文字颜色 1 3" xfId="43"/>
    <cellStyle name="20% - 强调文字颜色 1 3 2" xfId="99"/>
    <cellStyle name="20% - 强调文字颜色 1 4" xfId="73"/>
    <cellStyle name="20% - 强调文字颜色 1 4 2" xfId="129"/>
    <cellStyle name="20% - 强调文字颜色 1 5" xfId="143"/>
    <cellStyle name="20% - 强调文字颜色 1 6" xfId="85"/>
    <cellStyle name="20% - 强调文字颜色 1 7" xfId="172"/>
    <cellStyle name="20% - 强调文字颜色 1 8" xfId="158"/>
    <cellStyle name="20% - 强调文字颜色 1 9" xfId="189"/>
    <cellStyle name="20% - 强调文字颜色 2 10" xfId="209"/>
    <cellStyle name="20% - 强调文字颜色 2 11" xfId="219"/>
    <cellStyle name="20% - 强调文字颜色 2 12" xfId="229"/>
    <cellStyle name="20% - 强调文字颜色 2 13" xfId="254"/>
    <cellStyle name="20% - 强调文字颜色 2 14" xfId="266"/>
    <cellStyle name="20% - 强调文字颜色 2 15" xfId="278"/>
    <cellStyle name="20% - 强调文字颜色 2 16" xfId="271"/>
    <cellStyle name="20% - 强调文字颜色 2 17" xfId="301"/>
    <cellStyle name="20% - 强调文字颜色 2 18" xfId="311"/>
    <cellStyle name="20% - 强调文字颜色 2 2" xfId="61"/>
    <cellStyle name="20% - 强调文字颜色 2 2 2" xfId="117"/>
    <cellStyle name="20% - 强调文字颜色 2 3" xfId="45"/>
    <cellStyle name="20% - 强调文字颜色 2 3 2" xfId="101"/>
    <cellStyle name="20% - 强调文字颜色 2 4" xfId="75"/>
    <cellStyle name="20% - 强调文字颜色 2 4 2" xfId="131"/>
    <cellStyle name="20% - 强调文字颜色 2 5" xfId="145"/>
    <cellStyle name="20% - 强调文字颜色 2 6" xfId="87"/>
    <cellStyle name="20% - 强调文字颜色 2 7" xfId="175"/>
    <cellStyle name="20% - 强调文字颜色 2 8" xfId="188"/>
    <cellStyle name="20% - 强调文字颜色 2 9" xfId="199"/>
    <cellStyle name="20% - 强调文字颜色 3 10" xfId="163"/>
    <cellStyle name="20% - 强调文字颜色 3 11" xfId="167"/>
    <cellStyle name="20% - 强调文字颜色 3 12" xfId="170"/>
    <cellStyle name="20% - 强调文字颜色 3 13" xfId="258"/>
    <cellStyle name="20% - 强调文字颜色 3 14" xfId="252"/>
    <cellStyle name="20% - 强调文字颜色 3 15" xfId="240"/>
    <cellStyle name="20% - 强调文字颜色 3 16" xfId="294"/>
    <cellStyle name="20% - 强调文字颜色 3 17" xfId="285"/>
    <cellStyle name="20% - 强调文字颜色 3 18" xfId="286"/>
    <cellStyle name="20% - 强调文字颜色 3 2" xfId="63"/>
    <cellStyle name="20% - 强调文字颜色 3 2 2" xfId="119"/>
    <cellStyle name="20% - 强调文字颜色 3 3" xfId="47"/>
    <cellStyle name="20% - 强调文字颜色 3 3 2" xfId="103"/>
    <cellStyle name="20% - 强调文字颜色 3 4" xfId="77"/>
    <cellStyle name="20% - 强调文字颜色 3 4 2" xfId="133"/>
    <cellStyle name="20% - 强调文字颜色 3 5" xfId="147"/>
    <cellStyle name="20% - 强调文字颜色 3 6" xfId="89"/>
    <cellStyle name="20% - 强调文字颜色 3 7" xfId="179"/>
    <cellStyle name="20% - 强调文字颜色 3 8" xfId="174"/>
    <cellStyle name="20% - 强调文字颜色 3 9" xfId="156"/>
    <cellStyle name="20% - 强调文字颜色 4 10" xfId="214"/>
    <cellStyle name="20% - 强调文字颜色 4 11" xfId="224"/>
    <cellStyle name="20% - 强调文字颜色 4 12" xfId="233"/>
    <cellStyle name="20% - 强调文字颜色 4 13" xfId="261"/>
    <cellStyle name="20% - 强调文字颜色 4 14" xfId="272"/>
    <cellStyle name="20% - 强调文字颜色 4 15" xfId="283"/>
    <cellStyle name="20% - 强调文字颜色 4 16" xfId="296"/>
    <cellStyle name="20% - 强调文字颜色 4 17" xfId="306"/>
    <cellStyle name="20% - 强调文字颜色 4 18" xfId="315"/>
    <cellStyle name="20% - 强调文字颜色 4 2" xfId="65"/>
    <cellStyle name="20% - 强调文字颜色 4 2 2" xfId="121"/>
    <cellStyle name="20% - 强调文字颜色 4 3" xfId="49"/>
    <cellStyle name="20% - 强调文字颜色 4 3 2" xfId="105"/>
    <cellStyle name="20% - 强调文字颜色 4 4" xfId="79"/>
    <cellStyle name="20% - 强调文字颜色 4 4 2" xfId="135"/>
    <cellStyle name="20% - 强调文字颜色 4 5" xfId="149"/>
    <cellStyle name="20% - 强调文字颜色 4 6" xfId="91"/>
    <cellStyle name="20% - 强调文字颜色 4 7" xfId="182"/>
    <cellStyle name="20% - 强调文字颜色 4 8" xfId="194"/>
    <cellStyle name="20% - 强调文字颜色 4 9" xfId="204"/>
    <cellStyle name="20% - 强调文字颜色 5 10" xfId="217"/>
    <cellStyle name="20% - 强调文字颜色 5 11" xfId="227"/>
    <cellStyle name="20% - 强调文字颜色 5 12" xfId="235"/>
    <cellStyle name="20% - 强调文字颜色 5 13" xfId="264"/>
    <cellStyle name="20% - 强调文字颜色 5 14" xfId="276"/>
    <cellStyle name="20% - 强调文字颜色 5 15" xfId="287"/>
    <cellStyle name="20% - 强调文字颜色 5 16" xfId="299"/>
    <cellStyle name="20% - 强调文字颜色 5 17" xfId="309"/>
    <cellStyle name="20% - 强调文字颜色 5 18" xfId="317"/>
    <cellStyle name="20% - 强调文字颜色 5 2" xfId="67"/>
    <cellStyle name="20% - 强调文字颜色 5 2 2" xfId="123"/>
    <cellStyle name="20% - 强调文字颜色 5 3" xfId="51"/>
    <cellStyle name="20% - 强调文字颜色 5 3 2" xfId="107"/>
    <cellStyle name="20% - 强调文字颜色 5 4" xfId="81"/>
    <cellStyle name="20% - 强调文字颜色 5 4 2" xfId="137"/>
    <cellStyle name="20% - 强调文字颜色 5 5" xfId="151"/>
    <cellStyle name="20% - 强调文字颜色 5 6" xfId="93"/>
    <cellStyle name="20% - 强调文字颜色 5 7" xfId="186"/>
    <cellStyle name="20% - 强调文字颜色 5 8" xfId="197"/>
    <cellStyle name="20% - 强调文字颜色 5 9" xfId="207"/>
    <cellStyle name="20% - 强调文字颜色 6 10" xfId="221"/>
    <cellStyle name="20% - 强调文字颜色 6 11" xfId="230"/>
    <cellStyle name="20% - 强调文字颜色 6 12" xfId="237"/>
    <cellStyle name="20% - 强调文字颜色 6 13" xfId="268"/>
    <cellStyle name="20% - 强调文字颜色 6 14" xfId="279"/>
    <cellStyle name="20% - 强调文字颜色 6 15" xfId="290"/>
    <cellStyle name="20% - 强调文字颜色 6 16" xfId="303"/>
    <cellStyle name="20% - 强调文字颜色 6 17" xfId="312"/>
    <cellStyle name="20% - 强调文字颜色 6 18" xfId="319"/>
    <cellStyle name="20% - 强调文字颜色 6 2" xfId="69"/>
    <cellStyle name="20% - 强调文字颜色 6 2 2" xfId="125"/>
    <cellStyle name="20% - 强调文字颜色 6 3" xfId="53"/>
    <cellStyle name="20% - 强调文字颜色 6 3 2" xfId="109"/>
    <cellStyle name="20% - 强调文字颜色 6 4" xfId="83"/>
    <cellStyle name="20% - 强调文字颜色 6 4 2" xfId="139"/>
    <cellStyle name="20% - 强调文字颜色 6 5" xfId="153"/>
    <cellStyle name="20% - 强调文字颜色 6 6" xfId="95"/>
    <cellStyle name="20% - 强调文字颜色 6 7" xfId="190"/>
    <cellStyle name="20% - 强调文字颜色 6 8" xfId="201"/>
    <cellStyle name="20% - 强调文字颜色 6 9" xfId="211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10" xfId="171"/>
    <cellStyle name="40% - 强调文字颜色 1 11" xfId="159"/>
    <cellStyle name="40% - 强调文字颜色 1 12" xfId="185"/>
    <cellStyle name="40% - 强调文字颜色 1 13" xfId="251"/>
    <cellStyle name="40% - 强调文字颜色 1 14" xfId="241"/>
    <cellStyle name="40% - 强调文字颜色 1 15" xfId="244"/>
    <cellStyle name="40% - 强调文字颜色 1 16" xfId="289"/>
    <cellStyle name="40% - 强调文字颜色 1 17" xfId="282"/>
    <cellStyle name="40% - 强调文字颜色 1 18" xfId="253"/>
    <cellStyle name="40% - 强调文字颜色 1 2" xfId="60"/>
    <cellStyle name="40% - 强调文字颜色 1 2 2" xfId="116"/>
    <cellStyle name="40% - 强调文字颜色 1 3" xfId="44"/>
    <cellStyle name="40% - 强调文字颜色 1 3 2" xfId="100"/>
    <cellStyle name="40% - 强调文字颜色 1 4" xfId="74"/>
    <cellStyle name="40% - 强调文字颜色 1 4 2" xfId="130"/>
    <cellStyle name="40% - 强调文字颜色 1 5" xfId="144"/>
    <cellStyle name="40% - 强调文字颜色 1 6" xfId="86"/>
    <cellStyle name="40% - 强调文字颜色 1 7" xfId="173"/>
    <cellStyle name="40% - 强调文字颜色 1 8" xfId="157"/>
    <cellStyle name="40% - 强调文字颜色 1 9" xfId="161"/>
    <cellStyle name="40% - 强调文字颜色 2 10" xfId="206"/>
    <cellStyle name="40% - 强调文字颜色 2 11" xfId="216"/>
    <cellStyle name="40% - 强调文字颜色 2 12" xfId="226"/>
    <cellStyle name="40% - 强调文字颜色 2 13" xfId="255"/>
    <cellStyle name="40% - 强调文字颜色 2 14" xfId="263"/>
    <cellStyle name="40% - 强调文字颜色 2 15" xfId="274"/>
    <cellStyle name="40% - 强调文字颜色 2 16" xfId="246"/>
    <cellStyle name="40% - 强调文字颜色 2 17" xfId="298"/>
    <cellStyle name="40% - 强调文字颜色 2 18" xfId="308"/>
    <cellStyle name="40% - 强调文字颜色 2 2" xfId="62"/>
    <cellStyle name="40% - 强调文字颜色 2 2 2" xfId="118"/>
    <cellStyle name="40% - 强调文字颜色 2 3" xfId="46"/>
    <cellStyle name="40% - 强调文字颜色 2 3 2" xfId="102"/>
    <cellStyle name="40% - 强调文字颜色 2 4" xfId="76"/>
    <cellStyle name="40% - 强调文字颜色 2 4 2" xfId="132"/>
    <cellStyle name="40% - 强调文字颜色 2 5" xfId="146"/>
    <cellStyle name="40% - 强调文字颜色 2 6" xfId="88"/>
    <cellStyle name="40% - 强调文字颜色 2 7" xfId="176"/>
    <cellStyle name="40% - 强调文字颜色 2 8" xfId="184"/>
    <cellStyle name="40% - 强调文字颜色 2 9" xfId="196"/>
    <cellStyle name="40% - 强调文字颜色 3 10" xfId="213"/>
    <cellStyle name="40% - 强调文字颜色 3 11" xfId="223"/>
    <cellStyle name="40% - 强调文字颜色 3 12" xfId="232"/>
    <cellStyle name="40% - 强调文字颜色 3 13" xfId="259"/>
    <cellStyle name="40% - 强调文字颜色 3 14" xfId="270"/>
    <cellStyle name="40% - 强调文字颜色 3 15" xfId="281"/>
    <cellStyle name="40% - 强调文字颜色 3 16" xfId="295"/>
    <cellStyle name="40% - 强调文字颜色 3 17" xfId="305"/>
    <cellStyle name="40% - 强调文字颜色 3 18" xfId="314"/>
    <cellStyle name="40% - 强调文字颜色 3 2" xfId="64"/>
    <cellStyle name="40% - 强调文字颜色 3 2 2" xfId="120"/>
    <cellStyle name="40% - 强调文字颜色 3 3" xfId="48"/>
    <cellStyle name="40% - 强调文字颜色 3 3 2" xfId="104"/>
    <cellStyle name="40% - 强调文字颜色 3 4" xfId="78"/>
    <cellStyle name="40% - 强调文字颜色 3 4 2" xfId="134"/>
    <cellStyle name="40% - 强调文字颜色 3 5" xfId="148"/>
    <cellStyle name="40% - 强调文字颜色 3 6" xfId="90"/>
    <cellStyle name="40% - 强调文字颜色 3 7" xfId="180"/>
    <cellStyle name="40% - 强调文字颜色 3 8" xfId="192"/>
    <cellStyle name="40% - 强调文字颜色 3 9" xfId="203"/>
    <cellStyle name="40% - 强调文字颜色 4 10" xfId="215"/>
    <cellStyle name="40% - 强调文字颜色 4 11" xfId="225"/>
    <cellStyle name="40% - 强调文字颜色 4 12" xfId="234"/>
    <cellStyle name="40% - 强调文字颜色 4 13" xfId="262"/>
    <cellStyle name="40% - 强调文字颜色 4 14" xfId="273"/>
    <cellStyle name="40% - 强调文字颜色 4 15" xfId="284"/>
    <cellStyle name="40% - 强调文字颜色 4 16" xfId="297"/>
    <cellStyle name="40% - 强调文字颜色 4 17" xfId="307"/>
    <cellStyle name="40% - 强调文字颜色 4 18" xfId="316"/>
    <cellStyle name="40% - 强调文字颜色 4 2" xfId="66"/>
    <cellStyle name="40% - 强调文字颜色 4 2 2" xfId="122"/>
    <cellStyle name="40% - 强调文字颜色 4 3" xfId="50"/>
    <cellStyle name="40% - 强调文字颜色 4 3 2" xfId="106"/>
    <cellStyle name="40% - 强调文字颜色 4 4" xfId="80"/>
    <cellStyle name="40% - 强调文字颜色 4 4 2" xfId="136"/>
    <cellStyle name="40% - 强调文字颜色 4 5" xfId="150"/>
    <cellStyle name="40% - 强调文字颜色 4 6" xfId="92"/>
    <cellStyle name="40% - 强调文字颜色 4 7" xfId="183"/>
    <cellStyle name="40% - 强调文字颜色 4 8" xfId="195"/>
    <cellStyle name="40% - 强调文字颜色 4 9" xfId="205"/>
    <cellStyle name="40% - 强调文字颜色 5 10" xfId="218"/>
    <cellStyle name="40% - 强调文字颜色 5 11" xfId="228"/>
    <cellStyle name="40% - 强调文字颜色 5 12" xfId="236"/>
    <cellStyle name="40% - 强调文字颜色 5 13" xfId="265"/>
    <cellStyle name="40% - 强调文字颜色 5 14" xfId="277"/>
    <cellStyle name="40% - 强调文字颜色 5 15" xfId="288"/>
    <cellStyle name="40% - 强调文字颜色 5 16" xfId="300"/>
    <cellStyle name="40% - 强调文字颜色 5 17" xfId="310"/>
    <cellStyle name="40% - 强调文字颜色 5 18" xfId="318"/>
    <cellStyle name="40% - 强调文字颜色 5 2" xfId="68"/>
    <cellStyle name="40% - 强调文字颜色 5 2 2" xfId="124"/>
    <cellStyle name="40% - 强调文字颜色 5 3" xfId="52"/>
    <cellStyle name="40% - 强调文字颜色 5 3 2" xfId="108"/>
    <cellStyle name="40% - 强调文字颜色 5 4" xfId="82"/>
    <cellStyle name="40% - 强调文字颜色 5 4 2" xfId="138"/>
    <cellStyle name="40% - 强调文字颜色 5 5" xfId="152"/>
    <cellStyle name="40% - 强调文字颜色 5 6" xfId="94"/>
    <cellStyle name="40% - 强调文字颜色 5 7" xfId="187"/>
    <cellStyle name="40% - 强调文字颜色 5 8" xfId="198"/>
    <cellStyle name="40% - 强调文字颜色 5 9" xfId="208"/>
    <cellStyle name="40% - 强调文字颜色 6 10" xfId="222"/>
    <cellStyle name="40% - 强调文字颜色 6 11" xfId="231"/>
    <cellStyle name="40% - 强调文字颜色 6 12" xfId="238"/>
    <cellStyle name="40% - 强调文字颜色 6 13" xfId="269"/>
    <cellStyle name="40% - 强调文字颜色 6 14" xfId="280"/>
    <cellStyle name="40% - 强调文字颜色 6 15" xfId="291"/>
    <cellStyle name="40% - 强调文字颜色 6 16" xfId="304"/>
    <cellStyle name="40% - 强调文字颜色 6 17" xfId="313"/>
    <cellStyle name="40% - 强调文字颜色 6 18" xfId="320"/>
    <cellStyle name="40% - 强调文字颜色 6 2" xfId="70"/>
    <cellStyle name="40% - 强调文字颜色 6 2 2" xfId="126"/>
    <cellStyle name="40% - 强调文字颜色 6 3" xfId="54"/>
    <cellStyle name="40% - 强调文字颜色 6 3 2" xfId="110"/>
    <cellStyle name="40% - 强调文字颜色 6 4" xfId="84"/>
    <cellStyle name="40% - 强调文字颜色 6 4 2" xfId="140"/>
    <cellStyle name="40% - 强调文字颜色 6 5" xfId="154"/>
    <cellStyle name="40% - 强调文字颜色 6 6" xfId="96"/>
    <cellStyle name="40% - 强调文字颜色 6 7" xfId="191"/>
    <cellStyle name="40% - 强调文字颜色 6 8" xfId="202"/>
    <cellStyle name="40% - 强调文字颜色 6 9" xfId="212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164"/>
    <cellStyle name="常规 11" xfId="169"/>
    <cellStyle name="常规 12" xfId="239"/>
    <cellStyle name="常规 13" xfId="245"/>
    <cellStyle name="常规 14" xfId="248"/>
    <cellStyle name="常规 15" xfId="321"/>
    <cellStyle name="常规 17" xfId="256"/>
    <cellStyle name="常规 2" xfId="41"/>
    <cellStyle name="常规 2 2" xfId="55"/>
    <cellStyle name="常规 2 2 2" xfId="111"/>
    <cellStyle name="常规 2 3" xfId="97"/>
    <cellStyle name="常规 3" xfId="57"/>
    <cellStyle name="常规 3 2" xfId="113"/>
    <cellStyle name="常规 4" xfId="71"/>
    <cellStyle name="常规 4 2" xfId="127"/>
    <cellStyle name="常规 5" xfId="141"/>
    <cellStyle name="常规 6" xfId="155"/>
    <cellStyle name="常规 7" xfId="162"/>
    <cellStyle name="常规 8" xfId="165"/>
    <cellStyle name="常规 9" xfId="166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10" xfId="181"/>
    <cellStyle name="注释 11" xfId="193"/>
    <cellStyle name="注释 12" xfId="249"/>
    <cellStyle name="注释 13" xfId="243"/>
    <cellStyle name="注释 14" xfId="257"/>
    <cellStyle name="注释 15" xfId="275"/>
    <cellStyle name="注释 16" xfId="247"/>
    <cellStyle name="注释 17" xfId="293"/>
    <cellStyle name="注释 2" xfId="42"/>
    <cellStyle name="注释 2 2" xfId="56"/>
    <cellStyle name="注释 2 2 2" xfId="112"/>
    <cellStyle name="注释 2 3" xfId="98"/>
    <cellStyle name="注释 3" xfId="58"/>
    <cellStyle name="注释 3 2" xfId="114"/>
    <cellStyle name="注释 4" xfId="72"/>
    <cellStyle name="注释 4 2" xfId="128"/>
    <cellStyle name="注释 5" xfId="142"/>
    <cellStyle name="注释 6" xfId="168"/>
    <cellStyle name="注释 7" xfId="160"/>
    <cellStyle name="注释 8" xfId="178"/>
    <cellStyle name="注释 9" xfId="17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gu-0010\Desktop\&#25237;&#35785;&#35760;&#244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投诉记录"/>
      <sheetName val="魔谷投诉渠道记录"/>
      <sheetName val="酷动力投诉渠道记录"/>
      <sheetName val="魔谷合作方汇总"/>
      <sheetName val="魔谷应用汇总"/>
      <sheetName val="酷动力应用汇总"/>
      <sheetName val="应用"/>
      <sheetName val="魔谷辅助"/>
      <sheetName val="酷动力辅助"/>
      <sheetName val="练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僵尸敢死队</v>
          </cell>
          <cell r="B1">
            <v>300009192151</v>
          </cell>
          <cell r="C1" t="str">
            <v>前游</v>
          </cell>
          <cell r="D1" t="str">
            <v>魔谷</v>
          </cell>
        </row>
        <row r="2">
          <cell r="A2" t="str">
            <v>漂流的乌龟</v>
          </cell>
          <cell r="B2">
            <v>300009406201</v>
          </cell>
          <cell r="C2" t="str">
            <v>魔逗</v>
          </cell>
          <cell r="D2" t="str">
            <v>魔谷</v>
          </cell>
        </row>
        <row r="3">
          <cell r="A3" t="str">
            <v>全民大战飞机</v>
          </cell>
          <cell r="B3">
            <v>300008839381</v>
          </cell>
          <cell r="C3" t="str">
            <v>趣游</v>
          </cell>
          <cell r="D3" t="str">
            <v>魔谷</v>
          </cell>
        </row>
        <row r="4">
          <cell r="A4" t="str">
            <v>云霄穿行</v>
          </cell>
          <cell r="B4">
            <v>300009235974</v>
          </cell>
          <cell r="C4" t="str">
            <v>趣游</v>
          </cell>
          <cell r="D4" t="str">
            <v>酷动力</v>
          </cell>
        </row>
        <row r="5">
          <cell r="A5" t="str">
            <v>1942之怒吼太平洋</v>
          </cell>
          <cell r="B5">
            <v>300009000071</v>
          </cell>
          <cell r="C5" t="str">
            <v>趣游</v>
          </cell>
          <cell r="D5" t="str">
            <v>魔谷</v>
          </cell>
        </row>
        <row r="6">
          <cell r="A6" t="str">
            <v>欢乐丢沙包</v>
          </cell>
          <cell r="B6">
            <v>300009374215</v>
          </cell>
          <cell r="C6" t="str">
            <v>魔逗</v>
          </cell>
          <cell r="D6" t="str">
            <v>酷动力</v>
          </cell>
        </row>
        <row r="7">
          <cell r="A7" t="str">
            <v>疯狂私家车</v>
          </cell>
          <cell r="B7">
            <v>300009406202</v>
          </cell>
          <cell r="C7" t="str">
            <v>魔逗</v>
          </cell>
          <cell r="D7" t="str">
            <v>魔谷</v>
          </cell>
        </row>
        <row r="8">
          <cell r="A8" t="str">
            <v>消消泡泡乐</v>
          </cell>
          <cell r="B8">
            <v>300008823388</v>
          </cell>
          <cell r="C8" t="str">
            <v>中力为</v>
          </cell>
          <cell r="D8" t="str">
            <v>酷动力</v>
          </cell>
        </row>
        <row r="9">
          <cell r="A9" t="str">
            <v>鹰击长空2015</v>
          </cell>
          <cell r="B9">
            <v>300009003496</v>
          </cell>
          <cell r="C9" t="str">
            <v>趣游</v>
          </cell>
          <cell r="D9" t="str">
            <v>魔谷</v>
          </cell>
        </row>
        <row r="10">
          <cell r="A10" t="str">
            <v>斗争的魔气</v>
          </cell>
          <cell r="B10">
            <v>300009184067</v>
          </cell>
          <cell r="C10" t="str">
            <v>魔逗</v>
          </cell>
          <cell r="D10" t="str">
            <v>魔谷</v>
          </cell>
        </row>
        <row r="11">
          <cell r="A11" t="str">
            <v>魔法少女</v>
          </cell>
          <cell r="B11">
            <v>300009290321</v>
          </cell>
          <cell r="C11" t="str">
            <v>玉璟</v>
          </cell>
          <cell r="D11" t="str">
            <v>酷动力</v>
          </cell>
        </row>
        <row r="12">
          <cell r="A12" t="str">
            <v>乌龟躲避</v>
          </cell>
          <cell r="B12">
            <v>300009185572</v>
          </cell>
          <cell r="C12" t="str">
            <v>魔逗</v>
          </cell>
          <cell r="D12" t="str">
            <v>魔谷</v>
          </cell>
        </row>
        <row r="13">
          <cell r="A13" t="str">
            <v xml:space="preserve"> 坦克大作战2015</v>
          </cell>
          <cell r="B13">
            <v>300008579657</v>
          </cell>
          <cell r="C13" t="str">
            <v>趣游</v>
          </cell>
          <cell r="D13" t="str">
            <v>魔谷</v>
          </cell>
        </row>
        <row r="14">
          <cell r="A14" t="str">
            <v>小猪大冒险</v>
          </cell>
          <cell r="B14">
            <v>300009235971</v>
          </cell>
          <cell r="C14" t="str">
            <v>趣游</v>
          </cell>
          <cell r="D14" t="str">
            <v>魔谷</v>
          </cell>
        </row>
        <row r="15">
          <cell r="A15" t="str">
            <v>雷神战机</v>
          </cell>
          <cell r="B15">
            <v>300008244937</v>
          </cell>
          <cell r="C15" t="str">
            <v>趣游</v>
          </cell>
          <cell r="D15" t="str">
            <v>魔谷</v>
          </cell>
        </row>
        <row r="16">
          <cell r="A16" t="str">
            <v>黑猫警长2新年版</v>
          </cell>
          <cell r="B16" t="str">
            <v>300009358277</v>
          </cell>
          <cell r="C16" t="str">
            <v>兰桂馥</v>
          </cell>
          <cell r="D16" t="str">
            <v>酷动力</v>
          </cell>
        </row>
        <row r="17">
          <cell r="A17" t="str">
            <v>奔跑的小猪</v>
          </cell>
          <cell r="B17">
            <v>300008875665</v>
          </cell>
          <cell r="C17" t="str">
            <v>趣游</v>
          </cell>
          <cell r="D17" t="str">
            <v>酷动力</v>
          </cell>
        </row>
        <row r="18">
          <cell r="A18" t="str">
            <v xml:space="preserve"> 雪域仙踪</v>
          </cell>
          <cell r="B18">
            <v>300009374212</v>
          </cell>
          <cell r="C18" t="str">
            <v>魔逗</v>
          </cell>
          <cell r="D18" t="str">
            <v>酷动力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v.10086.cn/oms/appcombine/PubAppAction.action?method=appProfile&amp;appId=3000093582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dev.10086.cn/oms/appcombine/PubAppAction.action?method=appProfile&amp;appId=300009358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BU404"/>
  <sheetViews>
    <sheetView tabSelected="1" workbookViewId="0">
      <pane ySplit="1" topLeftCell="A382" activePane="bottomLeft" state="frozen"/>
      <selection pane="bottomLeft" activeCell="C406" sqref="C406"/>
    </sheetView>
  </sheetViews>
  <sheetFormatPr defaultRowHeight="13.5" outlineLevelCol="1"/>
  <cols>
    <col min="1" max="1" width="14.75" style="132" bestFit="1" customWidth="1"/>
    <col min="2" max="2" width="12.75" style="72" customWidth="1"/>
    <col min="3" max="3" width="16.5" style="72" customWidth="1"/>
    <col min="4" max="4" width="11.5" style="22" customWidth="1" outlineLevel="1"/>
    <col min="5" max="5" width="12.5" style="72" customWidth="1" outlineLevel="1"/>
    <col min="6" max="6" width="7.875" style="22" customWidth="1" outlineLevel="1"/>
    <col min="7" max="7" width="14.625" style="21" customWidth="1" outlineLevel="1"/>
    <col min="8" max="8" width="9" style="21" customWidth="1" outlineLevel="1"/>
    <col min="9" max="9" width="11.75" style="72" customWidth="1" outlineLevel="1"/>
    <col min="10" max="10" width="11.375" style="140" customWidth="1" outlineLevel="1"/>
    <col min="11" max="11" width="9" style="73" customWidth="1" outlineLevel="1"/>
    <col min="12" max="12" width="9.875" style="21" customWidth="1" outlineLevel="1"/>
    <col min="13" max="13" width="14.125" style="72" customWidth="1" outlineLevel="1"/>
    <col min="14" max="14" width="14.125" style="42" customWidth="1"/>
    <col min="15" max="15" width="21" style="42" customWidth="1"/>
    <col min="16" max="16" width="30" style="53" customWidth="1"/>
    <col min="17" max="17" width="9" style="62"/>
    <col min="18" max="27" width="9" style="56"/>
  </cols>
  <sheetData>
    <row r="1" spans="1:27" ht="14.25">
      <c r="A1" s="119" t="s">
        <v>3</v>
      </c>
      <c r="B1" s="1" t="s">
        <v>1734</v>
      </c>
      <c r="C1" s="30" t="s">
        <v>105</v>
      </c>
      <c r="D1" s="11" t="s">
        <v>10</v>
      </c>
      <c r="E1" s="2" t="s">
        <v>1</v>
      </c>
      <c r="F1" s="11" t="s">
        <v>0</v>
      </c>
      <c r="G1" s="2" t="s">
        <v>6</v>
      </c>
      <c r="H1" s="30" t="s">
        <v>1688</v>
      </c>
      <c r="I1" s="2" t="s">
        <v>9</v>
      </c>
      <c r="J1" s="134" t="s">
        <v>5</v>
      </c>
      <c r="K1" s="146" t="s">
        <v>1518</v>
      </c>
      <c r="L1" s="2" t="s">
        <v>27</v>
      </c>
      <c r="M1" s="1" t="s">
        <v>1765</v>
      </c>
      <c r="N1" s="79" t="s">
        <v>109</v>
      </c>
      <c r="O1" s="42" t="s">
        <v>1519</v>
      </c>
      <c r="P1" s="48" t="s">
        <v>1646</v>
      </c>
    </row>
    <row r="2" spans="1:27" s="6" customFormat="1" ht="14.25">
      <c r="A2" s="120">
        <v>42524</v>
      </c>
      <c r="B2" s="3">
        <v>13807219039</v>
      </c>
      <c r="C2" s="4" t="s">
        <v>2</v>
      </c>
      <c r="D2" s="5">
        <f>VLOOKUP(C2,应用!$A$1:$B$16,2,0)</f>
        <v>300009192151</v>
      </c>
      <c r="E2" s="3">
        <v>20</v>
      </c>
      <c r="F2" s="4" t="str">
        <f>VLOOKUP(C2,应用!$A$1:$C$18,3,0)</f>
        <v>前游</v>
      </c>
      <c r="G2" s="4" t="s">
        <v>1334</v>
      </c>
      <c r="H2" s="4" t="str">
        <f>VLOOKUP(C:C,应用!A:D,4,0)</f>
        <v>魔谷</v>
      </c>
      <c r="I2" s="4">
        <v>20</v>
      </c>
      <c r="J2" s="135">
        <v>42529</v>
      </c>
      <c r="K2" s="147">
        <v>20</v>
      </c>
      <c r="L2" s="4" t="s">
        <v>46</v>
      </c>
      <c r="M2" s="3"/>
      <c r="N2" s="80" t="s">
        <v>1127</v>
      </c>
      <c r="O2" s="43" t="s">
        <v>52</v>
      </c>
      <c r="P2" s="47" t="s">
        <v>53</v>
      </c>
      <c r="Q2" s="63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1:27" s="6" customFormat="1" ht="14.25">
      <c r="A3" s="120">
        <v>42524</v>
      </c>
      <c r="B3" s="3">
        <v>13807219039</v>
      </c>
      <c r="C3" s="4" t="s">
        <v>2</v>
      </c>
      <c r="D3" s="5">
        <f>VLOOKUP(C3,应用!$A$1:$B$16,2,0)</f>
        <v>300009192151</v>
      </c>
      <c r="E3" s="3">
        <v>16</v>
      </c>
      <c r="F3" s="4" t="str">
        <f>VLOOKUP(C3,应用!$A$1:$C$18,3,0)</f>
        <v>前游</v>
      </c>
      <c r="G3" s="4" t="s">
        <v>7</v>
      </c>
      <c r="H3" s="4" t="str">
        <f>VLOOKUP(C:C,应用!A:D,4,0)</f>
        <v>魔谷</v>
      </c>
      <c r="I3" s="4">
        <v>16</v>
      </c>
      <c r="J3" s="135">
        <v>42529</v>
      </c>
      <c r="K3" s="147"/>
      <c r="L3" s="4" t="s">
        <v>46</v>
      </c>
      <c r="M3" s="3"/>
      <c r="N3" s="80" t="s">
        <v>1127</v>
      </c>
      <c r="O3" s="43" t="s">
        <v>52</v>
      </c>
      <c r="P3" s="47" t="s">
        <v>53</v>
      </c>
      <c r="Q3" s="63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1:27" s="40" customFormat="1" ht="14.25">
      <c r="A4" s="121">
        <v>42527</v>
      </c>
      <c r="B4" s="1">
        <v>15221311596</v>
      </c>
      <c r="C4" s="2" t="s">
        <v>2</v>
      </c>
      <c r="D4" s="18">
        <f>VLOOKUP(C4,应用!$A$1:$B$16,2,0)</f>
        <v>300009192151</v>
      </c>
      <c r="E4" s="1"/>
      <c r="F4" s="8" t="str">
        <f>VLOOKUP(C4,应用!$A$1:$C$16,3,0)</f>
        <v>前游</v>
      </c>
      <c r="G4" s="2" t="s">
        <v>7</v>
      </c>
      <c r="H4" s="8" t="str">
        <f>VLOOKUP(C:C,应用!A:D,4,0)</f>
        <v>魔谷</v>
      </c>
      <c r="I4" s="2" t="s">
        <v>15</v>
      </c>
      <c r="J4" s="136"/>
      <c r="K4" s="148"/>
      <c r="L4" s="1"/>
      <c r="M4" s="2" t="s">
        <v>1335</v>
      </c>
      <c r="N4" s="79" t="s">
        <v>1152</v>
      </c>
      <c r="O4" s="44" t="s">
        <v>102</v>
      </c>
      <c r="P4" s="53" t="s">
        <v>97</v>
      </c>
      <c r="Q4" s="62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1:27" s="40" customFormat="1" ht="14.25">
      <c r="A5" s="122">
        <v>42527</v>
      </c>
      <c r="B5" s="16">
        <v>13653425456</v>
      </c>
      <c r="C5" s="17" t="s">
        <v>2</v>
      </c>
      <c r="D5" s="18">
        <f>VLOOKUP(C5,应用!$A$1:$B$16,2,0)</f>
        <v>300009192151</v>
      </c>
      <c r="E5" s="16">
        <v>20</v>
      </c>
      <c r="F5" s="8" t="str">
        <f>VLOOKUP(C5,应用!$A$1:$C$16,3,0)</f>
        <v>前游</v>
      </c>
      <c r="G5" s="17" t="s">
        <v>1336</v>
      </c>
      <c r="H5" s="17" t="str">
        <f>VLOOKUP(C:C,应用!A:D,4,0)</f>
        <v>魔谷</v>
      </c>
      <c r="I5" s="17" t="s">
        <v>31</v>
      </c>
      <c r="J5" s="136"/>
      <c r="K5" s="148"/>
      <c r="L5" s="1"/>
      <c r="M5" s="1"/>
      <c r="N5" s="79" t="s">
        <v>1150</v>
      </c>
      <c r="O5" s="44" t="s">
        <v>2516</v>
      </c>
      <c r="P5" s="53" t="s">
        <v>2516</v>
      </c>
      <c r="Q5" s="62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1:27" s="6" customFormat="1" ht="14.25">
      <c r="A6" s="123">
        <v>42529</v>
      </c>
      <c r="B6" s="31">
        <v>13636448329</v>
      </c>
      <c r="C6" s="32" t="s">
        <v>2</v>
      </c>
      <c r="D6" s="33">
        <f>VLOOKUP(C6,应用!$A$1:$B$16,2,0)</f>
        <v>300009192151</v>
      </c>
      <c r="E6" s="31">
        <v>20</v>
      </c>
      <c r="F6" s="4" t="str">
        <f>VLOOKUP(C6,应用!$A$1:$C$16,3,0)</f>
        <v>前游</v>
      </c>
      <c r="G6" s="31"/>
      <c r="H6" s="32" t="str">
        <f>VLOOKUP(C:C,应用!A:D,4,0)</f>
        <v>魔谷</v>
      </c>
      <c r="I6" s="32">
        <v>20</v>
      </c>
      <c r="J6" s="25">
        <v>42535</v>
      </c>
      <c r="K6" s="147">
        <v>10</v>
      </c>
      <c r="L6" s="4" t="s">
        <v>46</v>
      </c>
      <c r="M6" s="3"/>
      <c r="N6" s="80" t="s">
        <v>1152</v>
      </c>
      <c r="O6" s="43" t="s">
        <v>2516</v>
      </c>
      <c r="P6" s="47" t="s">
        <v>2516</v>
      </c>
      <c r="Q6" s="63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 spans="1:27" s="40" customFormat="1" ht="14.25">
      <c r="A7" s="121">
        <v>42533</v>
      </c>
      <c r="B7" s="1">
        <v>18334220067</v>
      </c>
      <c r="C7" s="2" t="s">
        <v>2</v>
      </c>
      <c r="D7" s="18">
        <f>VLOOKUP(C7,应用!$A$1:$B$16,2,0)</f>
        <v>300009192151</v>
      </c>
      <c r="E7" s="1">
        <v>40</v>
      </c>
      <c r="F7" s="8" t="str">
        <f>VLOOKUP(C7,应用!$A$1:$C$16,3,0)</f>
        <v>前游</v>
      </c>
      <c r="G7" s="1"/>
      <c r="H7" s="2" t="str">
        <f>VLOOKUP(C:C,应用!A:D,4,0)</f>
        <v>魔谷</v>
      </c>
      <c r="I7" s="2">
        <v>10</v>
      </c>
      <c r="J7" s="136"/>
      <c r="K7" s="148"/>
      <c r="L7" s="1"/>
      <c r="M7" s="1"/>
      <c r="N7" s="79" t="s">
        <v>1135</v>
      </c>
      <c r="O7" s="45" t="s">
        <v>94</v>
      </c>
      <c r="P7" s="53" t="s">
        <v>89</v>
      </c>
      <c r="Q7" s="62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1:27" s="27" customFormat="1" ht="14.25">
      <c r="A8" s="122">
        <v>42535</v>
      </c>
      <c r="B8" s="16">
        <v>15246972000</v>
      </c>
      <c r="C8" s="17" t="s">
        <v>2</v>
      </c>
      <c r="D8" s="18">
        <f>VLOOKUP(C8,应用!$A$1:$B$16,2,0)</f>
        <v>300009192151</v>
      </c>
      <c r="E8" s="16">
        <v>10</v>
      </c>
      <c r="F8" s="8" t="str">
        <f>VLOOKUP(C8,应用!$A$1:$C$16,3,0)</f>
        <v>前游</v>
      </c>
      <c r="G8" s="17" t="s">
        <v>7</v>
      </c>
      <c r="H8" s="17" t="str">
        <f>VLOOKUP(C:C,应用!A:D,4,0)</f>
        <v>魔谷</v>
      </c>
      <c r="I8" s="17">
        <v>10</v>
      </c>
      <c r="J8" s="137"/>
      <c r="K8" s="149"/>
      <c r="L8" s="16"/>
      <c r="M8" s="16"/>
      <c r="N8" s="81" t="s">
        <v>1139</v>
      </c>
      <c r="O8" s="44" t="s">
        <v>1337</v>
      </c>
      <c r="P8" s="53" t="s">
        <v>1338</v>
      </c>
      <c r="Q8" s="64"/>
      <c r="R8" s="58"/>
      <c r="S8" s="58"/>
      <c r="T8" s="58"/>
      <c r="U8" s="58"/>
      <c r="V8" s="58"/>
      <c r="W8" s="58"/>
      <c r="X8" s="58"/>
      <c r="Y8" s="58"/>
      <c r="Z8" s="58"/>
      <c r="AA8" s="58"/>
    </row>
    <row r="9" spans="1:27" s="27" customFormat="1" ht="14.25">
      <c r="A9" s="122">
        <v>42544</v>
      </c>
      <c r="B9" s="16">
        <v>13540759316</v>
      </c>
      <c r="C9" s="17" t="s">
        <v>2</v>
      </c>
      <c r="D9" s="18">
        <f>VLOOKUP(C9,应用!$A$1:$B$16,2,0)</f>
        <v>300009192151</v>
      </c>
      <c r="E9" s="16">
        <v>8</v>
      </c>
      <c r="F9" s="8" t="str">
        <f>VLOOKUP(C9,应用!$A$1:$C$16,3,0)</f>
        <v>前游</v>
      </c>
      <c r="G9" s="17" t="s">
        <v>8</v>
      </c>
      <c r="H9" s="17" t="str">
        <f>VLOOKUP(C:C,应用!A:D,4,0)</f>
        <v>魔谷</v>
      </c>
      <c r="I9" s="17">
        <v>8</v>
      </c>
      <c r="J9" s="137"/>
      <c r="K9" s="149"/>
      <c r="L9" s="16"/>
      <c r="M9" s="16"/>
      <c r="N9" s="81" t="s">
        <v>1153</v>
      </c>
      <c r="O9" s="44" t="s">
        <v>52</v>
      </c>
      <c r="P9" s="53" t="s">
        <v>53</v>
      </c>
      <c r="Q9" s="64"/>
      <c r="R9" s="58"/>
      <c r="S9" s="58"/>
      <c r="T9" s="58"/>
      <c r="U9" s="58"/>
      <c r="V9" s="58"/>
      <c r="W9" s="58"/>
      <c r="X9" s="58"/>
      <c r="Y9" s="58"/>
      <c r="Z9" s="58"/>
      <c r="AA9" s="58"/>
    </row>
    <row r="10" spans="1:27" s="27" customFormat="1" ht="14.25">
      <c r="A10" s="122">
        <v>42545</v>
      </c>
      <c r="B10" s="16">
        <v>15923843085</v>
      </c>
      <c r="C10" s="17" t="s">
        <v>2</v>
      </c>
      <c r="D10" s="18">
        <f>VLOOKUP(C10,应用!$A$1:$B$16,2,0)</f>
        <v>300009192151</v>
      </c>
      <c r="E10" s="16">
        <v>60</v>
      </c>
      <c r="F10" s="8" t="str">
        <f>VLOOKUP(C10,应用!$A$1:$C$16,3,0)</f>
        <v>前游</v>
      </c>
      <c r="G10" s="16"/>
      <c r="H10" s="17" t="str">
        <f>VLOOKUP(C:C,应用!A:D,4,0)</f>
        <v>魔谷</v>
      </c>
      <c r="I10" s="17" t="s">
        <v>13</v>
      </c>
      <c r="J10" s="137"/>
      <c r="K10" s="149"/>
      <c r="L10" s="16"/>
      <c r="M10" s="16"/>
      <c r="N10" s="81" t="s">
        <v>1159</v>
      </c>
      <c r="O10" s="44" t="s">
        <v>2516</v>
      </c>
      <c r="P10" s="53" t="s">
        <v>2516</v>
      </c>
      <c r="Q10" s="64"/>
      <c r="R10" s="58"/>
      <c r="S10" s="58"/>
      <c r="T10" s="58"/>
      <c r="U10" s="58"/>
      <c r="V10" s="58"/>
      <c r="W10" s="58"/>
      <c r="X10" s="58"/>
      <c r="Y10" s="58"/>
      <c r="Z10" s="58"/>
      <c r="AA10" s="58"/>
    </row>
    <row r="11" spans="1:27" s="27" customFormat="1" ht="14.25">
      <c r="A11" s="122">
        <v>42548</v>
      </c>
      <c r="B11" s="16">
        <v>18798425154</v>
      </c>
      <c r="C11" s="17" t="s">
        <v>2</v>
      </c>
      <c r="D11" s="18">
        <f>VLOOKUP(C11,应用!$A$1:$B$16,2,0)</f>
        <v>300009192151</v>
      </c>
      <c r="E11" s="16">
        <v>18</v>
      </c>
      <c r="F11" s="8" t="str">
        <f>VLOOKUP(C11,应用!$A$1:$C$16,3,0)</f>
        <v>前游</v>
      </c>
      <c r="G11" s="17" t="s">
        <v>8</v>
      </c>
      <c r="H11" s="17" t="str">
        <f>VLOOKUP(C:C,应用!A:D,4,0)</f>
        <v>魔谷</v>
      </c>
      <c r="I11" s="17">
        <v>8</v>
      </c>
      <c r="J11" s="137"/>
      <c r="K11" s="149"/>
      <c r="L11" s="16"/>
      <c r="M11" s="16"/>
      <c r="N11" s="81" t="s">
        <v>1135</v>
      </c>
      <c r="O11" s="44" t="s">
        <v>2516</v>
      </c>
      <c r="P11" s="53" t="s">
        <v>2516</v>
      </c>
      <c r="Q11" s="64"/>
      <c r="R11" s="58"/>
      <c r="S11" s="58"/>
      <c r="T11" s="58"/>
      <c r="U11" s="58"/>
      <c r="V11" s="58"/>
      <c r="W11" s="58"/>
      <c r="X11" s="58"/>
      <c r="Y11" s="58"/>
      <c r="Z11" s="58"/>
      <c r="AA11" s="58"/>
    </row>
    <row r="12" spans="1:27" s="40" customFormat="1" ht="14.25">
      <c r="A12" s="121">
        <v>42549</v>
      </c>
      <c r="B12" s="1">
        <v>18818550231</v>
      </c>
      <c r="C12" s="2" t="s">
        <v>2</v>
      </c>
      <c r="D12" s="18">
        <f>VLOOKUP(C12,应用!$A$1:$B$16,2,0)</f>
        <v>300009192151</v>
      </c>
      <c r="E12" s="1" t="s">
        <v>1754</v>
      </c>
      <c r="F12" s="8" t="str">
        <f>VLOOKUP(C12,应用!$A$1:$C$16,3,0)</f>
        <v>前游</v>
      </c>
      <c r="G12" s="1"/>
      <c r="H12" s="2" t="str">
        <f>VLOOKUP(C:C,应用!A:D,4,0)</f>
        <v>魔谷</v>
      </c>
      <c r="I12" s="2" t="s">
        <v>14</v>
      </c>
      <c r="J12" s="136"/>
      <c r="K12" s="148"/>
      <c r="L12" s="1"/>
      <c r="M12" s="1"/>
      <c r="N12" s="79" t="s">
        <v>1133</v>
      </c>
      <c r="O12" s="44" t="s">
        <v>96</v>
      </c>
      <c r="P12" s="53" t="s">
        <v>97</v>
      </c>
      <c r="Q12" s="62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1:27" s="40" customFormat="1" ht="14.25">
      <c r="A13" s="121">
        <v>42549</v>
      </c>
      <c r="B13" s="1">
        <v>13807391091</v>
      </c>
      <c r="C13" s="2" t="s">
        <v>1376</v>
      </c>
      <c r="D13" s="18">
        <f>VLOOKUP(C13,应用!$A$1:$B$16,2,0)</f>
        <v>300009192151</v>
      </c>
      <c r="E13" s="1">
        <v>10</v>
      </c>
      <c r="F13" s="8" t="str">
        <f>VLOOKUP(C13,应用!$A$1:$C$16,3,0)</f>
        <v>前游</v>
      </c>
      <c r="G13" s="2" t="s">
        <v>1343</v>
      </c>
      <c r="H13" s="2" t="str">
        <f>VLOOKUP(C:C,应用!A:D,4,0)</f>
        <v>魔谷</v>
      </c>
      <c r="I13" s="2">
        <v>10</v>
      </c>
      <c r="J13" s="136"/>
      <c r="K13" s="148"/>
      <c r="L13" s="1"/>
      <c r="M13" s="2"/>
      <c r="N13" s="79" t="s">
        <v>1411</v>
      </c>
      <c r="O13" s="42" t="s">
        <v>2516</v>
      </c>
      <c r="P13" s="48" t="s">
        <v>2516</v>
      </c>
      <c r="Q13" s="62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1:27" s="6" customFormat="1" ht="14.25">
      <c r="A14" s="124">
        <v>42551</v>
      </c>
      <c r="B14" s="3">
        <v>18744946174</v>
      </c>
      <c r="C14" s="3" t="s">
        <v>1356</v>
      </c>
      <c r="D14" s="33">
        <f>VLOOKUP(C14,应用!$A$1:$B$16,2,0)</f>
        <v>300009235974</v>
      </c>
      <c r="E14" s="3">
        <v>20</v>
      </c>
      <c r="F14" s="4" t="str">
        <f>VLOOKUP(C14,应用!$A$1:$C$16,3,0)</f>
        <v>趣游</v>
      </c>
      <c r="G14" s="5" t="s">
        <v>1343</v>
      </c>
      <c r="H14" s="5" t="str">
        <f>VLOOKUP(C:C,应用!A:D,4,0)</f>
        <v>酷动力</v>
      </c>
      <c r="I14" s="4">
        <v>20</v>
      </c>
      <c r="J14" s="25" t="s">
        <v>1496</v>
      </c>
      <c r="K14" s="147">
        <v>20</v>
      </c>
      <c r="L14" s="4" t="s">
        <v>1480</v>
      </c>
      <c r="M14" s="3"/>
      <c r="N14" s="80" t="s">
        <v>1389</v>
      </c>
      <c r="O14" s="88" t="s">
        <v>1717</v>
      </c>
      <c r="P14" s="43" t="s">
        <v>1779</v>
      </c>
      <c r="Q14" s="63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spans="1:27" s="6" customFormat="1" ht="14.25">
      <c r="A15" s="124">
        <v>42551</v>
      </c>
      <c r="B15" s="3">
        <v>18744946174</v>
      </c>
      <c r="C15" s="3" t="s">
        <v>1360</v>
      </c>
      <c r="D15" s="33">
        <f>VLOOKUP(C15,应用!$A$1:$B$16,2,0)</f>
        <v>300009374215</v>
      </c>
      <c r="E15" s="3">
        <v>20</v>
      </c>
      <c r="F15" s="4" t="str">
        <f>VLOOKUP(C15,应用!$A$1:$C$16,3,0)</f>
        <v>魔逗</v>
      </c>
      <c r="G15" s="5" t="s">
        <v>1343</v>
      </c>
      <c r="H15" s="5" t="str">
        <f>VLOOKUP(C:C,应用!A:D,4,0)</f>
        <v>酷动力</v>
      </c>
      <c r="I15" s="4">
        <v>20</v>
      </c>
      <c r="J15" s="25" t="s">
        <v>1496</v>
      </c>
      <c r="K15" s="147">
        <v>20</v>
      </c>
      <c r="L15" s="4" t="s">
        <v>1480</v>
      </c>
      <c r="M15" s="3"/>
      <c r="N15" s="80" t="s">
        <v>1389</v>
      </c>
      <c r="O15" s="43" t="s">
        <v>1717</v>
      </c>
      <c r="P15" s="43" t="s">
        <v>1779</v>
      </c>
      <c r="Q15" s="63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spans="1:27" s="40" customFormat="1" ht="14.25">
      <c r="A16" s="121">
        <v>42552</v>
      </c>
      <c r="B16" s="1">
        <v>13641132284</v>
      </c>
      <c r="C16" s="2" t="s">
        <v>2</v>
      </c>
      <c r="D16" s="18">
        <f>VLOOKUP(C16,应用!$A$1:$B$16,2,0)</f>
        <v>300009192151</v>
      </c>
      <c r="E16" s="1">
        <v>20</v>
      </c>
      <c r="F16" s="8" t="str">
        <f>VLOOKUP(C16,应用!$A$1:$C$16,3,0)</f>
        <v>前游</v>
      </c>
      <c r="G16" s="2" t="s">
        <v>11</v>
      </c>
      <c r="H16" s="2" t="str">
        <f>VLOOKUP(C:C,应用!A:D,4,0)</f>
        <v>魔谷</v>
      </c>
      <c r="I16" s="2">
        <v>20</v>
      </c>
      <c r="J16" s="136"/>
      <c r="K16" s="148"/>
      <c r="L16" s="1"/>
      <c r="M16" s="1"/>
      <c r="N16" s="79" t="s">
        <v>1130</v>
      </c>
      <c r="O16" s="44" t="s">
        <v>73</v>
      </c>
      <c r="P16" s="53" t="s">
        <v>74</v>
      </c>
      <c r="Q16" s="62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 spans="1:31" s="40" customFormat="1" ht="14.25">
      <c r="A17" s="122">
        <v>42555</v>
      </c>
      <c r="B17" s="16">
        <v>15927990511</v>
      </c>
      <c r="C17" s="17" t="s">
        <v>2</v>
      </c>
      <c r="D17" s="18">
        <f>VLOOKUP(C17,应用!$A$1:$B$16,2,0)</f>
        <v>300009192151</v>
      </c>
      <c r="E17" s="16">
        <v>8</v>
      </c>
      <c r="F17" s="8" t="str">
        <f>VLOOKUP(C17,应用!$A$1:$C$16,3,0)</f>
        <v>前游</v>
      </c>
      <c r="G17" s="17" t="s">
        <v>11</v>
      </c>
      <c r="H17" s="17" t="str">
        <f>VLOOKUP(C:C,应用!A:D,4,0)</f>
        <v>魔谷</v>
      </c>
      <c r="I17" s="17" t="s">
        <v>1339</v>
      </c>
      <c r="J17" s="136"/>
      <c r="K17" s="148"/>
      <c r="L17" s="1"/>
      <c r="M17" s="1"/>
      <c r="N17" s="79" t="s">
        <v>1127</v>
      </c>
      <c r="O17" s="44" t="s">
        <v>111</v>
      </c>
      <c r="P17" s="53" t="s">
        <v>93</v>
      </c>
      <c r="Q17" s="62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spans="1:31" s="14" customFormat="1" ht="14.25">
      <c r="A18" s="121">
        <v>42556</v>
      </c>
      <c r="B18" s="1">
        <v>15927804780</v>
      </c>
      <c r="C18" s="2" t="s">
        <v>2</v>
      </c>
      <c r="D18" s="18">
        <f>VLOOKUP(C18,应用!$A$1:$B$16,2,0)</f>
        <v>300009192151</v>
      </c>
      <c r="E18" s="1">
        <v>10</v>
      </c>
      <c r="F18" s="8" t="str">
        <f>VLOOKUP(C18,应用!$A$1:$C$16,3,0)</f>
        <v>前游</v>
      </c>
      <c r="G18" s="2" t="s">
        <v>11</v>
      </c>
      <c r="H18" s="2" t="str">
        <f>VLOOKUP(C:C,应用!A:D,4,0)</f>
        <v>魔谷</v>
      </c>
      <c r="I18" s="2">
        <v>10</v>
      </c>
      <c r="J18" s="136"/>
      <c r="K18" s="148"/>
      <c r="L18" s="1"/>
      <c r="M18" s="2" t="s">
        <v>12</v>
      </c>
      <c r="N18" s="79" t="s">
        <v>1127</v>
      </c>
      <c r="O18" s="44" t="s">
        <v>88</v>
      </c>
      <c r="P18" s="53" t="s">
        <v>98</v>
      </c>
      <c r="Q18" s="65"/>
      <c r="R18" s="59"/>
      <c r="S18" s="59"/>
      <c r="T18" s="59"/>
      <c r="U18" s="59"/>
      <c r="V18" s="59"/>
      <c r="W18" s="59"/>
      <c r="X18" s="59"/>
      <c r="Y18" s="59"/>
      <c r="Z18" s="59"/>
      <c r="AA18" s="59"/>
    </row>
    <row r="19" spans="1:31" s="40" customFormat="1" ht="14.25">
      <c r="A19" s="121">
        <v>42557</v>
      </c>
      <c r="B19" s="1">
        <v>15872226848</v>
      </c>
      <c r="C19" s="2" t="s">
        <v>2</v>
      </c>
      <c r="D19" s="18">
        <f>VLOOKUP(C19,应用!$A$1:$B$16,2,0)</f>
        <v>300009192151</v>
      </c>
      <c r="E19" s="1">
        <v>10</v>
      </c>
      <c r="F19" s="8" t="str">
        <f>VLOOKUP(C19,应用!$A$1:$C$16,3,0)</f>
        <v>前游</v>
      </c>
      <c r="G19" s="2" t="s">
        <v>11</v>
      </c>
      <c r="H19" s="2" t="str">
        <f>VLOOKUP(C:C,应用!A:D,4,0)</f>
        <v>魔谷</v>
      </c>
      <c r="I19" s="2">
        <v>10</v>
      </c>
      <c r="J19" s="136"/>
      <c r="K19" s="148"/>
      <c r="L19" s="2"/>
      <c r="M19" s="2"/>
      <c r="N19" s="79" t="s">
        <v>1127</v>
      </c>
      <c r="O19" s="44" t="s">
        <v>12</v>
      </c>
      <c r="P19" s="53" t="s">
        <v>86</v>
      </c>
      <c r="Q19" s="62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spans="1:31" s="6" customFormat="1" ht="14.25">
      <c r="A20" s="121">
        <v>42557</v>
      </c>
      <c r="B20" s="1">
        <v>14736446473</v>
      </c>
      <c r="C20" s="2" t="s">
        <v>37</v>
      </c>
      <c r="D20" s="18">
        <f>VLOOKUP(C20,应用!$A$1:$B$16,2,0)</f>
        <v>300009000071</v>
      </c>
      <c r="E20" s="1">
        <v>5.99</v>
      </c>
      <c r="F20" s="8" t="str">
        <f>VLOOKUP(C20,应用!$A$1:$C$16,3,0)</f>
        <v>趣游</v>
      </c>
      <c r="G20" s="2" t="s">
        <v>11</v>
      </c>
      <c r="H20" s="2" t="str">
        <f>VLOOKUP(C:C,应用!A:D,4,0)</f>
        <v>魔谷</v>
      </c>
      <c r="I20" s="2" t="s">
        <v>47</v>
      </c>
      <c r="J20" s="136"/>
      <c r="K20" s="148"/>
      <c r="L20" s="2"/>
      <c r="M20" s="2"/>
      <c r="N20" s="79" t="s">
        <v>1157</v>
      </c>
      <c r="O20" s="76" t="s">
        <v>71</v>
      </c>
      <c r="P20" s="76" t="s">
        <v>112</v>
      </c>
      <c r="Q20" s="62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spans="1:31" s="34" customFormat="1" ht="14.25">
      <c r="A21" s="122">
        <v>42557</v>
      </c>
      <c r="B21" s="16">
        <v>18311043235</v>
      </c>
      <c r="C21" s="17" t="s">
        <v>20</v>
      </c>
      <c r="D21" s="18">
        <f>VLOOKUP(C21,应用!$A$1:$B$16,2,0)</f>
        <v>300009406202</v>
      </c>
      <c r="E21" s="16">
        <v>10</v>
      </c>
      <c r="F21" s="8" t="str">
        <f>VLOOKUP(C21,应用!$A$1:$C$16,3,0)</f>
        <v>魔逗</v>
      </c>
      <c r="G21" s="17" t="s">
        <v>11</v>
      </c>
      <c r="H21" s="17" t="str">
        <f>VLOOKUP(C:C,应用!A:D,4,0)</f>
        <v>魔谷</v>
      </c>
      <c r="I21" s="17">
        <v>10</v>
      </c>
      <c r="J21" s="137"/>
      <c r="K21" s="149"/>
      <c r="L21" s="13"/>
      <c r="M21" s="13"/>
      <c r="N21" s="81" t="s">
        <v>1130</v>
      </c>
      <c r="O21" s="44" t="s">
        <v>94</v>
      </c>
      <c r="P21" s="53" t="s">
        <v>99</v>
      </c>
      <c r="Q21" s="62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</row>
    <row r="22" spans="1:31" s="40" customFormat="1" ht="14.25">
      <c r="A22" s="122">
        <v>42557</v>
      </c>
      <c r="B22" s="16">
        <v>18715253090</v>
      </c>
      <c r="C22" s="17" t="s">
        <v>20</v>
      </c>
      <c r="D22" s="18">
        <f>VLOOKUP(C22,应用!$A$1:$B$16,2,0)</f>
        <v>300009406202</v>
      </c>
      <c r="E22" s="16">
        <v>20</v>
      </c>
      <c r="F22" s="8" t="str">
        <f>VLOOKUP(C22,应用!$A$1:$C$16,3,0)</f>
        <v>魔逗</v>
      </c>
      <c r="G22" s="17" t="s">
        <v>11</v>
      </c>
      <c r="H22" s="17" t="str">
        <f>VLOOKUP(C:C,应用!A:D,4,0)</f>
        <v>魔谷</v>
      </c>
      <c r="I22" s="17">
        <v>20</v>
      </c>
      <c r="J22" s="137"/>
      <c r="K22" s="148"/>
      <c r="L22" s="1"/>
      <c r="M22" s="2"/>
      <c r="N22" s="79" t="s">
        <v>1129</v>
      </c>
      <c r="O22" s="44" t="s">
        <v>73</v>
      </c>
      <c r="P22" s="54" t="s">
        <v>110</v>
      </c>
      <c r="Q22" s="62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31" s="6" customFormat="1" ht="14.25">
      <c r="A23" s="119">
        <v>42557</v>
      </c>
      <c r="B23" s="1">
        <v>18397302133</v>
      </c>
      <c r="C23" s="2" t="s">
        <v>18</v>
      </c>
      <c r="D23" s="18">
        <f>VLOOKUP(C23,应用!$A$1:$B$16,2,0)</f>
        <v>300009235974</v>
      </c>
      <c r="E23" s="1">
        <v>20</v>
      </c>
      <c r="F23" s="8" t="str">
        <f>VLOOKUP(C23,应用!$A$1:$C$16,3,0)</f>
        <v>趣游</v>
      </c>
      <c r="G23" s="2" t="s">
        <v>11</v>
      </c>
      <c r="H23" s="2" t="str">
        <f>VLOOKUP(C:C,应用!A:D,4,0)</f>
        <v>酷动力</v>
      </c>
      <c r="I23" s="2" t="s">
        <v>25</v>
      </c>
      <c r="J23" s="136"/>
      <c r="K23" s="148"/>
      <c r="L23" s="1"/>
      <c r="M23" s="2" t="s">
        <v>44</v>
      </c>
      <c r="N23" s="79" t="s">
        <v>1141</v>
      </c>
      <c r="O23" s="42" t="s">
        <v>1654</v>
      </c>
      <c r="P23" s="48" t="s">
        <v>1715</v>
      </c>
      <c r="Q23" s="62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spans="1:31" s="27" customFormat="1" ht="14.25">
      <c r="A24" s="123">
        <v>42558</v>
      </c>
      <c r="B24" s="31">
        <v>13946944256</v>
      </c>
      <c r="C24" s="32" t="s">
        <v>16</v>
      </c>
      <c r="D24" s="33">
        <f>VLOOKUP(C24,应用!$A$1:$B$16,2,0)</f>
        <v>300009406201</v>
      </c>
      <c r="E24" s="31">
        <v>16</v>
      </c>
      <c r="F24" s="4" t="str">
        <f>VLOOKUP(C24,应用!$A$1:$C$16,3,0)</f>
        <v>魔逗</v>
      </c>
      <c r="G24" s="32" t="s">
        <v>11</v>
      </c>
      <c r="H24" s="32" t="str">
        <f>VLOOKUP(C:C,应用!A:D,4,0)</f>
        <v>魔谷</v>
      </c>
      <c r="I24" s="32">
        <v>16</v>
      </c>
      <c r="J24" s="138">
        <v>42562</v>
      </c>
      <c r="K24" s="150">
        <v>10</v>
      </c>
      <c r="L24" s="32" t="s">
        <v>46</v>
      </c>
      <c r="M24" s="82"/>
      <c r="N24" s="52" t="s">
        <v>1139</v>
      </c>
      <c r="O24" s="46" t="s">
        <v>71</v>
      </c>
      <c r="P24" s="55" t="s">
        <v>91</v>
      </c>
      <c r="Q24" s="64"/>
      <c r="R24" s="58"/>
      <c r="S24" s="58"/>
      <c r="T24" s="58"/>
      <c r="U24" s="58"/>
      <c r="V24" s="58"/>
      <c r="W24" s="58"/>
      <c r="X24" s="58"/>
      <c r="Y24" s="58"/>
      <c r="Z24" s="58"/>
      <c r="AA24" s="58"/>
    </row>
    <row r="25" spans="1:31" s="40" customFormat="1" ht="14.25">
      <c r="A25" s="121">
        <v>42558</v>
      </c>
      <c r="B25" s="1">
        <v>18801303372</v>
      </c>
      <c r="C25" s="2" t="s">
        <v>2</v>
      </c>
      <c r="D25" s="18">
        <f>VLOOKUP(C25,应用!$A$1:$B$16,2,0)</f>
        <v>300009192151</v>
      </c>
      <c r="E25" s="1">
        <v>10</v>
      </c>
      <c r="F25" s="8" t="str">
        <f>VLOOKUP(C25,应用!$A$1:$C$16,3,0)</f>
        <v>前游</v>
      </c>
      <c r="G25" s="2" t="s">
        <v>11</v>
      </c>
      <c r="H25" s="2" t="str">
        <f>VLOOKUP(C:C,应用!A:D,4,0)</f>
        <v>魔谷</v>
      </c>
      <c r="I25" s="2">
        <v>10</v>
      </c>
      <c r="J25" s="136"/>
      <c r="K25" s="148"/>
      <c r="L25" s="1"/>
      <c r="M25" s="2"/>
      <c r="N25" s="79" t="s">
        <v>1130</v>
      </c>
      <c r="O25" s="42" t="s">
        <v>2516</v>
      </c>
      <c r="P25" s="53" t="s">
        <v>2516</v>
      </c>
      <c r="Q25" s="62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spans="1:31" s="19" customFormat="1" ht="14.25">
      <c r="A26" s="122">
        <v>42558</v>
      </c>
      <c r="B26" s="16">
        <v>15946796253</v>
      </c>
      <c r="C26" s="17" t="s">
        <v>16</v>
      </c>
      <c r="D26" s="18">
        <f>VLOOKUP(C26,应用!$A$1:$B$16,2,0)</f>
        <v>300009406201</v>
      </c>
      <c r="E26" s="16">
        <v>20</v>
      </c>
      <c r="F26" s="8" t="str">
        <f>VLOOKUP(C26,应用!$A$1:$C$16,3,0)</f>
        <v>魔逗</v>
      </c>
      <c r="G26" s="17" t="s">
        <v>11</v>
      </c>
      <c r="H26" s="17" t="str">
        <f>VLOOKUP(C:C,应用!A:D,4,0)</f>
        <v>魔谷</v>
      </c>
      <c r="I26" s="17" t="s">
        <v>31</v>
      </c>
      <c r="J26" s="136"/>
      <c r="K26" s="148"/>
      <c r="L26" s="1"/>
      <c r="M26" s="2" t="s">
        <v>30</v>
      </c>
      <c r="N26" s="79" t="s">
        <v>1139</v>
      </c>
      <c r="O26" s="42" t="s">
        <v>78</v>
      </c>
      <c r="P26" s="53" t="s">
        <v>100</v>
      </c>
      <c r="Q26" s="66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spans="1:31" s="40" customFormat="1" ht="14.25">
      <c r="A27" s="122">
        <v>42558</v>
      </c>
      <c r="B27" s="16">
        <v>13695538552</v>
      </c>
      <c r="C27" s="17" t="s">
        <v>16</v>
      </c>
      <c r="D27" s="18">
        <f>VLOOKUP(C27,应用!$A$1:$B$16,2,0)</f>
        <v>300009406201</v>
      </c>
      <c r="E27" s="16">
        <v>16</v>
      </c>
      <c r="F27" s="8" t="str">
        <f>VLOOKUP(C27,应用!$A$1:$C$16,3,0)</f>
        <v>魔逗</v>
      </c>
      <c r="G27" s="17" t="s">
        <v>11</v>
      </c>
      <c r="H27" s="17" t="str">
        <f>VLOOKUP(C:C,应用!A:D,4,0)</f>
        <v>魔谷</v>
      </c>
      <c r="I27" s="17">
        <v>16</v>
      </c>
      <c r="J27" s="137"/>
      <c r="K27" s="149"/>
      <c r="L27" s="16"/>
      <c r="M27" s="17" t="s">
        <v>48</v>
      </c>
      <c r="N27" s="81" t="s">
        <v>1129</v>
      </c>
      <c r="O27" s="45" t="s">
        <v>52</v>
      </c>
      <c r="P27" s="54" t="s">
        <v>53</v>
      </c>
      <c r="Q27" s="62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31" s="40" customFormat="1" ht="14.25">
      <c r="A28" s="121">
        <v>42558</v>
      </c>
      <c r="B28" s="1">
        <v>18269997022</v>
      </c>
      <c r="C28" s="2" t="s">
        <v>20</v>
      </c>
      <c r="D28" s="18">
        <f>VLOOKUP(C28,应用!$A$1:$B$16,2,0)</f>
        <v>300009406202</v>
      </c>
      <c r="E28" s="1">
        <v>20</v>
      </c>
      <c r="F28" s="8" t="str">
        <f>VLOOKUP(C28,应用!$A$1:$C$16,3,0)</f>
        <v>魔逗</v>
      </c>
      <c r="G28" s="2" t="s">
        <v>11</v>
      </c>
      <c r="H28" s="2" t="str">
        <f>VLOOKUP(C:C,应用!A:D,4,0)</f>
        <v>魔谷</v>
      </c>
      <c r="I28" s="2">
        <v>20</v>
      </c>
      <c r="J28" s="136"/>
      <c r="K28" s="148"/>
      <c r="L28" s="1"/>
      <c r="M28" s="2" t="s">
        <v>33</v>
      </c>
      <c r="N28" s="81" t="s">
        <v>1129</v>
      </c>
      <c r="O28" s="42" t="s">
        <v>2516</v>
      </c>
      <c r="P28" s="48" t="s">
        <v>2516</v>
      </c>
      <c r="Q28" s="62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spans="1:31" s="40" customFormat="1" ht="14.25">
      <c r="A29" s="122">
        <v>42558</v>
      </c>
      <c r="B29" s="16">
        <v>18487838868</v>
      </c>
      <c r="C29" s="17" t="s">
        <v>16</v>
      </c>
      <c r="D29" s="18">
        <f>VLOOKUP(C29,应用!$A$1:$B$16,2,0)</f>
        <v>300009406201</v>
      </c>
      <c r="E29" s="16">
        <v>30</v>
      </c>
      <c r="F29" s="8" t="str">
        <f>VLOOKUP(C29,应用!$A$1:$C$16,3,0)</f>
        <v>魔逗</v>
      </c>
      <c r="G29" s="17" t="s">
        <v>11</v>
      </c>
      <c r="H29" s="17" t="str">
        <f>VLOOKUP(C:C,应用!A:D,4,0)</f>
        <v>魔谷</v>
      </c>
      <c r="I29" s="17" t="s">
        <v>25</v>
      </c>
      <c r="J29" s="139"/>
      <c r="K29" s="151"/>
      <c r="L29" s="12"/>
      <c r="M29" s="17" t="s">
        <v>28</v>
      </c>
      <c r="N29" s="81" t="s">
        <v>1157</v>
      </c>
      <c r="O29" s="42" t="s">
        <v>71</v>
      </c>
      <c r="P29" s="48" t="s">
        <v>90</v>
      </c>
      <c r="Q29" s="62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spans="1:31" s="40" customFormat="1" ht="14.25">
      <c r="A30" s="121">
        <v>42558</v>
      </c>
      <c r="B30" s="1">
        <v>13836275627</v>
      </c>
      <c r="C30" s="2" t="s">
        <v>16</v>
      </c>
      <c r="D30" s="18">
        <f>VLOOKUP(C30,应用!$A$1:$B$16,2,0)</f>
        <v>300009406201</v>
      </c>
      <c r="E30" s="1">
        <v>30</v>
      </c>
      <c r="F30" s="8" t="str">
        <f>VLOOKUP(C30,应用!$A$1:$C$16,3,0)</f>
        <v>魔逗</v>
      </c>
      <c r="G30" s="2" t="s">
        <v>11</v>
      </c>
      <c r="H30" s="2" t="str">
        <f>VLOOKUP(C:C,应用!A:D,4,0)</f>
        <v>魔谷</v>
      </c>
      <c r="I30" s="2" t="s">
        <v>13</v>
      </c>
      <c r="J30" s="136"/>
      <c r="K30" s="148"/>
      <c r="L30" s="1"/>
      <c r="M30" s="2"/>
      <c r="N30" s="79" t="s">
        <v>1139</v>
      </c>
      <c r="O30" s="42" t="s">
        <v>71</v>
      </c>
      <c r="P30" s="48" t="s">
        <v>76</v>
      </c>
      <c r="Q30" s="62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spans="1:31" s="40" customFormat="1" ht="14.25">
      <c r="A31" s="121">
        <v>42558</v>
      </c>
      <c r="B31" s="1">
        <v>13855919676</v>
      </c>
      <c r="C31" s="2" t="s">
        <v>20</v>
      </c>
      <c r="D31" s="18">
        <f>VLOOKUP(C31,应用!$A$1:$B$16,2,0)</f>
        <v>300009406202</v>
      </c>
      <c r="E31" s="1">
        <v>10</v>
      </c>
      <c r="F31" s="8" t="str">
        <f>VLOOKUP(C31,应用!$A$1:$C$16,3,0)</f>
        <v>魔逗</v>
      </c>
      <c r="G31" s="2" t="s">
        <v>11</v>
      </c>
      <c r="H31" s="2" t="str">
        <f>VLOOKUP(C:C,应用!A:D,4,0)</f>
        <v>魔谷</v>
      </c>
      <c r="I31" s="2">
        <v>10</v>
      </c>
      <c r="J31" s="136"/>
      <c r="K31" s="148"/>
      <c r="L31" s="1"/>
      <c r="M31" s="2"/>
      <c r="N31" s="81" t="s">
        <v>1129</v>
      </c>
      <c r="O31" s="42" t="s">
        <v>71</v>
      </c>
      <c r="P31" s="42" t="s">
        <v>76</v>
      </c>
      <c r="Q31" s="62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31" s="40" customFormat="1" ht="14.25">
      <c r="A32" s="121">
        <v>42559</v>
      </c>
      <c r="B32" s="1">
        <v>18245258725</v>
      </c>
      <c r="C32" s="2" t="s">
        <v>16</v>
      </c>
      <c r="D32" s="18">
        <f>VLOOKUP(C32,应用!$A$1:$B$16,2,0)</f>
        <v>300009406201</v>
      </c>
      <c r="E32" s="1">
        <v>50</v>
      </c>
      <c r="F32" s="8" t="str">
        <f>VLOOKUP(C32,应用!$A$1:$C$16,3,0)</f>
        <v>魔逗</v>
      </c>
      <c r="G32" s="2" t="s">
        <v>11</v>
      </c>
      <c r="H32" s="2" t="str">
        <f>VLOOKUP(C:C,应用!A:D,4,0)</f>
        <v>魔谷</v>
      </c>
      <c r="I32" s="2" t="s">
        <v>34</v>
      </c>
      <c r="J32" s="136"/>
      <c r="K32" s="148"/>
      <c r="L32" s="1"/>
      <c r="M32" s="2"/>
      <c r="N32" s="79" t="s">
        <v>1139</v>
      </c>
      <c r="O32" s="42"/>
      <c r="P32" s="42"/>
      <c r="Q32" s="62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spans="1:38" s="40" customFormat="1" ht="14.25">
      <c r="A33" s="121">
        <v>42559</v>
      </c>
      <c r="B33" s="1">
        <v>13840541693</v>
      </c>
      <c r="C33" s="2" t="s">
        <v>1340</v>
      </c>
      <c r="D33" s="18">
        <f>VLOOKUP(C33,应用!$A$1:$B$16,2,0)</f>
        <v>300009003496</v>
      </c>
      <c r="E33" s="1">
        <v>10</v>
      </c>
      <c r="F33" s="8" t="str">
        <f>VLOOKUP(C33,应用!$A$1:$C$16,3,0)</f>
        <v>趣游</v>
      </c>
      <c r="G33" s="2" t="s">
        <v>11</v>
      </c>
      <c r="H33" s="2" t="str">
        <f>VLOOKUP(C:C,应用!A:D,4,0)</f>
        <v>魔谷</v>
      </c>
      <c r="I33" s="2">
        <v>10</v>
      </c>
      <c r="J33" s="136"/>
      <c r="K33" s="148"/>
      <c r="L33" s="1"/>
      <c r="M33" s="2" t="s">
        <v>26</v>
      </c>
      <c r="N33" s="79" t="s">
        <v>1145</v>
      </c>
      <c r="O33" s="42" t="s">
        <v>71</v>
      </c>
      <c r="P33" s="48" t="s">
        <v>92</v>
      </c>
      <c r="Q33" s="62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spans="1:38" s="40" customFormat="1" ht="14.25">
      <c r="A34" s="119">
        <v>42559</v>
      </c>
      <c r="B34" s="1">
        <v>13522968381</v>
      </c>
      <c r="C34" s="2" t="s">
        <v>19</v>
      </c>
      <c r="D34" s="18">
        <f>VLOOKUP(C34,应用!$A$1:$B$16,2,0)</f>
        <v>300009374215</v>
      </c>
      <c r="E34" s="1">
        <v>20</v>
      </c>
      <c r="F34" s="8" t="str">
        <f>VLOOKUP(C34,应用!$A$1:$C$16,3,0)</f>
        <v>魔逗</v>
      </c>
      <c r="G34" s="2" t="s">
        <v>11</v>
      </c>
      <c r="H34" s="2" t="str">
        <f>VLOOKUP(C:C,应用!A:D,4,0)</f>
        <v>酷动力</v>
      </c>
      <c r="I34" s="2" t="s">
        <v>49</v>
      </c>
      <c r="J34" s="136"/>
      <c r="K34" s="148"/>
      <c r="L34" s="1"/>
      <c r="M34" s="2"/>
      <c r="N34" s="79" t="s">
        <v>1130</v>
      </c>
      <c r="O34" s="42" t="s">
        <v>1717</v>
      </c>
      <c r="P34" s="48" t="s">
        <v>1716</v>
      </c>
      <c r="Q34" s="62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spans="1:38" s="40" customFormat="1" ht="14.25">
      <c r="A35" s="119">
        <v>42559</v>
      </c>
      <c r="B35" s="1">
        <v>18397010079</v>
      </c>
      <c r="C35" s="2" t="s">
        <v>19</v>
      </c>
      <c r="D35" s="18">
        <f>VLOOKUP(C35,应用!$A$1:$B$16,2,0)</f>
        <v>300009374215</v>
      </c>
      <c r="E35" s="1">
        <v>60</v>
      </c>
      <c r="F35" s="8" t="str">
        <f>VLOOKUP(C35,应用!$A$1:$C$16,3,0)</f>
        <v>魔逗</v>
      </c>
      <c r="G35" s="2" t="s">
        <v>11</v>
      </c>
      <c r="H35" s="2" t="str">
        <f>VLOOKUP(C:C,应用!A:D,4,0)</f>
        <v>酷动力</v>
      </c>
      <c r="I35" s="2" t="s">
        <v>21</v>
      </c>
      <c r="J35" s="136"/>
      <c r="K35" s="148"/>
      <c r="L35" s="1"/>
      <c r="M35" s="2"/>
      <c r="N35" s="79" t="s">
        <v>1148</v>
      </c>
      <c r="O35" s="42" t="s">
        <v>1656</v>
      </c>
      <c r="P35" s="48" t="s">
        <v>1718</v>
      </c>
      <c r="Q35" s="62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1:38" s="40" customFormat="1" ht="14.25">
      <c r="A36" s="121">
        <v>42559</v>
      </c>
      <c r="B36" s="1">
        <v>13521206902</v>
      </c>
      <c r="C36" s="2" t="s">
        <v>37</v>
      </c>
      <c r="D36" s="18">
        <f>VLOOKUP(C36,应用!$A$1:$B$16,2,0)</f>
        <v>300009000071</v>
      </c>
      <c r="E36" s="1">
        <v>9.9</v>
      </c>
      <c r="F36" s="8" t="str">
        <f>VLOOKUP(C36,应用!$A$1:$C$16,3,0)</f>
        <v>趣游</v>
      </c>
      <c r="G36" s="2" t="s">
        <v>11</v>
      </c>
      <c r="H36" s="2" t="str">
        <f>VLOOKUP(C:C,应用!A:D,4,0)</f>
        <v>魔谷</v>
      </c>
      <c r="I36" s="2">
        <v>9.9</v>
      </c>
      <c r="J36" s="136"/>
      <c r="K36" s="148"/>
      <c r="L36" s="1"/>
      <c r="M36" s="2"/>
      <c r="N36" s="79" t="s">
        <v>1130</v>
      </c>
      <c r="O36" s="42" t="s">
        <v>71</v>
      </c>
      <c r="P36" s="48" t="s">
        <v>76</v>
      </c>
      <c r="Q36" s="62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38" s="40" customFormat="1" ht="14.25">
      <c r="A37" s="121">
        <v>42559</v>
      </c>
      <c r="B37" s="1">
        <v>15956186787</v>
      </c>
      <c r="C37" s="2" t="s">
        <v>16</v>
      </c>
      <c r="D37" s="18">
        <f>VLOOKUP(C37,应用!$A$1:$B$16,2,0)</f>
        <v>300009406201</v>
      </c>
      <c r="E37" s="1">
        <v>20</v>
      </c>
      <c r="F37" s="8" t="str">
        <f>VLOOKUP(C37,应用!$A$1:$C$16,3,0)</f>
        <v>魔逗</v>
      </c>
      <c r="G37" s="2" t="s">
        <v>11</v>
      </c>
      <c r="H37" s="2" t="str">
        <f>VLOOKUP(C:C,应用!A:D,4,0)</f>
        <v>魔谷</v>
      </c>
      <c r="I37" s="2" t="s">
        <v>50</v>
      </c>
      <c r="J37" s="136"/>
      <c r="K37" s="148"/>
      <c r="L37" s="1"/>
      <c r="M37" s="2"/>
      <c r="N37" s="81" t="s">
        <v>1129</v>
      </c>
      <c r="O37" s="42" t="s">
        <v>71</v>
      </c>
      <c r="P37" s="48" t="s">
        <v>76</v>
      </c>
      <c r="Q37" s="62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38" s="40" customFormat="1" ht="14.25">
      <c r="A38" s="121">
        <v>42559</v>
      </c>
      <c r="B38" s="1">
        <v>15956186787</v>
      </c>
      <c r="C38" s="2" t="s">
        <v>16</v>
      </c>
      <c r="D38" s="18">
        <f>VLOOKUP(C38,应用!$A$1:$B$16,2,0)</f>
        <v>300009406201</v>
      </c>
      <c r="E38" s="1">
        <v>20</v>
      </c>
      <c r="F38" s="8" t="str">
        <f>VLOOKUP(C38,应用!$A$1:$C$16,3,0)</f>
        <v>魔逗</v>
      </c>
      <c r="G38" s="2" t="s">
        <v>11</v>
      </c>
      <c r="H38" s="2" t="str">
        <f>VLOOKUP(C:C,应用!A:D,4,0)</f>
        <v>魔谷</v>
      </c>
      <c r="I38" s="2" t="s">
        <v>50</v>
      </c>
      <c r="J38" s="136"/>
      <c r="K38" s="148"/>
      <c r="L38" s="1"/>
      <c r="M38" s="2"/>
      <c r="N38" s="81" t="s">
        <v>1129</v>
      </c>
      <c r="O38" s="42" t="s">
        <v>52</v>
      </c>
      <c r="P38" s="48" t="s">
        <v>72</v>
      </c>
      <c r="Q38" s="62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</row>
    <row r="39" spans="1:38" s="40" customFormat="1" ht="14.25">
      <c r="A39" s="121">
        <v>42559</v>
      </c>
      <c r="B39" s="1">
        <v>18256458437</v>
      </c>
      <c r="C39" s="2" t="s">
        <v>16</v>
      </c>
      <c r="D39" s="18">
        <f>VLOOKUP(C39,应用!$A$1:$B$16,2,0)</f>
        <v>300009406201</v>
      </c>
      <c r="E39" s="1">
        <v>20</v>
      </c>
      <c r="F39" s="8" t="str">
        <f>VLOOKUP(C39,应用!$A$1:$C$16,3,0)</f>
        <v>魔逗</v>
      </c>
      <c r="G39" s="2" t="s">
        <v>11</v>
      </c>
      <c r="H39" s="2" t="str">
        <f>VLOOKUP(C:C,应用!A:D,4,0)</f>
        <v>魔谷</v>
      </c>
      <c r="I39" s="2" t="s">
        <v>31</v>
      </c>
      <c r="J39" s="136"/>
      <c r="K39" s="148"/>
      <c r="L39" s="1"/>
      <c r="M39" s="2"/>
      <c r="N39" s="81" t="s">
        <v>1129</v>
      </c>
      <c r="O39" s="42" t="s">
        <v>12</v>
      </c>
      <c r="P39" s="48" t="s">
        <v>108</v>
      </c>
      <c r="Q39" s="62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</row>
    <row r="40" spans="1:38" s="40" customFormat="1" ht="14.25">
      <c r="A40" s="119">
        <v>42559</v>
      </c>
      <c r="B40" s="1">
        <v>15718816503</v>
      </c>
      <c r="C40" s="2" t="s">
        <v>18</v>
      </c>
      <c r="D40" s="18">
        <f>VLOOKUP(C40,应用!$A$1:$B$16,2,0)</f>
        <v>300009235974</v>
      </c>
      <c r="E40" s="1" t="s">
        <v>45</v>
      </c>
      <c r="F40" s="8" t="str">
        <f>VLOOKUP(C40,应用!$A$1:$C$16,3,0)</f>
        <v>趣游</v>
      </c>
      <c r="G40" s="2" t="s">
        <v>11</v>
      </c>
      <c r="H40" s="2" t="str">
        <f>VLOOKUP(C:C,应用!A:D,4,0)</f>
        <v>酷动力</v>
      </c>
      <c r="I40" s="2">
        <v>12</v>
      </c>
      <c r="J40" s="136"/>
      <c r="K40" s="148"/>
      <c r="L40" s="1"/>
      <c r="M40" s="2"/>
      <c r="N40" s="79" t="s">
        <v>1130</v>
      </c>
      <c r="O40" s="42" t="s">
        <v>2516</v>
      </c>
      <c r="P40" s="48" t="s">
        <v>2516</v>
      </c>
      <c r="Q40" s="62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</row>
    <row r="41" spans="1:38" s="40" customFormat="1" ht="14.25">
      <c r="A41" s="119">
        <v>42559</v>
      </c>
      <c r="B41" s="1">
        <v>18397010079</v>
      </c>
      <c r="C41" s="2" t="s">
        <v>1360</v>
      </c>
      <c r="D41" s="18">
        <f>VLOOKUP(C41,应用!$A$1:$B$16,2,0)</f>
        <v>300009374215</v>
      </c>
      <c r="E41" s="1" t="s">
        <v>1371</v>
      </c>
      <c r="F41" s="8" t="str">
        <f>VLOOKUP(C41,应用!$A$1:$C$16,3,0)</f>
        <v>魔逗</v>
      </c>
      <c r="G41" s="2" t="s">
        <v>1343</v>
      </c>
      <c r="H41" s="2" t="str">
        <f>VLOOKUP(C:C,应用!A:D,4,0)</f>
        <v>酷动力</v>
      </c>
      <c r="I41" s="2" t="s">
        <v>1357</v>
      </c>
      <c r="J41" s="136"/>
      <c r="K41" s="148"/>
      <c r="L41" s="1"/>
      <c r="M41" s="2"/>
      <c r="N41" s="79" t="s">
        <v>1372</v>
      </c>
      <c r="O41" s="42" t="s">
        <v>1656</v>
      </c>
      <c r="P41" s="48" t="s">
        <v>1718</v>
      </c>
      <c r="Q41" s="62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</row>
    <row r="42" spans="1:38" s="6" customFormat="1" ht="14.25">
      <c r="A42" s="121">
        <v>42560</v>
      </c>
      <c r="B42" s="1">
        <v>13535211974</v>
      </c>
      <c r="C42" s="2" t="s">
        <v>16</v>
      </c>
      <c r="D42" s="18">
        <f>VLOOKUP(C42,应用!$A$1:$B$16,2,0)</f>
        <v>300009406201</v>
      </c>
      <c r="E42" s="1">
        <v>10</v>
      </c>
      <c r="F42" s="8" t="str">
        <f>VLOOKUP(C42,应用!$A$1:$C$16,3,0)</f>
        <v>魔逗</v>
      </c>
      <c r="G42" s="2" t="s">
        <v>11</v>
      </c>
      <c r="H42" s="2" t="str">
        <f>VLOOKUP(C:C,应用!A:D,4,0)</f>
        <v>魔谷</v>
      </c>
      <c r="I42" s="2">
        <v>10</v>
      </c>
      <c r="J42" s="136"/>
      <c r="K42" s="148"/>
      <c r="L42" s="1"/>
      <c r="M42" s="2"/>
      <c r="N42" s="79" t="s">
        <v>1133</v>
      </c>
      <c r="O42" s="42" t="s">
        <v>96</v>
      </c>
      <c r="P42" s="48" t="s">
        <v>97</v>
      </c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</row>
    <row r="43" spans="1:38" s="40" customFormat="1" ht="14.25">
      <c r="A43" s="121">
        <v>42560</v>
      </c>
      <c r="B43" s="1">
        <v>13537635658</v>
      </c>
      <c r="C43" s="2" t="s">
        <v>16</v>
      </c>
      <c r="D43" s="18">
        <f>VLOOKUP(C43,应用!$A$1:$B$16,2,0)</f>
        <v>300009406201</v>
      </c>
      <c r="E43" s="1">
        <v>20</v>
      </c>
      <c r="F43" s="8" t="str">
        <f>VLOOKUP(C43,应用!$A$1:$C$16,3,0)</f>
        <v>魔逗</v>
      </c>
      <c r="G43" s="2" t="s">
        <v>11</v>
      </c>
      <c r="H43" s="2" t="str">
        <f>VLOOKUP(C:C,应用!A:D,4,0)</f>
        <v>魔谷</v>
      </c>
      <c r="I43" s="2">
        <v>20</v>
      </c>
      <c r="J43" s="136"/>
      <c r="K43" s="148"/>
      <c r="L43" s="1"/>
      <c r="M43" s="2"/>
      <c r="N43" s="79" t="s">
        <v>1133</v>
      </c>
      <c r="O43" s="42" t="s">
        <v>52</v>
      </c>
      <c r="P43" s="48" t="s">
        <v>53</v>
      </c>
      <c r="Q43" s="62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</row>
    <row r="44" spans="1:38" s="40" customFormat="1" ht="14.25">
      <c r="A44" s="121">
        <v>42560</v>
      </c>
      <c r="B44" s="1">
        <v>18847779170</v>
      </c>
      <c r="C44" s="2" t="s">
        <v>22</v>
      </c>
      <c r="D44" s="18">
        <f>VLOOKUP(C44,应用!$A$1:$B$16,2,0)</f>
        <v>300008839381</v>
      </c>
      <c r="E44" s="1">
        <v>20</v>
      </c>
      <c r="F44" s="8" t="str">
        <f>VLOOKUP(C44,应用!$A$1:$C$16,3,0)</f>
        <v>趣游</v>
      </c>
      <c r="G44" s="2" t="s">
        <v>11</v>
      </c>
      <c r="H44" s="2" t="str">
        <f>VLOOKUP(C:C,应用!A:D,4,0)</f>
        <v>魔谷</v>
      </c>
      <c r="I44" s="2">
        <v>20</v>
      </c>
      <c r="J44" s="136"/>
      <c r="K44" s="148"/>
      <c r="L44" s="1"/>
      <c r="M44" s="2"/>
      <c r="N44" s="79" t="s">
        <v>1146</v>
      </c>
      <c r="O44" s="42" t="s">
        <v>52</v>
      </c>
      <c r="P44" s="48" t="s">
        <v>72</v>
      </c>
      <c r="Q44" s="62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</row>
    <row r="45" spans="1:38" s="6" customFormat="1" ht="14.25">
      <c r="A45" s="121">
        <v>42560</v>
      </c>
      <c r="B45" s="1">
        <v>15201617412</v>
      </c>
      <c r="C45" s="2" t="s">
        <v>22</v>
      </c>
      <c r="D45" s="18">
        <f>VLOOKUP(C45,应用!$A$1:$B$16,2,0)</f>
        <v>300008839381</v>
      </c>
      <c r="E45" s="1">
        <v>40</v>
      </c>
      <c r="F45" s="8" t="str">
        <f>VLOOKUP(C45,应用!$A$1:$C$16,3,0)</f>
        <v>趣游</v>
      </c>
      <c r="G45" s="2" t="s">
        <v>11</v>
      </c>
      <c r="H45" s="2" t="str">
        <f>VLOOKUP(C:C,应用!A:D,4,0)</f>
        <v>魔谷</v>
      </c>
      <c r="I45" s="2" t="s">
        <v>25</v>
      </c>
      <c r="J45" s="136"/>
      <c r="K45" s="148"/>
      <c r="L45" s="1"/>
      <c r="M45" s="2"/>
      <c r="N45" s="79" t="s">
        <v>1130</v>
      </c>
      <c r="O45" s="42" t="s">
        <v>71</v>
      </c>
      <c r="P45" s="48" t="s">
        <v>112</v>
      </c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</row>
    <row r="46" spans="1:38" s="6" customFormat="1" ht="14.25">
      <c r="A46" s="120">
        <v>42560</v>
      </c>
      <c r="B46" s="3">
        <v>18313254292</v>
      </c>
      <c r="C46" s="4" t="s">
        <v>16</v>
      </c>
      <c r="D46" s="33">
        <f>VLOOKUP(C46,应用!$A$1:$B$16,2,0)</f>
        <v>300009406201</v>
      </c>
      <c r="E46" s="3">
        <v>20</v>
      </c>
      <c r="F46" s="4" t="str">
        <f>VLOOKUP(C46,应用!$A$1:$C$16,3,0)</f>
        <v>魔逗</v>
      </c>
      <c r="G46" s="4" t="s">
        <v>11</v>
      </c>
      <c r="H46" s="4" t="str">
        <f>VLOOKUP(C:C,应用!A:D,4,0)</f>
        <v>魔谷</v>
      </c>
      <c r="I46" s="4" t="s">
        <v>25</v>
      </c>
      <c r="J46" s="25">
        <v>42563</v>
      </c>
      <c r="K46" s="147">
        <v>16</v>
      </c>
      <c r="L46" s="4" t="s">
        <v>1341</v>
      </c>
      <c r="M46" s="4"/>
      <c r="N46" s="80" t="s">
        <v>1342</v>
      </c>
      <c r="O46" s="74" t="s">
        <v>62</v>
      </c>
      <c r="P46" s="74" t="s">
        <v>79</v>
      </c>
      <c r="Q46" s="62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</row>
    <row r="47" spans="1:38" s="40" customFormat="1" ht="14.25">
      <c r="A47" s="121">
        <v>42560</v>
      </c>
      <c r="B47" s="1">
        <v>18313254292</v>
      </c>
      <c r="C47" s="2" t="s">
        <v>1634</v>
      </c>
      <c r="D47" s="18">
        <f>VLOOKUP(C47,应用!$A$1:$B$16,2,0)</f>
        <v>300008839381</v>
      </c>
      <c r="E47" s="1">
        <v>16</v>
      </c>
      <c r="F47" s="8" t="str">
        <f>VLOOKUP(C47,应用!$A$1:$C$16,3,0)</f>
        <v>趣游</v>
      </c>
      <c r="G47" s="2" t="s">
        <v>1343</v>
      </c>
      <c r="H47" s="2" t="str">
        <f>VLOOKUP(C:C,应用!A:D,4,0)</f>
        <v>魔谷</v>
      </c>
      <c r="I47" s="2" t="s">
        <v>1344</v>
      </c>
      <c r="J47" s="136"/>
      <c r="K47" s="148"/>
      <c r="L47" s="1"/>
      <c r="M47" s="2"/>
      <c r="N47" s="79" t="s">
        <v>1345</v>
      </c>
      <c r="O47" s="75" t="s">
        <v>71</v>
      </c>
      <c r="P47" s="75" t="s">
        <v>1390</v>
      </c>
      <c r="Q47" s="62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</row>
    <row r="48" spans="1:38" s="40" customFormat="1" ht="14.25">
      <c r="A48" s="121">
        <v>42560</v>
      </c>
      <c r="B48" s="1">
        <v>13628419239</v>
      </c>
      <c r="C48" s="2" t="s">
        <v>1346</v>
      </c>
      <c r="D48" s="18">
        <f>VLOOKUP(C48,应用!$A$1:$B$16,2,0)</f>
        <v>300009406201</v>
      </c>
      <c r="E48" s="1">
        <v>10</v>
      </c>
      <c r="F48" s="8" t="str">
        <f>VLOOKUP(C48,应用!$A$1:$C$16,3,0)</f>
        <v>魔逗</v>
      </c>
      <c r="G48" s="2" t="s">
        <v>1343</v>
      </c>
      <c r="H48" s="2" t="str">
        <f>VLOOKUP(C:C,应用!A:D,4,0)</f>
        <v>魔谷</v>
      </c>
      <c r="I48" s="2">
        <v>10</v>
      </c>
      <c r="J48" s="136"/>
      <c r="K48" s="148"/>
      <c r="L48" s="1"/>
      <c r="M48" s="2"/>
      <c r="N48" s="79" t="s">
        <v>1347</v>
      </c>
      <c r="O48" s="42" t="s">
        <v>1348</v>
      </c>
      <c r="P48" s="48" t="s">
        <v>1349</v>
      </c>
      <c r="Q48" s="62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</row>
    <row r="49" spans="1:38" s="40" customFormat="1" ht="14.25">
      <c r="A49" s="120">
        <v>42560</v>
      </c>
      <c r="B49" s="3">
        <v>18245255389</v>
      </c>
      <c r="C49" s="4" t="s">
        <v>1346</v>
      </c>
      <c r="D49" s="33">
        <f>VLOOKUP(C49,应用!$A$1:$B$16,2,0)</f>
        <v>300009406201</v>
      </c>
      <c r="E49" s="3">
        <v>50</v>
      </c>
      <c r="F49" s="4" t="str">
        <f>VLOOKUP(C49,应用!$A$1:$C$16,3,0)</f>
        <v>魔逗</v>
      </c>
      <c r="G49" s="4" t="s">
        <v>1343</v>
      </c>
      <c r="H49" s="4" t="str">
        <f>VLOOKUP(C:C,应用!A:D,4,0)</f>
        <v>魔谷</v>
      </c>
      <c r="I49" s="4" t="s">
        <v>1350</v>
      </c>
      <c r="J49" s="25">
        <v>42565</v>
      </c>
      <c r="K49" s="147">
        <v>20</v>
      </c>
      <c r="L49" s="4" t="s">
        <v>1351</v>
      </c>
      <c r="M49" s="4" t="s">
        <v>1352</v>
      </c>
      <c r="N49" s="80" t="s">
        <v>1353</v>
      </c>
      <c r="O49" s="43" t="s">
        <v>1354</v>
      </c>
      <c r="P49" s="47" t="s">
        <v>1355</v>
      </c>
      <c r="Q49" s="62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s="6" customFormat="1" ht="14.25">
      <c r="A50" s="119">
        <v>42560</v>
      </c>
      <c r="B50" s="1">
        <v>18206774380</v>
      </c>
      <c r="C50" s="2" t="s">
        <v>1356</v>
      </c>
      <c r="D50" s="18">
        <f>VLOOKUP(C50,应用!$A$1:$B$16,2,0)</f>
        <v>300009235974</v>
      </c>
      <c r="E50" s="1">
        <v>20</v>
      </c>
      <c r="F50" s="8" t="str">
        <f>VLOOKUP(C50,应用!$A$1:$C$16,3,0)</f>
        <v>趣游</v>
      </c>
      <c r="G50" s="2" t="s">
        <v>1343</v>
      </c>
      <c r="H50" s="2" t="str">
        <f>VLOOKUP(C:C,应用!A:D,4,0)</f>
        <v>酷动力</v>
      </c>
      <c r="I50" s="2">
        <v>20</v>
      </c>
      <c r="J50" s="136"/>
      <c r="K50" s="148"/>
      <c r="L50" s="1"/>
      <c r="M50" s="2"/>
      <c r="N50" s="79" t="s">
        <v>1345</v>
      </c>
      <c r="O50" s="77" t="s">
        <v>1654</v>
      </c>
      <c r="P50" s="77" t="s">
        <v>1719</v>
      </c>
      <c r="Q50" s="62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</row>
    <row r="51" spans="1:38" s="40" customFormat="1" ht="14.25">
      <c r="A51" s="119">
        <v>42560</v>
      </c>
      <c r="B51" s="1">
        <v>13591128303</v>
      </c>
      <c r="C51" s="2" t="s">
        <v>1356</v>
      </c>
      <c r="D51" s="18">
        <f>VLOOKUP(C51,应用!$A$1:$B$16,2,0)</f>
        <v>300009235974</v>
      </c>
      <c r="E51" s="1" t="s">
        <v>1357</v>
      </c>
      <c r="F51" s="8" t="str">
        <f>VLOOKUP(C51,应用!$A$1:$C$16,3,0)</f>
        <v>趣游</v>
      </c>
      <c r="G51" s="2" t="s">
        <v>1343</v>
      </c>
      <c r="H51" s="2" t="str">
        <f>VLOOKUP(C:C,应用!A:D,4,0)</f>
        <v>酷动力</v>
      </c>
      <c r="I51" s="2" t="s">
        <v>1357</v>
      </c>
      <c r="J51" s="136"/>
      <c r="K51" s="148"/>
      <c r="L51" s="1"/>
      <c r="M51" s="2"/>
      <c r="N51" s="79" t="s">
        <v>1358</v>
      </c>
      <c r="O51" s="77" t="s">
        <v>1656</v>
      </c>
      <c r="P51" s="77" t="s">
        <v>1720</v>
      </c>
      <c r="Q51" s="62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</row>
    <row r="52" spans="1:38" s="40" customFormat="1" ht="14.25">
      <c r="A52" s="121">
        <v>42560</v>
      </c>
      <c r="B52" s="1">
        <v>13684610236</v>
      </c>
      <c r="C52" s="2" t="s">
        <v>1346</v>
      </c>
      <c r="D52" s="18">
        <f>VLOOKUP(C52,应用!$A$1:$B$16,2,0)</f>
        <v>300009406201</v>
      </c>
      <c r="E52" s="1">
        <v>10</v>
      </c>
      <c r="F52" s="8" t="str">
        <f>VLOOKUP(C52,应用!$A$1:$C$16,3,0)</f>
        <v>魔逗</v>
      </c>
      <c r="G52" s="2" t="s">
        <v>1343</v>
      </c>
      <c r="H52" s="2" t="str">
        <f>VLOOKUP(C:C,应用!A:D,4,0)</f>
        <v>魔谷</v>
      </c>
      <c r="I52" s="2">
        <v>10</v>
      </c>
      <c r="J52" s="136"/>
      <c r="K52" s="148"/>
      <c r="L52" s="1"/>
      <c r="M52" s="2"/>
      <c r="N52" s="79" t="s">
        <v>1353</v>
      </c>
      <c r="O52" s="73" t="s">
        <v>70</v>
      </c>
      <c r="P52" s="42" t="s">
        <v>114</v>
      </c>
      <c r="Q52" s="62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</row>
    <row r="53" spans="1:38" s="40" customFormat="1" ht="14.25">
      <c r="A53" s="121">
        <v>42560</v>
      </c>
      <c r="B53" s="1">
        <v>15999512849</v>
      </c>
      <c r="C53" s="2"/>
      <c r="D53" s="18" t="e">
        <f>VLOOKUP(C53,应用!$A$1:$B$16,2,0)</f>
        <v>#N/A</v>
      </c>
      <c r="E53" s="1"/>
      <c r="F53" s="8" t="e">
        <f>VLOOKUP(C53,应用!$A$1:$C$16,3,0)</f>
        <v>#N/A</v>
      </c>
      <c r="G53" s="2"/>
      <c r="H53" s="2" t="e">
        <f>VLOOKUP(C:C,应用!A:D,4,0)</f>
        <v>#N/A</v>
      </c>
      <c r="I53" s="2"/>
      <c r="J53" s="136"/>
      <c r="K53" s="148"/>
      <c r="L53" s="1"/>
      <c r="M53" s="2"/>
      <c r="N53" s="79" t="s">
        <v>1359</v>
      </c>
      <c r="O53" s="42"/>
      <c r="P53" s="42"/>
      <c r="Q53" s="62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</row>
    <row r="54" spans="1:38" s="6" customFormat="1" ht="14.25">
      <c r="A54" s="124">
        <v>42560</v>
      </c>
      <c r="B54" s="3">
        <v>13522561207</v>
      </c>
      <c r="C54" s="4" t="s">
        <v>1521</v>
      </c>
      <c r="D54" s="33">
        <f>VLOOKUP(C54,应用!$A$1:$B$16,2,0)</f>
        <v>300009374215</v>
      </c>
      <c r="E54" s="3">
        <v>40</v>
      </c>
      <c r="F54" s="4" t="str">
        <f>VLOOKUP(C54,应用!$A$1:$C$16,3,0)</f>
        <v>魔逗</v>
      </c>
      <c r="G54" s="4" t="s">
        <v>1343</v>
      </c>
      <c r="H54" s="4" t="str">
        <f>VLOOKUP(C:C,应用!A:D,4,0)</f>
        <v>酷动力</v>
      </c>
      <c r="I54" s="4" t="s">
        <v>1357</v>
      </c>
      <c r="J54" s="25">
        <v>42583</v>
      </c>
      <c r="K54" s="147">
        <v>40</v>
      </c>
      <c r="L54" s="4" t="s">
        <v>1414</v>
      </c>
      <c r="M54" s="4"/>
      <c r="N54" s="80" t="s">
        <v>1361</v>
      </c>
      <c r="O54" s="78" t="s">
        <v>1656</v>
      </c>
      <c r="P54" s="78" t="s">
        <v>1721</v>
      </c>
      <c r="Q54" s="62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</row>
    <row r="55" spans="1:38" s="40" customFormat="1" ht="14.25">
      <c r="A55" s="119">
        <v>42560</v>
      </c>
      <c r="B55" s="1">
        <v>13898280927</v>
      </c>
      <c r="C55" s="2" t="s">
        <v>1360</v>
      </c>
      <c r="D55" s="18">
        <f>VLOOKUP(C55,应用!$A$1:$B$16,2,0)</f>
        <v>300009374215</v>
      </c>
      <c r="E55" s="1">
        <v>40</v>
      </c>
      <c r="F55" s="8" t="str">
        <f>VLOOKUP(C55,应用!$A$1:$C$16,3,0)</f>
        <v>魔逗</v>
      </c>
      <c r="G55" s="2" t="s">
        <v>1343</v>
      </c>
      <c r="H55" s="2" t="str">
        <f>VLOOKUP(C:C,应用!A:D,4,0)</f>
        <v>酷动力</v>
      </c>
      <c r="I55" s="2">
        <v>20</v>
      </c>
      <c r="J55" s="136"/>
      <c r="K55" s="148"/>
      <c r="L55" s="1"/>
      <c r="M55" s="2"/>
      <c r="N55" s="79" t="s">
        <v>1358</v>
      </c>
      <c r="O55" s="77" t="s">
        <v>1657</v>
      </c>
      <c r="P55" s="77" t="s">
        <v>1722</v>
      </c>
      <c r="Q55" s="62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</row>
    <row r="56" spans="1:38" s="40" customFormat="1" ht="14.25">
      <c r="A56" s="121">
        <v>42560</v>
      </c>
      <c r="B56" s="1">
        <v>15223625426</v>
      </c>
      <c r="C56" s="2" t="s">
        <v>1362</v>
      </c>
      <c r="D56" s="18">
        <f>VLOOKUP(C56,应用!$A$1:$B$16,2,0)</f>
        <v>300008839381</v>
      </c>
      <c r="E56" s="1">
        <v>10</v>
      </c>
      <c r="F56" s="8" t="str">
        <f>VLOOKUP(C56,应用!$A$1:$C$16,3,0)</f>
        <v>趣游</v>
      </c>
      <c r="G56" s="2" t="s">
        <v>1343</v>
      </c>
      <c r="H56" s="2" t="str">
        <f>VLOOKUP(C:C,应用!A:D,4,0)</f>
        <v>魔谷</v>
      </c>
      <c r="I56" s="2">
        <v>10</v>
      </c>
      <c r="J56" s="136"/>
      <c r="K56" s="148"/>
      <c r="L56" s="1"/>
      <c r="M56" s="2"/>
      <c r="N56" s="79" t="s">
        <v>1347</v>
      </c>
      <c r="O56" s="42" t="s">
        <v>1363</v>
      </c>
      <c r="P56" s="48" t="s">
        <v>1364</v>
      </c>
      <c r="Q56" s="62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</row>
    <row r="57" spans="1:38" s="40" customFormat="1" ht="14.25">
      <c r="A57" s="121">
        <v>42560</v>
      </c>
      <c r="B57" s="1">
        <v>18214652186</v>
      </c>
      <c r="C57" s="2" t="s">
        <v>1365</v>
      </c>
      <c r="D57" s="18">
        <f>VLOOKUP(C57,应用!$A$1:$B$16,2,0)</f>
        <v>300009406202</v>
      </c>
      <c r="E57" s="1" t="s">
        <v>1366</v>
      </c>
      <c r="F57" s="8" t="str">
        <f>VLOOKUP(C57,应用!$A$1:$C$16,3,0)</f>
        <v>魔逗</v>
      </c>
      <c r="G57" s="2" t="s">
        <v>1367</v>
      </c>
      <c r="H57" s="2" t="str">
        <f>VLOOKUP(C:C,应用!A:D,4,0)</f>
        <v>魔谷</v>
      </c>
      <c r="I57" s="2">
        <v>16</v>
      </c>
      <c r="J57" s="136"/>
      <c r="K57" s="148"/>
      <c r="L57" s="1"/>
      <c r="M57" s="2"/>
      <c r="N57" s="79" t="s">
        <v>1368</v>
      </c>
      <c r="O57" s="42" t="s">
        <v>1369</v>
      </c>
      <c r="P57" s="48" t="s">
        <v>1370</v>
      </c>
      <c r="Q57" s="62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</row>
    <row r="58" spans="1:38" s="40" customFormat="1" ht="14.25">
      <c r="A58" s="119">
        <v>42561</v>
      </c>
      <c r="B58" s="1">
        <v>13577179611</v>
      </c>
      <c r="C58" s="2" t="s">
        <v>1356</v>
      </c>
      <c r="D58" s="18">
        <f>VLOOKUP(C58,应用!$A$1:$B$16,2,0)</f>
        <v>300009235974</v>
      </c>
      <c r="E58" s="1">
        <v>20</v>
      </c>
      <c r="F58" s="8" t="str">
        <f>VLOOKUP(C58,应用!$A$1:$C$16,3,0)</f>
        <v>趣游</v>
      </c>
      <c r="G58" s="2" t="s">
        <v>1343</v>
      </c>
      <c r="H58" s="2" t="str">
        <f>VLOOKUP(C:C,应用!A:D,4,0)</f>
        <v>酷动力</v>
      </c>
      <c r="I58" s="2" t="s">
        <v>1357</v>
      </c>
      <c r="J58" s="136"/>
      <c r="K58" s="148"/>
      <c r="L58" s="1"/>
      <c r="M58" s="2"/>
      <c r="N58" s="79" t="s">
        <v>1345</v>
      </c>
      <c r="O58" s="42" t="s">
        <v>1657</v>
      </c>
      <c r="P58" s="48" t="s">
        <v>1723</v>
      </c>
      <c r="Q58" s="62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pans="1:38" s="40" customFormat="1" ht="14.25">
      <c r="A59" s="119">
        <v>42561</v>
      </c>
      <c r="B59" s="1">
        <v>13514660813</v>
      </c>
      <c r="C59" s="2" t="s">
        <v>1360</v>
      </c>
      <c r="D59" s="18">
        <f>VLOOKUP(C59,应用!$A$1:$B$16,2,0)</f>
        <v>300009374215</v>
      </c>
      <c r="E59" s="1">
        <v>40</v>
      </c>
      <c r="F59" s="8" t="str">
        <f>VLOOKUP(C59,应用!$A$1:$C$16,3,0)</f>
        <v>魔逗</v>
      </c>
      <c r="G59" s="2" t="s">
        <v>1343</v>
      </c>
      <c r="H59" s="2" t="str">
        <f>VLOOKUP(C:C,应用!A:D,4,0)</f>
        <v>酷动力</v>
      </c>
      <c r="I59" s="2" t="s">
        <v>1357</v>
      </c>
      <c r="J59" s="136"/>
      <c r="K59" s="148"/>
      <c r="L59" s="1"/>
      <c r="M59" s="2"/>
      <c r="N59" s="79" t="s">
        <v>1353</v>
      </c>
      <c r="O59" s="42" t="s">
        <v>1656</v>
      </c>
      <c r="P59" s="48" t="s">
        <v>1724</v>
      </c>
      <c r="Q59" s="62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spans="1:38" s="40" customFormat="1" ht="14.25">
      <c r="A60" s="125">
        <v>42561</v>
      </c>
      <c r="B60" s="8">
        <v>13842376739</v>
      </c>
      <c r="C60" s="11" t="s">
        <v>1360</v>
      </c>
      <c r="D60" s="18">
        <f>VLOOKUP(C60,应用!$A$1:$B$16,2,0)</f>
        <v>300009374215</v>
      </c>
      <c r="E60" s="8">
        <v>10</v>
      </c>
      <c r="F60" s="8" t="str">
        <f>VLOOKUP(C60,应用!$A$1:$C$16,3,0)</f>
        <v>魔逗</v>
      </c>
      <c r="G60" s="8" t="s">
        <v>1343</v>
      </c>
      <c r="H60" s="8" t="str">
        <f>VLOOKUP(C:C,应用!A:D,4,0)</f>
        <v>酷动力</v>
      </c>
      <c r="I60" s="2">
        <v>10</v>
      </c>
      <c r="J60" s="140"/>
      <c r="K60" s="73"/>
      <c r="L60" s="21"/>
      <c r="M60" s="72"/>
      <c r="N60" s="79" t="s">
        <v>1358</v>
      </c>
      <c r="O60" s="42" t="s">
        <v>1654</v>
      </c>
      <c r="P60" s="48" t="s">
        <v>1738</v>
      </c>
      <c r="Q60" s="62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 spans="1:38" s="40" customFormat="1" ht="14.25">
      <c r="A61" s="121">
        <v>42562</v>
      </c>
      <c r="B61" s="1">
        <v>15287055250</v>
      </c>
      <c r="C61" s="2" t="s">
        <v>1373</v>
      </c>
      <c r="D61" s="18">
        <f>VLOOKUP(C61,应用!$A$1:$B$16,2,0)</f>
        <v>300008823388</v>
      </c>
      <c r="E61" s="1">
        <v>15</v>
      </c>
      <c r="F61" s="8" t="str">
        <f>VLOOKUP(C61,应用!$A$1:$C$16,3,0)</f>
        <v>中力为</v>
      </c>
      <c r="G61" s="2" t="s">
        <v>1343</v>
      </c>
      <c r="H61" s="2" t="str">
        <f>VLOOKUP(C:C,应用!A:D,4,0)</f>
        <v>酷动力</v>
      </c>
      <c r="I61" s="2" t="s">
        <v>1374</v>
      </c>
      <c r="J61" s="136"/>
      <c r="K61" s="148"/>
      <c r="L61" s="1"/>
      <c r="M61" s="2"/>
      <c r="N61" s="79" t="s">
        <v>1345</v>
      </c>
      <c r="O61" s="42"/>
      <c r="P61" s="48"/>
      <c r="Q61" s="62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 spans="1:38" s="40" customFormat="1" ht="14.25">
      <c r="A62" s="121">
        <v>42562</v>
      </c>
      <c r="B62" s="1">
        <v>18314471980</v>
      </c>
      <c r="C62" s="2" t="s">
        <v>1376</v>
      </c>
      <c r="D62" s="18">
        <f>VLOOKUP(C62,应用!$A$1:$B$16,2,0)</f>
        <v>300009192151</v>
      </c>
      <c r="E62" s="1">
        <v>10</v>
      </c>
      <c r="F62" s="8" t="str">
        <f>VLOOKUP(C62,应用!$A$1:$C$16,3,0)</f>
        <v>前游</v>
      </c>
      <c r="G62" s="2" t="s">
        <v>1343</v>
      </c>
      <c r="H62" s="2" t="str">
        <f>VLOOKUP(C:C,应用!A:D,4,0)</f>
        <v>魔谷</v>
      </c>
      <c r="I62" s="2">
        <v>10</v>
      </c>
      <c r="J62" s="136"/>
      <c r="K62" s="148"/>
      <c r="L62" s="1"/>
      <c r="M62" s="2"/>
      <c r="N62" s="79" t="s">
        <v>1345</v>
      </c>
      <c r="O62" s="42" t="s">
        <v>1377</v>
      </c>
      <c r="P62" s="48" t="s">
        <v>1378</v>
      </c>
      <c r="Q62" s="62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1:38" s="40" customFormat="1" ht="14.25">
      <c r="A63" s="119">
        <v>42562</v>
      </c>
      <c r="B63" s="1">
        <v>18314471980</v>
      </c>
      <c r="C63" s="2" t="s">
        <v>1373</v>
      </c>
      <c r="D63" s="18">
        <f>VLOOKUP(C63,应用!$A$1:$B$16,2,0)</f>
        <v>300008823388</v>
      </c>
      <c r="E63" s="1">
        <v>10</v>
      </c>
      <c r="F63" s="8" t="str">
        <f>VLOOKUP(C63,应用!$A$1:$C$16,3,0)</f>
        <v>中力为</v>
      </c>
      <c r="G63" s="2" t="s">
        <v>1343</v>
      </c>
      <c r="H63" s="2" t="str">
        <f>VLOOKUP(C:C,应用!A:D,4,0)</f>
        <v>酷动力</v>
      </c>
      <c r="I63" s="2" t="s">
        <v>1379</v>
      </c>
      <c r="J63" s="136"/>
      <c r="K63" s="148"/>
      <c r="L63" s="1"/>
      <c r="M63" s="2"/>
      <c r="N63" s="79" t="s">
        <v>1345</v>
      </c>
      <c r="O63" s="42" t="s">
        <v>1380</v>
      </c>
      <c r="P63" s="48" t="s">
        <v>1381</v>
      </c>
      <c r="Q63" s="62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spans="1:38" s="6" customFormat="1" ht="14.25">
      <c r="A64" s="121">
        <v>42562</v>
      </c>
      <c r="B64" s="1">
        <v>18314471980</v>
      </c>
      <c r="C64" s="2" t="s">
        <v>1362</v>
      </c>
      <c r="D64" s="18">
        <f>VLOOKUP(C64,应用!$A$1:$B$16,2,0)</f>
        <v>300008839381</v>
      </c>
      <c r="E64" s="1">
        <v>30</v>
      </c>
      <c r="F64" s="8" t="str">
        <f>VLOOKUP(C64,应用!$A$1:$C$16,3,0)</f>
        <v>趣游</v>
      </c>
      <c r="G64" s="2" t="s">
        <v>1343</v>
      </c>
      <c r="H64" s="2" t="str">
        <f>VLOOKUP(C:C,应用!A:D,4,0)</f>
        <v>魔谷</v>
      </c>
      <c r="I64" s="2" t="s">
        <v>1382</v>
      </c>
      <c r="J64" s="136"/>
      <c r="K64" s="148"/>
      <c r="L64" s="1"/>
      <c r="M64" s="2"/>
      <c r="N64" s="79" t="s">
        <v>1345</v>
      </c>
      <c r="O64" s="42" t="s">
        <v>1377</v>
      </c>
      <c r="P64" s="48" t="s">
        <v>1381</v>
      </c>
      <c r="Q64" s="62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spans="1:38" s="40" customFormat="1" ht="14.25">
      <c r="A65" s="121">
        <v>42562</v>
      </c>
      <c r="B65" s="1">
        <v>13522561207</v>
      </c>
      <c r="C65" s="2" t="s">
        <v>1373</v>
      </c>
      <c r="D65" s="18">
        <f>VLOOKUP(C65,应用!$A$1:$B$16,2,0)</f>
        <v>300008823388</v>
      </c>
      <c r="E65" s="1">
        <v>40</v>
      </c>
      <c r="F65" s="8" t="str">
        <f>VLOOKUP(C65,应用!$A$1:$C$16,3,0)</f>
        <v>中力为</v>
      </c>
      <c r="G65" s="2" t="s">
        <v>1343</v>
      </c>
      <c r="H65" s="2" t="str">
        <f>VLOOKUP(C:C,应用!A:D,4,0)</f>
        <v>酷动力</v>
      </c>
      <c r="I65" s="2" t="s">
        <v>1374</v>
      </c>
      <c r="J65" s="136"/>
      <c r="K65" s="148"/>
      <c r="L65" s="1"/>
      <c r="M65" s="2"/>
      <c r="N65" s="79" t="s">
        <v>1361</v>
      </c>
      <c r="O65" s="75"/>
      <c r="P65" s="75"/>
      <c r="Q65" s="62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 spans="1:38" s="40" customFormat="1" ht="14.25">
      <c r="A66" s="121">
        <v>42562</v>
      </c>
      <c r="B66" s="1">
        <v>15214284658</v>
      </c>
      <c r="C66" s="2" t="s">
        <v>1346</v>
      </c>
      <c r="D66" s="18">
        <f>VLOOKUP(C66,应用!$A$1:$B$16,2,0)</f>
        <v>300009406201</v>
      </c>
      <c r="E66" s="1">
        <v>20</v>
      </c>
      <c r="F66" s="8" t="str">
        <f>VLOOKUP(C66,应用!$A$1:$C$16,3,0)</f>
        <v>魔逗</v>
      </c>
      <c r="G66" s="2" t="s">
        <v>1343</v>
      </c>
      <c r="H66" s="2" t="str">
        <f>VLOOKUP(C:C,应用!A:D,4,0)</f>
        <v>魔谷</v>
      </c>
      <c r="I66" s="2" t="s">
        <v>1383</v>
      </c>
      <c r="J66" s="136"/>
      <c r="K66" s="148"/>
      <c r="L66" s="1"/>
      <c r="M66" s="2"/>
      <c r="N66" s="79" t="s">
        <v>1358</v>
      </c>
      <c r="O66" s="42" t="s">
        <v>1384</v>
      </c>
      <c r="P66" s="48" t="s">
        <v>1385</v>
      </c>
      <c r="Q66" s="62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 spans="1:38" s="20" customFormat="1" ht="14.25">
      <c r="A67" s="121">
        <v>42562</v>
      </c>
      <c r="B67" s="1">
        <v>13883705573</v>
      </c>
      <c r="C67" s="2" t="s">
        <v>1386</v>
      </c>
      <c r="D67" s="18">
        <f>VLOOKUP(C67,应用!$A$1:$B$16,2,0)</f>
        <v>300009003496</v>
      </c>
      <c r="E67" s="1">
        <v>6</v>
      </c>
      <c r="F67" s="8" t="str">
        <f>VLOOKUP(C67,应用!$A$1:$C$16,3,0)</f>
        <v>趣游</v>
      </c>
      <c r="G67" s="2" t="s">
        <v>1343</v>
      </c>
      <c r="H67" s="2" t="str">
        <f>VLOOKUP(C:C,应用!A:D,4,0)</f>
        <v>魔谷</v>
      </c>
      <c r="I67" s="2">
        <v>6</v>
      </c>
      <c r="J67" s="136"/>
      <c r="K67" s="148"/>
      <c r="L67" s="1"/>
      <c r="M67" s="2"/>
      <c r="N67" s="79" t="s">
        <v>1347</v>
      </c>
      <c r="O67" s="42" t="s">
        <v>1363</v>
      </c>
      <c r="P67" s="48" t="s">
        <v>1364</v>
      </c>
      <c r="Q67" s="67"/>
      <c r="R67" s="61"/>
      <c r="S67" s="61"/>
      <c r="T67" s="61"/>
      <c r="U67" s="61"/>
      <c r="V67" s="61"/>
      <c r="W67" s="61"/>
      <c r="X67" s="61"/>
      <c r="Y67" s="61"/>
      <c r="Z67" s="61"/>
      <c r="AA67" s="61"/>
    </row>
    <row r="68" spans="1:38" s="40" customFormat="1" ht="14.25">
      <c r="A68" s="121">
        <v>42562</v>
      </c>
      <c r="B68" s="1">
        <v>18714599697</v>
      </c>
      <c r="C68" s="2" t="s">
        <v>1346</v>
      </c>
      <c r="D68" s="18">
        <f>VLOOKUP(C68,应用!$A$1:$B$16,2,0)</f>
        <v>300009406201</v>
      </c>
      <c r="E68" s="1">
        <v>20</v>
      </c>
      <c r="F68" s="8" t="str">
        <f>VLOOKUP(C68,应用!$A$1:$C$16,3,0)</f>
        <v>魔逗</v>
      </c>
      <c r="G68" s="2" t="s">
        <v>1343</v>
      </c>
      <c r="H68" s="2" t="str">
        <f>VLOOKUP(C:C,应用!A:D,4,0)</f>
        <v>魔谷</v>
      </c>
      <c r="I68" s="2">
        <v>20</v>
      </c>
      <c r="J68" s="136"/>
      <c r="K68" s="148"/>
      <c r="L68" s="1"/>
      <c r="M68" s="2"/>
      <c r="N68" s="79" t="s">
        <v>1353</v>
      </c>
      <c r="O68" s="75" t="s">
        <v>1387</v>
      </c>
      <c r="P68" s="75" t="s">
        <v>1388</v>
      </c>
      <c r="Q68" s="62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 spans="1:38" s="40" customFormat="1" ht="14.25">
      <c r="A69" s="121">
        <v>42562</v>
      </c>
      <c r="B69" s="1">
        <v>15086430459</v>
      </c>
      <c r="C69" s="2" t="s">
        <v>1386</v>
      </c>
      <c r="D69" s="18">
        <f>VLOOKUP(C69,应用!$A$1:$B$16,2,0)</f>
        <v>300009003496</v>
      </c>
      <c r="E69" s="1">
        <v>10</v>
      </c>
      <c r="F69" s="8" t="str">
        <f>VLOOKUP(C69,应用!$A$1:$C$16,3,0)</f>
        <v>趣游</v>
      </c>
      <c r="G69" s="2" t="s">
        <v>1343</v>
      </c>
      <c r="H69" s="2" t="str">
        <f>VLOOKUP(C:C,应用!A:D,4,0)</f>
        <v>魔谷</v>
      </c>
      <c r="I69" s="2">
        <v>10</v>
      </c>
      <c r="J69" s="136"/>
      <c r="K69" s="148"/>
      <c r="L69" s="1"/>
      <c r="M69" s="2"/>
      <c r="N69" s="79" t="s">
        <v>1389</v>
      </c>
      <c r="O69" s="75" t="s">
        <v>1363</v>
      </c>
      <c r="P69" s="75" t="s">
        <v>1390</v>
      </c>
      <c r="Q69" s="62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 spans="1:38" s="40" customFormat="1" ht="14.25">
      <c r="A70" s="119">
        <v>42562</v>
      </c>
      <c r="B70" s="1">
        <v>13904552292</v>
      </c>
      <c r="C70" s="2" t="s">
        <v>1360</v>
      </c>
      <c r="D70" s="18">
        <f>VLOOKUP(C70,应用!$A$1:$B$16,2,0)</f>
        <v>300009374215</v>
      </c>
      <c r="E70" s="1">
        <v>20</v>
      </c>
      <c r="F70" s="8" t="str">
        <f>VLOOKUP(C70,应用!$A$1:$C$16,3,0)</f>
        <v>魔逗</v>
      </c>
      <c r="G70" s="2" t="s">
        <v>1343</v>
      </c>
      <c r="H70" s="2" t="str">
        <f>VLOOKUP(C:C,应用!A:D,4,0)</f>
        <v>酷动力</v>
      </c>
      <c r="I70" s="2">
        <v>20</v>
      </c>
      <c r="J70" s="136"/>
      <c r="K70" s="148"/>
      <c r="L70" s="1"/>
      <c r="M70" s="2"/>
      <c r="N70" s="79" t="s">
        <v>1353</v>
      </c>
      <c r="O70" s="42" t="s">
        <v>1683</v>
      </c>
      <c r="P70" s="48" t="s">
        <v>1682</v>
      </c>
      <c r="Q70" s="62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 spans="1:38" s="40" customFormat="1" ht="14.25">
      <c r="A71" s="121">
        <v>42563</v>
      </c>
      <c r="B71" s="1">
        <v>15042039351</v>
      </c>
      <c r="C71" s="2" t="s">
        <v>1346</v>
      </c>
      <c r="D71" s="18">
        <f>VLOOKUP(C71,应用!$A$1:$B$16,2,0)</f>
        <v>300009406201</v>
      </c>
      <c r="E71" s="1">
        <v>20</v>
      </c>
      <c r="F71" s="8" t="str">
        <f>VLOOKUP(C71,应用!$A$1:$C$16,3,0)</f>
        <v>魔逗</v>
      </c>
      <c r="G71" s="2" t="s">
        <v>1343</v>
      </c>
      <c r="H71" s="2" t="str">
        <f>VLOOKUP(C:C,应用!A:D,4,0)</f>
        <v>魔谷</v>
      </c>
      <c r="I71" s="2" t="s">
        <v>1350</v>
      </c>
      <c r="J71" s="136"/>
      <c r="K71" s="148"/>
      <c r="L71" s="1"/>
      <c r="M71" s="2" t="s">
        <v>1391</v>
      </c>
      <c r="N71" s="79" t="s">
        <v>1353</v>
      </c>
      <c r="O71" s="42" t="s">
        <v>1363</v>
      </c>
      <c r="P71" s="48" t="s">
        <v>1364</v>
      </c>
      <c r="Q71" s="62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 spans="1:38" s="6" customFormat="1" ht="14.25">
      <c r="A72" s="122">
        <v>42563</v>
      </c>
      <c r="B72" s="16">
        <v>13996942827</v>
      </c>
      <c r="C72" s="17" t="s">
        <v>1362</v>
      </c>
      <c r="D72" s="18">
        <f>VLOOKUP(C72,应用!$A$1:$B$16,2,0)</f>
        <v>300008839381</v>
      </c>
      <c r="E72" s="16">
        <v>20</v>
      </c>
      <c r="F72" s="8" t="str">
        <f>VLOOKUP(C72,应用!$A$1:$C$16,3,0)</f>
        <v>趣游</v>
      </c>
      <c r="G72" s="17" t="s">
        <v>1343</v>
      </c>
      <c r="H72" s="17" t="str">
        <f>VLOOKUP(C:C,应用!A:D,4,0)</f>
        <v>魔谷</v>
      </c>
      <c r="I72" s="17" t="s">
        <v>1350</v>
      </c>
      <c r="J72" s="137"/>
      <c r="K72" s="149"/>
      <c r="L72" s="16"/>
      <c r="M72" s="17" t="s">
        <v>1392</v>
      </c>
      <c r="N72" s="79" t="s">
        <v>1347</v>
      </c>
      <c r="O72" s="42" t="s">
        <v>1363</v>
      </c>
      <c r="P72" s="48" t="s">
        <v>1393</v>
      </c>
      <c r="Q72" s="62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 spans="1:38" s="40" customFormat="1" ht="14.25">
      <c r="A73" s="119">
        <v>42563</v>
      </c>
      <c r="B73" s="1">
        <v>15047435264</v>
      </c>
      <c r="C73" s="2" t="s">
        <v>1356</v>
      </c>
      <c r="D73" s="18">
        <f>VLOOKUP(C73,应用!$A$1:$B$16,2,0)</f>
        <v>300009235974</v>
      </c>
      <c r="E73" s="1">
        <v>20</v>
      </c>
      <c r="F73" s="8" t="str">
        <f>VLOOKUP(C73,应用!$A$1:$C$16,3,0)</f>
        <v>趣游</v>
      </c>
      <c r="G73" s="2" t="s">
        <v>1343</v>
      </c>
      <c r="H73" s="2" t="str">
        <f>VLOOKUP(C:C,应用!A:D,4,0)</f>
        <v>酷动力</v>
      </c>
      <c r="I73" s="2">
        <v>20</v>
      </c>
      <c r="J73" s="136"/>
      <c r="K73" s="148"/>
      <c r="L73" s="1"/>
      <c r="M73" s="2"/>
      <c r="N73" s="79" t="s">
        <v>1394</v>
      </c>
      <c r="O73" s="42" t="s">
        <v>1657</v>
      </c>
      <c r="P73" s="48" t="s">
        <v>1680</v>
      </c>
      <c r="Q73" s="62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 spans="1:38" s="40" customFormat="1" ht="14.25">
      <c r="A74" s="121">
        <v>42563</v>
      </c>
      <c r="B74" s="1">
        <v>18787518346</v>
      </c>
      <c r="C74" s="2" t="s">
        <v>1362</v>
      </c>
      <c r="D74" s="18">
        <f>VLOOKUP(C74,应用!$A$1:$B$16,2,0)</f>
        <v>300008839381</v>
      </c>
      <c r="E74" s="1" t="s">
        <v>1755</v>
      </c>
      <c r="F74" s="8" t="str">
        <f>VLOOKUP(C74,应用!$A$1:$C$16,3,0)</f>
        <v>趣游</v>
      </c>
      <c r="G74" s="2" t="s">
        <v>1343</v>
      </c>
      <c r="H74" s="2" t="str">
        <f>VLOOKUP(C:C,应用!A:D,4,0)</f>
        <v>魔谷</v>
      </c>
      <c r="I74" s="2" t="s">
        <v>1350</v>
      </c>
      <c r="J74" s="136"/>
      <c r="K74" s="148"/>
      <c r="L74" s="1"/>
      <c r="M74" s="2"/>
      <c r="N74" s="79" t="s">
        <v>1345</v>
      </c>
      <c r="O74" s="42" t="s">
        <v>1363</v>
      </c>
      <c r="P74" s="48" t="s">
        <v>1395</v>
      </c>
      <c r="Q74" s="62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 spans="1:38" s="40" customFormat="1" ht="14.25">
      <c r="A75" s="121">
        <v>42563</v>
      </c>
      <c r="B75" s="1">
        <v>18787518346</v>
      </c>
      <c r="C75" s="2" t="s">
        <v>1386</v>
      </c>
      <c r="D75" s="18">
        <f>VLOOKUP(C75,应用!$A$1:$B$16,2,0)</f>
        <v>300009003496</v>
      </c>
      <c r="E75" s="1"/>
      <c r="F75" s="8" t="str">
        <f>VLOOKUP(C75,应用!$A$1:$C$16,3,0)</f>
        <v>趣游</v>
      </c>
      <c r="G75" s="2" t="s">
        <v>1343</v>
      </c>
      <c r="H75" s="2" t="str">
        <f>VLOOKUP(C:C,应用!A:D,4,0)</f>
        <v>魔谷</v>
      </c>
      <c r="I75" s="2" t="s">
        <v>1382</v>
      </c>
      <c r="J75" s="136"/>
      <c r="K75" s="148"/>
      <c r="L75" s="1"/>
      <c r="M75" s="2" t="s">
        <v>1396</v>
      </c>
      <c r="N75" s="79" t="s">
        <v>1345</v>
      </c>
      <c r="O75" s="42" t="s">
        <v>1363</v>
      </c>
      <c r="P75" s="48" t="s">
        <v>1395</v>
      </c>
      <c r="Q75" s="62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 spans="1:38" s="40" customFormat="1" ht="14.25">
      <c r="A76" s="121">
        <v>42563</v>
      </c>
      <c r="B76" s="1">
        <v>18787518346</v>
      </c>
      <c r="C76" s="2" t="s">
        <v>1365</v>
      </c>
      <c r="D76" s="18">
        <f>VLOOKUP(C76,应用!$A$1:$B$16,2,0)</f>
        <v>300009406202</v>
      </c>
      <c r="E76" s="1"/>
      <c r="F76" s="8" t="str">
        <f>VLOOKUP(C76,应用!$A$1:$C$16,3,0)</f>
        <v>魔逗</v>
      </c>
      <c r="G76" s="2" t="s">
        <v>1343</v>
      </c>
      <c r="H76" s="2" t="str">
        <f>VLOOKUP(C:C,应用!A:D,4,0)</f>
        <v>魔谷</v>
      </c>
      <c r="I76" s="2" t="s">
        <v>1397</v>
      </c>
      <c r="J76" s="136"/>
      <c r="K76" s="148"/>
      <c r="L76" s="1"/>
      <c r="M76" s="2"/>
      <c r="N76" s="79" t="s">
        <v>1345</v>
      </c>
      <c r="O76" s="42" t="s">
        <v>1363</v>
      </c>
      <c r="P76" s="48" t="s">
        <v>1398</v>
      </c>
      <c r="Q76" s="62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 spans="1:38" s="40" customFormat="1" ht="14.25">
      <c r="A77" s="121">
        <v>42563</v>
      </c>
      <c r="B77" s="1">
        <v>18200385681</v>
      </c>
      <c r="C77" s="2" t="s">
        <v>1365</v>
      </c>
      <c r="D77" s="18">
        <f>VLOOKUP(C77,应用!$A$1:$B$16,2,0)</f>
        <v>300009406202</v>
      </c>
      <c r="E77" s="1"/>
      <c r="F77" s="8" t="str">
        <f>VLOOKUP(C77,应用!$A$1:$C$16,3,0)</f>
        <v>魔逗</v>
      </c>
      <c r="G77" s="2" t="s">
        <v>1343</v>
      </c>
      <c r="H77" s="2" t="str">
        <f>VLOOKUP(C:C,应用!A:D,4,0)</f>
        <v>魔谷</v>
      </c>
      <c r="I77" s="2" t="s">
        <v>1399</v>
      </c>
      <c r="J77" s="136"/>
      <c r="K77" s="148"/>
      <c r="L77" s="1"/>
      <c r="M77" s="2"/>
      <c r="N77" s="79" t="s">
        <v>1400</v>
      </c>
      <c r="O77" s="75" t="s">
        <v>1401</v>
      </c>
      <c r="P77" s="75" t="s">
        <v>1402</v>
      </c>
      <c r="Q77" s="62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 spans="1:38" s="6" customFormat="1" ht="14.25">
      <c r="A78" s="121">
        <v>42563</v>
      </c>
      <c r="B78" s="1">
        <v>18200385681</v>
      </c>
      <c r="C78" s="2" t="s">
        <v>1386</v>
      </c>
      <c r="D78" s="18">
        <f>VLOOKUP(C78,应用!$A$1:$B$16,2,0)</f>
        <v>300009003496</v>
      </c>
      <c r="E78" s="1"/>
      <c r="F78" s="8" t="str">
        <f>VLOOKUP(C78,应用!$A$1:$C$16,3,0)</f>
        <v>趣游</v>
      </c>
      <c r="G78" s="2" t="s">
        <v>1343</v>
      </c>
      <c r="H78" s="2" t="str">
        <f>VLOOKUP(C:C,应用!A:D,4,0)</f>
        <v>魔谷</v>
      </c>
      <c r="I78" s="2" t="s">
        <v>1403</v>
      </c>
      <c r="J78" s="136"/>
      <c r="K78" s="148"/>
      <c r="L78" s="1"/>
      <c r="M78" s="2"/>
      <c r="N78" s="79" t="s">
        <v>1400</v>
      </c>
      <c r="O78" s="75" t="s">
        <v>1401</v>
      </c>
      <c r="P78" s="75" t="s">
        <v>1402</v>
      </c>
      <c r="Q78" s="62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 spans="1:38" s="6" customFormat="1" ht="14.25">
      <c r="A79" s="121">
        <v>42563</v>
      </c>
      <c r="B79" s="1">
        <v>15287886907</v>
      </c>
      <c r="C79" s="2" t="s">
        <v>1362</v>
      </c>
      <c r="D79" s="18">
        <f>VLOOKUP(C79,应用!$A$1:$B$16,2,0)</f>
        <v>300008839381</v>
      </c>
      <c r="E79" s="1"/>
      <c r="F79" s="8" t="str">
        <f>VLOOKUP(C79,应用!$A$1:$C$16,3,0)</f>
        <v>趣游</v>
      </c>
      <c r="G79" s="2" t="s">
        <v>1343</v>
      </c>
      <c r="H79" s="2" t="str">
        <f>VLOOKUP(C:C,应用!A:D,4,0)</f>
        <v>魔谷</v>
      </c>
      <c r="I79" s="2">
        <v>20</v>
      </c>
      <c r="J79" s="136"/>
      <c r="K79" s="148"/>
      <c r="L79" s="1"/>
      <c r="M79" s="2"/>
      <c r="N79" s="79" t="s">
        <v>1345</v>
      </c>
      <c r="O79" s="42" t="s">
        <v>1404</v>
      </c>
      <c r="P79" s="48" t="s">
        <v>1405</v>
      </c>
      <c r="Q79" s="62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 spans="1:38" s="40" customFormat="1" ht="14.25">
      <c r="A80" s="121">
        <v>42564</v>
      </c>
      <c r="B80" s="1">
        <v>13504239528</v>
      </c>
      <c r="C80" s="2" t="s">
        <v>1376</v>
      </c>
      <c r="D80" s="18">
        <f>VLOOKUP(C80,应用!$A$1:$B$16,2,0)</f>
        <v>300009192151</v>
      </c>
      <c r="E80" s="1">
        <v>20</v>
      </c>
      <c r="F80" s="8" t="str">
        <f>VLOOKUP(C80,应用!$A$1:$C$16,3,0)</f>
        <v>前游</v>
      </c>
      <c r="G80" s="2" t="s">
        <v>1343</v>
      </c>
      <c r="H80" s="2" t="str">
        <f>VLOOKUP(C:C,应用!A:D,4,0)</f>
        <v>魔谷</v>
      </c>
      <c r="I80" s="2" t="s">
        <v>1406</v>
      </c>
      <c r="J80" s="136"/>
      <c r="K80" s="148"/>
      <c r="L80" s="1"/>
      <c r="M80" s="2"/>
      <c r="N80" s="79" t="s">
        <v>1358</v>
      </c>
      <c r="O80" s="42" t="s">
        <v>1404</v>
      </c>
      <c r="P80" s="48" t="s">
        <v>1407</v>
      </c>
      <c r="Q80" s="62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</row>
    <row r="81" spans="1:38" s="40" customFormat="1" ht="14.25">
      <c r="A81" s="119">
        <v>42564</v>
      </c>
      <c r="B81" s="1">
        <v>18287727541</v>
      </c>
      <c r="C81" s="2" t="s">
        <v>1360</v>
      </c>
      <c r="D81" s="18">
        <f>VLOOKUP(C81,应用!$A$1:$B$16,2,0)</f>
        <v>300009374215</v>
      </c>
      <c r="E81" s="1">
        <v>30</v>
      </c>
      <c r="F81" s="8" t="str">
        <f>VLOOKUP(C81,应用!$A$1:$C$16,3,0)</f>
        <v>魔逗</v>
      </c>
      <c r="G81" s="2" t="s">
        <v>1343</v>
      </c>
      <c r="H81" s="2" t="str">
        <f>VLOOKUP(C:C,应用!A:D,4,0)</f>
        <v>酷动力</v>
      </c>
      <c r="I81" s="2">
        <v>0.1</v>
      </c>
      <c r="J81" s="136"/>
      <c r="K81" s="148"/>
      <c r="L81" s="1"/>
      <c r="M81" s="2"/>
      <c r="N81" s="79" t="s">
        <v>1345</v>
      </c>
      <c r="O81" s="42" t="s">
        <v>1654</v>
      </c>
      <c r="P81" s="48" t="s">
        <v>1725</v>
      </c>
      <c r="Q81" s="62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</row>
    <row r="82" spans="1:38" s="6" customFormat="1" ht="14.25">
      <c r="A82" s="119">
        <v>42564</v>
      </c>
      <c r="B82" s="1">
        <v>18287727541</v>
      </c>
      <c r="C82" s="2" t="s">
        <v>1356</v>
      </c>
      <c r="D82" s="18">
        <f>VLOOKUP(C82,应用!$A$1:$B$16,2,0)</f>
        <v>300009235974</v>
      </c>
      <c r="E82" s="1">
        <v>30</v>
      </c>
      <c r="F82" s="8" t="str">
        <f>VLOOKUP(C82,应用!$A$1:$C$16,3,0)</f>
        <v>趣游</v>
      </c>
      <c r="G82" s="2" t="s">
        <v>1343</v>
      </c>
      <c r="H82" s="2" t="str">
        <f>VLOOKUP(C:C,应用!A:D,4,0)</f>
        <v>酷动力</v>
      </c>
      <c r="I82" s="2" t="s">
        <v>1408</v>
      </c>
      <c r="J82" s="136"/>
      <c r="K82" s="148"/>
      <c r="L82" s="1"/>
      <c r="M82" s="2"/>
      <c r="N82" s="79" t="s">
        <v>1345</v>
      </c>
      <c r="O82" s="42" t="s">
        <v>1654</v>
      </c>
      <c r="P82" s="48" t="s">
        <v>1725</v>
      </c>
      <c r="Q82" s="62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</row>
    <row r="83" spans="1:38" s="40" customFormat="1" ht="14.25">
      <c r="A83" s="121">
        <v>42564</v>
      </c>
      <c r="B83" s="1">
        <v>13595252670</v>
      </c>
      <c r="C83" s="2" t="s">
        <v>1409</v>
      </c>
      <c r="D83" s="18">
        <f>VLOOKUP(C83,应用!$A$1:$B$16,2,0)</f>
        <v>300009184067</v>
      </c>
      <c r="E83" s="1">
        <v>10</v>
      </c>
      <c r="F83" s="8" t="str">
        <f>VLOOKUP(C83,应用!$A$1:$C$16,3,0)</f>
        <v>魔逗</v>
      </c>
      <c r="G83" s="2" t="s">
        <v>1343</v>
      </c>
      <c r="H83" s="2" t="str">
        <f>VLOOKUP(C:C,应用!A:D,4,0)</f>
        <v>魔谷</v>
      </c>
      <c r="I83" s="2">
        <v>10</v>
      </c>
      <c r="J83" s="136"/>
      <c r="K83" s="148"/>
      <c r="L83" s="1"/>
      <c r="M83" s="2"/>
      <c r="N83" s="79" t="s">
        <v>1389</v>
      </c>
      <c r="O83" s="42" t="s">
        <v>62</v>
      </c>
      <c r="P83" s="48" t="s">
        <v>79</v>
      </c>
      <c r="Q83" s="62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</row>
    <row r="84" spans="1:38" s="40" customFormat="1" ht="14.25">
      <c r="A84" s="121">
        <v>42564</v>
      </c>
      <c r="B84" s="1">
        <v>18311400571</v>
      </c>
      <c r="C84" s="2" t="s">
        <v>1409</v>
      </c>
      <c r="D84" s="18">
        <f>VLOOKUP(C84,应用!$A$1:$B$16,2,0)</f>
        <v>300009184067</v>
      </c>
      <c r="E84" s="1">
        <v>10</v>
      </c>
      <c r="F84" s="8" t="str">
        <f>VLOOKUP(C84,应用!$A$1:$C$16,3,0)</f>
        <v>魔逗</v>
      </c>
      <c r="G84" s="2" t="s">
        <v>1343</v>
      </c>
      <c r="H84" s="2" t="str">
        <f>VLOOKUP(C:C,应用!A:D,4,0)</f>
        <v>魔谷</v>
      </c>
      <c r="I84" s="2">
        <v>10</v>
      </c>
      <c r="J84" s="136"/>
      <c r="K84" s="148"/>
      <c r="L84" s="1"/>
      <c r="M84" s="2"/>
      <c r="N84" s="79" t="s">
        <v>1361</v>
      </c>
      <c r="O84" s="42" t="s">
        <v>62</v>
      </c>
      <c r="P84" s="48" t="s">
        <v>79</v>
      </c>
      <c r="Q84" s="62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</row>
    <row r="85" spans="1:38" s="40" customFormat="1" ht="14.25">
      <c r="A85" s="121">
        <v>42564</v>
      </c>
      <c r="B85" s="1">
        <v>13594297813</v>
      </c>
      <c r="C85" s="2" t="s">
        <v>1409</v>
      </c>
      <c r="D85" s="18">
        <f>VLOOKUP(C85,应用!$A$1:$B$16,2,0)</f>
        <v>300009184067</v>
      </c>
      <c r="E85" s="1">
        <v>10</v>
      </c>
      <c r="F85" s="8" t="str">
        <f>VLOOKUP(C85,应用!$A$1:$C$16,3,0)</f>
        <v>魔逗</v>
      </c>
      <c r="G85" s="2" t="s">
        <v>1343</v>
      </c>
      <c r="H85" s="2" t="str">
        <f>VLOOKUP(C:C,应用!A:D,4,0)</f>
        <v>魔谷</v>
      </c>
      <c r="I85" s="2">
        <v>10</v>
      </c>
      <c r="J85" s="136"/>
      <c r="K85" s="148"/>
      <c r="L85" s="1"/>
      <c r="M85" s="2" t="s">
        <v>1410</v>
      </c>
      <c r="N85" s="79" t="s">
        <v>1347</v>
      </c>
      <c r="O85" s="42" t="s">
        <v>62</v>
      </c>
      <c r="P85" s="48" t="s">
        <v>63</v>
      </c>
      <c r="Q85" s="62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</row>
    <row r="86" spans="1:38" s="40" customFormat="1" ht="14.25">
      <c r="A86" s="120">
        <v>42564</v>
      </c>
      <c r="B86" s="3">
        <v>13574646591</v>
      </c>
      <c r="C86" s="4" t="s">
        <v>1386</v>
      </c>
      <c r="D86" s="33">
        <f>VLOOKUP(C86,应用!$A$1:$B$16,2,0)</f>
        <v>300009003496</v>
      </c>
      <c r="E86" s="3">
        <v>20</v>
      </c>
      <c r="F86" s="4" t="str">
        <f>VLOOKUP(C86,应用!$A$1:$C$16,3,0)</f>
        <v>趣游</v>
      </c>
      <c r="G86" s="4" t="s">
        <v>1343</v>
      </c>
      <c r="H86" s="4" t="str">
        <f>VLOOKUP(C:C,应用!A:D,4,0)</f>
        <v>魔谷</v>
      </c>
      <c r="I86" s="4">
        <v>20</v>
      </c>
      <c r="J86" s="25">
        <v>42572</v>
      </c>
      <c r="K86" s="147">
        <v>20</v>
      </c>
      <c r="L86" s="4" t="s">
        <v>1351</v>
      </c>
      <c r="M86" s="4"/>
      <c r="N86" s="80" t="s">
        <v>1411</v>
      </c>
      <c r="O86" s="43" t="s">
        <v>1404</v>
      </c>
      <c r="P86" s="47" t="s">
        <v>1407</v>
      </c>
      <c r="Q86" s="62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</row>
    <row r="87" spans="1:38" s="40" customFormat="1" ht="14.25">
      <c r="A87" s="121">
        <v>42565</v>
      </c>
      <c r="B87" s="1">
        <v>15186517724</v>
      </c>
      <c r="C87" s="2" t="s">
        <v>1409</v>
      </c>
      <c r="D87" s="18">
        <f>VLOOKUP(C87,应用!$A$1:$B$16,2,0)</f>
        <v>300009184067</v>
      </c>
      <c r="E87" s="1">
        <v>20</v>
      </c>
      <c r="F87" s="8" t="str">
        <f>VLOOKUP(C87,应用!$A$1:$C$16,3,0)</f>
        <v>魔逗</v>
      </c>
      <c r="G87" s="2" t="s">
        <v>1343</v>
      </c>
      <c r="H87" s="2" t="str">
        <f>VLOOKUP(C:C,应用!A:D,4,0)</f>
        <v>魔谷</v>
      </c>
      <c r="I87" s="2">
        <v>20</v>
      </c>
      <c r="J87" s="136"/>
      <c r="K87" s="148"/>
      <c r="L87" s="1"/>
      <c r="M87" s="2"/>
      <c r="N87" s="79" t="s">
        <v>1389</v>
      </c>
      <c r="O87" s="42" t="s">
        <v>70</v>
      </c>
      <c r="P87" s="48" t="s">
        <v>80</v>
      </c>
      <c r="Q87" s="62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</row>
    <row r="88" spans="1:38" s="40" customFormat="1" ht="14.25">
      <c r="A88" s="121">
        <v>42565</v>
      </c>
      <c r="B88" s="1">
        <v>15023926816</v>
      </c>
      <c r="C88" s="2" t="s">
        <v>1409</v>
      </c>
      <c r="D88" s="18">
        <f>VLOOKUP(C88,应用!$A$1:$B$16,2,0)</f>
        <v>300009184067</v>
      </c>
      <c r="E88" s="1">
        <v>20</v>
      </c>
      <c r="F88" s="8" t="str">
        <f>VLOOKUP(C88,应用!$A$1:$C$16,3,0)</f>
        <v>魔逗</v>
      </c>
      <c r="G88" s="2" t="s">
        <v>1343</v>
      </c>
      <c r="H88" s="2" t="str">
        <f>VLOOKUP(C:C,应用!A:D,4,0)</f>
        <v>魔谷</v>
      </c>
      <c r="I88" s="2">
        <v>20</v>
      </c>
      <c r="J88" s="136"/>
      <c r="K88" s="148"/>
      <c r="L88" s="1"/>
      <c r="M88" s="2"/>
      <c r="N88" s="79" t="s">
        <v>1347</v>
      </c>
      <c r="O88" s="75" t="s">
        <v>81</v>
      </c>
      <c r="P88" s="75" t="s">
        <v>82</v>
      </c>
      <c r="Q88" s="62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</row>
    <row r="89" spans="1:38" s="40" customFormat="1" ht="14.25">
      <c r="A89" s="121">
        <v>42565</v>
      </c>
      <c r="B89" s="1">
        <v>18288248290</v>
      </c>
      <c r="C89" s="2" t="s">
        <v>1386</v>
      </c>
      <c r="D89" s="18">
        <f>VLOOKUP(C89,应用!$A$1:$B$16,2,0)</f>
        <v>300009003496</v>
      </c>
      <c r="E89" s="1">
        <v>10</v>
      </c>
      <c r="F89" s="8" t="str">
        <f>VLOOKUP(C89,应用!$A$1:$C$16,3,0)</f>
        <v>趣游</v>
      </c>
      <c r="G89" s="2" t="s">
        <v>1343</v>
      </c>
      <c r="H89" s="2" t="str">
        <f>VLOOKUP(C:C,应用!A:D,4,0)</f>
        <v>魔谷</v>
      </c>
      <c r="I89" s="2">
        <v>10</v>
      </c>
      <c r="J89" s="136"/>
      <c r="K89" s="148"/>
      <c r="L89" s="1"/>
      <c r="M89" s="2"/>
      <c r="N89" s="79" t="s">
        <v>1345</v>
      </c>
      <c r="O89" s="75" t="s">
        <v>68</v>
      </c>
      <c r="P89" s="75" t="s">
        <v>69</v>
      </c>
      <c r="Q89" s="62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</row>
    <row r="90" spans="1:38" s="6" customFormat="1" ht="14.25">
      <c r="A90" s="121">
        <v>42565</v>
      </c>
      <c r="B90" s="1">
        <v>13701116350</v>
      </c>
      <c r="C90" s="2" t="s">
        <v>1386</v>
      </c>
      <c r="D90" s="18">
        <f>VLOOKUP(C90,应用!$A$1:$B$16,2,0)</f>
        <v>300009003496</v>
      </c>
      <c r="E90" s="1">
        <v>10</v>
      </c>
      <c r="F90" s="8" t="str">
        <f>VLOOKUP(C90,应用!$A$1:$C$16,3,0)</f>
        <v>趣游</v>
      </c>
      <c r="G90" s="2" t="s">
        <v>1343</v>
      </c>
      <c r="H90" s="2" t="str">
        <f>VLOOKUP(C:C,应用!A:D,4,0)</f>
        <v>魔谷</v>
      </c>
      <c r="I90" s="2" t="s">
        <v>1374</v>
      </c>
      <c r="J90" s="136"/>
      <c r="K90" s="148"/>
      <c r="L90" s="1"/>
      <c r="M90" s="2" t="s">
        <v>1412</v>
      </c>
      <c r="N90" s="79" t="s">
        <v>1361</v>
      </c>
      <c r="O90" s="42"/>
      <c r="P90" s="48"/>
      <c r="Q90" s="62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</row>
    <row r="91" spans="1:38" s="40" customFormat="1" ht="14.25">
      <c r="A91" s="121">
        <v>42565</v>
      </c>
      <c r="B91" s="1">
        <v>13701116350</v>
      </c>
      <c r="C91" s="2" t="s">
        <v>1362</v>
      </c>
      <c r="D91" s="18">
        <f>VLOOKUP(C91,应用!$A$1:$B$16,2,0)</f>
        <v>300008839381</v>
      </c>
      <c r="E91" s="1" t="s">
        <v>1408</v>
      </c>
      <c r="F91" s="8" t="str">
        <f>VLOOKUP(C91,应用!$A$1:$C$16,3,0)</f>
        <v>趣游</v>
      </c>
      <c r="G91" s="2" t="s">
        <v>1343</v>
      </c>
      <c r="H91" s="2" t="str">
        <f>VLOOKUP(C:C,应用!A:D,4,0)</f>
        <v>魔谷</v>
      </c>
      <c r="I91" s="2" t="s">
        <v>1374</v>
      </c>
      <c r="J91" s="136"/>
      <c r="K91" s="148"/>
      <c r="L91" s="1"/>
      <c r="M91" s="2" t="s">
        <v>1412</v>
      </c>
      <c r="N91" s="79" t="s">
        <v>1361</v>
      </c>
      <c r="O91" s="42"/>
      <c r="P91" s="48"/>
      <c r="Q91" s="62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</row>
    <row r="92" spans="1:38" s="40" customFormat="1" ht="14.25">
      <c r="A92" s="119">
        <v>42565</v>
      </c>
      <c r="B92" s="1">
        <v>13432961898</v>
      </c>
      <c r="C92" s="2" t="s">
        <v>1413</v>
      </c>
      <c r="D92" s="18">
        <f>VLOOKUP(C92,应用!$A$1:$B$16,2,0)</f>
        <v>300009290321</v>
      </c>
      <c r="E92" s="1">
        <v>20</v>
      </c>
      <c r="F92" s="8" t="str">
        <f>VLOOKUP(C92,应用!$A$1:$C$16,3,0)</f>
        <v>玉璟</v>
      </c>
      <c r="G92" s="2" t="s">
        <v>1343</v>
      </c>
      <c r="H92" s="2" t="str">
        <f>VLOOKUP(C:C,应用!A:D,4,0)</f>
        <v>酷动力</v>
      </c>
      <c r="I92" s="2">
        <v>20</v>
      </c>
      <c r="J92" s="136"/>
      <c r="K92" s="148"/>
      <c r="L92" s="1"/>
      <c r="M92" s="2"/>
      <c r="N92" s="79" t="s">
        <v>1359</v>
      </c>
      <c r="O92" s="42" t="s">
        <v>1656</v>
      </c>
      <c r="P92" s="48" t="s">
        <v>1726</v>
      </c>
      <c r="Q92" s="62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</row>
    <row r="93" spans="1:38" s="40" customFormat="1" ht="14.25">
      <c r="A93" s="119">
        <v>42565</v>
      </c>
      <c r="B93" s="1">
        <v>13432961898</v>
      </c>
      <c r="C93" s="2" t="s">
        <v>1360</v>
      </c>
      <c r="D93" s="18">
        <f>VLOOKUP(C93,应用!$A$1:$B$16,2,0)</f>
        <v>300009374215</v>
      </c>
      <c r="E93" s="1">
        <v>20</v>
      </c>
      <c r="F93" s="8" t="str">
        <f>VLOOKUP(C93,应用!$A$1:$C$16,3,0)</f>
        <v>魔逗</v>
      </c>
      <c r="G93" s="2" t="s">
        <v>1343</v>
      </c>
      <c r="H93" s="2" t="str">
        <f>VLOOKUP(C:C,应用!A:D,4,0)</f>
        <v>酷动力</v>
      </c>
      <c r="I93" s="2">
        <v>20</v>
      </c>
      <c r="J93" s="136"/>
      <c r="K93" s="148"/>
      <c r="L93" s="1"/>
      <c r="M93" s="2"/>
      <c r="N93" s="79" t="s">
        <v>1359</v>
      </c>
      <c r="O93" s="77" t="s">
        <v>1656</v>
      </c>
      <c r="P93" s="77" t="s">
        <v>1726</v>
      </c>
      <c r="Q93" s="62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</row>
    <row r="94" spans="1:38" s="40" customFormat="1" ht="14.25">
      <c r="A94" s="120">
        <v>42565</v>
      </c>
      <c r="B94" s="3">
        <v>15974976135</v>
      </c>
      <c r="C94" s="4" t="s">
        <v>1386</v>
      </c>
      <c r="D94" s="33">
        <f>VLOOKUP(C94,应用!$A$1:$B$16,2,0)</f>
        <v>300009003496</v>
      </c>
      <c r="E94" s="3">
        <v>30</v>
      </c>
      <c r="F94" s="4" t="str">
        <f>VLOOKUP(C94,应用!$A$1:$C$16,3,0)</f>
        <v>趣游</v>
      </c>
      <c r="G94" s="4" t="s">
        <v>1343</v>
      </c>
      <c r="H94" s="4" t="str">
        <f>VLOOKUP(C:C,应用!A:D,4,0)</f>
        <v>魔谷</v>
      </c>
      <c r="I94" s="4">
        <v>10</v>
      </c>
      <c r="J94" s="25">
        <v>42570</v>
      </c>
      <c r="K94" s="147">
        <v>10</v>
      </c>
      <c r="L94" s="4" t="s">
        <v>1414</v>
      </c>
      <c r="M94" s="4" t="s">
        <v>1377</v>
      </c>
      <c r="N94" s="80" t="s">
        <v>1345</v>
      </c>
      <c r="O94" s="74" t="s">
        <v>1415</v>
      </c>
      <c r="P94" s="74" t="s">
        <v>1416</v>
      </c>
      <c r="Q94" s="62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</row>
    <row r="95" spans="1:38" s="40" customFormat="1" ht="14.25">
      <c r="A95" s="121">
        <v>42565</v>
      </c>
      <c r="B95" s="1">
        <v>13769150564</v>
      </c>
      <c r="C95" s="2" t="s">
        <v>1386</v>
      </c>
      <c r="D95" s="18">
        <f>VLOOKUP(C95,应用!$A$1:$B$16,2,0)</f>
        <v>300009003496</v>
      </c>
      <c r="E95" s="1">
        <v>10</v>
      </c>
      <c r="F95" s="8" t="str">
        <f>VLOOKUP(C95,应用!$A$1:$C$16,3,0)</f>
        <v>趣游</v>
      </c>
      <c r="G95" s="2" t="s">
        <v>1343</v>
      </c>
      <c r="H95" s="2" t="str">
        <f>VLOOKUP(C:C,应用!A:D,4,0)</f>
        <v>魔谷</v>
      </c>
      <c r="I95" s="2" t="s">
        <v>1417</v>
      </c>
      <c r="J95" s="136"/>
      <c r="K95" s="148"/>
      <c r="L95" s="1"/>
      <c r="M95" s="2" t="s">
        <v>1396</v>
      </c>
      <c r="N95" s="79" t="s">
        <v>1345</v>
      </c>
      <c r="O95" s="42" t="s">
        <v>1363</v>
      </c>
      <c r="P95" s="48" t="s">
        <v>1418</v>
      </c>
      <c r="Q95" s="62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</row>
    <row r="96" spans="1:38" s="6" customFormat="1" ht="14.25">
      <c r="A96" s="121">
        <v>42566</v>
      </c>
      <c r="B96" s="1">
        <v>15987991328</v>
      </c>
      <c r="C96" s="2" t="s">
        <v>1386</v>
      </c>
      <c r="D96" s="18">
        <f>VLOOKUP(C96,应用!$A$1:$B$16,2,0)</f>
        <v>300009003496</v>
      </c>
      <c r="E96" s="1">
        <v>16</v>
      </c>
      <c r="F96" s="8" t="str">
        <f>VLOOKUP(C96,应用!$A$1:$C$16,3,0)</f>
        <v>趣游</v>
      </c>
      <c r="G96" s="2" t="s">
        <v>1343</v>
      </c>
      <c r="H96" s="2" t="str">
        <f>VLOOKUP(C:C,应用!A:D,4,0)</f>
        <v>魔谷</v>
      </c>
      <c r="I96" s="2">
        <v>16</v>
      </c>
      <c r="J96" s="136"/>
      <c r="K96" s="148"/>
      <c r="L96" s="1"/>
      <c r="M96" s="2" t="s">
        <v>1419</v>
      </c>
      <c r="N96" s="79" t="s">
        <v>1345</v>
      </c>
      <c r="O96" s="42" t="s">
        <v>1404</v>
      </c>
      <c r="P96" s="48" t="s">
        <v>1405</v>
      </c>
      <c r="Q96" s="62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</row>
    <row r="97" spans="1:72" s="6" customFormat="1" ht="14.25">
      <c r="A97" s="119">
        <v>42566</v>
      </c>
      <c r="B97" s="1">
        <v>18201040071</v>
      </c>
      <c r="C97" s="2" t="s">
        <v>1360</v>
      </c>
      <c r="D97" s="18">
        <f>VLOOKUP(C97,应用!$A$1:$B$16,2,0)</f>
        <v>300009374215</v>
      </c>
      <c r="E97" s="1">
        <v>20</v>
      </c>
      <c r="F97" s="8" t="str">
        <f>VLOOKUP(C97,应用!$A$1:$C$16,3,0)</f>
        <v>魔逗</v>
      </c>
      <c r="G97" s="2" t="s">
        <v>1343</v>
      </c>
      <c r="H97" s="2" t="str">
        <f>VLOOKUP(C:C,应用!A:D,4,0)</f>
        <v>酷动力</v>
      </c>
      <c r="I97" s="2">
        <v>20</v>
      </c>
      <c r="J97" s="136"/>
      <c r="K97" s="148"/>
      <c r="L97" s="1"/>
      <c r="M97" s="2"/>
      <c r="N97" s="79" t="s">
        <v>1361</v>
      </c>
      <c r="O97" s="42" t="s">
        <v>1654</v>
      </c>
      <c r="P97" s="48" t="s">
        <v>1666</v>
      </c>
      <c r="Q97" s="62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</row>
    <row r="98" spans="1:72" s="40" customFormat="1" ht="14.25">
      <c r="A98" s="119">
        <v>42566</v>
      </c>
      <c r="B98" s="1">
        <v>13654730316</v>
      </c>
      <c r="C98" s="2" t="s">
        <v>1360</v>
      </c>
      <c r="D98" s="18">
        <f>VLOOKUP(C98,应用!$A$1:$B$16,2,0)</f>
        <v>300009374215</v>
      </c>
      <c r="E98" s="1">
        <v>20</v>
      </c>
      <c r="F98" s="8" t="str">
        <f>VLOOKUP(C98,应用!$A$1:$C$16,3,0)</f>
        <v>魔逗</v>
      </c>
      <c r="G98" s="2" t="s">
        <v>1343</v>
      </c>
      <c r="H98" s="2" t="str">
        <f>VLOOKUP(C:C,应用!A:D,4,0)</f>
        <v>酷动力</v>
      </c>
      <c r="I98" s="2">
        <v>20</v>
      </c>
      <c r="J98" s="136"/>
      <c r="K98" s="148"/>
      <c r="L98" s="1"/>
      <c r="M98" s="2" t="s">
        <v>1420</v>
      </c>
      <c r="N98" s="79" t="s">
        <v>1394</v>
      </c>
      <c r="O98" s="42" t="s">
        <v>1656</v>
      </c>
      <c r="P98" s="42" t="s">
        <v>1727</v>
      </c>
      <c r="Q98" s="62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</row>
    <row r="99" spans="1:72" s="6" customFormat="1" ht="14.25">
      <c r="A99" s="121">
        <v>42566</v>
      </c>
      <c r="B99" s="1">
        <v>18249066762</v>
      </c>
      <c r="C99" s="2" t="s">
        <v>1346</v>
      </c>
      <c r="D99" s="18">
        <f>VLOOKUP(C99,应用!$A$1:$B$16,2,0)</f>
        <v>300009406201</v>
      </c>
      <c r="E99" s="1">
        <v>10</v>
      </c>
      <c r="F99" s="8" t="str">
        <f>VLOOKUP(C99,应用!$A$1:$C$16,3,0)</f>
        <v>魔逗</v>
      </c>
      <c r="G99" s="2" t="s">
        <v>1343</v>
      </c>
      <c r="H99" s="2" t="str">
        <f>VLOOKUP(C:C,应用!A:D,4,0)</f>
        <v>魔谷</v>
      </c>
      <c r="I99" s="2">
        <v>10</v>
      </c>
      <c r="J99" s="136"/>
      <c r="K99" s="148"/>
      <c r="L99" s="1"/>
      <c r="M99" s="2"/>
      <c r="N99" s="79" t="s">
        <v>1353</v>
      </c>
      <c r="O99" s="42"/>
      <c r="P99" s="42"/>
      <c r="Q99" s="62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</row>
    <row r="100" spans="1:72" s="6" customFormat="1" ht="14.25">
      <c r="A100" s="120">
        <v>42566</v>
      </c>
      <c r="B100" s="3">
        <v>15841209011</v>
      </c>
      <c r="C100" s="4" t="s">
        <v>1386</v>
      </c>
      <c r="D100" s="33">
        <f>VLOOKUP(C100,应用!$A$1:$B$16,2,0)</f>
        <v>300009003496</v>
      </c>
      <c r="E100" s="3">
        <v>40</v>
      </c>
      <c r="F100" s="4" t="str">
        <f>VLOOKUP(C100,应用!$A$1:$C$16,3,0)</f>
        <v>趣游</v>
      </c>
      <c r="G100" s="4" t="s">
        <v>1343</v>
      </c>
      <c r="H100" s="4" t="str">
        <f>VLOOKUP(C:C,应用!A:D,4,0)</f>
        <v>魔谷</v>
      </c>
      <c r="I100" s="4" t="s">
        <v>1357</v>
      </c>
      <c r="J100" s="25">
        <v>42570</v>
      </c>
      <c r="K100" s="147">
        <v>40</v>
      </c>
      <c r="L100" s="4" t="s">
        <v>1414</v>
      </c>
      <c r="M100" s="4" t="s">
        <v>1421</v>
      </c>
      <c r="N100" s="80" t="s">
        <v>1358</v>
      </c>
      <c r="O100" s="43" t="s">
        <v>1387</v>
      </c>
      <c r="P100" s="47" t="s">
        <v>1422</v>
      </c>
      <c r="Q100" s="62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</row>
    <row r="101" spans="1:72" s="40" customFormat="1" ht="14.25">
      <c r="A101" s="120">
        <v>42566</v>
      </c>
      <c r="B101" s="3">
        <v>15841209011</v>
      </c>
      <c r="C101" s="4" t="s">
        <v>1423</v>
      </c>
      <c r="D101" s="33">
        <f>VLOOKUP(C101,应用!$A$1:$B$16,2,0)</f>
        <v>300009406202</v>
      </c>
      <c r="E101" s="3">
        <v>20</v>
      </c>
      <c r="F101" s="4" t="str">
        <f>VLOOKUP(C101,应用!$A$1:$C$16,3,0)</f>
        <v>魔逗</v>
      </c>
      <c r="G101" s="4" t="s">
        <v>1367</v>
      </c>
      <c r="H101" s="4" t="str">
        <f>VLOOKUP(C:C,应用!A:D,4,0)</f>
        <v>魔谷</v>
      </c>
      <c r="I101" s="4">
        <v>20</v>
      </c>
      <c r="J101" s="25">
        <v>42570</v>
      </c>
      <c r="K101" s="147">
        <v>20</v>
      </c>
      <c r="L101" s="4" t="s">
        <v>1424</v>
      </c>
      <c r="M101" s="4"/>
      <c r="N101" s="80" t="s">
        <v>1425</v>
      </c>
      <c r="O101" s="74" t="s">
        <v>60</v>
      </c>
      <c r="P101" s="74" t="s">
        <v>61</v>
      </c>
      <c r="Q101" s="62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</row>
    <row r="102" spans="1:72" s="40" customFormat="1" ht="14.25">
      <c r="A102" s="119">
        <v>42566</v>
      </c>
      <c r="B102" s="1">
        <v>18869714910</v>
      </c>
      <c r="C102" s="2" t="s">
        <v>1426</v>
      </c>
      <c r="D102" s="18">
        <f>VLOOKUP(C102,应用!$A$1:$B$16,2,0)</f>
        <v>300009374215</v>
      </c>
      <c r="E102" s="1">
        <v>20</v>
      </c>
      <c r="F102" s="8" t="str">
        <f>VLOOKUP(C102,应用!$A$1:$C$16,3,0)</f>
        <v>魔逗</v>
      </c>
      <c r="G102" s="2" t="s">
        <v>1367</v>
      </c>
      <c r="H102" s="2" t="str">
        <f>VLOOKUP(C:C,应用!A:D,4,0)</f>
        <v>酷动力</v>
      </c>
      <c r="I102" s="2">
        <v>20</v>
      </c>
      <c r="J102" s="136"/>
      <c r="K102" s="148"/>
      <c r="L102" s="1"/>
      <c r="M102" s="2"/>
      <c r="N102" s="79" t="s">
        <v>1368</v>
      </c>
      <c r="O102" s="42" t="s">
        <v>1656</v>
      </c>
      <c r="P102" s="48" t="s">
        <v>1727</v>
      </c>
      <c r="Q102" s="62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</row>
    <row r="103" spans="1:72" s="40" customFormat="1" ht="14.25">
      <c r="A103" s="119">
        <v>42566</v>
      </c>
      <c r="B103" s="1">
        <v>18869714910</v>
      </c>
      <c r="C103" s="2" t="s">
        <v>1427</v>
      </c>
      <c r="D103" s="18">
        <f>VLOOKUP(C103,应用!$A$1:$B$16,2,0)</f>
        <v>300009290321</v>
      </c>
      <c r="E103" s="1">
        <v>20</v>
      </c>
      <c r="F103" s="8" t="str">
        <f>VLOOKUP(C103,应用!$A$1:$C$16,3,0)</f>
        <v>玉璟</v>
      </c>
      <c r="G103" s="2" t="s">
        <v>1367</v>
      </c>
      <c r="H103" s="2" t="str">
        <f>VLOOKUP(C:C,应用!A:D,4,0)</f>
        <v>酷动力</v>
      </c>
      <c r="I103" s="2">
        <v>20</v>
      </c>
      <c r="J103" s="136"/>
      <c r="K103" s="148"/>
      <c r="L103" s="1"/>
      <c r="M103" s="2"/>
      <c r="N103" s="79" t="s">
        <v>1368</v>
      </c>
      <c r="O103" s="42" t="s">
        <v>1656</v>
      </c>
      <c r="P103" s="48" t="s">
        <v>1727</v>
      </c>
      <c r="Q103" s="62"/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 spans="1:72" s="40" customFormat="1" ht="14.25">
      <c r="A104" s="120">
        <v>42566</v>
      </c>
      <c r="B104" s="3">
        <v>13840792423</v>
      </c>
      <c r="C104" s="4" t="s">
        <v>1428</v>
      </c>
      <c r="D104" s="33">
        <f>VLOOKUP(C104,应用!$A$1:$B$16,2,0)</f>
        <v>300009184067</v>
      </c>
      <c r="E104" s="3">
        <v>10</v>
      </c>
      <c r="F104" s="4" t="str">
        <f>VLOOKUP(C104,应用!$A$1:$C$16,3,0)</f>
        <v>魔逗</v>
      </c>
      <c r="G104" s="4" t="s">
        <v>1367</v>
      </c>
      <c r="H104" s="4" t="str">
        <f>VLOOKUP(C:C,应用!A:D,4,0)</f>
        <v>魔谷</v>
      </c>
      <c r="I104" s="4">
        <v>10</v>
      </c>
      <c r="J104" s="25">
        <v>42570</v>
      </c>
      <c r="K104" s="147">
        <v>10</v>
      </c>
      <c r="L104" s="4" t="s">
        <v>1424</v>
      </c>
      <c r="M104" s="4" t="s">
        <v>1429</v>
      </c>
      <c r="N104" s="80" t="s">
        <v>1358</v>
      </c>
      <c r="O104" s="43" t="s">
        <v>1415</v>
      </c>
      <c r="P104" s="47" t="s">
        <v>1430</v>
      </c>
      <c r="Q104" s="62"/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 spans="1:72" s="40" customFormat="1" ht="14.25">
      <c r="A105" s="119">
        <v>42566</v>
      </c>
      <c r="B105" s="1">
        <v>15047048802</v>
      </c>
      <c r="C105" s="2" t="s">
        <v>1360</v>
      </c>
      <c r="D105" s="18">
        <f>VLOOKUP(C105,应用!$A$1:$B$16,2,0)</f>
        <v>300009374215</v>
      </c>
      <c r="E105" s="1">
        <v>20</v>
      </c>
      <c r="F105" s="8" t="str">
        <f>VLOOKUP(C105,应用!$A$1:$C$16,3,0)</f>
        <v>魔逗</v>
      </c>
      <c r="G105" s="2" t="s">
        <v>1343</v>
      </c>
      <c r="H105" s="2" t="str">
        <f>VLOOKUP(C:C,应用!A:D,4,0)</f>
        <v>酷动力</v>
      </c>
      <c r="I105" s="2">
        <v>20</v>
      </c>
      <c r="J105" s="136"/>
      <c r="K105" s="148"/>
      <c r="L105" s="1"/>
      <c r="M105" s="2" t="s">
        <v>1391</v>
      </c>
      <c r="N105" s="79" t="s">
        <v>1394</v>
      </c>
      <c r="O105" s="42" t="s">
        <v>1656</v>
      </c>
      <c r="P105" s="48" t="s">
        <v>1728</v>
      </c>
      <c r="Q105" s="62"/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 spans="1:72" s="40" customFormat="1" ht="14.25">
      <c r="A106" s="121">
        <v>42566</v>
      </c>
      <c r="B106" s="1">
        <v>13716248962</v>
      </c>
      <c r="C106" s="2" t="s">
        <v>1365</v>
      </c>
      <c r="D106" s="18">
        <f>VLOOKUP(C106,应用!$A$1:$B$16,2,0)</f>
        <v>300009406202</v>
      </c>
      <c r="E106" s="1">
        <v>10</v>
      </c>
      <c r="F106" s="8" t="str">
        <f>VLOOKUP(C106,应用!$A$1:$C$16,3,0)</f>
        <v>魔逗</v>
      </c>
      <c r="G106" s="2" t="s">
        <v>1343</v>
      </c>
      <c r="H106" s="2" t="str">
        <f>VLOOKUP(C:C,应用!A:D,4,0)</f>
        <v>魔谷</v>
      </c>
      <c r="I106" s="2">
        <v>10</v>
      </c>
      <c r="J106" s="136"/>
      <c r="K106" s="148"/>
      <c r="L106" s="1"/>
      <c r="M106" s="2"/>
      <c r="N106" s="79" t="s">
        <v>1361</v>
      </c>
      <c r="O106" s="42" t="s">
        <v>62</v>
      </c>
      <c r="P106" s="48" t="s">
        <v>77</v>
      </c>
      <c r="Q106" s="62"/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 spans="1:72" s="40" customFormat="1" ht="14.25">
      <c r="A107" s="121">
        <v>42566</v>
      </c>
      <c r="B107" s="1">
        <v>15283140923</v>
      </c>
      <c r="C107" s="2" t="s">
        <v>1365</v>
      </c>
      <c r="D107" s="18">
        <f>VLOOKUP(C107,应用!$A$1:$B$16,2,0)</f>
        <v>300009406202</v>
      </c>
      <c r="E107" s="1">
        <v>16</v>
      </c>
      <c r="F107" s="8" t="str">
        <f>VLOOKUP(C107,应用!$A$1:$C$16,3,0)</f>
        <v>魔逗</v>
      </c>
      <c r="G107" s="2" t="s">
        <v>1343</v>
      </c>
      <c r="H107" s="2" t="str">
        <f>VLOOKUP(C:C,应用!A:D,4,0)</f>
        <v>魔谷</v>
      </c>
      <c r="I107" s="2">
        <v>16</v>
      </c>
      <c r="J107" s="136"/>
      <c r="K107" s="148"/>
      <c r="L107" s="1"/>
      <c r="M107" s="2"/>
      <c r="N107" s="79" t="s">
        <v>1400</v>
      </c>
      <c r="O107" s="42" t="s">
        <v>67</v>
      </c>
      <c r="P107" s="48" t="s">
        <v>75</v>
      </c>
      <c r="Q107" s="62"/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 spans="1:72" s="40" customFormat="1" ht="14.25">
      <c r="A108" s="121">
        <v>42567</v>
      </c>
      <c r="B108" s="1">
        <v>13994720766</v>
      </c>
      <c r="C108" s="2" t="s">
        <v>1365</v>
      </c>
      <c r="D108" s="18">
        <f>VLOOKUP(C108,应用!$A$1:$B$16,2,0)</f>
        <v>300009406202</v>
      </c>
      <c r="E108" s="1" t="s">
        <v>1756</v>
      </c>
      <c r="F108" s="8" t="str">
        <f>VLOOKUP(C108,应用!$A$1:$C$16,3,0)</f>
        <v>魔逗</v>
      </c>
      <c r="G108" s="2" t="s">
        <v>1343</v>
      </c>
      <c r="H108" s="2" t="str">
        <f>VLOOKUP(C:C,应用!A:D,4,0)</f>
        <v>魔谷</v>
      </c>
      <c r="I108" s="2">
        <v>10</v>
      </c>
      <c r="J108" s="136"/>
      <c r="K108" s="148"/>
      <c r="L108" s="1"/>
      <c r="M108" s="2"/>
      <c r="N108" s="79" t="s">
        <v>1431</v>
      </c>
      <c r="O108" s="42" t="s">
        <v>58</v>
      </c>
      <c r="P108" s="48" t="s">
        <v>55</v>
      </c>
      <c r="Q108" s="62"/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 spans="1:72" s="40" customFormat="1" ht="14.25">
      <c r="A109" s="121">
        <v>42567</v>
      </c>
      <c r="B109" s="1">
        <v>13994720766</v>
      </c>
      <c r="C109" s="2" t="s">
        <v>1362</v>
      </c>
      <c r="D109" s="18">
        <f>VLOOKUP(C109,应用!$A$1:$B$16,2,0)</f>
        <v>300008839381</v>
      </c>
      <c r="E109" s="1"/>
      <c r="F109" s="8" t="str">
        <f>VLOOKUP(C109,应用!$A$1:$C$16,3,0)</f>
        <v>趣游</v>
      </c>
      <c r="G109" s="2" t="s">
        <v>1343</v>
      </c>
      <c r="H109" s="2" t="str">
        <f>VLOOKUP(C:C,应用!A:D,4,0)</f>
        <v>魔谷</v>
      </c>
      <c r="I109" s="2" t="s">
        <v>1432</v>
      </c>
      <c r="J109" s="136"/>
      <c r="K109" s="148"/>
      <c r="L109" s="1"/>
      <c r="M109" s="2"/>
      <c r="N109" s="79" t="s">
        <v>1431</v>
      </c>
      <c r="O109" s="75" t="s">
        <v>1401</v>
      </c>
      <c r="P109" s="75" t="s">
        <v>1433</v>
      </c>
      <c r="Q109" s="62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</row>
    <row r="110" spans="1:72" s="40" customFormat="1" ht="14.25">
      <c r="A110" s="121">
        <v>42567</v>
      </c>
      <c r="B110" s="1">
        <v>18869224029</v>
      </c>
      <c r="C110" s="2" t="s">
        <v>1365</v>
      </c>
      <c r="D110" s="18">
        <f>VLOOKUP(C110,应用!$A$1:$B$16,2,0)</f>
        <v>300009406202</v>
      </c>
      <c r="E110" s="1">
        <v>20</v>
      </c>
      <c r="F110" s="8" t="str">
        <f>VLOOKUP(C110,应用!$A$1:$C$16,3,0)</f>
        <v>魔逗</v>
      </c>
      <c r="G110" s="2" t="s">
        <v>1343</v>
      </c>
      <c r="H110" s="2" t="str">
        <f>VLOOKUP(C:C,应用!A:D,4,0)</f>
        <v>魔谷</v>
      </c>
      <c r="I110" s="2">
        <v>20</v>
      </c>
      <c r="J110" s="136"/>
      <c r="K110" s="148"/>
      <c r="L110" s="1"/>
      <c r="M110" s="2"/>
      <c r="N110" s="79" t="s">
        <v>1345</v>
      </c>
      <c r="O110" s="42" t="s">
        <v>64</v>
      </c>
      <c r="P110" s="48" t="s">
        <v>65</v>
      </c>
      <c r="Q110" s="62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</row>
    <row r="111" spans="1:72" s="40" customFormat="1" ht="14.25">
      <c r="A111" s="121">
        <v>42567</v>
      </c>
      <c r="B111" s="1">
        <v>15086385781</v>
      </c>
      <c r="C111" s="2" t="s">
        <v>1409</v>
      </c>
      <c r="D111" s="18">
        <f>VLOOKUP(C111,应用!$A$1:$B$16,2,0)</f>
        <v>300009184067</v>
      </c>
      <c r="E111" s="1">
        <v>28</v>
      </c>
      <c r="F111" s="8" t="str">
        <f>VLOOKUP(C111,应用!$A$1:$C$16,3,0)</f>
        <v>魔逗</v>
      </c>
      <c r="G111" s="2" t="s">
        <v>1343</v>
      </c>
      <c r="H111" s="2" t="str">
        <f>VLOOKUP(C:C,应用!A:D,4,0)</f>
        <v>魔谷</v>
      </c>
      <c r="I111" s="2">
        <v>20</v>
      </c>
      <c r="J111" s="136"/>
      <c r="K111" s="148"/>
      <c r="L111" s="1"/>
      <c r="M111" s="2"/>
      <c r="N111" s="79" t="s">
        <v>1389</v>
      </c>
      <c r="O111" s="75" t="s">
        <v>60</v>
      </c>
      <c r="P111" s="75" t="s">
        <v>61</v>
      </c>
      <c r="Q111" s="62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</row>
    <row r="112" spans="1:72" s="6" customFormat="1" ht="14.25">
      <c r="A112" s="119">
        <v>42567</v>
      </c>
      <c r="B112" s="1">
        <v>15841674799</v>
      </c>
      <c r="C112" s="2" t="s">
        <v>1360</v>
      </c>
      <c r="D112" s="18">
        <f>VLOOKUP(C112,应用!$A$1:$B$16,2,0)</f>
        <v>300009374215</v>
      </c>
      <c r="E112" s="1">
        <v>40</v>
      </c>
      <c r="F112" s="8" t="str">
        <f>VLOOKUP(C112,应用!$A$1:$C$16,3,0)</f>
        <v>魔逗</v>
      </c>
      <c r="G112" s="2" t="s">
        <v>1343</v>
      </c>
      <c r="H112" s="2" t="str">
        <f>VLOOKUP(C:C,应用!A:D,4,0)</f>
        <v>酷动力</v>
      </c>
      <c r="I112" s="2" t="s">
        <v>1357</v>
      </c>
      <c r="J112" s="136"/>
      <c r="K112" s="148"/>
      <c r="L112" s="1"/>
      <c r="M112" s="2"/>
      <c r="N112" s="79" t="s">
        <v>1358</v>
      </c>
      <c r="O112" s="77" t="s">
        <v>1656</v>
      </c>
      <c r="P112" s="77" t="s">
        <v>1655</v>
      </c>
      <c r="Q112" s="62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</row>
    <row r="113" spans="1:72" s="6" customFormat="1" ht="14.25">
      <c r="A113" s="121">
        <v>42567</v>
      </c>
      <c r="B113" s="1">
        <v>15094254301</v>
      </c>
      <c r="C113" s="2" t="s">
        <v>1409</v>
      </c>
      <c r="D113" s="18">
        <f>VLOOKUP(C113,应用!$A$1:$B$16,2,0)</f>
        <v>300009184067</v>
      </c>
      <c r="E113" s="1">
        <v>16</v>
      </c>
      <c r="F113" s="8" t="str">
        <f>VLOOKUP(C113,应用!$A$1:$C$16,3,0)</f>
        <v>魔逗</v>
      </c>
      <c r="G113" s="2" t="s">
        <v>1343</v>
      </c>
      <c r="H113" s="2" t="str">
        <f>VLOOKUP(C:C,应用!A:D,4,0)</f>
        <v>魔谷</v>
      </c>
      <c r="I113" s="2">
        <v>16</v>
      </c>
      <c r="J113" s="136"/>
      <c r="K113" s="148"/>
      <c r="L113" s="1"/>
      <c r="M113" s="2"/>
      <c r="N113" s="79" t="s">
        <v>1345</v>
      </c>
      <c r="O113" s="75" t="s">
        <v>67</v>
      </c>
      <c r="P113" s="75" t="s">
        <v>75</v>
      </c>
      <c r="Q113" s="62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</row>
    <row r="114" spans="1:72" s="40" customFormat="1" ht="14.25">
      <c r="A114" s="119">
        <v>42567</v>
      </c>
      <c r="B114" s="1">
        <v>14787066454</v>
      </c>
      <c r="C114" s="2" t="s">
        <v>1360</v>
      </c>
      <c r="D114" s="18">
        <f>VLOOKUP(C114,应用!$A$1:$B$16,2,0)</f>
        <v>300009374215</v>
      </c>
      <c r="E114" s="1">
        <v>20</v>
      </c>
      <c r="F114" s="8" t="str">
        <f>VLOOKUP(C114,应用!$A$1:$C$16,3,0)</f>
        <v>魔逗</v>
      </c>
      <c r="G114" s="2" t="s">
        <v>1343</v>
      </c>
      <c r="H114" s="2" t="str">
        <f>VLOOKUP(C:C,应用!A:D,4,0)</f>
        <v>酷动力</v>
      </c>
      <c r="I114" s="2">
        <v>20</v>
      </c>
      <c r="J114" s="136"/>
      <c r="K114" s="148"/>
      <c r="L114" s="1"/>
      <c r="M114" s="2"/>
      <c r="N114" s="79" t="s">
        <v>1345</v>
      </c>
      <c r="O114" s="42" t="s">
        <v>1656</v>
      </c>
      <c r="P114" s="48" t="s">
        <v>1671</v>
      </c>
      <c r="Q114" s="62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</row>
    <row r="115" spans="1:72" s="6" customFormat="1" ht="14.25">
      <c r="A115" s="124">
        <v>42567</v>
      </c>
      <c r="B115" s="3">
        <v>15001071343</v>
      </c>
      <c r="C115" s="4" t="s">
        <v>1360</v>
      </c>
      <c r="D115" s="33">
        <f>VLOOKUP(C115,应用!$A$1:$B$16,2,0)</f>
        <v>300009374215</v>
      </c>
      <c r="E115" s="3">
        <v>12</v>
      </c>
      <c r="F115" s="4" t="str">
        <f>VLOOKUP(C115,应用!$A$1:$C$16,3,0)</f>
        <v>魔逗</v>
      </c>
      <c r="G115" s="4" t="s">
        <v>1343</v>
      </c>
      <c r="H115" s="4" t="str">
        <f>VLOOKUP(C:C,应用!A:D,4,0)</f>
        <v>酷动力</v>
      </c>
      <c r="I115" s="4">
        <v>12</v>
      </c>
      <c r="J115" s="25">
        <v>42572</v>
      </c>
      <c r="K115" s="147">
        <v>40</v>
      </c>
      <c r="L115" s="4" t="s">
        <v>1351</v>
      </c>
      <c r="M115" s="4"/>
      <c r="N115" s="80" t="s">
        <v>1361</v>
      </c>
      <c r="O115" s="43" t="s">
        <v>1656</v>
      </c>
      <c r="P115" s="47" t="s">
        <v>1655</v>
      </c>
      <c r="Q115" s="62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</row>
    <row r="116" spans="1:72" s="6" customFormat="1" ht="14.25">
      <c r="A116" s="124">
        <v>42567</v>
      </c>
      <c r="B116" s="3">
        <v>15001071343</v>
      </c>
      <c r="C116" s="4" t="s">
        <v>1356</v>
      </c>
      <c r="D116" s="33">
        <f>VLOOKUP(C116,应用!$A$1:$B$16,2,0)</f>
        <v>300009235974</v>
      </c>
      <c r="E116" s="3">
        <v>44</v>
      </c>
      <c r="F116" s="4" t="str">
        <f>VLOOKUP(C116,应用!$A$1:$C$16,3,0)</f>
        <v>趣游</v>
      </c>
      <c r="G116" s="4" t="s">
        <v>1343</v>
      </c>
      <c r="H116" s="4" t="str">
        <f>VLOOKUP(C:C,应用!A:D,4,0)</f>
        <v>酷动力</v>
      </c>
      <c r="I116" s="4" t="s">
        <v>1434</v>
      </c>
      <c r="J116" s="25">
        <v>42572</v>
      </c>
      <c r="K116" s="147"/>
      <c r="L116" s="4" t="s">
        <v>1351</v>
      </c>
      <c r="M116" s="4"/>
      <c r="N116" s="80" t="s">
        <v>1361</v>
      </c>
      <c r="O116" s="43" t="s">
        <v>1656</v>
      </c>
      <c r="P116" s="47" t="s">
        <v>1655</v>
      </c>
      <c r="Q116" s="62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</row>
    <row r="117" spans="1:72" s="40" customFormat="1" ht="14.25">
      <c r="A117" s="121">
        <v>42567</v>
      </c>
      <c r="B117" s="1">
        <v>18200431789</v>
      </c>
      <c r="C117" s="2" t="s">
        <v>1409</v>
      </c>
      <c r="D117" s="18">
        <f>VLOOKUP(C117,应用!$A$1:$B$16,2,0)</f>
        <v>300009184067</v>
      </c>
      <c r="E117" s="1">
        <v>16</v>
      </c>
      <c r="F117" s="8" t="str">
        <f>VLOOKUP(C117,应用!$A$1:$C$16,3,0)</f>
        <v>魔逗</v>
      </c>
      <c r="G117" s="2" t="s">
        <v>1343</v>
      </c>
      <c r="H117" s="2" t="str">
        <f>VLOOKUP(C:C,应用!A:D,4,0)</f>
        <v>魔谷</v>
      </c>
      <c r="I117" s="2">
        <v>16</v>
      </c>
      <c r="J117" s="136"/>
      <c r="K117" s="148"/>
      <c r="L117" s="1"/>
      <c r="M117" s="2"/>
      <c r="N117" s="79" t="s">
        <v>1400</v>
      </c>
      <c r="O117" s="75" t="s">
        <v>67</v>
      </c>
      <c r="P117" s="75" t="s">
        <v>75</v>
      </c>
      <c r="Q117" s="62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</row>
    <row r="118" spans="1:72" s="6" customFormat="1" ht="14.25">
      <c r="A118" s="121">
        <v>42567</v>
      </c>
      <c r="B118" s="1">
        <v>15095489379</v>
      </c>
      <c r="C118" s="2" t="s">
        <v>1386</v>
      </c>
      <c r="D118" s="18">
        <f>VLOOKUP(C118,应用!$A$1:$B$16,2,0)</f>
        <v>300009003496</v>
      </c>
      <c r="E118" s="1">
        <v>30</v>
      </c>
      <c r="F118" s="8" t="str">
        <f>VLOOKUP(C118,应用!$A$1:$C$16,3,0)</f>
        <v>趣游</v>
      </c>
      <c r="G118" s="2" t="s">
        <v>1343</v>
      </c>
      <c r="H118" s="2" t="str">
        <f>VLOOKUP(C:C,应用!A:D,4,0)</f>
        <v>魔谷</v>
      </c>
      <c r="I118" s="2" t="s">
        <v>1408</v>
      </c>
      <c r="J118" s="136"/>
      <c r="K118" s="148"/>
      <c r="L118" s="1"/>
      <c r="M118" s="2"/>
      <c r="N118" s="79" t="s">
        <v>1435</v>
      </c>
      <c r="O118" s="42" t="s">
        <v>1404</v>
      </c>
      <c r="P118" s="48" t="s">
        <v>1433</v>
      </c>
      <c r="Q118" s="62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</row>
    <row r="119" spans="1:72" s="6" customFormat="1" ht="14.25">
      <c r="A119" s="121">
        <v>42567</v>
      </c>
      <c r="B119" s="1">
        <v>15718863608</v>
      </c>
      <c r="C119" s="2" t="s">
        <v>1436</v>
      </c>
      <c r="D119" s="18">
        <f>VLOOKUP(C119,应用!$A$1:$B$16,2,0)</f>
        <v>300009000071</v>
      </c>
      <c r="E119" s="1">
        <v>19.899999999999999</v>
      </c>
      <c r="F119" s="8" t="str">
        <f>VLOOKUP(C119,应用!$A$1:$C$16,3,0)</f>
        <v>趣游</v>
      </c>
      <c r="G119" s="2" t="s">
        <v>1343</v>
      </c>
      <c r="H119" s="2" t="str">
        <f>VLOOKUP(C:C,应用!A:D,4,0)</f>
        <v>魔谷</v>
      </c>
      <c r="I119" s="2">
        <v>20</v>
      </c>
      <c r="J119" s="136"/>
      <c r="K119" s="148"/>
      <c r="L119" s="1"/>
      <c r="M119" s="2"/>
      <c r="N119" s="79" t="s">
        <v>1361</v>
      </c>
      <c r="O119" s="75" t="s">
        <v>1387</v>
      </c>
      <c r="P119" s="75" t="s">
        <v>1437</v>
      </c>
      <c r="Q119" s="62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</row>
    <row r="120" spans="1:72" s="6" customFormat="1" ht="14.25">
      <c r="A120" s="119">
        <v>42568</v>
      </c>
      <c r="B120" s="1">
        <v>15210300081</v>
      </c>
      <c r="C120" s="2" t="s">
        <v>1360</v>
      </c>
      <c r="D120" s="18">
        <f>VLOOKUP(C120,应用!$A$1:$B$16,2,0)</f>
        <v>300009374215</v>
      </c>
      <c r="E120" s="1">
        <v>20</v>
      </c>
      <c r="F120" s="8" t="str">
        <f>VLOOKUP(C120,应用!$A$1:$C$16,3,0)</f>
        <v>魔逗</v>
      </c>
      <c r="G120" s="2" t="s">
        <v>1343</v>
      </c>
      <c r="H120" s="2" t="str">
        <f>VLOOKUP(C:C,应用!A:D,4,0)</f>
        <v>酷动力</v>
      </c>
      <c r="I120" s="2">
        <v>20</v>
      </c>
      <c r="J120" s="136"/>
      <c r="K120" s="148"/>
      <c r="L120" s="1"/>
      <c r="M120" s="2"/>
      <c r="N120" s="79" t="s">
        <v>1361</v>
      </c>
      <c r="O120" s="77" t="s">
        <v>1656</v>
      </c>
      <c r="P120" s="77" t="s">
        <v>1724</v>
      </c>
      <c r="Q120" s="62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</row>
    <row r="121" spans="1:72" s="6" customFormat="1" ht="14.25">
      <c r="A121" s="121">
        <v>42568</v>
      </c>
      <c r="B121" s="1">
        <v>15056404276</v>
      </c>
      <c r="C121" s="2" t="s">
        <v>1346</v>
      </c>
      <c r="D121" s="18">
        <f>VLOOKUP(C121,应用!$A$1:$B$16,2,0)</f>
        <v>300009406201</v>
      </c>
      <c r="E121" s="1">
        <v>28</v>
      </c>
      <c r="F121" s="8" t="str">
        <f>VLOOKUP(C121,应用!$A$1:$C$16,3,0)</f>
        <v>魔逗</v>
      </c>
      <c r="G121" s="2" t="s">
        <v>1343</v>
      </c>
      <c r="H121" s="2" t="str">
        <f>VLOOKUP(C:C,应用!A:D,4,0)</f>
        <v>魔谷</v>
      </c>
      <c r="I121" s="2" t="s">
        <v>1374</v>
      </c>
      <c r="J121" s="136"/>
      <c r="K121" s="148"/>
      <c r="L121" s="1"/>
      <c r="M121" s="2"/>
      <c r="N121" s="79" t="s">
        <v>1438</v>
      </c>
      <c r="O121" s="42"/>
      <c r="P121" s="48"/>
      <c r="Q121" s="62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</row>
    <row r="122" spans="1:72" s="6" customFormat="1" ht="14.25">
      <c r="A122" s="119">
        <v>42568</v>
      </c>
      <c r="B122" s="1">
        <v>15947149863</v>
      </c>
      <c r="C122" s="2" t="s">
        <v>1360</v>
      </c>
      <c r="D122" s="18">
        <f>VLOOKUP(C122,应用!$A$1:$B$16,2,0)</f>
        <v>300009374215</v>
      </c>
      <c r="E122" s="1">
        <v>20</v>
      </c>
      <c r="F122" s="8" t="str">
        <f>VLOOKUP(C122,应用!$A$1:$C$16,3,0)</f>
        <v>魔逗</v>
      </c>
      <c r="G122" s="2" t="s">
        <v>1343</v>
      </c>
      <c r="H122" s="2" t="str">
        <f>VLOOKUP(C:C,应用!A:D,4,0)</f>
        <v>酷动力</v>
      </c>
      <c r="I122" s="2">
        <v>20</v>
      </c>
      <c r="J122" s="136"/>
      <c r="K122" s="148"/>
      <c r="L122" s="1"/>
      <c r="M122" s="2"/>
      <c r="N122" s="79" t="s">
        <v>1394</v>
      </c>
      <c r="O122" s="77" t="s">
        <v>1656</v>
      </c>
      <c r="P122" s="77" t="s">
        <v>1724</v>
      </c>
      <c r="Q122" s="62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</row>
    <row r="123" spans="1:72" s="6" customFormat="1" ht="14.25">
      <c r="A123" s="119">
        <v>42568</v>
      </c>
      <c r="B123" s="1">
        <v>13880821956</v>
      </c>
      <c r="C123" s="2" t="s">
        <v>1356</v>
      </c>
      <c r="D123" s="18">
        <f>VLOOKUP(C123,应用!$A$1:$B$16,2,0)</f>
        <v>300009235974</v>
      </c>
      <c r="E123" s="1">
        <v>20</v>
      </c>
      <c r="F123" s="8" t="str">
        <f>VLOOKUP(C123,应用!$A$1:$C$16,3,0)</f>
        <v>趣游</v>
      </c>
      <c r="G123" s="2" t="s">
        <v>1343</v>
      </c>
      <c r="H123" s="2" t="str">
        <f>VLOOKUP(C:C,应用!A:D,4,0)</f>
        <v>酷动力</v>
      </c>
      <c r="I123" s="2" t="s">
        <v>1408</v>
      </c>
      <c r="J123" s="136"/>
      <c r="K123" s="148"/>
      <c r="L123" s="1"/>
      <c r="M123" s="2"/>
      <c r="N123" s="79" t="s">
        <v>1735</v>
      </c>
      <c r="O123" s="42" t="s">
        <v>1654</v>
      </c>
      <c r="P123" s="48" t="s">
        <v>1666</v>
      </c>
      <c r="Q123" s="62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</row>
    <row r="124" spans="1:72" s="40" customFormat="1" ht="14.25">
      <c r="A124" s="121">
        <v>42568</v>
      </c>
      <c r="B124" s="1">
        <v>15212484484</v>
      </c>
      <c r="C124" s="2" t="s">
        <v>1346</v>
      </c>
      <c r="D124" s="18">
        <f>VLOOKUP(C124,应用!$A$1:$B$16,2,0)</f>
        <v>300009406201</v>
      </c>
      <c r="E124" s="1">
        <v>36</v>
      </c>
      <c r="F124" s="8" t="str">
        <f>VLOOKUP(C124,应用!$A$1:$C$16,3,0)</f>
        <v>魔逗</v>
      </c>
      <c r="G124" s="2" t="s">
        <v>1343</v>
      </c>
      <c r="H124" s="2" t="str">
        <f>VLOOKUP(C:C,应用!A:D,4,0)</f>
        <v>魔谷</v>
      </c>
      <c r="I124" s="2" t="s">
        <v>1374</v>
      </c>
      <c r="J124" s="136"/>
      <c r="K124" s="148"/>
      <c r="L124" s="1"/>
      <c r="M124" s="2"/>
      <c r="N124" s="79" t="s">
        <v>1438</v>
      </c>
      <c r="O124" s="42"/>
      <c r="P124" s="48"/>
      <c r="Q124" s="62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</row>
    <row r="125" spans="1:72" s="40" customFormat="1" ht="14.25">
      <c r="A125" s="119">
        <v>42568</v>
      </c>
      <c r="B125" s="1">
        <v>15287059725</v>
      </c>
      <c r="C125" s="2" t="s">
        <v>1360</v>
      </c>
      <c r="D125" s="18">
        <f>VLOOKUP(C125,应用!$A$1:$B$16,2,0)</f>
        <v>300009374215</v>
      </c>
      <c r="E125" s="1">
        <v>40</v>
      </c>
      <c r="F125" s="8" t="str">
        <f>VLOOKUP(C125,应用!$A$1:$C$16,3,0)</f>
        <v>魔逗</v>
      </c>
      <c r="G125" s="2" t="s">
        <v>1343</v>
      </c>
      <c r="H125" s="2" t="str">
        <f>VLOOKUP(C:C,应用!A:D,4,0)</f>
        <v>酷动力</v>
      </c>
      <c r="I125" s="2">
        <v>20</v>
      </c>
      <c r="J125" s="136"/>
      <c r="K125" s="148"/>
      <c r="L125" s="1"/>
      <c r="M125" s="2"/>
      <c r="N125" s="79" t="s">
        <v>1345</v>
      </c>
      <c r="O125" s="77" t="s">
        <v>1656</v>
      </c>
      <c r="P125" s="77" t="s">
        <v>1671</v>
      </c>
      <c r="Q125" s="62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</row>
    <row r="126" spans="1:72" s="6" customFormat="1" ht="14.25">
      <c r="A126" s="121">
        <v>42568</v>
      </c>
      <c r="B126" s="1">
        <v>15910228072</v>
      </c>
      <c r="C126" s="2" t="s">
        <v>1386</v>
      </c>
      <c r="D126" s="18">
        <f>VLOOKUP(C126,应用!$A$1:$B$16,2,0)</f>
        <v>300009003496</v>
      </c>
      <c r="E126" s="1">
        <v>10</v>
      </c>
      <c r="F126" s="8" t="str">
        <f>VLOOKUP(C126,应用!$A$1:$C$16,3,0)</f>
        <v>趣游</v>
      </c>
      <c r="G126" s="2" t="s">
        <v>1343</v>
      </c>
      <c r="H126" s="2" t="str">
        <f>VLOOKUP(C:C,应用!A:D,4,0)</f>
        <v>魔谷</v>
      </c>
      <c r="I126" s="2">
        <v>10</v>
      </c>
      <c r="J126" s="136"/>
      <c r="K126" s="148"/>
      <c r="L126" s="1"/>
      <c r="M126" s="2"/>
      <c r="N126" s="79" t="s">
        <v>1361</v>
      </c>
      <c r="O126" s="42" t="s">
        <v>1387</v>
      </c>
      <c r="P126" s="48" t="s">
        <v>1439</v>
      </c>
      <c r="Q126" s="62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</row>
    <row r="127" spans="1:72" s="6" customFormat="1" ht="14.25">
      <c r="A127" s="120">
        <v>42568</v>
      </c>
      <c r="B127" s="3">
        <v>15800358406</v>
      </c>
      <c r="C127" s="4" t="s">
        <v>59</v>
      </c>
      <c r="D127" s="33" t="str">
        <f>VLOOKUP(C127,应用!$A$1:$B$16,2,0)</f>
        <v>300009358277</v>
      </c>
      <c r="E127" s="3">
        <v>50</v>
      </c>
      <c r="F127" s="4" t="str">
        <f>VLOOKUP(C127,应用!$A$1:$C$16,3,0)</f>
        <v>兰桂馥</v>
      </c>
      <c r="G127" s="4" t="s">
        <v>1343</v>
      </c>
      <c r="H127" s="4" t="str">
        <f>VLOOKUP(C:C,应用!A:D,4,0)</f>
        <v>酷动力</v>
      </c>
      <c r="I127" s="4">
        <v>50</v>
      </c>
      <c r="J127" s="25">
        <v>42570</v>
      </c>
      <c r="K127" s="147">
        <v>20</v>
      </c>
      <c r="L127" s="4" t="s">
        <v>1414</v>
      </c>
      <c r="M127" s="4"/>
      <c r="N127" s="80" t="s">
        <v>1461</v>
      </c>
      <c r="O127" s="43" t="s">
        <v>2516</v>
      </c>
      <c r="P127" s="47" t="s">
        <v>2516</v>
      </c>
      <c r="Q127" s="62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</row>
    <row r="128" spans="1:72" s="6" customFormat="1" ht="14.25">
      <c r="A128" s="121">
        <v>42569</v>
      </c>
      <c r="B128" s="1">
        <v>15055072776</v>
      </c>
      <c r="C128" s="2" t="s">
        <v>1346</v>
      </c>
      <c r="D128" s="18">
        <f>VLOOKUP(C128,应用!$A$1:$B$16,2,0)</f>
        <v>300009406201</v>
      </c>
      <c r="E128" s="1">
        <v>10</v>
      </c>
      <c r="F128" s="8" t="str">
        <f>VLOOKUP(C128,应用!$A$1:$C$16,3,0)</f>
        <v>魔逗</v>
      </c>
      <c r="G128" s="2" t="s">
        <v>1343</v>
      </c>
      <c r="H128" s="2" t="str">
        <f>VLOOKUP(C:C,应用!A:D,4,0)</f>
        <v>魔谷</v>
      </c>
      <c r="I128" s="2" t="s">
        <v>1374</v>
      </c>
      <c r="J128" s="136"/>
      <c r="K128" s="148"/>
      <c r="L128" s="1"/>
      <c r="M128" s="2" t="s">
        <v>1415</v>
      </c>
      <c r="N128" s="79" t="s">
        <v>1438</v>
      </c>
      <c r="O128" s="42"/>
      <c r="P128" s="48"/>
      <c r="Q128" s="62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</row>
    <row r="129" spans="1:72" s="10" customFormat="1" ht="14.25">
      <c r="A129" s="119">
        <v>42569</v>
      </c>
      <c r="B129" s="1">
        <v>13975905395</v>
      </c>
      <c r="C129" s="2" t="s">
        <v>1356</v>
      </c>
      <c r="D129" s="18">
        <f>VLOOKUP(C129,应用!$A$1:$B$16,2,0)</f>
        <v>300009235974</v>
      </c>
      <c r="E129" s="1">
        <v>20</v>
      </c>
      <c r="F129" s="8" t="str">
        <f>VLOOKUP(C129,应用!$A$1:$C$16,3,0)</f>
        <v>趣游</v>
      </c>
      <c r="G129" s="2" t="s">
        <v>1343</v>
      </c>
      <c r="H129" s="2" t="str">
        <f>VLOOKUP(C:C,应用!A:D,4,0)</f>
        <v>酷动力</v>
      </c>
      <c r="I129" s="2">
        <v>20</v>
      </c>
      <c r="J129" s="136"/>
      <c r="K129" s="148"/>
      <c r="L129" s="1"/>
      <c r="M129" s="2"/>
      <c r="N129" s="79" t="s">
        <v>1411</v>
      </c>
      <c r="O129" s="42" t="s">
        <v>1656</v>
      </c>
      <c r="P129" s="48" t="s">
        <v>1655</v>
      </c>
      <c r="Q129" s="62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</row>
    <row r="130" spans="1:72" s="40" customFormat="1" ht="14.25">
      <c r="A130" s="121">
        <v>42569</v>
      </c>
      <c r="B130" s="1">
        <v>18225225001</v>
      </c>
      <c r="C130" s="2" t="s">
        <v>1346</v>
      </c>
      <c r="D130" s="18">
        <f>VLOOKUP(C130,应用!$A$1:$B$16,2,0)</f>
        <v>300009406201</v>
      </c>
      <c r="E130" s="1" t="s">
        <v>1350</v>
      </c>
      <c r="F130" s="8" t="str">
        <f>VLOOKUP(C130,应用!$A$1:$C$16,3,0)</f>
        <v>魔逗</v>
      </c>
      <c r="G130" s="2" t="s">
        <v>1343</v>
      </c>
      <c r="H130" s="2" t="str">
        <f>VLOOKUP(C:C,应用!A:D,4,0)</f>
        <v>魔谷</v>
      </c>
      <c r="I130" s="2" t="s">
        <v>1374</v>
      </c>
      <c r="J130" s="136"/>
      <c r="K130" s="148"/>
      <c r="L130" s="2"/>
      <c r="M130" s="1"/>
      <c r="N130" s="79" t="s">
        <v>1347</v>
      </c>
      <c r="O130" s="42"/>
      <c r="P130" s="48"/>
      <c r="Q130" s="62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</row>
    <row r="131" spans="1:72" s="40" customFormat="1" ht="14.25">
      <c r="A131" s="121">
        <v>42569</v>
      </c>
      <c r="B131" s="1">
        <v>15825037141</v>
      </c>
      <c r="C131" s="2" t="s">
        <v>1440</v>
      </c>
      <c r="D131" s="18">
        <f>VLOOKUP(C131,应用!$A$1:$B$16,2,0)</f>
        <v>300009185572</v>
      </c>
      <c r="E131" s="1">
        <v>10</v>
      </c>
      <c r="F131" s="8" t="str">
        <f>VLOOKUP(C131,应用!$A$1:$C$16,3,0)</f>
        <v>魔逗</v>
      </c>
      <c r="G131" s="2" t="s">
        <v>1343</v>
      </c>
      <c r="H131" s="2" t="str">
        <f>VLOOKUP(C:C,应用!A:D,4,0)</f>
        <v>魔谷</v>
      </c>
      <c r="I131" s="2">
        <v>10</v>
      </c>
      <c r="J131" s="136"/>
      <c r="K131" s="148"/>
      <c r="L131" s="1"/>
      <c r="M131" s="2"/>
      <c r="N131" s="79" t="s">
        <v>1345</v>
      </c>
      <c r="O131" s="75" t="s">
        <v>56</v>
      </c>
      <c r="P131" s="75" t="s">
        <v>57</v>
      </c>
      <c r="Q131" s="62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</row>
    <row r="132" spans="1:72" s="6" customFormat="1" ht="14.25">
      <c r="A132" s="119">
        <v>42569</v>
      </c>
      <c r="B132" s="1">
        <v>13698720545</v>
      </c>
      <c r="C132" s="2" t="s">
        <v>1360</v>
      </c>
      <c r="D132" s="18">
        <f>VLOOKUP(C132,应用!$A$1:$B$16,2,0)</f>
        <v>300009374215</v>
      </c>
      <c r="E132" s="1">
        <v>10</v>
      </c>
      <c r="F132" s="8" t="str">
        <f>VLOOKUP(C132,应用!$A$1:$C$16,3,0)</f>
        <v>魔逗</v>
      </c>
      <c r="G132" s="2" t="s">
        <v>1343</v>
      </c>
      <c r="H132" s="2" t="str">
        <f>VLOOKUP(C:C,应用!A:D,4,0)</f>
        <v>酷动力</v>
      </c>
      <c r="I132" s="2">
        <v>20</v>
      </c>
      <c r="J132" s="136"/>
      <c r="K132" s="148"/>
      <c r="L132" s="1"/>
      <c r="M132" s="2"/>
      <c r="N132" s="79" t="s">
        <v>1345</v>
      </c>
      <c r="O132" s="42" t="s">
        <v>2516</v>
      </c>
      <c r="P132" s="48" t="s">
        <v>2516</v>
      </c>
      <c r="Q132" s="62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</row>
    <row r="133" spans="1:72" s="6" customFormat="1" ht="14.25">
      <c r="A133" s="121">
        <v>42570</v>
      </c>
      <c r="B133" s="1">
        <v>13638676033</v>
      </c>
      <c r="C133" s="2" t="s">
        <v>1436</v>
      </c>
      <c r="D133" s="18">
        <f>VLOOKUP(C133,应用!$A$1:$B$16,2,0)</f>
        <v>300009000071</v>
      </c>
      <c r="E133" s="1">
        <v>9.9</v>
      </c>
      <c r="F133" s="8" t="str">
        <f>VLOOKUP(C133,应用!$A$1:$C$16,3,0)</f>
        <v>趣游</v>
      </c>
      <c r="G133" s="2" t="s">
        <v>1343</v>
      </c>
      <c r="H133" s="2" t="str">
        <f>VLOOKUP(C:C,应用!A:D,4,0)</f>
        <v>魔谷</v>
      </c>
      <c r="I133" s="2" t="s">
        <v>1441</v>
      </c>
      <c r="J133" s="136"/>
      <c r="K133" s="148"/>
      <c r="L133" s="1"/>
      <c r="M133" s="2"/>
      <c r="N133" s="79" t="s">
        <v>1442</v>
      </c>
      <c r="O133" s="42" t="s">
        <v>1363</v>
      </c>
      <c r="P133" s="48" t="s">
        <v>1364</v>
      </c>
      <c r="Q133" s="62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</row>
    <row r="134" spans="1:72" s="6" customFormat="1" ht="14.25">
      <c r="A134" s="119">
        <v>42570</v>
      </c>
      <c r="B134" s="1">
        <v>13597563802</v>
      </c>
      <c r="C134" s="2" t="s">
        <v>1356</v>
      </c>
      <c r="D134" s="18">
        <f>VLOOKUP(C134,应用!$A$1:$B$16,2,0)</f>
        <v>300009235974</v>
      </c>
      <c r="E134" s="1" t="s">
        <v>1443</v>
      </c>
      <c r="F134" s="8" t="str">
        <f>VLOOKUP(C134,应用!$A$1:$C$16,3,0)</f>
        <v>趣游</v>
      </c>
      <c r="G134" s="2" t="s">
        <v>1367</v>
      </c>
      <c r="H134" s="2" t="str">
        <f>VLOOKUP(C:C,应用!A:D,4,0)</f>
        <v>酷动力</v>
      </c>
      <c r="I134" s="2" t="s">
        <v>1444</v>
      </c>
      <c r="J134" s="136"/>
      <c r="K134" s="148"/>
      <c r="L134" s="1"/>
      <c r="M134" s="2"/>
      <c r="N134" s="79" t="s">
        <v>1445</v>
      </c>
      <c r="O134" s="42" t="s">
        <v>2516</v>
      </c>
      <c r="P134" s="48" t="s">
        <v>2516</v>
      </c>
      <c r="Q134" s="62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</row>
    <row r="135" spans="1:72" s="10" customFormat="1" ht="14.25">
      <c r="A135" s="119">
        <v>42570</v>
      </c>
      <c r="B135" s="1">
        <v>15098069131</v>
      </c>
      <c r="C135" s="2" t="s">
        <v>1446</v>
      </c>
      <c r="D135" s="18">
        <f>VLOOKUP(C135,应用!$A$1:$B$16,2,0)</f>
        <v>300009235974</v>
      </c>
      <c r="E135" s="1">
        <v>20</v>
      </c>
      <c r="F135" s="8" t="str">
        <f>VLOOKUP(C135,应用!$A$1:$C$16,3,0)</f>
        <v>趣游</v>
      </c>
      <c r="G135" s="2" t="s">
        <v>1367</v>
      </c>
      <c r="H135" s="2" t="str">
        <f>VLOOKUP(C:C,应用!A:D,4,0)</f>
        <v>酷动力</v>
      </c>
      <c r="I135" s="2">
        <v>20</v>
      </c>
      <c r="J135" s="136"/>
      <c r="K135" s="148"/>
      <c r="L135" s="1"/>
      <c r="M135" s="2" t="s">
        <v>1447</v>
      </c>
      <c r="N135" s="79" t="s">
        <v>1445</v>
      </c>
      <c r="O135" s="42" t="s">
        <v>1656</v>
      </c>
      <c r="P135" s="42" t="s">
        <v>1737</v>
      </c>
      <c r="Q135" s="62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</row>
    <row r="136" spans="1:72" s="6" customFormat="1" ht="14.25">
      <c r="A136" s="121">
        <v>42570</v>
      </c>
      <c r="B136" s="1">
        <v>15181295382</v>
      </c>
      <c r="C136" s="2" t="s">
        <v>1428</v>
      </c>
      <c r="D136" s="18">
        <f>VLOOKUP(C136,应用!$A$1:$B$16,2,0)</f>
        <v>300009184067</v>
      </c>
      <c r="E136" s="1">
        <v>20</v>
      </c>
      <c r="F136" s="8" t="str">
        <f>VLOOKUP(C136,应用!$A$1:$C$16,3,0)</f>
        <v>魔逗</v>
      </c>
      <c r="G136" s="2" t="s">
        <v>1367</v>
      </c>
      <c r="H136" s="2" t="str">
        <f>VLOOKUP(C:C,应用!A:D,4,0)</f>
        <v>魔谷</v>
      </c>
      <c r="I136" s="2">
        <v>20</v>
      </c>
      <c r="J136" s="136"/>
      <c r="K136" s="148"/>
      <c r="L136" s="1"/>
      <c r="M136" s="2" t="s">
        <v>1448</v>
      </c>
      <c r="N136" s="79" t="s">
        <v>1449</v>
      </c>
      <c r="O136" s="42" t="s">
        <v>67</v>
      </c>
      <c r="P136" s="48" t="s">
        <v>75</v>
      </c>
      <c r="Q136" s="62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</row>
    <row r="137" spans="1:72" s="6" customFormat="1" ht="14.25">
      <c r="A137" s="120">
        <v>42570</v>
      </c>
      <c r="B137" s="3">
        <v>15807262008</v>
      </c>
      <c r="C137" s="4" t="s">
        <v>1450</v>
      </c>
      <c r="D137" s="33">
        <f>VLOOKUP(C137,应用!$A$1:$B$16,2,0)</f>
        <v>300009000071</v>
      </c>
      <c r="E137" s="3" t="s">
        <v>1757</v>
      </c>
      <c r="F137" s="4" t="str">
        <f>VLOOKUP(C137,应用!$A$1:$C$16,3,0)</f>
        <v>趣游</v>
      </c>
      <c r="G137" s="4" t="s">
        <v>1367</v>
      </c>
      <c r="H137" s="4" t="str">
        <f>VLOOKUP(C:C,应用!A:D,4,0)</f>
        <v>魔谷</v>
      </c>
      <c r="I137" s="4" t="s">
        <v>1451</v>
      </c>
      <c r="J137" s="25">
        <v>42572</v>
      </c>
      <c r="K137" s="147">
        <v>30</v>
      </c>
      <c r="L137" s="4" t="s">
        <v>1452</v>
      </c>
      <c r="M137" s="4" t="s">
        <v>1453</v>
      </c>
      <c r="N137" s="80" t="s">
        <v>1445</v>
      </c>
      <c r="O137" s="43" t="s">
        <v>1454</v>
      </c>
      <c r="P137" s="47" t="s">
        <v>1455</v>
      </c>
      <c r="Q137" s="62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</row>
    <row r="138" spans="1:72" s="6" customFormat="1" ht="14.25">
      <c r="A138" s="120">
        <v>42570</v>
      </c>
      <c r="B138" s="3">
        <v>15807262008</v>
      </c>
      <c r="C138" s="4" t="s">
        <v>1456</v>
      </c>
      <c r="D138" s="33">
        <f>VLOOKUP(C138,应用!$A$1:$B$16,2,0)</f>
        <v>300009003496</v>
      </c>
      <c r="E138" s="3"/>
      <c r="F138" s="4" t="str">
        <f>VLOOKUP(C138,应用!$A$1:$C$16,3,0)</f>
        <v>趣游</v>
      </c>
      <c r="G138" s="4" t="s">
        <v>1367</v>
      </c>
      <c r="H138" s="4" t="str">
        <f>VLOOKUP(C:C,应用!A:D,4,0)</f>
        <v>魔谷</v>
      </c>
      <c r="I138" s="4" t="s">
        <v>1457</v>
      </c>
      <c r="J138" s="25">
        <v>42572</v>
      </c>
      <c r="K138" s="147">
        <v>20</v>
      </c>
      <c r="L138" s="4" t="s">
        <v>1351</v>
      </c>
      <c r="M138" s="4" t="s">
        <v>1458</v>
      </c>
      <c r="N138" s="80" t="s">
        <v>1442</v>
      </c>
      <c r="O138" s="43" t="s">
        <v>1404</v>
      </c>
      <c r="P138" s="47" t="s">
        <v>1433</v>
      </c>
      <c r="Q138" s="62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</row>
    <row r="139" spans="1:72" s="6" customFormat="1" ht="14.25">
      <c r="A139" s="119">
        <v>42570</v>
      </c>
      <c r="B139" s="1">
        <v>18314267069</v>
      </c>
      <c r="C139" s="2" t="s">
        <v>1360</v>
      </c>
      <c r="D139" s="18">
        <f>VLOOKUP(C139,应用!$A$1:$B$16,2,0)</f>
        <v>300009374215</v>
      </c>
      <c r="E139" s="1" t="s">
        <v>1350</v>
      </c>
      <c r="F139" s="8" t="str">
        <f>VLOOKUP(C139,应用!$A$1:$C$16,3,0)</f>
        <v>魔逗</v>
      </c>
      <c r="G139" s="2" t="s">
        <v>1343</v>
      </c>
      <c r="H139" s="2" t="str">
        <f>VLOOKUP(C:C,应用!A:D,4,0)</f>
        <v>酷动力</v>
      </c>
      <c r="I139" s="2" t="s">
        <v>1729</v>
      </c>
      <c r="J139" s="136"/>
      <c r="K139" s="148"/>
      <c r="L139" s="1"/>
      <c r="M139" s="2" t="s">
        <v>1459</v>
      </c>
      <c r="N139" s="79" t="s">
        <v>1345</v>
      </c>
      <c r="O139" s="42" t="s">
        <v>1654</v>
      </c>
      <c r="P139" s="48" t="s">
        <v>1738</v>
      </c>
      <c r="Q139" s="62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</row>
    <row r="140" spans="1:72" s="6" customFormat="1" ht="14.25">
      <c r="A140" s="124">
        <v>42570</v>
      </c>
      <c r="B140" s="3">
        <v>15927461788</v>
      </c>
      <c r="C140" s="4" t="s">
        <v>1460</v>
      </c>
      <c r="D140" s="33" t="str">
        <f>VLOOKUP(C140,应用!$A$1:$B$16,2,0)</f>
        <v>300009358277</v>
      </c>
      <c r="E140" s="3">
        <v>30</v>
      </c>
      <c r="F140" s="4" t="str">
        <f>VLOOKUP(C140,应用!$A$1:$C$16,3,0)</f>
        <v>兰桂馥</v>
      </c>
      <c r="G140" s="4" t="s">
        <v>1343</v>
      </c>
      <c r="H140" s="4" t="str">
        <f>VLOOKUP(C:C,应用!A:D,4,0)</f>
        <v>酷动力</v>
      </c>
      <c r="I140" s="4">
        <v>30</v>
      </c>
      <c r="J140" s="25">
        <v>42570</v>
      </c>
      <c r="K140" s="147">
        <v>20</v>
      </c>
      <c r="L140" s="4" t="s">
        <v>1351</v>
      </c>
      <c r="M140" s="4"/>
      <c r="N140" s="80" t="s">
        <v>1442</v>
      </c>
      <c r="O140" s="43" t="s">
        <v>64</v>
      </c>
      <c r="P140" s="47" t="s">
        <v>103</v>
      </c>
      <c r="Q140" s="62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</row>
    <row r="141" spans="1:72" s="6" customFormat="1" ht="14.25">
      <c r="A141" s="124">
        <v>42570</v>
      </c>
      <c r="B141" s="3">
        <v>18212619734</v>
      </c>
      <c r="C141" s="4" t="s">
        <v>1460</v>
      </c>
      <c r="D141" s="33" t="str">
        <f>VLOOKUP(C141,应用!$A$1:$B$16,2,0)</f>
        <v>300009358277</v>
      </c>
      <c r="E141" s="3">
        <v>20</v>
      </c>
      <c r="F141" s="4" t="str">
        <f>VLOOKUP(C141,应用!$A$1:$C$16,3,0)</f>
        <v>兰桂馥</v>
      </c>
      <c r="G141" s="4" t="s">
        <v>1343</v>
      </c>
      <c r="H141" s="4" t="str">
        <f>VLOOKUP(C:C,应用!A:D,4,0)</f>
        <v>酷动力</v>
      </c>
      <c r="I141" s="4">
        <v>20</v>
      </c>
      <c r="J141" s="25">
        <v>42570</v>
      </c>
      <c r="K141" s="147">
        <v>20</v>
      </c>
      <c r="L141" s="4" t="s">
        <v>1414</v>
      </c>
      <c r="M141" s="4"/>
      <c r="N141" s="80" t="s">
        <v>1389</v>
      </c>
      <c r="O141" s="43" t="s">
        <v>1380</v>
      </c>
      <c r="P141" s="47" t="s">
        <v>1381</v>
      </c>
      <c r="Q141" s="62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</row>
    <row r="142" spans="1:72" s="40" customFormat="1" ht="14.25">
      <c r="A142" s="124">
        <v>42570</v>
      </c>
      <c r="B142" s="3">
        <v>13605696242</v>
      </c>
      <c r="C142" s="4" t="s">
        <v>1460</v>
      </c>
      <c r="D142" s="33" t="str">
        <f>VLOOKUP(C142,应用!$A$1:$B$16,2,0)</f>
        <v>300009358277</v>
      </c>
      <c r="E142" s="3">
        <v>40</v>
      </c>
      <c r="F142" s="4" t="str">
        <f>VLOOKUP(C142,应用!$A$1:$C$16,3,0)</f>
        <v>兰桂馥</v>
      </c>
      <c r="G142" s="4" t="s">
        <v>1343</v>
      </c>
      <c r="H142" s="4" t="str">
        <f>VLOOKUP(C:C,应用!A:D,4,0)</f>
        <v>酷动力</v>
      </c>
      <c r="I142" s="4">
        <v>40</v>
      </c>
      <c r="J142" s="25">
        <v>42570</v>
      </c>
      <c r="K142" s="80">
        <v>40</v>
      </c>
      <c r="L142" s="4" t="s">
        <v>1414</v>
      </c>
      <c r="M142" s="4"/>
      <c r="N142" s="80" t="s">
        <v>1438</v>
      </c>
      <c r="O142" s="43" t="s">
        <v>67</v>
      </c>
      <c r="P142" s="47" t="s">
        <v>104</v>
      </c>
      <c r="Q142" s="62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</row>
    <row r="143" spans="1:72" s="40" customFormat="1" ht="14.25">
      <c r="A143" s="124">
        <v>42570</v>
      </c>
      <c r="B143" s="3">
        <v>13781769252</v>
      </c>
      <c r="C143" s="4" t="s">
        <v>1460</v>
      </c>
      <c r="D143" s="33" t="str">
        <f>VLOOKUP(C143,应用!$A$1:$B$16,2,0)</f>
        <v>300009358277</v>
      </c>
      <c r="E143" s="3">
        <v>20</v>
      </c>
      <c r="F143" s="4" t="str">
        <f>VLOOKUP(C143,应用!$A$1:$C$16,3,0)</f>
        <v>兰桂馥</v>
      </c>
      <c r="G143" s="4" t="s">
        <v>1343</v>
      </c>
      <c r="H143" s="4" t="str">
        <f>VLOOKUP(C:C,应用!A:D,4,0)</f>
        <v>酷动力</v>
      </c>
      <c r="I143" s="4">
        <v>20</v>
      </c>
      <c r="J143" s="25">
        <v>42570</v>
      </c>
      <c r="K143" s="80">
        <v>20</v>
      </c>
      <c r="L143" s="4" t="s">
        <v>1414</v>
      </c>
      <c r="M143" s="4"/>
      <c r="N143" s="80" t="s">
        <v>1462</v>
      </c>
      <c r="O143" s="43" t="s">
        <v>54</v>
      </c>
      <c r="P143" s="47" t="s">
        <v>113</v>
      </c>
      <c r="Q143" s="62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</row>
    <row r="144" spans="1:72" s="40" customFormat="1" ht="12.75" customHeight="1">
      <c r="A144" s="124">
        <v>42570</v>
      </c>
      <c r="B144" s="3">
        <v>13634685162</v>
      </c>
      <c r="C144" s="4" t="s">
        <v>1460</v>
      </c>
      <c r="D144" s="33" t="str">
        <f>VLOOKUP(C144,应用!$A$1:$B$16,2,0)</f>
        <v>300009358277</v>
      </c>
      <c r="E144" s="3">
        <v>20</v>
      </c>
      <c r="F144" s="4" t="str">
        <f>VLOOKUP(C144,应用!$A$1:$C$16,3,0)</f>
        <v>兰桂馥</v>
      </c>
      <c r="G144" s="4" t="s">
        <v>1343</v>
      </c>
      <c r="H144" s="4" t="str">
        <f>VLOOKUP(C:C,应用!A:D,4,0)</f>
        <v>酷动力</v>
      </c>
      <c r="I144" s="4">
        <v>20</v>
      </c>
      <c r="J144" s="25">
        <v>42570</v>
      </c>
      <c r="K144" s="80">
        <v>20</v>
      </c>
      <c r="L144" s="4" t="s">
        <v>1414</v>
      </c>
      <c r="M144" s="4"/>
      <c r="N144" s="80" t="s">
        <v>1353</v>
      </c>
      <c r="O144" s="43" t="s">
        <v>70</v>
      </c>
      <c r="P144" s="47" t="s">
        <v>114</v>
      </c>
      <c r="Q144" s="62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</row>
    <row r="145" spans="1:72" s="6" customFormat="1" ht="14.25">
      <c r="A145" s="126">
        <v>42570</v>
      </c>
      <c r="B145" s="11">
        <v>13998625593</v>
      </c>
      <c r="C145" s="8" t="s">
        <v>1436</v>
      </c>
      <c r="D145" s="18">
        <f>VLOOKUP(C145,应用!$A$1:$B$16,2,0)</f>
        <v>300009000071</v>
      </c>
      <c r="E145" s="11">
        <v>19.899999999999999</v>
      </c>
      <c r="F145" s="8" t="str">
        <f>VLOOKUP(C145,应用!$A$1:$C$16,3,0)</f>
        <v>趣游</v>
      </c>
      <c r="G145" s="8" t="s">
        <v>1343</v>
      </c>
      <c r="H145" s="8" t="str">
        <f>VLOOKUP(C:C,应用!A:D,4,0)</f>
        <v>魔谷</v>
      </c>
      <c r="I145" s="8">
        <v>20</v>
      </c>
      <c r="J145" s="41"/>
      <c r="K145" s="152"/>
      <c r="L145" s="11"/>
      <c r="M145" s="8"/>
      <c r="N145" s="68" t="s">
        <v>1358</v>
      </c>
      <c r="O145" s="42" t="s">
        <v>1363</v>
      </c>
      <c r="P145" s="48" t="s">
        <v>1463</v>
      </c>
      <c r="Q145" s="62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</row>
    <row r="146" spans="1:72" s="6" customFormat="1" ht="14.25">
      <c r="A146" s="126">
        <v>42571</v>
      </c>
      <c r="B146" s="1">
        <v>18301182587</v>
      </c>
      <c r="C146" s="2" t="s">
        <v>1436</v>
      </c>
      <c r="D146" s="18">
        <f>VLOOKUP(C146,应用!$A$1:$B$16,2,0)</f>
        <v>300009000071</v>
      </c>
      <c r="E146" s="1" t="s">
        <v>1464</v>
      </c>
      <c r="F146" s="8" t="str">
        <f>VLOOKUP(C146,应用!$A$1:$C$16,3,0)</f>
        <v>趣游</v>
      </c>
      <c r="G146" s="8" t="s">
        <v>1343</v>
      </c>
      <c r="H146" s="8" t="str">
        <f>VLOOKUP(C:C,应用!A:D,4,0)</f>
        <v>魔谷</v>
      </c>
      <c r="I146" s="2" t="s">
        <v>1350</v>
      </c>
      <c r="J146" s="136"/>
      <c r="K146" s="148"/>
      <c r="L146" s="1"/>
      <c r="M146" s="2"/>
      <c r="N146" s="79" t="s">
        <v>1361</v>
      </c>
      <c r="O146" s="42" t="s">
        <v>1465</v>
      </c>
      <c r="P146" s="48" t="s">
        <v>1466</v>
      </c>
      <c r="Q146" s="62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</row>
    <row r="147" spans="1:72" s="6" customFormat="1" ht="14.25">
      <c r="A147" s="126">
        <v>42571</v>
      </c>
      <c r="B147" s="1">
        <v>15103951955</v>
      </c>
      <c r="C147" s="2" t="s">
        <v>1409</v>
      </c>
      <c r="D147" s="18">
        <f>VLOOKUP(C147,应用!$A$1:$B$16,2,0)</f>
        <v>300009184067</v>
      </c>
      <c r="E147" s="1">
        <v>16</v>
      </c>
      <c r="F147" s="8" t="str">
        <f>VLOOKUP(C147,应用!$A$1:$C$16,3,0)</f>
        <v>魔逗</v>
      </c>
      <c r="G147" s="8" t="s">
        <v>1343</v>
      </c>
      <c r="H147" s="8" t="str">
        <f>VLOOKUP(C:C,应用!A:D,4,0)</f>
        <v>魔谷</v>
      </c>
      <c r="I147" s="2">
        <v>16</v>
      </c>
      <c r="J147" s="136"/>
      <c r="K147" s="148"/>
      <c r="L147" s="1"/>
      <c r="M147" s="2"/>
      <c r="N147" s="79" t="s">
        <v>1435</v>
      </c>
      <c r="O147" s="42" t="s">
        <v>67</v>
      </c>
      <c r="P147" s="48" t="s">
        <v>75</v>
      </c>
      <c r="Q147" s="62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</row>
    <row r="148" spans="1:72" s="40" customFormat="1" ht="14.25">
      <c r="A148" s="124">
        <v>42571</v>
      </c>
      <c r="B148" s="3">
        <v>18375312937</v>
      </c>
      <c r="C148" s="4" t="s">
        <v>59</v>
      </c>
      <c r="D148" s="33" t="str">
        <f>VLOOKUP(C148,应用!$A$1:$B$16,2,0)</f>
        <v>300009358277</v>
      </c>
      <c r="E148" s="3">
        <v>20</v>
      </c>
      <c r="F148" s="4" t="str">
        <f>VLOOKUP(C148,应用!$A$1:$C$16,3,0)</f>
        <v>兰桂馥</v>
      </c>
      <c r="G148" s="4" t="s">
        <v>1343</v>
      </c>
      <c r="H148" s="4" t="str">
        <f>VLOOKUP(C:C,应用!A:D,4,0)</f>
        <v>酷动力</v>
      </c>
      <c r="I148" s="4">
        <v>20</v>
      </c>
      <c r="J148" s="25">
        <v>42571</v>
      </c>
      <c r="K148" s="80">
        <v>20</v>
      </c>
      <c r="L148" s="4" t="s">
        <v>1414</v>
      </c>
      <c r="M148" s="4" t="s">
        <v>1467</v>
      </c>
      <c r="N148" s="80" t="s">
        <v>1438</v>
      </c>
      <c r="O148" s="43" t="s">
        <v>64</v>
      </c>
      <c r="P148" s="47" t="s">
        <v>115</v>
      </c>
      <c r="Q148" s="62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</row>
    <row r="149" spans="1:72" s="40" customFormat="1" ht="14.25">
      <c r="A149" s="124">
        <v>42571</v>
      </c>
      <c r="B149" s="3">
        <v>15236427733</v>
      </c>
      <c r="C149" s="4" t="s">
        <v>59</v>
      </c>
      <c r="D149" s="33" t="str">
        <f>VLOOKUP(C149,应用!$A$1:$B$16,2,0)</f>
        <v>300009358277</v>
      </c>
      <c r="E149" s="3">
        <v>20</v>
      </c>
      <c r="F149" s="4" t="str">
        <f>VLOOKUP(C149,应用!$A$1:$C$16,3,0)</f>
        <v>兰桂馥</v>
      </c>
      <c r="G149" s="4" t="s">
        <v>1343</v>
      </c>
      <c r="H149" s="4" t="str">
        <f>VLOOKUP(C:C,应用!A:D,4,0)</f>
        <v>酷动力</v>
      </c>
      <c r="I149" s="4">
        <v>20</v>
      </c>
      <c r="J149" s="25">
        <v>42571</v>
      </c>
      <c r="K149" s="80">
        <v>10</v>
      </c>
      <c r="L149" s="4" t="s">
        <v>1414</v>
      </c>
      <c r="M149" s="4"/>
      <c r="N149" s="80" t="s">
        <v>1462</v>
      </c>
      <c r="O149" s="74" t="s">
        <v>67</v>
      </c>
      <c r="P149" s="74" t="s">
        <v>116</v>
      </c>
      <c r="Q149" s="62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</row>
    <row r="150" spans="1:72" s="6" customFormat="1" ht="14.25">
      <c r="A150" s="124">
        <v>42571</v>
      </c>
      <c r="B150" s="3">
        <v>15755680361</v>
      </c>
      <c r="C150" s="4" t="s">
        <v>59</v>
      </c>
      <c r="D150" s="33" t="str">
        <f>VLOOKUP(C150,应用!$A$1:$B$16,2,0)</f>
        <v>300009358277</v>
      </c>
      <c r="E150" s="3">
        <v>30</v>
      </c>
      <c r="F150" s="4" t="str">
        <f>VLOOKUP(C150,应用!$A$1:$C$16,3,0)</f>
        <v>兰桂馥</v>
      </c>
      <c r="G150" s="4" t="s">
        <v>1343</v>
      </c>
      <c r="H150" s="4" t="str">
        <f>VLOOKUP(C:C,应用!A:D,4,0)</f>
        <v>酷动力</v>
      </c>
      <c r="I150" s="4">
        <v>30</v>
      </c>
      <c r="J150" s="25">
        <v>42571</v>
      </c>
      <c r="K150" s="80">
        <v>30</v>
      </c>
      <c r="L150" s="4" t="s">
        <v>1414</v>
      </c>
      <c r="M150" s="4" t="s">
        <v>1396</v>
      </c>
      <c r="N150" s="80" t="s">
        <v>1438</v>
      </c>
      <c r="O150" s="43" t="s">
        <v>64</v>
      </c>
      <c r="P150" s="47" t="s">
        <v>66</v>
      </c>
      <c r="Q150" s="62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</row>
    <row r="151" spans="1:72" s="40" customFormat="1" ht="14.25">
      <c r="A151" s="126">
        <v>42571</v>
      </c>
      <c r="B151" s="1">
        <v>15180864458</v>
      </c>
      <c r="C151" s="2" t="s">
        <v>1409</v>
      </c>
      <c r="D151" s="18">
        <f>VLOOKUP(C151,应用!$A$1:$B$16,2,0)</f>
        <v>300009184067</v>
      </c>
      <c r="E151" s="1">
        <v>20</v>
      </c>
      <c r="F151" s="8" t="str">
        <f>VLOOKUP(C151,应用!$A$1:$C$16,3,0)</f>
        <v>魔逗</v>
      </c>
      <c r="G151" s="8" t="s">
        <v>1343</v>
      </c>
      <c r="H151" s="8" t="str">
        <f>VLOOKUP(C:C,应用!A:D,4,0)</f>
        <v>魔谷</v>
      </c>
      <c r="I151" s="2">
        <v>20</v>
      </c>
      <c r="J151" s="136"/>
      <c r="K151" s="148"/>
      <c r="L151" s="1"/>
      <c r="M151" s="2"/>
      <c r="N151" s="79" t="s">
        <v>1389</v>
      </c>
      <c r="O151" s="42" t="s">
        <v>64</v>
      </c>
      <c r="P151" s="48" t="s">
        <v>66</v>
      </c>
      <c r="Q151" s="62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</row>
    <row r="152" spans="1:72" s="6" customFormat="1" ht="14.25">
      <c r="A152" s="125">
        <v>42571</v>
      </c>
      <c r="B152" s="1">
        <v>15101651083</v>
      </c>
      <c r="C152" s="2" t="s">
        <v>1356</v>
      </c>
      <c r="D152" s="18">
        <f>VLOOKUP(C152,应用!$A$1:$B$16,2,0)</f>
        <v>300009235974</v>
      </c>
      <c r="E152" s="1">
        <v>20</v>
      </c>
      <c r="F152" s="8" t="str">
        <f>VLOOKUP(C152,应用!$A$1:$C$16,3,0)</f>
        <v>趣游</v>
      </c>
      <c r="G152" s="8" t="s">
        <v>1343</v>
      </c>
      <c r="H152" s="8" t="str">
        <f>VLOOKUP(C:C,应用!A:D,4,0)</f>
        <v>酷动力</v>
      </c>
      <c r="I152" s="2">
        <v>20</v>
      </c>
      <c r="J152" s="136"/>
      <c r="K152" s="148"/>
      <c r="L152" s="1"/>
      <c r="M152" s="2"/>
      <c r="N152" s="79" t="s">
        <v>1361</v>
      </c>
      <c r="O152" s="42" t="s">
        <v>1656</v>
      </c>
      <c r="P152" s="48" t="s">
        <v>1655</v>
      </c>
      <c r="Q152" s="62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</row>
    <row r="153" spans="1:72" s="40" customFormat="1" ht="14.25">
      <c r="A153" s="124">
        <v>42571</v>
      </c>
      <c r="B153" s="3">
        <v>18712661275</v>
      </c>
      <c r="C153" s="4" t="s">
        <v>59</v>
      </c>
      <c r="D153" s="33" t="str">
        <f>VLOOKUP(C153,应用!$A$1:$B$16,2,0)</f>
        <v>300009358277</v>
      </c>
      <c r="E153" s="3" t="s">
        <v>1357</v>
      </c>
      <c r="F153" s="4" t="str">
        <f>VLOOKUP(C153,应用!$A$1:$C$16,3,0)</f>
        <v>兰桂馥</v>
      </c>
      <c r="G153" s="4" t="s">
        <v>1343</v>
      </c>
      <c r="H153" s="4" t="str">
        <f>VLOOKUP(C:C,应用!A:D,4,0)</f>
        <v>酷动力</v>
      </c>
      <c r="I153" s="4" t="s">
        <v>1357</v>
      </c>
      <c r="J153" s="25">
        <v>42571</v>
      </c>
      <c r="K153" s="147">
        <v>40</v>
      </c>
      <c r="L153" s="4" t="s">
        <v>1414</v>
      </c>
      <c r="M153" s="4"/>
      <c r="N153" s="80" t="s">
        <v>1438</v>
      </c>
      <c r="O153" s="43" t="s">
        <v>67</v>
      </c>
      <c r="P153" s="43" t="s">
        <v>101</v>
      </c>
      <c r="Q153" s="62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</row>
    <row r="154" spans="1:72" s="40" customFormat="1" ht="14.25">
      <c r="A154" s="126">
        <v>42571</v>
      </c>
      <c r="B154" s="11">
        <v>18468160874</v>
      </c>
      <c r="C154" s="8" t="s">
        <v>1440</v>
      </c>
      <c r="D154" s="18">
        <f>VLOOKUP(C154,应用!$A$1:$B$16,2,0)</f>
        <v>300009185572</v>
      </c>
      <c r="E154" s="11">
        <v>6</v>
      </c>
      <c r="F154" s="8" t="str">
        <f>VLOOKUP(C154,应用!$A$1:$C$16,3,0)</f>
        <v>魔逗</v>
      </c>
      <c r="G154" s="8" t="s">
        <v>1343</v>
      </c>
      <c r="H154" s="8" t="str">
        <f>VLOOKUP(C:C,应用!A:D,4,0)</f>
        <v>魔谷</v>
      </c>
      <c r="I154" s="8">
        <v>6</v>
      </c>
      <c r="J154" s="41"/>
      <c r="K154" s="152"/>
      <c r="L154" s="11"/>
      <c r="M154" s="8"/>
      <c r="N154" s="68" t="s">
        <v>1345</v>
      </c>
      <c r="O154" s="75" t="s">
        <v>64</v>
      </c>
      <c r="P154" s="75" t="s">
        <v>87</v>
      </c>
      <c r="Q154" s="62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</row>
    <row r="155" spans="1:72" s="40" customFormat="1" ht="14.25">
      <c r="A155" s="124">
        <v>42571</v>
      </c>
      <c r="B155" s="3">
        <v>13733764238</v>
      </c>
      <c r="C155" s="4" t="s">
        <v>1460</v>
      </c>
      <c r="D155" s="33" t="str">
        <f>VLOOKUP(C155,应用!$A$1:$B$16,2,0)</f>
        <v>300009358277</v>
      </c>
      <c r="E155" s="3">
        <v>20</v>
      </c>
      <c r="F155" s="4" t="str">
        <f>VLOOKUP(C155,应用!$A$1:$C$16,3,0)</f>
        <v>兰桂馥</v>
      </c>
      <c r="G155" s="4" t="s">
        <v>1343</v>
      </c>
      <c r="H155" s="4" t="str">
        <f>VLOOKUP(C:C,应用!A:D,4,0)</f>
        <v>酷动力</v>
      </c>
      <c r="I155" s="4">
        <v>20</v>
      </c>
      <c r="J155" s="25">
        <v>42571</v>
      </c>
      <c r="K155" s="147">
        <v>20</v>
      </c>
      <c r="L155" s="4" t="s">
        <v>1414</v>
      </c>
      <c r="M155" s="4"/>
      <c r="N155" s="80" t="s">
        <v>1462</v>
      </c>
      <c r="O155" s="43" t="s">
        <v>67</v>
      </c>
      <c r="P155" s="43" t="s">
        <v>116</v>
      </c>
      <c r="Q155" s="62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</row>
    <row r="156" spans="1:72" s="40" customFormat="1" ht="14.25">
      <c r="A156" s="119">
        <v>42571</v>
      </c>
      <c r="B156" s="1">
        <v>15210987937</v>
      </c>
      <c r="C156" s="2" t="s">
        <v>1356</v>
      </c>
      <c r="D156" s="18">
        <f>VLOOKUP(C156,应用!$A$1:$B$16,2,0)</f>
        <v>300009235974</v>
      </c>
      <c r="E156" s="1">
        <v>20</v>
      </c>
      <c r="F156" s="8" t="str">
        <f>VLOOKUP(C156,应用!$A$1:$C$16,3,0)</f>
        <v>趣游</v>
      </c>
      <c r="G156" s="8" t="s">
        <v>1343</v>
      </c>
      <c r="H156" s="8" t="str">
        <f>VLOOKUP(C:C,应用!A:D,4,0)</f>
        <v>酷动力</v>
      </c>
      <c r="I156" s="2">
        <v>20</v>
      </c>
      <c r="J156" s="136"/>
      <c r="K156" s="148"/>
      <c r="L156" s="1"/>
      <c r="M156" s="2"/>
      <c r="N156" s="79" t="s">
        <v>1361</v>
      </c>
      <c r="O156" s="77" t="s">
        <v>1657</v>
      </c>
      <c r="P156" s="77" t="s">
        <v>1742</v>
      </c>
      <c r="Q156" s="62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</row>
    <row r="157" spans="1:72" s="40" customFormat="1" ht="14.25">
      <c r="A157" s="125">
        <v>42572</v>
      </c>
      <c r="B157" s="11">
        <v>13842719320</v>
      </c>
      <c r="C157" s="8" t="s">
        <v>1356</v>
      </c>
      <c r="D157" s="18">
        <f>VLOOKUP(C157,应用!$A$1:$B$16,2,0)</f>
        <v>300009235974</v>
      </c>
      <c r="E157" s="11">
        <v>20</v>
      </c>
      <c r="F157" s="8" t="str">
        <f>VLOOKUP(C157,应用!$A$1:$C$16,3,0)</f>
        <v>趣游</v>
      </c>
      <c r="G157" s="8" t="s">
        <v>1343</v>
      </c>
      <c r="H157" s="8" t="str">
        <f>VLOOKUP(C:C,应用!A:D,4,0)</f>
        <v>酷动力</v>
      </c>
      <c r="I157" s="8">
        <v>20</v>
      </c>
      <c r="J157" s="41"/>
      <c r="K157" s="152"/>
      <c r="L157" s="11"/>
      <c r="M157" s="8" t="s">
        <v>1468</v>
      </c>
      <c r="N157" s="68" t="s">
        <v>1358</v>
      </c>
      <c r="O157" s="42" t="s">
        <v>1657</v>
      </c>
      <c r="P157" s="48" t="s">
        <v>1722</v>
      </c>
      <c r="Q157" s="62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</row>
    <row r="158" spans="1:72" s="6" customFormat="1" ht="14.25">
      <c r="A158" s="125">
        <v>42572</v>
      </c>
      <c r="B158" s="11">
        <v>13842719320</v>
      </c>
      <c r="C158" s="8" t="s">
        <v>1413</v>
      </c>
      <c r="D158" s="18">
        <f>VLOOKUP(C158,应用!$A$1:$B$16,2,0)</f>
        <v>300009290321</v>
      </c>
      <c r="E158" s="11" t="s">
        <v>1469</v>
      </c>
      <c r="F158" s="8" t="str">
        <f>VLOOKUP(C158,应用!$A$1:$C$16,3,0)</f>
        <v>玉璟</v>
      </c>
      <c r="G158" s="8" t="s">
        <v>1343</v>
      </c>
      <c r="H158" s="8" t="str">
        <f>VLOOKUP(C:C,应用!A:D,4,0)</f>
        <v>酷动力</v>
      </c>
      <c r="I158" s="8" t="s">
        <v>1469</v>
      </c>
      <c r="J158" s="41"/>
      <c r="K158" s="152"/>
      <c r="L158" s="11"/>
      <c r="M158" s="8" t="s">
        <v>1470</v>
      </c>
      <c r="N158" s="68" t="s">
        <v>1358</v>
      </c>
      <c r="O158" s="42" t="s">
        <v>1657</v>
      </c>
      <c r="P158" s="48" t="s">
        <v>1739</v>
      </c>
      <c r="Q158" s="62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</row>
    <row r="159" spans="1:72" s="6" customFormat="1" ht="14.25">
      <c r="A159" s="125">
        <v>42572</v>
      </c>
      <c r="B159" s="1">
        <v>13614031379</v>
      </c>
      <c r="C159" s="8" t="s">
        <v>1356</v>
      </c>
      <c r="D159" s="18">
        <f>VLOOKUP(C159,应用!$A$1:$B$16,2,0)</f>
        <v>300009235974</v>
      </c>
      <c r="E159" s="1">
        <v>20</v>
      </c>
      <c r="F159" s="8" t="str">
        <f>VLOOKUP(C159,应用!$A$1:$C$16,3,0)</f>
        <v>趣游</v>
      </c>
      <c r="G159" s="8" t="s">
        <v>1343</v>
      </c>
      <c r="H159" s="8" t="str">
        <f>VLOOKUP(C:C,应用!A:D,4,0)</f>
        <v>酷动力</v>
      </c>
      <c r="I159" s="2">
        <v>20</v>
      </c>
      <c r="J159" s="136"/>
      <c r="K159" s="148"/>
      <c r="L159" s="1"/>
      <c r="M159" s="2"/>
      <c r="N159" s="68" t="s">
        <v>1358</v>
      </c>
      <c r="O159" s="42" t="s">
        <v>1656</v>
      </c>
      <c r="P159" s="48" t="s">
        <v>1655</v>
      </c>
      <c r="Q159" s="62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</row>
    <row r="160" spans="1:72" s="40" customFormat="1" ht="14.25">
      <c r="A160" s="125">
        <v>42572</v>
      </c>
      <c r="B160" s="1">
        <v>18213434069</v>
      </c>
      <c r="C160" s="8" t="s">
        <v>1356</v>
      </c>
      <c r="D160" s="18">
        <f>VLOOKUP(C160,应用!$A$1:$B$16,2,0)</f>
        <v>300009235974</v>
      </c>
      <c r="E160" s="1">
        <v>20</v>
      </c>
      <c r="F160" s="8" t="str">
        <f>VLOOKUP(C160,应用!$A$1:$C$16,3,0)</f>
        <v>趣游</v>
      </c>
      <c r="G160" s="8" t="s">
        <v>1343</v>
      </c>
      <c r="H160" s="8" t="str">
        <f>VLOOKUP(C:C,应用!A:D,4,0)</f>
        <v>酷动力</v>
      </c>
      <c r="I160" s="2">
        <v>20</v>
      </c>
      <c r="J160" s="136"/>
      <c r="K160" s="148"/>
      <c r="L160" s="1"/>
      <c r="M160" s="2"/>
      <c r="N160" s="79" t="s">
        <v>1345</v>
      </c>
      <c r="O160" s="77" t="s">
        <v>1656</v>
      </c>
      <c r="P160" s="77" t="s">
        <v>1740</v>
      </c>
      <c r="Q160" s="62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</row>
    <row r="161" spans="1:72" s="40" customFormat="1" ht="14.25">
      <c r="A161" s="126">
        <v>42572</v>
      </c>
      <c r="B161" s="1">
        <v>13504032283</v>
      </c>
      <c r="C161" s="8" t="s">
        <v>1436</v>
      </c>
      <c r="D161" s="18">
        <f>VLOOKUP(C161,应用!$A$1:$B$16,2,0)</f>
        <v>300009000071</v>
      </c>
      <c r="E161" s="1">
        <v>10</v>
      </c>
      <c r="F161" s="8" t="str">
        <f>VLOOKUP(C161,应用!$A$1:$C$16,3,0)</f>
        <v>趣游</v>
      </c>
      <c r="G161" s="8" t="s">
        <v>1343</v>
      </c>
      <c r="H161" s="8" t="str">
        <f>VLOOKUP(C:C,应用!A:D,4,0)</f>
        <v>魔谷</v>
      </c>
      <c r="I161" s="2" t="s">
        <v>1471</v>
      </c>
      <c r="J161" s="136"/>
      <c r="K161" s="148"/>
      <c r="L161" s="1"/>
      <c r="M161" s="2"/>
      <c r="N161" s="68" t="s">
        <v>1358</v>
      </c>
      <c r="O161" s="42" t="s">
        <v>1404</v>
      </c>
      <c r="P161" s="48" t="s">
        <v>1433</v>
      </c>
      <c r="Q161" s="62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</row>
    <row r="162" spans="1:72" s="40" customFormat="1" ht="14.25">
      <c r="A162" s="124">
        <v>42572</v>
      </c>
      <c r="B162" s="3">
        <v>18856689420</v>
      </c>
      <c r="C162" s="4" t="s">
        <v>59</v>
      </c>
      <c r="D162" s="33" t="str">
        <f>VLOOKUP(C162,应用!$A$1:$B$16,2,0)</f>
        <v>300009358277</v>
      </c>
      <c r="E162" s="3">
        <v>20</v>
      </c>
      <c r="F162" s="4" t="str">
        <f>VLOOKUP(C162,应用!$A$1:$C$16,3,0)</f>
        <v>兰桂馥</v>
      </c>
      <c r="G162" s="4" t="s">
        <v>1343</v>
      </c>
      <c r="H162" s="4" t="str">
        <f>VLOOKUP(C:C,应用!A:D,4,0)</f>
        <v>酷动力</v>
      </c>
      <c r="I162" s="4">
        <v>20</v>
      </c>
      <c r="J162" s="25">
        <v>42572</v>
      </c>
      <c r="K162" s="147">
        <v>10</v>
      </c>
      <c r="L162" s="4" t="s">
        <v>1351</v>
      </c>
      <c r="M162" s="4"/>
      <c r="N162" s="80" t="s">
        <v>1438</v>
      </c>
      <c r="O162" s="43" t="s">
        <v>117</v>
      </c>
      <c r="P162" s="47" t="s">
        <v>118</v>
      </c>
      <c r="Q162" s="62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</row>
    <row r="163" spans="1:72" s="40" customFormat="1" ht="14.25">
      <c r="A163" s="124">
        <v>42572</v>
      </c>
      <c r="B163" s="3">
        <v>13713135058</v>
      </c>
      <c r="C163" s="4" t="s">
        <v>59</v>
      </c>
      <c r="D163" s="33" t="str">
        <f>VLOOKUP(C163,应用!$A$1:$B$16,2,0)</f>
        <v>300009358277</v>
      </c>
      <c r="E163" s="3">
        <v>20</v>
      </c>
      <c r="F163" s="4" t="str">
        <f>VLOOKUP(C163,应用!$A$1:$C$16,3,0)</f>
        <v>兰桂馥</v>
      </c>
      <c r="G163" s="4" t="s">
        <v>1343</v>
      </c>
      <c r="H163" s="4" t="str">
        <f>VLOOKUP(C:C,应用!A:D,4,0)</f>
        <v>酷动力</v>
      </c>
      <c r="I163" s="4">
        <v>40</v>
      </c>
      <c r="J163" s="25">
        <v>42572</v>
      </c>
      <c r="K163" s="80">
        <v>20</v>
      </c>
      <c r="L163" s="4" t="s">
        <v>1351</v>
      </c>
      <c r="M163" s="4"/>
      <c r="N163" s="80" t="s">
        <v>1359</v>
      </c>
      <c r="O163" s="43" t="s">
        <v>67</v>
      </c>
      <c r="P163" s="47" t="s">
        <v>119</v>
      </c>
      <c r="Q163" s="62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</row>
    <row r="164" spans="1:72" s="40" customFormat="1" ht="14.25">
      <c r="A164" s="125">
        <v>42572</v>
      </c>
      <c r="B164" s="1">
        <v>13941735463</v>
      </c>
      <c r="C164" s="8" t="s">
        <v>1356</v>
      </c>
      <c r="D164" s="18">
        <f>VLOOKUP(C164,应用!$A$1:$B$16,2,0)</f>
        <v>300009235974</v>
      </c>
      <c r="E164" s="1">
        <v>20</v>
      </c>
      <c r="F164" s="8" t="str">
        <f>VLOOKUP(C164,应用!$A$1:$C$16,3,0)</f>
        <v>趣游</v>
      </c>
      <c r="G164" s="8" t="s">
        <v>1343</v>
      </c>
      <c r="H164" s="8" t="str">
        <f>VLOOKUP(C:C,应用!A:D,4,0)</f>
        <v>酷动力</v>
      </c>
      <c r="I164" s="2" t="s">
        <v>1472</v>
      </c>
      <c r="J164" s="136"/>
      <c r="K164" s="148"/>
      <c r="L164" s="1"/>
      <c r="M164" s="2" t="s">
        <v>1473</v>
      </c>
      <c r="N164" s="68" t="s">
        <v>1358</v>
      </c>
      <c r="O164" s="42" t="s">
        <v>1657</v>
      </c>
      <c r="P164" s="48" t="s">
        <v>1741</v>
      </c>
      <c r="Q164" s="62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</row>
    <row r="165" spans="1:72" s="34" customFormat="1" ht="14.25">
      <c r="A165" s="121">
        <v>42572</v>
      </c>
      <c r="B165" s="1">
        <v>15042898693</v>
      </c>
      <c r="C165" s="2" t="s">
        <v>1409</v>
      </c>
      <c r="D165" s="18">
        <f>VLOOKUP(C165,应用!$A$1:$B$16,2,0)</f>
        <v>300009184067</v>
      </c>
      <c r="E165" s="1" t="s">
        <v>1474</v>
      </c>
      <c r="F165" s="8" t="str">
        <f>VLOOKUP(C165,应用!$A$1:$C$16,3,0)</f>
        <v>魔逗</v>
      </c>
      <c r="G165" s="8" t="s">
        <v>1367</v>
      </c>
      <c r="H165" s="8" t="str">
        <f>VLOOKUP(C:C,应用!A:D,4,0)</f>
        <v>魔谷</v>
      </c>
      <c r="I165" s="1" t="s">
        <v>1475</v>
      </c>
      <c r="J165" s="136"/>
      <c r="K165" s="148"/>
      <c r="L165" s="1"/>
      <c r="M165" s="2"/>
      <c r="N165" s="68" t="s">
        <v>1425</v>
      </c>
      <c r="O165" s="42" t="s">
        <v>67</v>
      </c>
      <c r="P165" s="48" t="s">
        <v>75</v>
      </c>
      <c r="Q165" s="62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</row>
    <row r="166" spans="1:72" s="28" customFormat="1" ht="14.25">
      <c r="A166" s="125">
        <v>42572</v>
      </c>
      <c r="B166" s="1">
        <v>14787280538</v>
      </c>
      <c r="C166" s="2" t="s">
        <v>1476</v>
      </c>
      <c r="D166" s="18">
        <f>VLOOKUP(C166,应用!$A$1:$B$16,2,0)</f>
        <v>300008823388</v>
      </c>
      <c r="E166" s="1" t="s">
        <v>1477</v>
      </c>
      <c r="F166" s="8" t="str">
        <f>VLOOKUP(C166,应用!$A$1:$C$16,3,0)</f>
        <v>中力为</v>
      </c>
      <c r="G166" s="8" t="s">
        <v>1367</v>
      </c>
      <c r="H166" s="8" t="str">
        <f>VLOOKUP(C:C,应用!A:D,4,0)</f>
        <v>酷动力</v>
      </c>
      <c r="I166" s="2" t="s">
        <v>1477</v>
      </c>
      <c r="J166" s="136"/>
      <c r="K166" s="148"/>
      <c r="L166" s="1"/>
      <c r="M166" s="2"/>
      <c r="N166" s="79" t="s">
        <v>1368</v>
      </c>
      <c r="O166" s="42" t="s">
        <v>1369</v>
      </c>
      <c r="P166" s="48" t="s">
        <v>1478</v>
      </c>
      <c r="Q166" s="62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</row>
    <row r="167" spans="1:72" s="40" customFormat="1" ht="14.25">
      <c r="A167" s="121">
        <v>42574</v>
      </c>
      <c r="B167" s="1">
        <v>15887588050</v>
      </c>
      <c r="C167" s="2" t="s">
        <v>1436</v>
      </c>
      <c r="D167" s="18">
        <f>VLOOKUP(C167,应用!$A$1:$B$16,2,0)</f>
        <v>300009000071</v>
      </c>
      <c r="E167" s="1">
        <v>19.899999999999999</v>
      </c>
      <c r="F167" s="8" t="str">
        <f>VLOOKUP(C167,应用!$A$1:$C$16,3,0)</f>
        <v>趣游</v>
      </c>
      <c r="G167" s="8" t="s">
        <v>1343</v>
      </c>
      <c r="H167" s="8" t="str">
        <f>VLOOKUP(C:C,应用!A:D,4,0)</f>
        <v>魔谷</v>
      </c>
      <c r="I167" s="2">
        <v>19.899999999999999</v>
      </c>
      <c r="J167" s="136"/>
      <c r="K167" s="148"/>
      <c r="L167" s="1"/>
      <c r="M167" s="2"/>
      <c r="N167" s="79" t="s">
        <v>1345</v>
      </c>
      <c r="O167" s="42" t="s">
        <v>1415</v>
      </c>
      <c r="P167" s="48" t="s">
        <v>1479</v>
      </c>
      <c r="Q167" s="62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</row>
    <row r="168" spans="1:72" s="40" customFormat="1" ht="14.25">
      <c r="A168" s="121">
        <v>42574</v>
      </c>
      <c r="B168" s="1">
        <v>13840348107</v>
      </c>
      <c r="C168" s="2" t="s">
        <v>1346</v>
      </c>
      <c r="D168" s="18">
        <f>VLOOKUP(C168,应用!$A$1:$B$16,2,0)</f>
        <v>300009406201</v>
      </c>
      <c r="E168" s="1">
        <v>58</v>
      </c>
      <c r="F168" s="8" t="str">
        <f>VLOOKUP(C168,应用!$A$1:$C$16,3,0)</f>
        <v>魔逗</v>
      </c>
      <c r="G168" s="8" t="s">
        <v>1343</v>
      </c>
      <c r="H168" s="8" t="str">
        <f>VLOOKUP(C:C,应用!A:D,4,0)</f>
        <v>魔谷</v>
      </c>
      <c r="I168" s="2" t="s">
        <v>1408</v>
      </c>
      <c r="J168" s="136"/>
      <c r="K168" s="148"/>
      <c r="L168" s="1"/>
      <c r="M168" s="2"/>
      <c r="N168" s="68" t="s">
        <v>1358</v>
      </c>
      <c r="O168" s="75" t="s">
        <v>70</v>
      </c>
      <c r="P168" s="75" t="s">
        <v>95</v>
      </c>
      <c r="Q168" s="62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</row>
    <row r="169" spans="1:72" s="40" customFormat="1" ht="14.25">
      <c r="A169" s="123">
        <v>42574</v>
      </c>
      <c r="B169" s="31">
        <v>15997930830</v>
      </c>
      <c r="C169" s="32" t="s">
        <v>1409</v>
      </c>
      <c r="D169" s="33">
        <f>VLOOKUP(C169,应用!$A$1:$B$16,2,0)</f>
        <v>300009184067</v>
      </c>
      <c r="E169" s="31">
        <v>16</v>
      </c>
      <c r="F169" s="4" t="str">
        <f>VLOOKUP(C169,应用!$A$1:$C$16,3,0)</f>
        <v>魔逗</v>
      </c>
      <c r="G169" s="32" t="s">
        <v>1343</v>
      </c>
      <c r="H169" s="32" t="str">
        <f>VLOOKUP(C:C,应用!A:D,4,0)</f>
        <v>魔谷</v>
      </c>
      <c r="I169" s="32">
        <v>16</v>
      </c>
      <c r="J169" s="138">
        <v>42579</v>
      </c>
      <c r="K169" s="150">
        <v>20</v>
      </c>
      <c r="L169" s="32" t="s">
        <v>1480</v>
      </c>
      <c r="M169" s="32"/>
      <c r="N169" s="52" t="s">
        <v>1442</v>
      </c>
      <c r="O169" s="46" t="s">
        <v>67</v>
      </c>
      <c r="P169" s="55" t="s">
        <v>75</v>
      </c>
      <c r="Q169" s="62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</row>
    <row r="170" spans="1:72" s="40" customFormat="1" ht="14.25">
      <c r="A170" s="123">
        <v>42574</v>
      </c>
      <c r="B170" s="31">
        <v>15997930830</v>
      </c>
      <c r="C170" s="32" t="s">
        <v>1386</v>
      </c>
      <c r="D170" s="33">
        <f>VLOOKUP(C170,应用!$A$1:$B$16,2,0)</f>
        <v>300009003496</v>
      </c>
      <c r="E170" s="31">
        <v>16</v>
      </c>
      <c r="F170" s="4" t="str">
        <f>VLOOKUP(C170,应用!$A$1:$C$16,3,0)</f>
        <v>趣游</v>
      </c>
      <c r="G170" s="32" t="s">
        <v>1343</v>
      </c>
      <c r="H170" s="32" t="str">
        <f>VLOOKUP(C:C,应用!A:D,4,0)</f>
        <v>魔谷</v>
      </c>
      <c r="I170" s="32">
        <v>16</v>
      </c>
      <c r="J170" s="138">
        <v>42579</v>
      </c>
      <c r="K170" s="150"/>
      <c r="L170" s="4" t="s">
        <v>1480</v>
      </c>
      <c r="M170" s="50"/>
      <c r="N170" s="52" t="s">
        <v>1442</v>
      </c>
      <c r="O170" s="46" t="s">
        <v>67</v>
      </c>
      <c r="P170" s="55" t="s">
        <v>75</v>
      </c>
      <c r="Q170" s="62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</row>
    <row r="171" spans="1:72" s="40" customFormat="1" ht="14.25">
      <c r="A171" s="119">
        <v>42574</v>
      </c>
      <c r="B171" s="1">
        <v>15842266317</v>
      </c>
      <c r="C171" s="2" t="s">
        <v>1356</v>
      </c>
      <c r="D171" s="18">
        <f>VLOOKUP(C171,应用!$A$1:$B$16,2,0)</f>
        <v>300009235974</v>
      </c>
      <c r="E171" s="1">
        <v>20</v>
      </c>
      <c r="F171" s="8" t="str">
        <f>VLOOKUP(C171,应用!$A$1:$C$16,3,0)</f>
        <v>趣游</v>
      </c>
      <c r="G171" s="8" t="s">
        <v>1343</v>
      </c>
      <c r="H171" s="8" t="str">
        <f>VLOOKUP(C:C,应用!A:D,4,0)</f>
        <v>酷动力</v>
      </c>
      <c r="I171" s="2" t="s">
        <v>1350</v>
      </c>
      <c r="J171" s="136"/>
      <c r="K171" s="148"/>
      <c r="L171" s="1"/>
      <c r="M171" s="2"/>
      <c r="N171" s="68" t="s">
        <v>1358</v>
      </c>
      <c r="O171" s="75" t="s">
        <v>2516</v>
      </c>
      <c r="P171" s="75" t="s">
        <v>2516</v>
      </c>
      <c r="Q171" s="62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</row>
    <row r="172" spans="1:72" s="40" customFormat="1" ht="14.25">
      <c r="A172" s="119">
        <v>42574</v>
      </c>
      <c r="B172" s="1">
        <v>15871527392</v>
      </c>
      <c r="C172" s="2" t="s">
        <v>1356</v>
      </c>
      <c r="D172" s="18">
        <f>VLOOKUP(C172,应用!$A$1:$B$16,2,0)</f>
        <v>300009235974</v>
      </c>
      <c r="E172" s="1">
        <v>20</v>
      </c>
      <c r="F172" s="8" t="str">
        <f>VLOOKUP(C172,应用!$A$1:$C$16,3,0)</f>
        <v>趣游</v>
      </c>
      <c r="G172" s="8" t="s">
        <v>1343</v>
      </c>
      <c r="H172" s="8" t="str">
        <f>VLOOKUP(C:C,应用!A:D,4,0)</f>
        <v>酷动力</v>
      </c>
      <c r="I172" s="2" t="s">
        <v>1357</v>
      </c>
      <c r="J172" s="136"/>
      <c r="K172" s="148"/>
      <c r="L172" s="1"/>
      <c r="M172" s="2"/>
      <c r="N172" s="79" t="s">
        <v>1442</v>
      </c>
      <c r="O172" s="42" t="s">
        <v>1656</v>
      </c>
      <c r="P172" s="48" t="s">
        <v>1724</v>
      </c>
      <c r="Q172" s="62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</row>
    <row r="173" spans="1:72" s="40" customFormat="1" ht="14.25">
      <c r="A173" s="121">
        <v>42574</v>
      </c>
      <c r="B173" s="1">
        <v>18082799516</v>
      </c>
      <c r="C173" s="2" t="s">
        <v>1409</v>
      </c>
      <c r="D173" s="18">
        <f>VLOOKUP(C173,应用!$A$1:$B$16,2,0)</f>
        <v>300009184067</v>
      </c>
      <c r="E173" s="1">
        <v>12</v>
      </c>
      <c r="F173" s="8" t="str">
        <f>VLOOKUP(C173,应用!$A$1:$C$16,3,0)</f>
        <v>魔逗</v>
      </c>
      <c r="G173" s="8" t="s">
        <v>1343</v>
      </c>
      <c r="H173" s="8" t="str">
        <f>VLOOKUP(C:C,应用!A:D,4,0)</f>
        <v>魔谷</v>
      </c>
      <c r="I173" s="2" t="s">
        <v>1374</v>
      </c>
      <c r="J173" s="136"/>
      <c r="K173" s="148"/>
      <c r="L173" s="1"/>
      <c r="M173" s="2"/>
      <c r="N173" s="79" t="s">
        <v>1345</v>
      </c>
      <c r="O173" s="75"/>
      <c r="P173" s="75"/>
      <c r="Q173" s="62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</row>
    <row r="174" spans="1:72" s="40" customFormat="1" ht="14.25">
      <c r="A174" s="121">
        <v>42574</v>
      </c>
      <c r="B174" s="1">
        <v>18082799516</v>
      </c>
      <c r="C174" s="2" t="s">
        <v>1440</v>
      </c>
      <c r="D174" s="18">
        <f>VLOOKUP(C174,应用!$A$1:$B$16,2,0)</f>
        <v>300009185572</v>
      </c>
      <c r="E174" s="1">
        <v>20</v>
      </c>
      <c r="F174" s="8" t="str">
        <f>VLOOKUP(C174,应用!$A$1:$C$16,3,0)</f>
        <v>魔逗</v>
      </c>
      <c r="G174" s="8" t="s">
        <v>1343</v>
      </c>
      <c r="H174" s="8" t="str">
        <f>VLOOKUP(C:C,应用!A:D,4,0)</f>
        <v>魔谷</v>
      </c>
      <c r="I174" s="2" t="s">
        <v>1374</v>
      </c>
      <c r="J174" s="136"/>
      <c r="K174" s="148"/>
      <c r="L174" s="1"/>
      <c r="M174" s="2"/>
      <c r="N174" s="79" t="s">
        <v>1345</v>
      </c>
      <c r="O174" s="42"/>
      <c r="P174" s="48"/>
      <c r="Q174" s="62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</row>
    <row r="175" spans="1:72" s="40" customFormat="1" ht="14.25">
      <c r="A175" s="119">
        <v>42574</v>
      </c>
      <c r="B175" s="1">
        <v>18214188775</v>
      </c>
      <c r="C175" s="2" t="s">
        <v>1356</v>
      </c>
      <c r="D175" s="18">
        <f>VLOOKUP(C175,应用!$A$1:$B$16,2,0)</f>
        <v>300009235974</v>
      </c>
      <c r="E175" s="1">
        <v>20</v>
      </c>
      <c r="F175" s="8" t="str">
        <f>VLOOKUP(C175,应用!$A$1:$C$16,3,0)</f>
        <v>趣游</v>
      </c>
      <c r="G175" s="8" t="s">
        <v>1343</v>
      </c>
      <c r="H175" s="8" t="str">
        <f>VLOOKUP(C:C,应用!A:D,4,0)</f>
        <v>酷动力</v>
      </c>
      <c r="I175" s="2">
        <v>20</v>
      </c>
      <c r="J175" s="136"/>
      <c r="K175" s="148"/>
      <c r="L175" s="1"/>
      <c r="M175" s="2"/>
      <c r="N175" s="79" t="s">
        <v>1345</v>
      </c>
      <c r="O175" s="42" t="s">
        <v>1656</v>
      </c>
      <c r="P175" s="42" t="s">
        <v>1671</v>
      </c>
      <c r="Q175" s="62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</row>
    <row r="176" spans="1:72" s="6" customFormat="1" ht="14.25">
      <c r="A176" s="119">
        <v>42574</v>
      </c>
      <c r="B176" s="1">
        <v>18214188775</v>
      </c>
      <c r="C176" s="2" t="s">
        <v>1373</v>
      </c>
      <c r="D176" s="18">
        <f>VLOOKUP(C176,应用!$A$1:$B$16,2,0)</f>
        <v>300008823388</v>
      </c>
      <c r="E176" s="1">
        <v>20</v>
      </c>
      <c r="F176" s="8" t="str">
        <f>VLOOKUP(C176,应用!$A$1:$C$16,3,0)</f>
        <v>中力为</v>
      </c>
      <c r="G176" s="8" t="s">
        <v>1343</v>
      </c>
      <c r="H176" s="8" t="str">
        <f>VLOOKUP(C:C,应用!A:D,4,0)</f>
        <v>酷动力</v>
      </c>
      <c r="I176" s="2" t="s">
        <v>1481</v>
      </c>
      <c r="J176" s="136"/>
      <c r="K176" s="148"/>
      <c r="L176" s="1"/>
      <c r="M176" s="2"/>
      <c r="N176" s="79" t="s">
        <v>1345</v>
      </c>
      <c r="O176" s="42" t="s">
        <v>1415</v>
      </c>
      <c r="P176" s="42" t="s">
        <v>1482</v>
      </c>
      <c r="Q176" s="62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</row>
    <row r="177" spans="1:72" s="6" customFormat="1" ht="14.25">
      <c r="A177" s="119">
        <v>42574</v>
      </c>
      <c r="B177" s="1">
        <v>13797087560</v>
      </c>
      <c r="C177" s="2" t="s">
        <v>1356</v>
      </c>
      <c r="D177" s="18">
        <f>VLOOKUP(C177,应用!$A$1:$B$16,2,0)</f>
        <v>300009235974</v>
      </c>
      <c r="E177" s="1">
        <v>20</v>
      </c>
      <c r="F177" s="8" t="str">
        <f>VLOOKUP(C177,应用!$A$1:$C$16,3,0)</f>
        <v>趣游</v>
      </c>
      <c r="G177" s="8" t="s">
        <v>1343</v>
      </c>
      <c r="H177" s="8" t="str">
        <f>VLOOKUP(C:C,应用!A:D,4,0)</f>
        <v>酷动力</v>
      </c>
      <c r="I177" s="2">
        <v>20</v>
      </c>
      <c r="J177" s="136"/>
      <c r="K177" s="148"/>
      <c r="L177" s="1"/>
      <c r="M177" s="2" t="s">
        <v>1483</v>
      </c>
      <c r="N177" s="79" t="s">
        <v>1442</v>
      </c>
      <c r="O177" s="42" t="s">
        <v>1657</v>
      </c>
      <c r="P177" s="48" t="s">
        <v>1722</v>
      </c>
      <c r="Q177" s="62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</row>
    <row r="178" spans="1:72" s="40" customFormat="1" ht="14.25">
      <c r="A178" s="121">
        <v>42574</v>
      </c>
      <c r="B178" s="1">
        <v>18210957327</v>
      </c>
      <c r="C178" s="2" t="s">
        <v>1362</v>
      </c>
      <c r="D178" s="18">
        <f>VLOOKUP(C178,应用!$A$1:$B$16,2,0)</f>
        <v>300008839381</v>
      </c>
      <c r="E178" s="1">
        <v>10</v>
      </c>
      <c r="F178" s="8" t="str">
        <f>VLOOKUP(C178,应用!$A$1:$C$16,3,0)</f>
        <v>趣游</v>
      </c>
      <c r="G178" s="8" t="s">
        <v>1343</v>
      </c>
      <c r="H178" s="8" t="str">
        <f>VLOOKUP(C:C,应用!A:D,4,0)</f>
        <v>魔谷</v>
      </c>
      <c r="I178" s="2">
        <v>10</v>
      </c>
      <c r="J178" s="136"/>
      <c r="K178" s="148"/>
      <c r="L178" s="1"/>
      <c r="M178" s="2"/>
      <c r="N178" s="79" t="s">
        <v>1361</v>
      </c>
      <c r="O178" s="42" t="s">
        <v>1377</v>
      </c>
      <c r="P178" s="48" t="s">
        <v>1484</v>
      </c>
      <c r="Q178" s="62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</row>
    <row r="179" spans="1:72" s="6" customFormat="1" ht="14.25">
      <c r="A179" s="124">
        <v>42574</v>
      </c>
      <c r="B179" s="3">
        <v>14704280999</v>
      </c>
      <c r="C179" s="4" t="s">
        <v>1356</v>
      </c>
      <c r="D179" s="33">
        <f>VLOOKUP(C179,应用!$A$1:$B$16,2,0)</f>
        <v>300009235974</v>
      </c>
      <c r="E179" s="3">
        <v>20</v>
      </c>
      <c r="F179" s="4" t="str">
        <f>VLOOKUP(C179,应用!$A$1:$C$16,3,0)</f>
        <v>趣游</v>
      </c>
      <c r="G179" s="4" t="s">
        <v>1343</v>
      </c>
      <c r="H179" s="4" t="str">
        <f>VLOOKUP(C:C,应用!A:D,4,0)</f>
        <v>酷动力</v>
      </c>
      <c r="I179" s="4">
        <v>20</v>
      </c>
      <c r="J179" s="25">
        <v>42585</v>
      </c>
      <c r="K179" s="147">
        <v>20</v>
      </c>
      <c r="L179" s="4" t="s">
        <v>1596</v>
      </c>
      <c r="M179" s="4"/>
      <c r="N179" s="80" t="s">
        <v>1358</v>
      </c>
      <c r="O179" s="43" t="s">
        <v>1656</v>
      </c>
      <c r="P179" s="47" t="s">
        <v>1684</v>
      </c>
      <c r="Q179" s="62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</row>
    <row r="180" spans="1:72" s="40" customFormat="1" ht="14.25">
      <c r="A180" s="124">
        <v>42574</v>
      </c>
      <c r="B180" s="3">
        <v>14704280999</v>
      </c>
      <c r="C180" s="4" t="s">
        <v>1373</v>
      </c>
      <c r="D180" s="33">
        <f>VLOOKUP(C180,应用!$A$1:$B$16,2,0)</f>
        <v>300008823388</v>
      </c>
      <c r="E180" s="3">
        <v>30</v>
      </c>
      <c r="F180" s="4" t="str">
        <f>VLOOKUP(C180,应用!$A$1:$C$16,3,0)</f>
        <v>中力为</v>
      </c>
      <c r="G180" s="4" t="s">
        <v>1343</v>
      </c>
      <c r="H180" s="4" t="str">
        <f>VLOOKUP(C:C,应用!A:D,4,0)</f>
        <v>酷动力</v>
      </c>
      <c r="I180" s="4" t="s">
        <v>1485</v>
      </c>
      <c r="J180" s="25">
        <v>42585</v>
      </c>
      <c r="K180" s="147">
        <v>30</v>
      </c>
      <c r="L180" s="4" t="s">
        <v>1596</v>
      </c>
      <c r="M180" s="4"/>
      <c r="N180" s="80" t="s">
        <v>1358</v>
      </c>
      <c r="O180" s="74" t="s">
        <v>1404</v>
      </c>
      <c r="P180" s="74" t="s">
        <v>1433</v>
      </c>
      <c r="Q180" s="62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</row>
    <row r="181" spans="1:72" s="40" customFormat="1" ht="14.25">
      <c r="A181" s="119">
        <v>42574</v>
      </c>
      <c r="B181" s="1">
        <v>15024786590</v>
      </c>
      <c r="C181" s="2" t="s">
        <v>1373</v>
      </c>
      <c r="D181" s="18">
        <f>VLOOKUP(C181,应用!$A$1:$B$16,2,0)</f>
        <v>300008823388</v>
      </c>
      <c r="E181" s="1">
        <v>40</v>
      </c>
      <c r="F181" s="8" t="str">
        <f>VLOOKUP(C181,应用!$A$1:$C$16,3,0)</f>
        <v>中力为</v>
      </c>
      <c r="G181" s="8" t="s">
        <v>1343</v>
      </c>
      <c r="H181" s="8" t="str">
        <f>VLOOKUP(C:C,应用!A:D,4,0)</f>
        <v>酷动力</v>
      </c>
      <c r="I181" s="2" t="s">
        <v>1486</v>
      </c>
      <c r="J181" s="136"/>
      <c r="K181" s="148"/>
      <c r="L181" s="1"/>
      <c r="M181" s="2"/>
      <c r="N181" s="79" t="s">
        <v>1394</v>
      </c>
      <c r="O181" s="42" t="s">
        <v>1404</v>
      </c>
      <c r="P181" s="48" t="s">
        <v>1433</v>
      </c>
      <c r="Q181" s="62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</row>
    <row r="182" spans="1:72" s="34" customFormat="1" ht="12.75" customHeight="1">
      <c r="A182" s="119">
        <v>42574</v>
      </c>
      <c r="B182" s="1">
        <v>15848245835</v>
      </c>
      <c r="C182" s="2" t="s">
        <v>1373</v>
      </c>
      <c r="D182" s="18">
        <f>VLOOKUP(C182,应用!$A$1:$B$16,2,0)</f>
        <v>300008823388</v>
      </c>
      <c r="E182" s="1">
        <v>17</v>
      </c>
      <c r="F182" s="8" t="str">
        <f>VLOOKUP(C182,应用!$A$1:$C$16,3,0)</f>
        <v>中力为</v>
      </c>
      <c r="G182" s="8" t="s">
        <v>1343</v>
      </c>
      <c r="H182" s="8" t="str">
        <f>VLOOKUP(C:C,应用!A:D,4,0)</f>
        <v>酷动力</v>
      </c>
      <c r="I182" s="2" t="s">
        <v>1481</v>
      </c>
      <c r="J182" s="136"/>
      <c r="K182" s="148"/>
      <c r="L182" s="1"/>
      <c r="M182" s="2"/>
      <c r="N182" s="79" t="s">
        <v>1394</v>
      </c>
      <c r="O182" s="42" t="s">
        <v>1404</v>
      </c>
      <c r="P182" s="48" t="s">
        <v>1405</v>
      </c>
      <c r="Q182" s="62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</row>
    <row r="183" spans="1:72" s="34" customFormat="1" ht="14.25">
      <c r="A183" s="119">
        <v>42574</v>
      </c>
      <c r="B183" s="1">
        <v>13614125788</v>
      </c>
      <c r="C183" s="2" t="s">
        <v>1356</v>
      </c>
      <c r="D183" s="18">
        <f>VLOOKUP(C183,应用!$A$1:$B$16,2,0)</f>
        <v>300009235974</v>
      </c>
      <c r="E183" s="8">
        <v>20</v>
      </c>
      <c r="F183" s="8" t="str">
        <f>VLOOKUP(C183,应用!$A$1:$C$16,3,0)</f>
        <v>趣游</v>
      </c>
      <c r="G183" s="8" t="s">
        <v>1343</v>
      </c>
      <c r="H183" s="8" t="str">
        <f>VLOOKUP(C:C,应用!A:D,4,0)</f>
        <v>酷动力</v>
      </c>
      <c r="I183" s="2">
        <v>20</v>
      </c>
      <c r="J183" s="136"/>
      <c r="K183" s="148"/>
      <c r="L183" s="1"/>
      <c r="M183" s="2"/>
      <c r="N183" s="68" t="s">
        <v>1358</v>
      </c>
      <c r="O183" s="42" t="s">
        <v>1656</v>
      </c>
      <c r="P183" s="48" t="s">
        <v>1743</v>
      </c>
      <c r="Q183" s="62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</row>
    <row r="184" spans="1:72" s="34" customFormat="1" ht="14.25">
      <c r="A184" s="119">
        <v>42574</v>
      </c>
      <c r="B184" s="1">
        <v>13614125788</v>
      </c>
      <c r="C184" s="2" t="s">
        <v>1373</v>
      </c>
      <c r="D184" s="18">
        <f>VLOOKUP(C184,应用!$A$1:$B$16,2,0)</f>
        <v>300008823388</v>
      </c>
      <c r="E184" s="8" t="s">
        <v>1481</v>
      </c>
      <c r="F184" s="8" t="str">
        <f>VLOOKUP(C184,应用!$A$1:$C$16,3,0)</f>
        <v>中力为</v>
      </c>
      <c r="G184" s="8" t="s">
        <v>1343</v>
      </c>
      <c r="H184" s="8" t="str">
        <f>VLOOKUP(C:C,应用!A:D,4,0)</f>
        <v>酷动力</v>
      </c>
      <c r="I184" s="2" t="s">
        <v>1481</v>
      </c>
      <c r="J184" s="136"/>
      <c r="K184" s="148"/>
      <c r="L184" s="1"/>
      <c r="M184" s="2"/>
      <c r="N184" s="68" t="s">
        <v>1358</v>
      </c>
      <c r="O184" s="42" t="s">
        <v>1404</v>
      </c>
      <c r="P184" s="48" t="s">
        <v>1433</v>
      </c>
      <c r="Q184" s="62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</row>
    <row r="185" spans="1:72" s="40" customFormat="1" ht="14.25">
      <c r="A185" s="127">
        <v>42574</v>
      </c>
      <c r="B185" s="31">
        <v>13651273963</v>
      </c>
      <c r="C185" s="32" t="s">
        <v>1373</v>
      </c>
      <c r="D185" s="33">
        <f>VLOOKUP(C185,应用!$A$1:$B$16,2,0)</f>
        <v>300008823388</v>
      </c>
      <c r="E185" s="32" t="s">
        <v>1357</v>
      </c>
      <c r="F185" s="4" t="str">
        <f>VLOOKUP(C185,应用!$A$1:$C$16,3,0)</f>
        <v>中力为</v>
      </c>
      <c r="G185" s="32" t="s">
        <v>1343</v>
      </c>
      <c r="H185" s="32" t="str">
        <f>VLOOKUP(C:C,应用!A:D,4,0)</f>
        <v>酷动力</v>
      </c>
      <c r="I185" s="32" t="s">
        <v>1487</v>
      </c>
      <c r="J185" s="141">
        <v>42579</v>
      </c>
      <c r="K185" s="51">
        <v>40</v>
      </c>
      <c r="L185" s="32" t="s">
        <v>1480</v>
      </c>
      <c r="M185" s="52" t="s">
        <v>1488</v>
      </c>
      <c r="N185" s="52" t="s">
        <v>1361</v>
      </c>
      <c r="O185" s="46" t="s">
        <v>1363</v>
      </c>
      <c r="P185" s="55" t="s">
        <v>1364</v>
      </c>
      <c r="Q185" s="62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</row>
    <row r="186" spans="1:72" s="40" customFormat="1" ht="14.25">
      <c r="A186" s="127">
        <v>42574</v>
      </c>
      <c r="B186" s="31">
        <v>13651273963</v>
      </c>
      <c r="C186" s="32" t="s">
        <v>1413</v>
      </c>
      <c r="D186" s="33">
        <f>VLOOKUP(C186,应用!$A$1:$B$16,2,0)</f>
        <v>300009290321</v>
      </c>
      <c r="E186" s="32">
        <v>15</v>
      </c>
      <c r="F186" s="4" t="str">
        <f>VLOOKUP(C186,应用!$A$1:$C$16,3,0)</f>
        <v>玉璟</v>
      </c>
      <c r="G186" s="32" t="s">
        <v>1343</v>
      </c>
      <c r="H186" s="32" t="str">
        <f>VLOOKUP(C:C,应用!A:D,4,0)</f>
        <v>酷动力</v>
      </c>
      <c r="I186" s="32" t="s">
        <v>1490</v>
      </c>
      <c r="J186" s="141">
        <v>42579</v>
      </c>
      <c r="K186" s="51"/>
      <c r="L186" s="32" t="s">
        <v>1480</v>
      </c>
      <c r="M186" s="52" t="s">
        <v>1488</v>
      </c>
      <c r="N186" s="52" t="s">
        <v>1361</v>
      </c>
      <c r="O186" s="46" t="s">
        <v>2516</v>
      </c>
      <c r="P186" s="55" t="s">
        <v>2516</v>
      </c>
      <c r="Q186" s="62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</row>
    <row r="187" spans="1:72" s="40" customFormat="1">
      <c r="A187" s="128">
        <v>42574</v>
      </c>
      <c r="B187" s="8">
        <v>15541607733</v>
      </c>
      <c r="C187" s="72" t="s">
        <v>1356</v>
      </c>
      <c r="D187" s="18">
        <f>VLOOKUP(C187,应用!$A$1:$B$16,2,0)</f>
        <v>300009235974</v>
      </c>
      <c r="E187" s="8">
        <v>20</v>
      </c>
      <c r="F187" s="8" t="str">
        <f>VLOOKUP(C187,应用!$A$1:$C$16,3,0)</f>
        <v>趣游</v>
      </c>
      <c r="G187" s="8" t="s">
        <v>1343</v>
      </c>
      <c r="H187" s="8" t="str">
        <f>VLOOKUP(C:C,应用!A:D,4,0)</f>
        <v>酷动力</v>
      </c>
      <c r="I187" s="72" t="s">
        <v>1744</v>
      </c>
      <c r="J187" s="140"/>
      <c r="K187" s="73"/>
      <c r="L187" s="21"/>
      <c r="M187" s="72"/>
      <c r="N187" s="68" t="s">
        <v>1358</v>
      </c>
      <c r="O187" s="42"/>
      <c r="P187" s="48"/>
      <c r="Q187" s="62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</row>
    <row r="188" spans="1:72" s="40" customFormat="1">
      <c r="A188" s="129">
        <v>42574</v>
      </c>
      <c r="B188" s="8">
        <v>15541607733</v>
      </c>
      <c r="C188" s="8" t="s">
        <v>1373</v>
      </c>
      <c r="D188" s="18">
        <f>VLOOKUP(C188,应用!$A$1:$B$16,2,0)</f>
        <v>300008823388</v>
      </c>
      <c r="E188" s="8">
        <v>15</v>
      </c>
      <c r="F188" s="8" t="str">
        <f>VLOOKUP(C188,应用!$A$1:$C$16,3,0)</f>
        <v>中力为</v>
      </c>
      <c r="G188" s="8" t="s">
        <v>1343</v>
      </c>
      <c r="H188" s="8" t="str">
        <f>VLOOKUP(C:C,应用!A:D,4,0)</f>
        <v>酷动力</v>
      </c>
      <c r="I188" s="2" t="s">
        <v>1374</v>
      </c>
      <c r="J188" s="140"/>
      <c r="K188" s="73"/>
      <c r="L188" s="21"/>
      <c r="M188" s="72"/>
      <c r="N188" s="68" t="s">
        <v>1358</v>
      </c>
      <c r="O188" s="75"/>
      <c r="P188" s="42"/>
      <c r="Q188" s="62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</row>
    <row r="189" spans="1:72" s="40" customFormat="1">
      <c r="A189" s="129">
        <v>42574</v>
      </c>
      <c r="B189" s="8">
        <v>15541607733</v>
      </c>
      <c r="C189" s="8" t="s">
        <v>1373</v>
      </c>
      <c r="D189" s="18">
        <f>VLOOKUP(C189,应用!$A$1:$B$16,2,0)</f>
        <v>300008823388</v>
      </c>
      <c r="E189" s="8">
        <v>15</v>
      </c>
      <c r="F189" s="8" t="str">
        <f>VLOOKUP(C189,应用!$A$1:$C$16,3,0)</f>
        <v>中力为</v>
      </c>
      <c r="G189" s="8" t="s">
        <v>1343</v>
      </c>
      <c r="H189" s="8" t="str">
        <f>VLOOKUP(C:C,应用!A:D,4,0)</f>
        <v>酷动力</v>
      </c>
      <c r="I189" s="2" t="s">
        <v>1374</v>
      </c>
      <c r="J189" s="140"/>
      <c r="K189" s="73"/>
      <c r="L189" s="21"/>
      <c r="M189" s="72"/>
      <c r="N189" s="68" t="s">
        <v>1358</v>
      </c>
      <c r="O189" s="42"/>
      <c r="P189" s="48"/>
      <c r="Q189" s="62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</row>
    <row r="190" spans="1:72" s="40" customFormat="1" ht="14.25">
      <c r="A190" s="127">
        <v>42575</v>
      </c>
      <c r="B190" s="31">
        <v>13651273963</v>
      </c>
      <c r="C190" s="32" t="s">
        <v>1356</v>
      </c>
      <c r="D190" s="33">
        <f>VLOOKUP(C190,应用!$A$1:$B$16,2,0)</f>
        <v>300009235974</v>
      </c>
      <c r="E190" s="32">
        <v>15</v>
      </c>
      <c r="F190" s="4" t="str">
        <f>VLOOKUP(C190,应用!$A$1:$C$16,3,0)</f>
        <v>趣游</v>
      </c>
      <c r="G190" s="32" t="s">
        <v>1343</v>
      </c>
      <c r="H190" s="32" t="str">
        <f>VLOOKUP(C:C,应用!A:D,4,0)</f>
        <v>酷动力</v>
      </c>
      <c r="I190" s="32" t="s">
        <v>1489</v>
      </c>
      <c r="J190" s="141">
        <v>42579</v>
      </c>
      <c r="K190" s="51"/>
      <c r="L190" s="32" t="s">
        <v>1480</v>
      </c>
      <c r="M190" s="52" t="s">
        <v>1488</v>
      </c>
      <c r="N190" s="52" t="s">
        <v>1361</v>
      </c>
      <c r="O190" s="46" t="s">
        <v>2516</v>
      </c>
      <c r="P190" s="55" t="s">
        <v>2516</v>
      </c>
      <c r="Q190" s="62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</row>
    <row r="191" spans="1:72" s="6" customFormat="1" ht="14.25">
      <c r="A191" s="119">
        <v>42576</v>
      </c>
      <c r="B191" s="1">
        <v>13797560972</v>
      </c>
      <c r="C191" s="2" t="s">
        <v>1356</v>
      </c>
      <c r="D191" s="18">
        <f>VLOOKUP(C191,应用!$A$1:$B$16,2,0)</f>
        <v>300009235974</v>
      </c>
      <c r="E191" s="1" t="s">
        <v>1417</v>
      </c>
      <c r="F191" s="8" t="str">
        <f>VLOOKUP(C191,应用!$A$1:$C$16,3,0)</f>
        <v>趣游</v>
      </c>
      <c r="G191" s="8" t="s">
        <v>1343</v>
      </c>
      <c r="H191" s="8" t="str">
        <f>VLOOKUP(C:C,应用!A:D,4,0)</f>
        <v>酷动力</v>
      </c>
      <c r="I191" s="2" t="s">
        <v>1417</v>
      </c>
      <c r="J191" s="136"/>
      <c r="K191" s="148"/>
      <c r="L191" s="1"/>
      <c r="M191" s="2"/>
      <c r="N191" s="79" t="s">
        <v>1442</v>
      </c>
      <c r="O191" s="42" t="s">
        <v>1654</v>
      </c>
      <c r="P191" s="48" t="s">
        <v>1666</v>
      </c>
      <c r="Q191" s="62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</row>
    <row r="192" spans="1:72" s="40" customFormat="1" ht="14.25">
      <c r="A192" s="119">
        <v>42576</v>
      </c>
      <c r="B192" s="1">
        <v>18230786627</v>
      </c>
      <c r="C192" s="26" t="s">
        <v>1460</v>
      </c>
      <c r="D192" s="18" t="str">
        <f>VLOOKUP(C192,应用!$A$1:$B$16,2,0)</f>
        <v>300009358277</v>
      </c>
      <c r="E192" s="1">
        <v>30</v>
      </c>
      <c r="F192" s="8" t="str">
        <f>VLOOKUP(C192,应用!$A$1:$C$16,3,0)</f>
        <v>兰桂馥</v>
      </c>
      <c r="G192" s="8" t="s">
        <v>1343</v>
      </c>
      <c r="H192" s="8" t="str">
        <f>VLOOKUP(C:C,应用!A:D,4,0)</f>
        <v>酷动力</v>
      </c>
      <c r="I192" s="2">
        <v>30</v>
      </c>
      <c r="J192" s="136"/>
      <c r="K192" s="148"/>
      <c r="L192" s="1"/>
      <c r="M192" s="2"/>
      <c r="N192" s="79" t="s">
        <v>1389</v>
      </c>
      <c r="O192" s="75" t="s">
        <v>1415</v>
      </c>
      <c r="P192" s="75" t="s">
        <v>1491</v>
      </c>
      <c r="Q192" s="62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</row>
    <row r="193" spans="1:72" s="40" customFormat="1" ht="14.25">
      <c r="A193" s="121">
        <v>42576</v>
      </c>
      <c r="B193" s="1">
        <v>18311744569</v>
      </c>
      <c r="C193" s="2" t="s">
        <v>1440</v>
      </c>
      <c r="D193" s="18">
        <f>VLOOKUP(C193,应用!$A$1:$B$16,2,0)</f>
        <v>300009185572</v>
      </c>
      <c r="E193" s="1">
        <v>10</v>
      </c>
      <c r="F193" s="8" t="str">
        <f>VLOOKUP(C193,应用!$A$1:$C$16,3,0)</f>
        <v>魔逗</v>
      </c>
      <c r="G193" s="8" t="s">
        <v>1343</v>
      </c>
      <c r="H193" s="8" t="str">
        <f>VLOOKUP(C:C,应用!A:D,4,0)</f>
        <v>魔谷</v>
      </c>
      <c r="I193" s="2">
        <v>10</v>
      </c>
      <c r="J193" s="136"/>
      <c r="K193" s="148"/>
      <c r="L193" s="1"/>
      <c r="M193" s="2"/>
      <c r="N193" s="79" t="s">
        <v>1389</v>
      </c>
      <c r="O193" s="42" t="s">
        <v>62</v>
      </c>
      <c r="P193" s="48" t="s">
        <v>79</v>
      </c>
      <c r="Q193" s="62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</row>
    <row r="194" spans="1:72" s="40" customFormat="1" ht="14.25">
      <c r="A194" s="124">
        <v>42576</v>
      </c>
      <c r="B194" s="3">
        <v>15001353237</v>
      </c>
      <c r="C194" s="4" t="s">
        <v>1460</v>
      </c>
      <c r="D194" s="33" t="str">
        <f>VLOOKUP(C194,应用!$A$1:$B$16,2,0)</f>
        <v>300009358277</v>
      </c>
      <c r="E194" s="3">
        <v>20</v>
      </c>
      <c r="F194" s="4" t="str">
        <f>VLOOKUP(C194,应用!$A$1:$C$16,3,0)</f>
        <v>兰桂馥</v>
      </c>
      <c r="G194" s="4" t="s">
        <v>1343</v>
      </c>
      <c r="H194" s="4" t="str">
        <f>VLOOKUP(C:C,应用!A:D,4,0)</f>
        <v>酷动力</v>
      </c>
      <c r="I194" s="4">
        <v>20</v>
      </c>
      <c r="J194" s="25" t="s">
        <v>1492</v>
      </c>
      <c r="K194" s="147">
        <v>20</v>
      </c>
      <c r="L194" s="4" t="s">
        <v>1480</v>
      </c>
      <c r="M194" s="4"/>
      <c r="N194" s="80" t="s">
        <v>1361</v>
      </c>
      <c r="O194" s="43" t="s">
        <v>62</v>
      </c>
      <c r="P194" s="47" t="s">
        <v>77</v>
      </c>
      <c r="Q194" s="62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</row>
    <row r="195" spans="1:72" s="40" customFormat="1" ht="14.25">
      <c r="A195" s="119">
        <v>42576</v>
      </c>
      <c r="B195" s="1">
        <v>13664135785</v>
      </c>
      <c r="C195" s="2" t="s">
        <v>1356</v>
      </c>
      <c r="D195" s="18">
        <f>VLOOKUP(C195,应用!$A$1:$B$16,2,0)</f>
        <v>300009235974</v>
      </c>
      <c r="E195" s="1">
        <v>20</v>
      </c>
      <c r="F195" s="8" t="str">
        <f>VLOOKUP(C195,应用!$A$1:$C$16,3,0)</f>
        <v>趣游</v>
      </c>
      <c r="G195" s="9" t="s">
        <v>1343</v>
      </c>
      <c r="H195" s="9" t="str">
        <f>VLOOKUP(C:C,应用!A:D,4,0)</f>
        <v>酷动力</v>
      </c>
      <c r="I195" s="9" t="s">
        <v>1357</v>
      </c>
      <c r="J195" s="136"/>
      <c r="K195" s="148"/>
      <c r="L195" s="1"/>
      <c r="M195" s="2"/>
      <c r="N195" s="68" t="s">
        <v>1358</v>
      </c>
      <c r="O195" s="42" t="s">
        <v>1683</v>
      </c>
      <c r="P195" s="48" t="s">
        <v>1746</v>
      </c>
      <c r="Q195" s="62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</row>
    <row r="196" spans="1:72" s="6" customFormat="1" ht="14.25">
      <c r="A196" s="119">
        <v>42576</v>
      </c>
      <c r="B196" s="1">
        <v>13664135785</v>
      </c>
      <c r="C196" s="2" t="s">
        <v>1373</v>
      </c>
      <c r="D196" s="18">
        <f>VLOOKUP(C196,应用!$A$1:$B$16,2,0)</f>
        <v>300008823388</v>
      </c>
      <c r="E196" s="1">
        <v>40</v>
      </c>
      <c r="F196" s="8" t="str">
        <f>VLOOKUP(C196,应用!$A$1:$C$16,3,0)</f>
        <v>中力为</v>
      </c>
      <c r="G196" s="9" t="s">
        <v>1343</v>
      </c>
      <c r="H196" s="9" t="str">
        <f>VLOOKUP(C:C,应用!A:D,4,0)</f>
        <v>酷动力</v>
      </c>
      <c r="I196" s="9" t="s">
        <v>1493</v>
      </c>
      <c r="J196" s="136"/>
      <c r="K196" s="148"/>
      <c r="L196" s="1"/>
      <c r="M196" s="2"/>
      <c r="N196" s="68" t="s">
        <v>1358</v>
      </c>
      <c r="O196" s="75" t="s">
        <v>1415</v>
      </c>
      <c r="P196" s="75" t="s">
        <v>1482</v>
      </c>
      <c r="Q196" s="62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</row>
    <row r="197" spans="1:72" s="6" customFormat="1">
      <c r="A197" s="125">
        <v>42576</v>
      </c>
      <c r="B197" s="8">
        <v>13842376739</v>
      </c>
      <c r="C197" s="26" t="s">
        <v>1356</v>
      </c>
      <c r="D197" s="18">
        <f>VLOOKUP(C197,应用!$A$1:$B$16,2,0)</f>
        <v>300009235974</v>
      </c>
      <c r="E197" s="8" t="s">
        <v>1506</v>
      </c>
      <c r="F197" s="8" t="str">
        <f>VLOOKUP(C197,应用!$A$1:$C$16,3,0)</f>
        <v>趣游</v>
      </c>
      <c r="G197" s="8" t="s">
        <v>1343</v>
      </c>
      <c r="H197" s="8" t="str">
        <f>VLOOKUP(C:C,应用!A:D,4,0)</f>
        <v>酷动力</v>
      </c>
      <c r="I197" s="2" t="s">
        <v>1507</v>
      </c>
      <c r="J197" s="140"/>
      <c r="K197" s="73"/>
      <c r="L197" s="21"/>
      <c r="M197" s="72"/>
      <c r="N197" s="79" t="s">
        <v>1358</v>
      </c>
      <c r="O197" s="42" t="s">
        <v>1654</v>
      </c>
      <c r="P197" s="48" t="s">
        <v>1738</v>
      </c>
      <c r="Q197" s="62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</row>
    <row r="198" spans="1:72" s="6" customFormat="1" ht="14.25">
      <c r="A198" s="119">
        <v>42577</v>
      </c>
      <c r="B198" s="1">
        <v>13529079662</v>
      </c>
      <c r="C198" s="2" t="s">
        <v>1373</v>
      </c>
      <c r="D198" s="18">
        <f>VLOOKUP(C198,应用!$A$1:$B$16,2,0)</f>
        <v>300008823388</v>
      </c>
      <c r="E198" s="1">
        <v>15</v>
      </c>
      <c r="F198" s="8" t="str">
        <f>VLOOKUP(C198,应用!$A$1:$C$16,3,0)</f>
        <v>中力为</v>
      </c>
      <c r="G198" s="9" t="s">
        <v>1343</v>
      </c>
      <c r="H198" s="9" t="str">
        <f>VLOOKUP(C:C,应用!A:D,4,0)</f>
        <v>酷动力</v>
      </c>
      <c r="I198" s="9" t="s">
        <v>1485</v>
      </c>
      <c r="J198" s="136"/>
      <c r="K198" s="148"/>
      <c r="L198" s="1"/>
      <c r="M198" s="2" t="s">
        <v>1494</v>
      </c>
      <c r="N198" s="79" t="s">
        <v>1345</v>
      </c>
      <c r="O198" s="42" t="s">
        <v>1348</v>
      </c>
      <c r="P198" s="48" t="s">
        <v>1495</v>
      </c>
      <c r="Q198" s="62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</row>
    <row r="199" spans="1:72" s="6" customFormat="1" ht="14.25">
      <c r="A199" s="121">
        <v>42577</v>
      </c>
      <c r="B199" s="1">
        <v>13887488031</v>
      </c>
      <c r="C199" s="2" t="s">
        <v>1440</v>
      </c>
      <c r="D199" s="18">
        <f>VLOOKUP(C199,应用!$A$1:$B$16,2,0)</f>
        <v>300009185572</v>
      </c>
      <c r="E199" s="1">
        <v>35</v>
      </c>
      <c r="F199" s="8" t="str">
        <f>VLOOKUP(C199,应用!$A$1:$C$16,3,0)</f>
        <v>魔逗</v>
      </c>
      <c r="G199" s="9" t="s">
        <v>1343</v>
      </c>
      <c r="H199" s="9" t="str">
        <f>VLOOKUP(C:C,应用!A:D,4,0)</f>
        <v>魔谷</v>
      </c>
      <c r="I199" s="2" t="s">
        <v>1374</v>
      </c>
      <c r="J199" s="136"/>
      <c r="K199" s="148"/>
      <c r="L199" s="1"/>
      <c r="M199" s="2" t="s">
        <v>1488</v>
      </c>
      <c r="N199" s="79" t="s">
        <v>1345</v>
      </c>
      <c r="O199" s="42"/>
      <c r="P199" s="48"/>
      <c r="Q199" s="62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</row>
    <row r="200" spans="1:72" s="6" customFormat="1" ht="14.25">
      <c r="A200" s="124">
        <v>42577</v>
      </c>
      <c r="B200" s="3">
        <v>13911390809</v>
      </c>
      <c r="C200" s="4" t="s">
        <v>1356</v>
      </c>
      <c r="D200" s="33">
        <f>VLOOKUP(C200,应用!$A$1:$B$16,2,0)</f>
        <v>300009235974</v>
      </c>
      <c r="E200" s="3">
        <v>20</v>
      </c>
      <c r="F200" s="4" t="str">
        <f>VLOOKUP(C200,应用!$A$1:$C$16,3,0)</f>
        <v>趣游</v>
      </c>
      <c r="G200" s="5" t="s">
        <v>1343</v>
      </c>
      <c r="H200" s="5" t="str">
        <f>VLOOKUP(C:C,应用!A:D,4,0)</f>
        <v>酷动力</v>
      </c>
      <c r="I200" s="4">
        <v>20</v>
      </c>
      <c r="J200" s="25">
        <v>42579</v>
      </c>
      <c r="K200" s="147">
        <v>30</v>
      </c>
      <c r="L200" s="4" t="s">
        <v>1480</v>
      </c>
      <c r="M200" s="4"/>
      <c r="N200" s="80" t="s">
        <v>1361</v>
      </c>
      <c r="O200" s="43" t="s">
        <v>1656</v>
      </c>
      <c r="P200" s="47" t="s">
        <v>1655</v>
      </c>
      <c r="Q200" s="63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</row>
    <row r="201" spans="1:72" s="6" customFormat="1" ht="14.25">
      <c r="A201" s="124">
        <v>42577</v>
      </c>
      <c r="B201" s="3">
        <v>13911390809</v>
      </c>
      <c r="C201" s="4" t="s">
        <v>1373</v>
      </c>
      <c r="D201" s="33">
        <f>VLOOKUP(C201,应用!$A$1:$B$16,2,0)</f>
        <v>300008823388</v>
      </c>
      <c r="E201" s="3">
        <v>15</v>
      </c>
      <c r="F201" s="4" t="str">
        <f>VLOOKUP(C201,应用!$A$1:$C$16,3,0)</f>
        <v>中力为</v>
      </c>
      <c r="G201" s="5" t="s">
        <v>1343</v>
      </c>
      <c r="H201" s="5" t="str">
        <f>VLOOKUP(C:C,应用!A:D,4,0)</f>
        <v>酷动力</v>
      </c>
      <c r="I201" s="4">
        <v>15</v>
      </c>
      <c r="J201" s="25">
        <v>42579</v>
      </c>
      <c r="K201" s="147"/>
      <c r="L201" s="4" t="s">
        <v>1480</v>
      </c>
      <c r="M201" s="4"/>
      <c r="N201" s="80" t="s">
        <v>1361</v>
      </c>
      <c r="O201" s="43" t="s">
        <v>1656</v>
      </c>
      <c r="P201" s="47" t="s">
        <v>1655</v>
      </c>
      <c r="Q201" s="63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</row>
    <row r="202" spans="1:72" s="40" customFormat="1" ht="14.25">
      <c r="A202" s="124">
        <v>42577</v>
      </c>
      <c r="B202" s="3">
        <v>18744946174</v>
      </c>
      <c r="C202" s="4" t="s">
        <v>1460</v>
      </c>
      <c r="D202" s="33" t="str">
        <f>VLOOKUP(C202,应用!$A$1:$B$16,2,0)</f>
        <v>300009358277</v>
      </c>
      <c r="E202" s="3">
        <v>20</v>
      </c>
      <c r="F202" s="4" t="str">
        <f>VLOOKUP(C202,应用!$A$1:$C$16,3,0)</f>
        <v>兰桂馥</v>
      </c>
      <c r="G202" s="5" t="s">
        <v>1343</v>
      </c>
      <c r="H202" s="5" t="str">
        <f>VLOOKUP(C:C,应用!A:D,4,0)</f>
        <v>酷动力</v>
      </c>
      <c r="I202" s="4">
        <v>20</v>
      </c>
      <c r="J202" s="25" t="s">
        <v>1496</v>
      </c>
      <c r="K202" s="147">
        <v>20</v>
      </c>
      <c r="L202" s="4" t="s">
        <v>1480</v>
      </c>
      <c r="M202" s="4"/>
      <c r="N202" s="80" t="s">
        <v>1389</v>
      </c>
      <c r="O202" s="43" t="s">
        <v>1404</v>
      </c>
      <c r="P202" s="47" t="s">
        <v>1433</v>
      </c>
      <c r="Q202" s="62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</row>
    <row r="203" spans="1:72" s="40" customFormat="1" ht="14.25">
      <c r="A203" s="119">
        <v>42577</v>
      </c>
      <c r="B203" s="1">
        <v>15210092814</v>
      </c>
      <c r="C203" s="2" t="s">
        <v>1373</v>
      </c>
      <c r="D203" s="18">
        <f>VLOOKUP(C203,应用!$A$1:$B$16,2,0)</f>
        <v>300008823388</v>
      </c>
      <c r="E203" s="1" t="s">
        <v>1497</v>
      </c>
      <c r="F203" s="8" t="str">
        <f>VLOOKUP(C203,应用!$A$1:$C$16,3,0)</f>
        <v>中力为</v>
      </c>
      <c r="G203" s="9" t="s">
        <v>1343</v>
      </c>
      <c r="H203" s="9" t="str">
        <f>VLOOKUP(C:C,应用!A:D,4,0)</f>
        <v>酷动力</v>
      </c>
      <c r="I203" s="2" t="s">
        <v>1497</v>
      </c>
      <c r="J203" s="136"/>
      <c r="K203" s="148"/>
      <c r="L203" s="1"/>
      <c r="M203" s="2" t="s">
        <v>1488</v>
      </c>
      <c r="N203" s="79" t="s">
        <v>1361</v>
      </c>
      <c r="O203" s="42" t="s">
        <v>1711</v>
      </c>
      <c r="P203" s="48" t="s">
        <v>1705</v>
      </c>
      <c r="Q203" s="62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</row>
    <row r="204" spans="1:72" s="6" customFormat="1" ht="14.25">
      <c r="A204" s="119">
        <v>42577</v>
      </c>
      <c r="B204" s="1">
        <v>13683168582</v>
      </c>
      <c r="C204" s="2" t="s">
        <v>1373</v>
      </c>
      <c r="D204" s="18">
        <f>VLOOKUP(C204,应用!$A$1:$B$16,2,0)</f>
        <v>300008823388</v>
      </c>
      <c r="E204" s="1" t="s">
        <v>1498</v>
      </c>
      <c r="F204" s="8" t="str">
        <f>VLOOKUP(C204,应用!$A$1:$C$16,3,0)</f>
        <v>中力为</v>
      </c>
      <c r="G204" s="9" t="s">
        <v>1343</v>
      </c>
      <c r="H204" s="9" t="str">
        <f>VLOOKUP(C:C,应用!A:D,4,0)</f>
        <v>酷动力</v>
      </c>
      <c r="I204" s="2" t="s">
        <v>1499</v>
      </c>
      <c r="J204" s="136"/>
      <c r="K204" s="148"/>
      <c r="L204" s="1"/>
      <c r="M204" s="2"/>
      <c r="N204" s="79" t="s">
        <v>1361</v>
      </c>
      <c r="O204" s="42" t="s">
        <v>1712</v>
      </c>
      <c r="P204" s="48" t="s">
        <v>1713</v>
      </c>
      <c r="Q204" s="62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</row>
    <row r="205" spans="1:72" s="40" customFormat="1" ht="14.25">
      <c r="A205" s="119">
        <v>42577</v>
      </c>
      <c r="B205" s="1">
        <v>15804155096</v>
      </c>
      <c r="C205" s="2" t="s">
        <v>1373</v>
      </c>
      <c r="D205" s="18">
        <f>VLOOKUP(C205,应用!$A$1:$B$16,2,0)</f>
        <v>300008823388</v>
      </c>
      <c r="E205" s="1" t="s">
        <v>1500</v>
      </c>
      <c r="F205" s="8" t="str">
        <f>VLOOKUP(C205,应用!$A$1:$C$16,3,0)</f>
        <v>中力为</v>
      </c>
      <c r="G205" s="9" t="s">
        <v>1343</v>
      </c>
      <c r="H205" s="9" t="str">
        <f>VLOOKUP(C:C,应用!A:D,4,0)</f>
        <v>酷动力</v>
      </c>
      <c r="I205" s="2" t="s">
        <v>1486</v>
      </c>
      <c r="J205" s="136"/>
      <c r="K205" s="148"/>
      <c r="L205" s="1"/>
      <c r="M205" s="2"/>
      <c r="N205" s="79" t="s">
        <v>1358</v>
      </c>
      <c r="O205" s="86" t="s">
        <v>1709</v>
      </c>
      <c r="P205" s="87" t="s">
        <v>1710</v>
      </c>
      <c r="Q205" s="62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</row>
    <row r="206" spans="1:72" s="6" customFormat="1" ht="14.25">
      <c r="A206" s="120">
        <v>42577</v>
      </c>
      <c r="B206" s="3">
        <v>15238991478</v>
      </c>
      <c r="C206" s="4" t="s">
        <v>1460</v>
      </c>
      <c r="D206" s="33" t="str">
        <f>VLOOKUP(C206,应用!$A$1:$B$16,2,0)</f>
        <v>300009358277</v>
      </c>
      <c r="E206" s="3" t="s">
        <v>1432</v>
      </c>
      <c r="F206" s="4" t="str">
        <f>VLOOKUP(C206,应用!$A$1:$C$16,3,0)</f>
        <v>兰桂馥</v>
      </c>
      <c r="G206" s="5" t="s">
        <v>1343</v>
      </c>
      <c r="H206" s="5" t="str">
        <f>VLOOKUP(C:C,应用!A:D,4,0)</f>
        <v>酷动力</v>
      </c>
      <c r="I206" s="4" t="s">
        <v>1432</v>
      </c>
      <c r="J206" s="25" t="s">
        <v>1496</v>
      </c>
      <c r="K206" s="80">
        <v>30</v>
      </c>
      <c r="L206" s="4" t="s">
        <v>1480</v>
      </c>
      <c r="M206" s="4"/>
      <c r="N206" s="80" t="s">
        <v>1462</v>
      </c>
      <c r="O206" s="88" t="s">
        <v>1657</v>
      </c>
      <c r="P206" s="43" t="s">
        <v>1775</v>
      </c>
      <c r="Q206" s="63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</row>
    <row r="207" spans="1:72" s="40" customFormat="1" ht="14.25">
      <c r="A207" s="119">
        <v>42577</v>
      </c>
      <c r="B207" s="1">
        <v>13552104520</v>
      </c>
      <c r="C207" s="2" t="s">
        <v>1373</v>
      </c>
      <c r="D207" s="18">
        <f>VLOOKUP(C207,应用!$A$1:$B$16,2,0)</f>
        <v>300008823388</v>
      </c>
      <c r="E207" s="1" t="s">
        <v>1501</v>
      </c>
      <c r="F207" s="8" t="str">
        <f>VLOOKUP(C207,应用!$A$1:$C$16,3,0)</f>
        <v>中力为</v>
      </c>
      <c r="G207" s="1" t="s">
        <v>1343</v>
      </c>
      <c r="H207" s="1" t="str">
        <f>VLOOKUP(C:C,应用!A:D,4,0)</f>
        <v>酷动力</v>
      </c>
      <c r="I207" s="2" t="s">
        <v>1481</v>
      </c>
      <c r="J207" s="136"/>
      <c r="K207" s="148"/>
      <c r="L207" s="1"/>
      <c r="M207" s="2"/>
      <c r="N207" s="79" t="s">
        <v>1361</v>
      </c>
      <c r="O207" s="42" t="s">
        <v>1708</v>
      </c>
      <c r="P207" s="48" t="s">
        <v>1707</v>
      </c>
      <c r="Q207" s="62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</row>
    <row r="208" spans="1:72" s="40" customFormat="1" ht="14.25">
      <c r="A208" s="121">
        <v>42577</v>
      </c>
      <c r="B208" s="1">
        <v>15012398388</v>
      </c>
      <c r="C208" s="2" t="s">
        <v>1502</v>
      </c>
      <c r="D208" s="18" t="e">
        <f>VLOOKUP(C208,应用!$A$1:$B$16,2,0)</f>
        <v>#N/A</v>
      </c>
      <c r="E208" s="1">
        <v>20</v>
      </c>
      <c r="F208" s="8" t="e">
        <f>VLOOKUP(C208,应用!$A$1:$C$16,3,0)</f>
        <v>#N/A</v>
      </c>
      <c r="G208" s="1" t="s">
        <v>1343</v>
      </c>
      <c r="H208" s="1" t="e">
        <f>VLOOKUP(C:C,应用!A:D,4,0)</f>
        <v>#N/A</v>
      </c>
      <c r="I208" s="2" t="s">
        <v>1374</v>
      </c>
      <c r="J208" s="136"/>
      <c r="K208" s="148"/>
      <c r="L208" s="1"/>
      <c r="M208" s="2"/>
      <c r="N208" s="79" t="s">
        <v>1345</v>
      </c>
      <c r="O208" s="42"/>
      <c r="P208" s="48"/>
      <c r="Q208" s="62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</row>
    <row r="209" spans="1:72" s="40" customFormat="1">
      <c r="A209" s="125">
        <v>42577</v>
      </c>
      <c r="B209" s="8">
        <v>13898532286</v>
      </c>
      <c r="C209" s="26" t="s">
        <v>1356</v>
      </c>
      <c r="D209" s="18">
        <f>VLOOKUP(C209,应用!$A$1:$B$16,2,0)</f>
        <v>300009235974</v>
      </c>
      <c r="E209" s="8">
        <v>20</v>
      </c>
      <c r="F209" s="8" t="str">
        <f>VLOOKUP(C209,应用!$A$1:$C$16,3,0)</f>
        <v>趣游</v>
      </c>
      <c r="G209" s="8" t="s">
        <v>1343</v>
      </c>
      <c r="H209" s="8" t="str">
        <f>VLOOKUP(C:C,应用!A:D,4,0)</f>
        <v>酷动力</v>
      </c>
      <c r="I209" s="2">
        <v>20</v>
      </c>
      <c r="J209" s="140"/>
      <c r="K209" s="73"/>
      <c r="L209" s="21"/>
      <c r="M209" s="72"/>
      <c r="N209" s="79" t="s">
        <v>1358</v>
      </c>
      <c r="O209" s="42" t="s">
        <v>1656</v>
      </c>
      <c r="P209" s="48" t="s">
        <v>1655</v>
      </c>
      <c r="Q209" s="62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</row>
    <row r="210" spans="1:72" s="6" customFormat="1">
      <c r="A210" s="125">
        <v>42577</v>
      </c>
      <c r="B210" s="8">
        <v>13842376739</v>
      </c>
      <c r="C210" s="8" t="s">
        <v>1373</v>
      </c>
      <c r="D210" s="18">
        <f>VLOOKUP(C210,应用!$A$1:$B$16,2,0)</f>
        <v>300008823388</v>
      </c>
      <c r="E210" s="8">
        <v>10</v>
      </c>
      <c r="F210" s="8" t="str">
        <f>VLOOKUP(C210,应用!$A$1:$C$16,3,0)</f>
        <v>中力为</v>
      </c>
      <c r="G210" s="8" t="s">
        <v>1343</v>
      </c>
      <c r="H210" s="8" t="str">
        <f>VLOOKUP(C:C,应用!A:D,4,0)</f>
        <v>酷动力</v>
      </c>
      <c r="I210" s="2">
        <v>10</v>
      </c>
      <c r="J210" s="140"/>
      <c r="K210" s="73"/>
      <c r="L210" s="21"/>
      <c r="M210" s="72"/>
      <c r="N210" s="79" t="s">
        <v>1358</v>
      </c>
      <c r="O210" s="42" t="s">
        <v>1654</v>
      </c>
      <c r="P210" s="48" t="s">
        <v>1693</v>
      </c>
      <c r="Q210" s="62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</row>
    <row r="211" spans="1:72" s="10" customFormat="1" ht="14.25">
      <c r="A211" s="129">
        <v>42577</v>
      </c>
      <c r="B211" s="8">
        <v>15761429733</v>
      </c>
      <c r="C211" s="8" t="s">
        <v>1577</v>
      </c>
      <c r="D211" s="18">
        <f>VLOOKUP(C211,应用!$A$1:$B$16,2,0)</f>
        <v>300009406201</v>
      </c>
      <c r="E211" s="8">
        <v>5</v>
      </c>
      <c r="F211" s="8" t="str">
        <f>VLOOKUP(C211,应用!$A$1:$C$16,3,0)</f>
        <v>魔逗</v>
      </c>
      <c r="G211" s="8" t="s">
        <v>1563</v>
      </c>
      <c r="H211" s="8" t="str">
        <f>VLOOKUP(C:C,应用!A:D,4,0)</f>
        <v>魔谷</v>
      </c>
      <c r="I211" s="8">
        <v>10</v>
      </c>
      <c r="J211" s="41"/>
      <c r="K211" s="68"/>
      <c r="L211" s="22"/>
      <c r="M211" s="8"/>
      <c r="N211" s="68" t="s">
        <v>1621</v>
      </c>
      <c r="O211" s="42" t="s">
        <v>64</v>
      </c>
      <c r="P211" s="48" t="s">
        <v>65</v>
      </c>
      <c r="Q211" s="62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</row>
    <row r="212" spans="1:72" s="40" customFormat="1" ht="14.25">
      <c r="A212" s="126">
        <v>42578</v>
      </c>
      <c r="B212" s="1">
        <v>18401431603</v>
      </c>
      <c r="C212" s="2" t="s">
        <v>1436</v>
      </c>
      <c r="D212" s="18">
        <f>VLOOKUP(C212,应用!$A$1:$B$16,2,0)</f>
        <v>300009000071</v>
      </c>
      <c r="E212" s="1">
        <v>19.899999999999999</v>
      </c>
      <c r="F212" s="8" t="str">
        <f>VLOOKUP(C212,应用!$A$1:$C$16,3,0)</f>
        <v>趣游</v>
      </c>
      <c r="G212" s="8" t="s">
        <v>1343</v>
      </c>
      <c r="H212" s="8" t="str">
        <f>VLOOKUP(C:C,应用!A:D,4,0)</f>
        <v>魔谷</v>
      </c>
      <c r="I212" s="2">
        <v>9.99</v>
      </c>
      <c r="J212" s="140"/>
      <c r="K212" s="73"/>
      <c r="L212" s="21"/>
      <c r="M212" s="72"/>
      <c r="N212" s="79" t="s">
        <v>1361</v>
      </c>
      <c r="O212" s="42" t="s">
        <v>1465</v>
      </c>
      <c r="P212" s="48" t="s">
        <v>1466</v>
      </c>
      <c r="Q212" s="62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</row>
    <row r="213" spans="1:72" s="6" customFormat="1" ht="14.25">
      <c r="A213" s="126">
        <v>42578</v>
      </c>
      <c r="B213" s="1">
        <v>15871499851</v>
      </c>
      <c r="C213" s="2" t="s">
        <v>1409</v>
      </c>
      <c r="D213" s="18">
        <f>VLOOKUP(C213,应用!$A$1:$B$16,2,0)</f>
        <v>300009184067</v>
      </c>
      <c r="E213" s="1" t="s">
        <v>1408</v>
      </c>
      <c r="F213" s="8" t="str">
        <f>VLOOKUP(C213,应用!$A$1:$C$16,3,0)</f>
        <v>魔逗</v>
      </c>
      <c r="G213" s="8" t="s">
        <v>1343</v>
      </c>
      <c r="H213" s="8" t="str">
        <f>VLOOKUP(C:C,应用!A:D,4,0)</f>
        <v>魔谷</v>
      </c>
      <c r="I213" s="2" t="s">
        <v>1408</v>
      </c>
      <c r="J213" s="140"/>
      <c r="K213" s="73"/>
      <c r="L213" s="21"/>
      <c r="M213" s="72"/>
      <c r="N213" s="79" t="s">
        <v>1442</v>
      </c>
      <c r="O213" s="42" t="s">
        <v>64</v>
      </c>
      <c r="P213" s="48" t="s">
        <v>65</v>
      </c>
      <c r="Q213" s="62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</row>
    <row r="214" spans="1:72" s="6" customFormat="1" ht="14.25">
      <c r="A214" s="126">
        <v>42578</v>
      </c>
      <c r="B214" s="1">
        <v>15797159539</v>
      </c>
      <c r="C214" s="1" t="s">
        <v>1346</v>
      </c>
      <c r="D214" s="18">
        <f>VLOOKUP(C214,应用!$A$1:$B$16,2,0)</f>
        <v>300009406201</v>
      </c>
      <c r="E214" s="11">
        <v>16</v>
      </c>
      <c r="F214" s="8" t="str">
        <f>VLOOKUP(C214,应用!$A$1:$C$16,3,0)</f>
        <v>魔逗</v>
      </c>
      <c r="G214" s="8" t="s">
        <v>1343</v>
      </c>
      <c r="H214" s="8" t="str">
        <f>VLOOKUP(C:C,应用!A:D,4,0)</f>
        <v>魔谷</v>
      </c>
      <c r="I214" s="2">
        <v>16</v>
      </c>
      <c r="J214" s="140"/>
      <c r="K214" s="73"/>
      <c r="L214" s="21"/>
      <c r="M214" s="72"/>
      <c r="N214" s="79" t="s">
        <v>1442</v>
      </c>
      <c r="O214" s="75" t="s">
        <v>67</v>
      </c>
      <c r="P214" s="75" t="s">
        <v>75</v>
      </c>
      <c r="Q214" s="62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</row>
    <row r="215" spans="1:72" s="6" customFormat="1" ht="14.25">
      <c r="A215" s="120">
        <v>42578</v>
      </c>
      <c r="B215" s="3">
        <v>15060871108</v>
      </c>
      <c r="C215" s="4" t="s">
        <v>1460</v>
      </c>
      <c r="D215" s="33" t="str">
        <f>VLOOKUP(C215,应用!$A$1:$B$16,2,0)</f>
        <v>300009358277</v>
      </c>
      <c r="E215" s="3">
        <v>15</v>
      </c>
      <c r="F215" s="4" t="str">
        <f>VLOOKUP(C215,应用!$A$1:$C$16,3,0)</f>
        <v>兰桂馥</v>
      </c>
      <c r="G215" s="4" t="s">
        <v>1343</v>
      </c>
      <c r="H215" s="4" t="str">
        <f>VLOOKUP(C:C,应用!A:D,4,0)</f>
        <v>酷动力</v>
      </c>
      <c r="I215" s="4">
        <v>15</v>
      </c>
      <c r="J215" s="25">
        <v>42578</v>
      </c>
      <c r="K215" s="80">
        <v>10</v>
      </c>
      <c r="L215" s="4" t="s">
        <v>1480</v>
      </c>
      <c r="M215" s="83"/>
      <c r="N215" s="80" t="s">
        <v>1503</v>
      </c>
      <c r="O215" s="43" t="s">
        <v>1656</v>
      </c>
      <c r="P215" s="43" t="s">
        <v>1774</v>
      </c>
      <c r="Q215" s="63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</row>
    <row r="216" spans="1:72" s="6" customFormat="1" ht="14.25">
      <c r="A216" s="126">
        <v>42578</v>
      </c>
      <c r="B216" s="11">
        <v>15090979851</v>
      </c>
      <c r="C216" s="8" t="s">
        <v>1440</v>
      </c>
      <c r="D216" s="18">
        <f>VLOOKUP(C216,应用!$A$1:$B$16,2,0)</f>
        <v>300009185572</v>
      </c>
      <c r="E216" s="11">
        <v>16</v>
      </c>
      <c r="F216" s="8" t="str">
        <f>VLOOKUP(C216,应用!$A$1:$C$16,3,0)</f>
        <v>魔逗</v>
      </c>
      <c r="G216" s="8" t="s">
        <v>1343</v>
      </c>
      <c r="H216" s="8" t="str">
        <f>VLOOKUP(C:C,应用!A:D,4,0)</f>
        <v>魔谷</v>
      </c>
      <c r="I216" s="8">
        <v>16</v>
      </c>
      <c r="J216" s="142"/>
      <c r="K216" s="153"/>
      <c r="L216" s="22"/>
      <c r="M216" s="84"/>
      <c r="N216" s="79" t="s">
        <v>1442</v>
      </c>
      <c r="O216" s="44" t="s">
        <v>106</v>
      </c>
      <c r="P216" s="53" t="s">
        <v>1504</v>
      </c>
      <c r="Q216" s="62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</row>
    <row r="217" spans="1:72" s="6" customFormat="1" ht="14.25">
      <c r="A217" s="126">
        <v>42578</v>
      </c>
      <c r="B217" s="11">
        <v>15726602190</v>
      </c>
      <c r="C217" s="8" t="s">
        <v>1502</v>
      </c>
      <c r="D217" s="18" t="e">
        <f>VLOOKUP(C217,应用!$A$1:$B$16,2,0)</f>
        <v>#N/A</v>
      </c>
      <c r="E217" s="8">
        <v>40</v>
      </c>
      <c r="F217" s="8" t="e">
        <f>VLOOKUP(C217,应用!$A$1:$C$16,3,0)</f>
        <v>#N/A</v>
      </c>
      <c r="G217" s="8" t="s">
        <v>1343</v>
      </c>
      <c r="H217" s="8" t="e">
        <f>VLOOKUP(C:C,应用!A:D,4,0)</f>
        <v>#N/A</v>
      </c>
      <c r="I217" s="2" t="s">
        <v>1374</v>
      </c>
      <c r="J217" s="140"/>
      <c r="K217" s="73"/>
      <c r="L217" s="21"/>
      <c r="M217" s="72"/>
      <c r="N217" s="79" t="s">
        <v>1361</v>
      </c>
      <c r="O217" s="44"/>
      <c r="P217" s="53" t="s">
        <v>1375</v>
      </c>
      <c r="Q217" s="62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</row>
    <row r="218" spans="1:72" s="6" customFormat="1" ht="14.25">
      <c r="A218" s="124">
        <v>42578</v>
      </c>
      <c r="B218" s="3">
        <v>15071125736</v>
      </c>
      <c r="C218" s="4" t="s">
        <v>1460</v>
      </c>
      <c r="D218" s="33" t="str">
        <f>VLOOKUP(C218,应用!$A$1:$B$16,2,0)</f>
        <v>300009358277</v>
      </c>
      <c r="E218" s="5" t="s">
        <v>1357</v>
      </c>
      <c r="F218" s="4" t="str">
        <f>VLOOKUP(C218,应用!$A$1:$C$16,3,0)</f>
        <v>兰桂馥</v>
      </c>
      <c r="G218" s="4" t="s">
        <v>1343</v>
      </c>
      <c r="H218" s="4" t="str">
        <f>VLOOKUP(C:C,应用!A:D,4,0)</f>
        <v>酷动力</v>
      </c>
      <c r="I218" s="4" t="s">
        <v>1357</v>
      </c>
      <c r="J218" s="25">
        <v>42578</v>
      </c>
      <c r="K218" s="80">
        <v>20</v>
      </c>
      <c r="L218" s="4" t="s">
        <v>1480</v>
      </c>
      <c r="M218" s="83"/>
      <c r="N218" s="80" t="s">
        <v>1442</v>
      </c>
      <c r="O218" s="43" t="s">
        <v>1404</v>
      </c>
      <c r="P218" s="47" t="s">
        <v>53</v>
      </c>
      <c r="Q218" s="62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</row>
    <row r="219" spans="1:72" s="6" customFormat="1" ht="14.25">
      <c r="A219" s="124">
        <v>42578</v>
      </c>
      <c r="B219" s="3">
        <v>18310719800</v>
      </c>
      <c r="C219" s="4" t="s">
        <v>1356</v>
      </c>
      <c r="D219" s="33">
        <f>VLOOKUP(C219,应用!$A$1:$B$16,2,0)</f>
        <v>300009235974</v>
      </c>
      <c r="E219" s="4">
        <v>20</v>
      </c>
      <c r="F219" s="4" t="str">
        <f>VLOOKUP(C219,应用!$A$1:$C$16,3,0)</f>
        <v>趣游</v>
      </c>
      <c r="G219" s="4" t="s">
        <v>1343</v>
      </c>
      <c r="H219" s="4" t="str">
        <f>VLOOKUP(C:C,应用!A:D,4,0)</f>
        <v>酷动力</v>
      </c>
      <c r="I219" s="4">
        <v>20</v>
      </c>
      <c r="J219" s="25">
        <v>42578</v>
      </c>
      <c r="K219" s="80">
        <v>20</v>
      </c>
      <c r="L219" s="4" t="s">
        <v>1480</v>
      </c>
      <c r="M219" s="83"/>
      <c r="N219" s="80" t="s">
        <v>1361</v>
      </c>
      <c r="O219" s="78" t="s">
        <v>1657</v>
      </c>
      <c r="P219" s="78" t="s">
        <v>1676</v>
      </c>
      <c r="Q219" s="63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</row>
    <row r="220" spans="1:72" s="40" customFormat="1" ht="14.25">
      <c r="A220" s="125">
        <v>42578</v>
      </c>
      <c r="B220" s="8">
        <v>15752945264</v>
      </c>
      <c r="C220" s="26" t="s">
        <v>1356</v>
      </c>
      <c r="D220" s="18">
        <f>VLOOKUP(C220,应用!$A$1:$B$16,2,0)</f>
        <v>300009235974</v>
      </c>
      <c r="E220" s="29">
        <v>40</v>
      </c>
      <c r="F220" s="8" t="str">
        <f>VLOOKUP(C220,应用!$A$1:$C$16,3,0)</f>
        <v>趣游</v>
      </c>
      <c r="G220" s="26" t="s">
        <v>1343</v>
      </c>
      <c r="H220" s="26" t="str">
        <f>VLOOKUP(C:C,应用!A:D,4,0)</f>
        <v>酷动力</v>
      </c>
      <c r="I220" s="2" t="s">
        <v>1357</v>
      </c>
      <c r="J220" s="140"/>
      <c r="K220" s="73"/>
      <c r="L220" s="21"/>
      <c r="M220" s="72"/>
      <c r="N220" s="79" t="s">
        <v>1345</v>
      </c>
      <c r="O220" s="42" t="s">
        <v>1657</v>
      </c>
      <c r="P220" s="48" t="s">
        <v>1676</v>
      </c>
      <c r="Q220" s="62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</row>
    <row r="221" spans="1:72" s="40" customFormat="1" ht="14.25">
      <c r="A221" s="124">
        <v>42579</v>
      </c>
      <c r="B221" s="3">
        <v>15826819601</v>
      </c>
      <c r="C221" s="4" t="s">
        <v>1460</v>
      </c>
      <c r="D221" s="33" t="str">
        <f>VLOOKUP(C221,应用!$A$1:$B$16,2,0)</f>
        <v>300009358277</v>
      </c>
      <c r="E221" s="3" t="s">
        <v>1505</v>
      </c>
      <c r="F221" s="4" t="str">
        <f>VLOOKUP(C221,应用!$A$1:$C$16,3,0)</f>
        <v>兰桂馥</v>
      </c>
      <c r="G221" s="4" t="s">
        <v>1343</v>
      </c>
      <c r="H221" s="4" t="str">
        <f>VLOOKUP(C:C,应用!A:D,4,0)</f>
        <v>酷动力</v>
      </c>
      <c r="I221" s="3" t="s">
        <v>1505</v>
      </c>
      <c r="J221" s="25">
        <v>42579</v>
      </c>
      <c r="K221" s="80">
        <v>20</v>
      </c>
      <c r="L221" s="4" t="s">
        <v>1480</v>
      </c>
      <c r="M221" s="83"/>
      <c r="N221" s="80" t="s">
        <v>1442</v>
      </c>
      <c r="O221" s="43" t="s">
        <v>52</v>
      </c>
      <c r="P221" s="47" t="s">
        <v>53</v>
      </c>
      <c r="Q221" s="62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</row>
    <row r="222" spans="1:72" s="40" customFormat="1" ht="14.25">
      <c r="A222" s="124">
        <v>42579</v>
      </c>
      <c r="B222" s="3">
        <v>13971827131</v>
      </c>
      <c r="C222" s="4" t="s">
        <v>1460</v>
      </c>
      <c r="D222" s="33" t="str">
        <f>VLOOKUP(C222,应用!$A$1:$B$16,2,0)</f>
        <v>300009358277</v>
      </c>
      <c r="E222" s="3">
        <v>20</v>
      </c>
      <c r="F222" s="4" t="str">
        <f>VLOOKUP(C222,应用!$A$1:$C$16,3,0)</f>
        <v>兰桂馥</v>
      </c>
      <c r="G222" s="4" t="s">
        <v>1343</v>
      </c>
      <c r="H222" s="4" t="str">
        <f>VLOOKUP(C:C,应用!A:D,4,0)</f>
        <v>酷动力</v>
      </c>
      <c r="I222" s="3">
        <v>20</v>
      </c>
      <c r="J222" s="25">
        <v>42579</v>
      </c>
      <c r="K222" s="80">
        <v>10</v>
      </c>
      <c r="L222" s="4" t="s">
        <v>1480</v>
      </c>
      <c r="M222" s="83"/>
      <c r="N222" s="80" t="s">
        <v>1442</v>
      </c>
      <c r="O222" s="43" t="s">
        <v>52</v>
      </c>
      <c r="P222" s="47" t="s">
        <v>53</v>
      </c>
      <c r="Q222" s="62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</row>
    <row r="223" spans="1:72" s="40" customFormat="1" ht="14.25">
      <c r="A223" s="124">
        <v>42579</v>
      </c>
      <c r="B223" s="4">
        <v>13409874154</v>
      </c>
      <c r="C223" s="4" t="s">
        <v>1460</v>
      </c>
      <c r="D223" s="33" t="str">
        <f>VLOOKUP(C223,应用!$A$1:$B$16,2,0)</f>
        <v>300009358277</v>
      </c>
      <c r="E223" s="3" t="s">
        <v>1357</v>
      </c>
      <c r="F223" s="4" t="str">
        <f>VLOOKUP(C223,应用!$A$1:$C$16,3,0)</f>
        <v>兰桂馥</v>
      </c>
      <c r="G223" s="4" t="s">
        <v>1343</v>
      </c>
      <c r="H223" s="4" t="str">
        <f>VLOOKUP(C:C,应用!A:D,4,0)</f>
        <v>酷动力</v>
      </c>
      <c r="I223" s="4" t="s">
        <v>1357</v>
      </c>
      <c r="J223" s="25">
        <v>42579</v>
      </c>
      <c r="K223" s="80">
        <v>20</v>
      </c>
      <c r="L223" s="4" t="s">
        <v>1480</v>
      </c>
      <c r="M223" s="83"/>
      <c r="N223" s="80" t="s">
        <v>1442</v>
      </c>
      <c r="O223" s="43" t="s">
        <v>1404</v>
      </c>
      <c r="P223" s="47" t="s">
        <v>1433</v>
      </c>
      <c r="Q223" s="62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</row>
    <row r="224" spans="1:72" s="21" customFormat="1">
      <c r="A224" s="125">
        <v>42579</v>
      </c>
      <c r="B224" s="8">
        <v>18280601827</v>
      </c>
      <c r="C224" s="8" t="s">
        <v>1460</v>
      </c>
      <c r="D224" s="18" t="str">
        <f>VLOOKUP(C224,应用!$A$1:$B$16,2,0)</f>
        <v>300009358277</v>
      </c>
      <c r="E224" s="8">
        <v>10</v>
      </c>
      <c r="F224" s="8" t="str">
        <f>VLOOKUP(C224,应用!$A$1:$C$16,3,0)</f>
        <v>兰桂馥</v>
      </c>
      <c r="G224" s="8" t="s">
        <v>1343</v>
      </c>
      <c r="H224" s="8" t="str">
        <f>VLOOKUP(C:C,应用!A:D,4,0)</f>
        <v>酷动力</v>
      </c>
      <c r="I224" s="2">
        <v>10</v>
      </c>
      <c r="J224" s="140"/>
      <c r="K224" s="73"/>
      <c r="M224" s="72"/>
      <c r="N224" s="79" t="s">
        <v>1400</v>
      </c>
      <c r="O224" s="76" t="s">
        <v>1415</v>
      </c>
      <c r="P224" s="76" t="s">
        <v>1482</v>
      </c>
      <c r="Q224" s="62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</row>
    <row r="225" spans="1:72" s="21" customFormat="1" ht="14.25">
      <c r="A225" s="128">
        <v>42579</v>
      </c>
      <c r="B225" s="8">
        <v>13658281113</v>
      </c>
      <c r="C225" s="11" t="s">
        <v>1360</v>
      </c>
      <c r="D225" s="18">
        <f>VLOOKUP(C225,应用!$A$1:$B$16,2,0)</f>
        <v>300009374215</v>
      </c>
      <c r="E225" s="8">
        <v>20</v>
      </c>
      <c r="F225" s="8" t="str">
        <f>VLOOKUP(C225,应用!$A$1:$C$16,3,0)</f>
        <v>魔逗</v>
      </c>
      <c r="G225" s="8" t="s">
        <v>1343</v>
      </c>
      <c r="H225" s="8" t="str">
        <f>VLOOKUP(C:C,应用!A:D,4,0)</f>
        <v>酷动力</v>
      </c>
      <c r="I225" s="2">
        <v>20</v>
      </c>
      <c r="J225" s="140"/>
      <c r="K225" s="73"/>
      <c r="M225" s="72"/>
      <c r="N225" s="79" t="s">
        <v>1347</v>
      </c>
      <c r="O225" s="42" t="s">
        <v>1656</v>
      </c>
      <c r="P225" s="48" t="s">
        <v>1724</v>
      </c>
      <c r="Q225" s="62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</row>
    <row r="226" spans="1:72" s="21" customFormat="1" ht="14.25">
      <c r="A226" s="128">
        <v>42579</v>
      </c>
      <c r="B226" s="8">
        <v>18230975276</v>
      </c>
      <c r="C226" s="11" t="s">
        <v>1758</v>
      </c>
      <c r="D226" s="18" t="str">
        <f>VLOOKUP(C226,应用!$A$1:$B$16,2,0)</f>
        <v>300009358277</v>
      </c>
      <c r="E226" s="8">
        <v>10</v>
      </c>
      <c r="F226" s="8" t="str">
        <f>VLOOKUP(C226,应用!$A$1:$C$16,3,0)</f>
        <v>兰桂馥</v>
      </c>
      <c r="G226" s="8" t="s">
        <v>1343</v>
      </c>
      <c r="H226" s="8" t="str">
        <f>VLOOKUP(C:C,应用!A:D,4,0)</f>
        <v>酷动力</v>
      </c>
      <c r="I226" s="2">
        <v>10</v>
      </c>
      <c r="J226" s="140"/>
      <c r="K226" s="73"/>
      <c r="M226" s="72"/>
      <c r="N226" s="79" t="s">
        <v>1389</v>
      </c>
      <c r="O226" s="42" t="s">
        <v>1377</v>
      </c>
      <c r="P226" s="48" t="s">
        <v>1694</v>
      </c>
      <c r="Q226" s="62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</row>
    <row r="227" spans="1:72" s="21" customFormat="1" ht="14.25">
      <c r="A227" s="128">
        <v>42579</v>
      </c>
      <c r="B227" s="8">
        <v>15296256426</v>
      </c>
      <c r="C227" s="11" t="s">
        <v>1758</v>
      </c>
      <c r="D227" s="18" t="str">
        <f>VLOOKUP(C227,应用!$A$1:$B$16,2,0)</f>
        <v>300009358277</v>
      </c>
      <c r="E227" s="8">
        <v>10</v>
      </c>
      <c r="F227" s="8" t="str">
        <f>VLOOKUP(C227,应用!$A$1:$C$16,3,0)</f>
        <v>兰桂馥</v>
      </c>
      <c r="G227" s="8" t="s">
        <v>1343</v>
      </c>
      <c r="H227" s="8" t="str">
        <f>VLOOKUP(C:C,应用!A:D,4,0)</f>
        <v>酷动力</v>
      </c>
      <c r="I227" s="2">
        <v>10</v>
      </c>
      <c r="J227" s="140"/>
      <c r="K227" s="73"/>
      <c r="M227" s="72"/>
      <c r="N227" s="79" t="s">
        <v>1508</v>
      </c>
      <c r="O227" s="42" t="s">
        <v>1654</v>
      </c>
      <c r="P227" s="48" t="s">
        <v>1695</v>
      </c>
      <c r="Q227" s="62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</row>
    <row r="228" spans="1:72" s="21" customFormat="1" ht="14.25">
      <c r="A228" s="128">
        <v>42579</v>
      </c>
      <c r="B228" s="8">
        <v>15942906479</v>
      </c>
      <c r="C228" s="11" t="s">
        <v>1360</v>
      </c>
      <c r="D228" s="18">
        <f>VLOOKUP(C228,应用!$A$1:$B$16,2,0)</f>
        <v>300009374215</v>
      </c>
      <c r="E228" s="8" t="s">
        <v>1509</v>
      </c>
      <c r="F228" s="8" t="str">
        <f>VLOOKUP(C228,应用!$A$1:$C$16,3,0)</f>
        <v>魔逗</v>
      </c>
      <c r="G228" s="8" t="s">
        <v>1343</v>
      </c>
      <c r="H228" s="8" t="str">
        <f>VLOOKUP(C:C,应用!A:D,4,0)</f>
        <v>酷动力</v>
      </c>
      <c r="I228" s="2" t="s">
        <v>1408</v>
      </c>
      <c r="J228" s="140"/>
      <c r="K228" s="73"/>
      <c r="M228" s="72"/>
      <c r="N228" s="79" t="s">
        <v>1358</v>
      </c>
      <c r="O228" s="42" t="s">
        <v>2516</v>
      </c>
      <c r="P228" s="48" t="s">
        <v>2516</v>
      </c>
      <c r="Q228" s="62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</row>
    <row r="229" spans="1:72" s="21" customFormat="1">
      <c r="A229" s="129">
        <v>42579</v>
      </c>
      <c r="B229" s="8">
        <v>18842249869</v>
      </c>
      <c r="C229" s="8" t="s">
        <v>1376</v>
      </c>
      <c r="D229" s="18">
        <f>VLOOKUP(C229,应用!$A$1:$B$16,2,0)</f>
        <v>300009192151</v>
      </c>
      <c r="E229" s="8">
        <v>10</v>
      </c>
      <c r="F229" s="8" t="str">
        <f>VLOOKUP(C229,应用!$A$1:$C$16,3,0)</f>
        <v>前游</v>
      </c>
      <c r="G229" s="8" t="s">
        <v>1343</v>
      </c>
      <c r="H229" s="8" t="str">
        <f>VLOOKUP(C:C,应用!A:D,4,0)</f>
        <v>魔谷</v>
      </c>
      <c r="I229" s="2">
        <v>10</v>
      </c>
      <c r="J229" s="140"/>
      <c r="K229" s="73"/>
      <c r="M229" s="72"/>
      <c r="N229" s="79" t="s">
        <v>1358</v>
      </c>
      <c r="O229" s="42" t="s">
        <v>1645</v>
      </c>
      <c r="P229" s="48" t="s">
        <v>1696</v>
      </c>
      <c r="Q229" s="62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</row>
    <row r="230" spans="1:72" s="21" customFormat="1" ht="14.25">
      <c r="A230" s="128">
        <v>42579</v>
      </c>
      <c r="B230" s="8">
        <v>15840178388</v>
      </c>
      <c r="C230" s="11" t="s">
        <v>1758</v>
      </c>
      <c r="D230" s="18" t="str">
        <f>VLOOKUP(C230,应用!$A$1:$B$16,2,0)</f>
        <v>300009358277</v>
      </c>
      <c r="E230" s="8">
        <v>15</v>
      </c>
      <c r="F230" s="8" t="str">
        <f>VLOOKUP(C230,应用!$A$1:$C$16,3,0)</f>
        <v>兰桂馥</v>
      </c>
      <c r="G230" s="8" t="s">
        <v>1343</v>
      </c>
      <c r="H230" s="8" t="str">
        <f>VLOOKUP(C:C,应用!A:D,4,0)</f>
        <v>酷动力</v>
      </c>
      <c r="I230" s="2">
        <v>15</v>
      </c>
      <c r="J230" s="140"/>
      <c r="K230" s="73"/>
      <c r="M230" s="72"/>
      <c r="N230" s="79" t="s">
        <v>1358</v>
      </c>
      <c r="O230" s="42" t="s">
        <v>2516</v>
      </c>
      <c r="P230" s="48" t="s">
        <v>2516</v>
      </c>
      <c r="Q230" s="62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</row>
    <row r="231" spans="1:72" s="24" customFormat="1" ht="14.25">
      <c r="A231" s="128">
        <v>42579</v>
      </c>
      <c r="B231" s="8">
        <v>15198048364</v>
      </c>
      <c r="C231" s="11" t="s">
        <v>1758</v>
      </c>
      <c r="D231" s="18" t="str">
        <f>VLOOKUP(C231,应用!$A$1:$B$16,2,0)</f>
        <v>300009358277</v>
      </c>
      <c r="E231" s="8">
        <v>10</v>
      </c>
      <c r="F231" s="8" t="str">
        <f>VLOOKUP(C231,应用!$A$1:$C$16,3,0)</f>
        <v>兰桂馥</v>
      </c>
      <c r="G231" s="8" t="s">
        <v>1343</v>
      </c>
      <c r="H231" s="8" t="str">
        <f>VLOOKUP(C:C,应用!A:D,4,0)</f>
        <v>酷动力</v>
      </c>
      <c r="I231" s="2">
        <v>10</v>
      </c>
      <c r="J231" s="140"/>
      <c r="K231" s="73"/>
      <c r="L231" s="21"/>
      <c r="M231" s="72"/>
      <c r="N231" s="79" t="s">
        <v>1400</v>
      </c>
      <c r="O231" s="75" t="s">
        <v>1415</v>
      </c>
      <c r="P231" s="75" t="s">
        <v>1697</v>
      </c>
      <c r="Q231" s="62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</row>
    <row r="232" spans="1:72" s="24" customFormat="1" ht="14.25">
      <c r="A232" s="130">
        <v>42579</v>
      </c>
      <c r="B232" s="4">
        <v>15241612141</v>
      </c>
      <c r="C232" s="3" t="s">
        <v>1360</v>
      </c>
      <c r="D232" s="33">
        <f>VLOOKUP(C232,应用!$A$1:$B$16,2,0)</f>
        <v>300009374215</v>
      </c>
      <c r="E232" s="4">
        <v>20</v>
      </c>
      <c r="F232" s="4" t="str">
        <f>VLOOKUP(C232,应用!$A$1:$C$16,3,0)</f>
        <v>魔逗</v>
      </c>
      <c r="G232" s="4" t="s">
        <v>1343</v>
      </c>
      <c r="H232" s="4" t="str">
        <f>VLOOKUP(C:C,应用!A:D,4,0)</f>
        <v>酷动力</v>
      </c>
      <c r="I232" s="4">
        <v>20</v>
      </c>
      <c r="J232" s="25">
        <v>42583</v>
      </c>
      <c r="K232" s="80">
        <v>20</v>
      </c>
      <c r="L232" s="4" t="s">
        <v>1575</v>
      </c>
      <c r="M232" s="83" t="s">
        <v>1510</v>
      </c>
      <c r="N232" s="80" t="s">
        <v>1358</v>
      </c>
      <c r="O232" s="43" t="s">
        <v>1657</v>
      </c>
      <c r="P232" s="47" t="s">
        <v>1676</v>
      </c>
      <c r="Q232" s="63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</row>
    <row r="233" spans="1:72" s="21" customFormat="1">
      <c r="A233" s="128">
        <v>42579</v>
      </c>
      <c r="B233" s="8">
        <v>18381391422</v>
      </c>
      <c r="C233" s="8" t="s">
        <v>1460</v>
      </c>
      <c r="D233" s="18" t="str">
        <f>VLOOKUP(C233,应用!$A$1:$B$16,2,0)</f>
        <v>300009358277</v>
      </c>
      <c r="E233" s="8">
        <v>22</v>
      </c>
      <c r="F233" s="8" t="str">
        <f>VLOOKUP(C233,应用!$A$1:$C$16,3,0)</f>
        <v>兰桂馥</v>
      </c>
      <c r="G233" s="8" t="s">
        <v>1343</v>
      </c>
      <c r="H233" s="8" t="str">
        <f>VLOOKUP(C:C,应用!A:D,4,0)</f>
        <v>酷动力</v>
      </c>
      <c r="I233" s="2">
        <v>10</v>
      </c>
      <c r="J233" s="140"/>
      <c r="K233" s="73"/>
      <c r="M233" s="72"/>
      <c r="N233" s="79" t="s">
        <v>1400</v>
      </c>
      <c r="O233" s="75" t="s">
        <v>1415</v>
      </c>
      <c r="P233" s="75" t="s">
        <v>1697</v>
      </c>
      <c r="Q233" s="62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</row>
    <row r="234" spans="1:72" s="24" customFormat="1">
      <c r="A234" s="128">
        <v>42579</v>
      </c>
      <c r="B234" s="8">
        <v>18387871772</v>
      </c>
      <c r="C234" s="8" t="s">
        <v>1516</v>
      </c>
      <c r="D234" s="18">
        <f>VLOOKUP(C234,应用!$A$1:$B$16,2,0)</f>
        <v>300009235974</v>
      </c>
      <c r="E234" s="8">
        <v>20</v>
      </c>
      <c r="F234" s="8" t="str">
        <f>VLOOKUP(C234,应用!$A$1:$C$16,3,0)</f>
        <v>趣游</v>
      </c>
      <c r="G234" s="8" t="s">
        <v>1343</v>
      </c>
      <c r="H234" s="8" t="str">
        <f>VLOOKUP(C:C,应用!A:D,4,0)</f>
        <v>酷动力</v>
      </c>
      <c r="I234" s="2">
        <v>20</v>
      </c>
      <c r="J234" s="140"/>
      <c r="K234" s="73"/>
      <c r="L234" s="21"/>
      <c r="M234" s="26" t="s">
        <v>1511</v>
      </c>
      <c r="N234" s="79" t="s">
        <v>1345</v>
      </c>
      <c r="O234" s="42" t="s">
        <v>1657</v>
      </c>
      <c r="P234" s="48" t="s">
        <v>1676</v>
      </c>
      <c r="Q234" s="62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</row>
    <row r="235" spans="1:72" s="24" customFormat="1" ht="14.25">
      <c r="A235" s="130">
        <v>42579</v>
      </c>
      <c r="B235" s="4">
        <v>18727836858</v>
      </c>
      <c r="C235" s="4" t="s">
        <v>1517</v>
      </c>
      <c r="D235" s="33" t="str">
        <f>VLOOKUP(C235,应用!$A$1:$B$16,2,0)</f>
        <v>300009358277</v>
      </c>
      <c r="E235" s="4">
        <v>40</v>
      </c>
      <c r="F235" s="4" t="str">
        <f>VLOOKUP(C235,应用!$A$1:$C$16,3,0)</f>
        <v>兰桂馥</v>
      </c>
      <c r="G235" s="4" t="s">
        <v>1343</v>
      </c>
      <c r="H235" s="4" t="str">
        <f>VLOOKUP(C:C,应用!A:D,4,0)</f>
        <v>酷动力</v>
      </c>
      <c r="I235" s="4" t="s">
        <v>1523</v>
      </c>
      <c r="J235" s="25">
        <v>42584</v>
      </c>
      <c r="K235" s="80">
        <v>20</v>
      </c>
      <c r="L235" s="4" t="s">
        <v>1573</v>
      </c>
      <c r="M235" s="4" t="s">
        <v>1538</v>
      </c>
      <c r="N235" s="80" t="s">
        <v>1442</v>
      </c>
      <c r="O235" s="43" t="s">
        <v>1656</v>
      </c>
      <c r="P235" s="47" t="s">
        <v>1698</v>
      </c>
      <c r="Q235" s="63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</row>
    <row r="236" spans="1:72" s="22" customFormat="1" ht="14.25">
      <c r="A236" s="128">
        <v>42579</v>
      </c>
      <c r="B236" s="8">
        <v>15271998335</v>
      </c>
      <c r="C236" s="8" t="s">
        <v>1524</v>
      </c>
      <c r="D236" s="18" t="str">
        <f>VLOOKUP(C236,应用!$A$1:$B$16,2,0)</f>
        <v>300009358277</v>
      </c>
      <c r="E236" s="8">
        <v>20</v>
      </c>
      <c r="F236" s="8" t="str">
        <f>VLOOKUP(C236,应用!$A$1:$C$16,3,0)</f>
        <v>兰桂馥</v>
      </c>
      <c r="G236" s="8" t="s">
        <v>1525</v>
      </c>
      <c r="H236" s="8" t="str">
        <f>VLOOKUP(C:C,应用!A:D,4,0)</f>
        <v>酷动力</v>
      </c>
      <c r="I236" s="8">
        <v>20</v>
      </c>
      <c r="J236" s="41"/>
      <c r="K236" s="68"/>
      <c r="M236" s="8"/>
      <c r="N236" s="68" t="s">
        <v>1529</v>
      </c>
      <c r="O236" s="42" t="s">
        <v>1657</v>
      </c>
      <c r="P236" s="48" t="s">
        <v>1705</v>
      </c>
      <c r="Q236" s="62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</row>
    <row r="237" spans="1:72" s="22" customFormat="1" ht="14.25">
      <c r="A237" s="129">
        <v>42579</v>
      </c>
      <c r="B237" s="8">
        <v>18323392465</v>
      </c>
      <c r="C237" s="8" t="s">
        <v>1536</v>
      </c>
      <c r="D237" s="18">
        <f>VLOOKUP(C237,应用!$A$1:$B$16,2,0)</f>
        <v>300009184067</v>
      </c>
      <c r="E237" s="8">
        <v>20</v>
      </c>
      <c r="F237" s="8" t="str">
        <f>VLOOKUP(C237,应用!$A$1:$C$16,3,0)</f>
        <v>魔逗</v>
      </c>
      <c r="G237" s="8" t="s">
        <v>1537</v>
      </c>
      <c r="H237" s="8" t="str">
        <f>VLOOKUP(C:C,应用!A:D,4,0)</f>
        <v>魔谷</v>
      </c>
      <c r="I237" s="8" t="s">
        <v>1615</v>
      </c>
      <c r="J237" s="41"/>
      <c r="K237" s="68"/>
      <c r="M237" s="8" t="s">
        <v>1544</v>
      </c>
      <c r="N237" s="68" t="s">
        <v>1623</v>
      </c>
      <c r="O237" s="42" t="s">
        <v>64</v>
      </c>
      <c r="P237" s="48" t="s">
        <v>842</v>
      </c>
      <c r="Q237" s="62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</row>
    <row r="238" spans="1:72" s="22" customFormat="1" ht="14.25">
      <c r="A238" s="128">
        <v>42580</v>
      </c>
      <c r="B238" s="8">
        <v>18260999859</v>
      </c>
      <c r="C238" s="8" t="s">
        <v>1524</v>
      </c>
      <c r="D238" s="18" t="str">
        <f>VLOOKUP(C238,应用!$A$1:$B$16,2,0)</f>
        <v>300009358277</v>
      </c>
      <c r="E238" s="8">
        <v>20</v>
      </c>
      <c r="F238" s="8" t="str">
        <f>VLOOKUP(C238,应用!$A$1:$C$16,3,0)</f>
        <v>兰桂馥</v>
      </c>
      <c r="G238" s="8" t="s">
        <v>1525</v>
      </c>
      <c r="H238" s="8" t="str">
        <f>VLOOKUP(C:C,应用!A:D,4,0)</f>
        <v>酷动力</v>
      </c>
      <c r="I238" s="8">
        <v>20</v>
      </c>
      <c r="J238" s="41"/>
      <c r="K238" s="68"/>
      <c r="M238" s="8" t="s">
        <v>1526</v>
      </c>
      <c r="N238" s="68" t="s">
        <v>1527</v>
      </c>
      <c r="O238" s="42" t="s">
        <v>1657</v>
      </c>
      <c r="P238" s="48" t="s">
        <v>1699</v>
      </c>
      <c r="Q238" s="62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</row>
    <row r="239" spans="1:72" s="22" customFormat="1" ht="14.25">
      <c r="A239" s="128">
        <v>42580</v>
      </c>
      <c r="B239" s="8">
        <v>13437136575</v>
      </c>
      <c r="C239" s="8" t="s">
        <v>1524</v>
      </c>
      <c r="D239" s="18" t="str">
        <f>VLOOKUP(C239,应用!$A$1:$B$16,2,0)</f>
        <v>300009358277</v>
      </c>
      <c r="E239" s="8" t="s">
        <v>1512</v>
      </c>
      <c r="F239" s="8" t="str">
        <f>VLOOKUP(C239,应用!$A$1:$C$16,3,0)</f>
        <v>兰桂馥</v>
      </c>
      <c r="G239" s="8" t="s">
        <v>1525</v>
      </c>
      <c r="H239" s="8" t="str">
        <f>VLOOKUP(C:C,应用!A:D,4,0)</f>
        <v>酷动力</v>
      </c>
      <c r="I239" s="8" t="s">
        <v>1528</v>
      </c>
      <c r="J239" s="41"/>
      <c r="K239" s="68"/>
      <c r="M239" s="8" t="s">
        <v>1526</v>
      </c>
      <c r="N239" s="68" t="s">
        <v>1529</v>
      </c>
      <c r="O239" s="42" t="s">
        <v>1513</v>
      </c>
      <c r="P239" s="48" t="s">
        <v>1700</v>
      </c>
      <c r="Q239" s="62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</row>
    <row r="240" spans="1:72" s="22" customFormat="1" ht="14.25">
      <c r="A240" s="128">
        <v>42580</v>
      </c>
      <c r="B240" s="8">
        <v>15197918924</v>
      </c>
      <c r="C240" s="8" t="s">
        <v>1460</v>
      </c>
      <c r="D240" s="18" t="str">
        <f>VLOOKUP(C240,应用!$A$1:$B$16,2,0)</f>
        <v>300009358277</v>
      </c>
      <c r="E240" s="8">
        <v>30</v>
      </c>
      <c r="F240" s="8" t="str">
        <f>VLOOKUP(C240,应用!$A$1:$C$16,3,0)</f>
        <v>兰桂馥</v>
      </c>
      <c r="G240" s="8" t="s">
        <v>1525</v>
      </c>
      <c r="H240" s="8" t="str">
        <f>VLOOKUP(C:C,应用!A:D,4,0)</f>
        <v>酷动力</v>
      </c>
      <c r="I240" s="8">
        <v>30</v>
      </c>
      <c r="J240" s="41"/>
      <c r="K240" s="68"/>
      <c r="M240" s="8"/>
      <c r="N240" s="68" t="s">
        <v>1530</v>
      </c>
      <c r="O240" s="42" t="s">
        <v>1654</v>
      </c>
      <c r="P240" s="48" t="s">
        <v>1701</v>
      </c>
      <c r="Q240" s="62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</row>
    <row r="241" spans="1:72" s="22" customFormat="1" ht="14.25">
      <c r="A241" s="128">
        <v>42580</v>
      </c>
      <c r="B241" s="8">
        <v>15872545337</v>
      </c>
      <c r="C241" s="8" t="s">
        <v>1524</v>
      </c>
      <c r="D241" s="18" t="str">
        <f>VLOOKUP(C241,应用!$A$1:$B$16,2,0)</f>
        <v>300009358277</v>
      </c>
      <c r="E241" s="8">
        <v>20</v>
      </c>
      <c r="F241" s="8" t="str">
        <f>VLOOKUP(C241,应用!$A$1:$C$16,3,0)</f>
        <v>兰桂馥</v>
      </c>
      <c r="G241" s="8" t="s">
        <v>1525</v>
      </c>
      <c r="H241" s="8" t="str">
        <f>VLOOKUP(C:C,应用!A:D,4,0)</f>
        <v>酷动力</v>
      </c>
      <c r="I241" s="8">
        <v>20</v>
      </c>
      <c r="J241" s="41"/>
      <c r="K241" s="68"/>
      <c r="M241" s="8"/>
      <c r="N241" s="68" t="s">
        <v>1529</v>
      </c>
      <c r="O241" s="42" t="s">
        <v>1514</v>
      </c>
      <c r="P241" s="48" t="s">
        <v>1702</v>
      </c>
      <c r="Q241" s="62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</row>
    <row r="242" spans="1:72" s="22" customFormat="1" ht="14.25">
      <c r="A242" s="128">
        <v>42580</v>
      </c>
      <c r="B242" s="8">
        <v>15541607733</v>
      </c>
      <c r="C242" s="8" t="s">
        <v>1531</v>
      </c>
      <c r="D242" s="18">
        <f>VLOOKUP(C242,应用!$A$1:$B$16,2,0)</f>
        <v>300009235974</v>
      </c>
      <c r="E242" s="8">
        <v>20</v>
      </c>
      <c r="F242" s="8" t="str">
        <f>VLOOKUP(C242,应用!$A$1:$C$16,3,0)</f>
        <v>趣游</v>
      </c>
      <c r="G242" s="8" t="s">
        <v>1525</v>
      </c>
      <c r="H242" s="8" t="str">
        <f>VLOOKUP(C:C,应用!A:D,4,0)</f>
        <v>酷动力</v>
      </c>
      <c r="I242" s="8" t="s">
        <v>1606</v>
      </c>
      <c r="J242" s="41"/>
      <c r="K242" s="68"/>
      <c r="M242" s="8"/>
      <c r="N242" s="68" t="s">
        <v>1532</v>
      </c>
      <c r="O242" s="42"/>
      <c r="P242" s="48"/>
      <c r="Q242" s="62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</row>
    <row r="243" spans="1:72" s="22" customFormat="1" ht="14.25">
      <c r="A243" s="129">
        <v>42580</v>
      </c>
      <c r="B243" s="8">
        <v>15541607733</v>
      </c>
      <c r="C243" s="8" t="s">
        <v>1567</v>
      </c>
      <c r="D243" s="18">
        <f>VLOOKUP(C243,应用!$A$1:$B$16,2,0)</f>
        <v>300008823388</v>
      </c>
      <c r="E243" s="8">
        <v>15</v>
      </c>
      <c r="F243" s="8" t="str">
        <f>VLOOKUP(C243,应用!$A$1:$C$16,3,0)</f>
        <v>中力为</v>
      </c>
      <c r="G243" s="8" t="s">
        <v>1539</v>
      </c>
      <c r="H243" s="8" t="str">
        <f>VLOOKUP(C:C,应用!A:D,4,0)</f>
        <v>酷动力</v>
      </c>
      <c r="I243" s="8" t="s">
        <v>1617</v>
      </c>
      <c r="J243" s="41"/>
      <c r="K243" s="68"/>
      <c r="M243" s="8"/>
      <c r="N243" s="68" t="s">
        <v>1532</v>
      </c>
      <c r="O243" s="42"/>
      <c r="P243" s="48"/>
      <c r="Q243" s="62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</row>
    <row r="244" spans="1:72" s="22" customFormat="1" ht="14.25">
      <c r="A244" s="128">
        <v>42580</v>
      </c>
      <c r="B244" s="8">
        <v>13707184259</v>
      </c>
      <c r="C244" s="8" t="s">
        <v>1524</v>
      </c>
      <c r="D244" s="18" t="str">
        <f>VLOOKUP(C244,应用!$A$1:$B$16,2,0)</f>
        <v>300009358277</v>
      </c>
      <c r="E244" s="8" t="s">
        <v>1371</v>
      </c>
      <c r="F244" s="8" t="str">
        <f>VLOOKUP(C244,应用!$A$1:$C$16,3,0)</f>
        <v>兰桂馥</v>
      </c>
      <c r="G244" s="8" t="s">
        <v>1525</v>
      </c>
      <c r="H244" s="8" t="str">
        <f>VLOOKUP(C:C,应用!A:D,4,0)</f>
        <v>酷动力</v>
      </c>
      <c r="I244" s="8" t="s">
        <v>1533</v>
      </c>
      <c r="J244" s="41"/>
      <c r="K244" s="68"/>
      <c r="M244" s="8"/>
      <c r="N244" s="68" t="s">
        <v>1529</v>
      </c>
      <c r="O244" s="42" t="s">
        <v>1656</v>
      </c>
      <c r="P244" s="48" t="s">
        <v>1703</v>
      </c>
      <c r="Q244" s="62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</row>
    <row r="245" spans="1:72" s="22" customFormat="1" ht="14.25">
      <c r="A245" s="129">
        <v>42580</v>
      </c>
      <c r="B245" s="8">
        <v>15185524229</v>
      </c>
      <c r="C245" s="8" t="s">
        <v>1534</v>
      </c>
      <c r="D245" s="18">
        <f>VLOOKUP(C245,应用!$A$1:$B$16,2,0)</f>
        <v>300009192151</v>
      </c>
      <c r="E245" s="8">
        <v>10</v>
      </c>
      <c r="F245" s="8" t="str">
        <f>VLOOKUP(C245,应用!$A$1:$C$16,3,0)</f>
        <v>前游</v>
      </c>
      <c r="G245" s="8" t="s">
        <v>1525</v>
      </c>
      <c r="H245" s="8" t="str">
        <f>VLOOKUP(C:C,应用!A:D,4,0)</f>
        <v>魔谷</v>
      </c>
      <c r="I245" s="8">
        <v>10</v>
      </c>
      <c r="J245" s="41"/>
      <c r="K245" s="68"/>
      <c r="M245" s="8"/>
      <c r="N245" s="68" t="s">
        <v>1535</v>
      </c>
      <c r="O245" s="42" t="s">
        <v>1643</v>
      </c>
      <c r="P245" s="48" t="s">
        <v>1704</v>
      </c>
      <c r="Q245" s="62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</row>
    <row r="246" spans="1:72" s="22" customFormat="1" ht="14.25">
      <c r="A246" s="128">
        <v>42580</v>
      </c>
      <c r="B246" s="8">
        <v>18260999859</v>
      </c>
      <c r="C246" s="8" t="s">
        <v>1524</v>
      </c>
      <c r="D246" s="18" t="str">
        <f>VLOOKUP(C246,应用!$A$1:$B$16,2,0)</f>
        <v>300009358277</v>
      </c>
      <c r="E246" s="8">
        <v>20</v>
      </c>
      <c r="F246" s="8" t="str">
        <f>VLOOKUP(C246,应用!$A$1:$C$16,3,0)</f>
        <v>兰桂馥</v>
      </c>
      <c r="G246" s="8" t="s">
        <v>1525</v>
      </c>
      <c r="H246" s="8" t="str">
        <f>VLOOKUP(C:C,应用!A:D,4,0)</f>
        <v>酷动力</v>
      </c>
      <c r="I246" s="8">
        <v>20</v>
      </c>
      <c r="J246" s="41"/>
      <c r="K246" s="68"/>
      <c r="M246" s="8" t="s">
        <v>1540</v>
      </c>
      <c r="N246" s="68" t="s">
        <v>1619</v>
      </c>
      <c r="O246" s="42" t="s">
        <v>1657</v>
      </c>
      <c r="P246" s="48" t="s">
        <v>1706</v>
      </c>
      <c r="Q246" s="62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</row>
    <row r="247" spans="1:72" s="22" customFormat="1" ht="14.25">
      <c r="A247" s="128">
        <v>42580</v>
      </c>
      <c r="B247" s="8">
        <v>18210388644</v>
      </c>
      <c r="C247" s="8" t="s">
        <v>1522</v>
      </c>
      <c r="D247" s="18">
        <f>VLOOKUP(C247,应用!$A$1:$B$16,2,0)</f>
        <v>300009374215</v>
      </c>
      <c r="E247" s="8">
        <v>20</v>
      </c>
      <c r="F247" s="8" t="str">
        <f>VLOOKUP(C247,应用!$A$1:$C$16,3,0)</f>
        <v>魔逗</v>
      </c>
      <c r="G247" s="8" t="s">
        <v>1525</v>
      </c>
      <c r="H247" s="8" t="str">
        <f>VLOOKUP(C:C,应用!A:D,4,0)</f>
        <v>酷动力</v>
      </c>
      <c r="I247" s="8">
        <v>20</v>
      </c>
      <c r="J247" s="41"/>
      <c r="K247" s="68"/>
      <c r="M247" s="8" t="s">
        <v>1541</v>
      </c>
      <c r="N247" s="68" t="s">
        <v>1620</v>
      </c>
      <c r="O247" s="42" t="s">
        <v>1657</v>
      </c>
      <c r="P247" s="48" t="s">
        <v>1707</v>
      </c>
      <c r="Q247" s="62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</row>
    <row r="248" spans="1:72" s="22" customFormat="1" ht="14.25">
      <c r="A248" s="128">
        <v>42580</v>
      </c>
      <c r="B248" s="8">
        <v>15761409298</v>
      </c>
      <c r="C248" s="8" t="s">
        <v>1524</v>
      </c>
      <c r="D248" s="18" t="str">
        <f>VLOOKUP(C248,应用!$A$1:$B$16,2,0)</f>
        <v>300009358277</v>
      </c>
      <c r="E248" s="8">
        <v>10</v>
      </c>
      <c r="F248" s="8" t="str">
        <f>VLOOKUP(C248,应用!$A$1:$C$16,3,0)</f>
        <v>兰桂馥</v>
      </c>
      <c r="G248" s="8" t="s">
        <v>1525</v>
      </c>
      <c r="H248" s="8" t="str">
        <f>VLOOKUP(C:C,应用!A:D,4,0)</f>
        <v>酷动力</v>
      </c>
      <c r="I248" s="8">
        <v>10</v>
      </c>
      <c r="J248" s="41"/>
      <c r="K248" s="68"/>
      <c r="M248" s="8" t="s">
        <v>1542</v>
      </c>
      <c r="N248" s="68" t="s">
        <v>1621</v>
      </c>
      <c r="O248" s="42" t="s">
        <v>2516</v>
      </c>
      <c r="P248" s="48" t="s">
        <v>2516</v>
      </c>
      <c r="Q248" s="62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</row>
    <row r="249" spans="1:72" s="22" customFormat="1" ht="14.25">
      <c r="A249" s="129">
        <v>42580</v>
      </c>
      <c r="B249" s="8">
        <v>13620521004</v>
      </c>
      <c r="C249" s="8" t="s">
        <v>1536</v>
      </c>
      <c r="D249" s="18">
        <f>VLOOKUP(C249,应用!$A$1:$B$16,2,0)</f>
        <v>300009184067</v>
      </c>
      <c r="E249" s="8" t="s">
        <v>1408</v>
      </c>
      <c r="F249" s="8" t="str">
        <f>VLOOKUP(C249,应用!$A$1:$C$16,3,0)</f>
        <v>魔逗</v>
      </c>
      <c r="G249" s="8" t="s">
        <v>1543</v>
      </c>
      <c r="H249" s="8" t="str">
        <f>VLOOKUP(C:C,应用!A:D,4,0)</f>
        <v>魔谷</v>
      </c>
      <c r="I249" s="8" t="s">
        <v>1615</v>
      </c>
      <c r="J249" s="41"/>
      <c r="K249" s="68"/>
      <c r="M249" s="8"/>
      <c r="N249" s="68" t="s">
        <v>1622</v>
      </c>
      <c r="O249" s="42" t="s">
        <v>67</v>
      </c>
      <c r="P249" s="48" t="s">
        <v>75</v>
      </c>
      <c r="Q249" s="62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</row>
    <row r="250" spans="1:72" s="22" customFormat="1" ht="14.25">
      <c r="A250" s="129">
        <v>42580</v>
      </c>
      <c r="B250" s="8">
        <v>13770184259</v>
      </c>
      <c r="C250" s="8" t="s">
        <v>1524</v>
      </c>
      <c r="D250" s="18" t="str">
        <f>VLOOKUP(C250,应用!$A$1:$B$16,2,0)</f>
        <v>300009358277</v>
      </c>
      <c r="E250" s="8" t="s">
        <v>1371</v>
      </c>
      <c r="F250" s="8" t="str">
        <f>VLOOKUP(C250,应用!$A$1:$C$16,3,0)</f>
        <v>兰桂馥</v>
      </c>
      <c r="G250" s="8" t="s">
        <v>1525</v>
      </c>
      <c r="H250" s="8" t="str">
        <f>VLOOKUP(C:C,应用!A:D,4,0)</f>
        <v>酷动力</v>
      </c>
      <c r="I250" s="8" t="s">
        <v>1617</v>
      </c>
      <c r="J250" s="41"/>
      <c r="K250" s="68"/>
      <c r="M250" s="8" t="s">
        <v>1545</v>
      </c>
      <c r="N250" s="68" t="s">
        <v>1624</v>
      </c>
      <c r="O250" s="42"/>
      <c r="P250" s="48"/>
      <c r="Q250" s="62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</row>
    <row r="251" spans="1:72" s="22" customFormat="1" ht="14.25">
      <c r="A251" s="128">
        <v>42580</v>
      </c>
      <c r="B251" s="8">
        <v>15983513618</v>
      </c>
      <c r="C251" s="8" t="s">
        <v>1546</v>
      </c>
      <c r="D251" s="18" t="str">
        <f>VLOOKUP(C251,应用!$A$1:$B$16,2,0)</f>
        <v>300009358277</v>
      </c>
      <c r="E251" s="8">
        <v>10</v>
      </c>
      <c r="F251" s="8" t="str">
        <f>VLOOKUP(C251,应用!$A$1:$C$16,3,0)</f>
        <v>兰桂馥</v>
      </c>
      <c r="G251" s="8" t="s">
        <v>1547</v>
      </c>
      <c r="H251" s="8" t="str">
        <f>VLOOKUP(C:C,应用!A:D,4,0)</f>
        <v>酷动力</v>
      </c>
      <c r="I251" s="8">
        <v>10</v>
      </c>
      <c r="J251" s="41"/>
      <c r="K251" s="68"/>
      <c r="M251" s="8" t="s">
        <v>1548</v>
      </c>
      <c r="N251" s="68" t="s">
        <v>1625</v>
      </c>
      <c r="O251" s="42" t="s">
        <v>2516</v>
      </c>
      <c r="P251" s="48" t="s">
        <v>2516</v>
      </c>
      <c r="Q251" s="62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</row>
    <row r="252" spans="1:72" s="24" customFormat="1" ht="14.25">
      <c r="A252" s="128">
        <v>42580</v>
      </c>
      <c r="B252" s="8">
        <v>15072035175</v>
      </c>
      <c r="C252" s="8" t="s">
        <v>1546</v>
      </c>
      <c r="D252" s="18" t="str">
        <f>VLOOKUP(C252,应用!$A$1:$B$16,2,0)</f>
        <v>300009358277</v>
      </c>
      <c r="E252" s="8" t="s">
        <v>1515</v>
      </c>
      <c r="F252" s="8" t="str">
        <f>VLOOKUP(C252,应用!$A$1:$C$16,3,0)</f>
        <v>兰桂馥</v>
      </c>
      <c r="G252" s="8" t="s">
        <v>1547</v>
      </c>
      <c r="H252" s="8" t="str">
        <f>VLOOKUP(C:C,应用!A:D,4,0)</f>
        <v>酷动力</v>
      </c>
      <c r="I252" s="8" t="s">
        <v>1515</v>
      </c>
      <c r="J252" s="41"/>
      <c r="K252" s="68"/>
      <c r="L252" s="22"/>
      <c r="M252" s="8" t="s">
        <v>1549</v>
      </c>
      <c r="N252" s="68" t="s">
        <v>1626</v>
      </c>
      <c r="O252" s="42" t="s">
        <v>2516</v>
      </c>
      <c r="P252" s="48" t="s">
        <v>2516</v>
      </c>
      <c r="Q252" s="62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</row>
    <row r="253" spans="1:72" s="22" customFormat="1" ht="14.25">
      <c r="A253" s="131">
        <v>42580</v>
      </c>
      <c r="B253" s="4">
        <v>14704280999</v>
      </c>
      <c r="C253" s="4" t="s">
        <v>1582</v>
      </c>
      <c r="D253" s="33">
        <f>VLOOKUP(C253,应用!$A$1:$B$16,2,0)</f>
        <v>300009235974</v>
      </c>
      <c r="E253" s="4">
        <v>20</v>
      </c>
      <c r="F253" s="4" t="str">
        <f>VLOOKUP(C253,应用!$A$1:$C$16,3,0)</f>
        <v>趣游</v>
      </c>
      <c r="G253" s="4" t="s">
        <v>11</v>
      </c>
      <c r="H253" s="4" t="str">
        <f>VLOOKUP(C:C,应用!A:D,4,0)</f>
        <v>酷动力</v>
      </c>
      <c r="I253" s="4">
        <v>20</v>
      </c>
      <c r="J253" s="25">
        <v>42585</v>
      </c>
      <c r="K253" s="80">
        <v>20</v>
      </c>
      <c r="L253" s="24" t="s">
        <v>1596</v>
      </c>
      <c r="M253" s="4"/>
      <c r="N253" s="80" t="s">
        <v>1627</v>
      </c>
      <c r="O253" s="43"/>
      <c r="P253" s="47"/>
      <c r="Q253" s="62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</row>
    <row r="254" spans="1:72" s="22" customFormat="1" ht="14.25">
      <c r="A254" s="130">
        <v>42580</v>
      </c>
      <c r="B254" s="4">
        <v>14704280999</v>
      </c>
      <c r="C254" s="4" t="s">
        <v>1583</v>
      </c>
      <c r="D254" s="33">
        <f>VLOOKUP(C254,应用!$A$1:$B$16,2,0)</f>
        <v>300008823388</v>
      </c>
      <c r="E254" s="4">
        <v>15</v>
      </c>
      <c r="F254" s="4" t="str">
        <f>VLOOKUP(C254,应用!$A$1:$C$16,3,0)</f>
        <v>中力为</v>
      </c>
      <c r="G254" s="4" t="s">
        <v>11</v>
      </c>
      <c r="H254" s="4" t="str">
        <f>VLOOKUP(C:C,应用!A:D,4,0)</f>
        <v>酷动力</v>
      </c>
      <c r="I254" s="4">
        <v>15</v>
      </c>
      <c r="J254" s="25">
        <v>42585</v>
      </c>
      <c r="K254" s="80">
        <v>10</v>
      </c>
      <c r="L254" s="24" t="s">
        <v>1596</v>
      </c>
      <c r="M254" s="4"/>
      <c r="N254" s="80" t="s">
        <v>1627</v>
      </c>
      <c r="O254" s="43" t="s">
        <v>1656</v>
      </c>
      <c r="P254" s="47" t="s">
        <v>1684</v>
      </c>
      <c r="Q254" s="62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</row>
    <row r="255" spans="1:72" s="24" customFormat="1" ht="14.25">
      <c r="A255" s="130">
        <v>42581</v>
      </c>
      <c r="B255" s="4">
        <v>18212189181</v>
      </c>
      <c r="C255" s="4" t="s">
        <v>1546</v>
      </c>
      <c r="D255" s="33" t="str">
        <f>VLOOKUP(C255,应用!$A$1:$B$16,2,0)</f>
        <v>300009358277</v>
      </c>
      <c r="E255" s="4">
        <v>20</v>
      </c>
      <c r="F255" s="4" t="str">
        <f>VLOOKUP(C255,应用!$A$1:$C$16,3,0)</f>
        <v>兰桂馥</v>
      </c>
      <c r="G255" s="4" t="s">
        <v>1547</v>
      </c>
      <c r="H255" s="4" t="str">
        <f>VLOOKUP(C:C,应用!A:D,4,0)</f>
        <v>酷动力</v>
      </c>
      <c r="I255" s="4">
        <v>20</v>
      </c>
      <c r="J255" s="25">
        <v>42583</v>
      </c>
      <c r="K255" s="80">
        <v>20</v>
      </c>
      <c r="L255" s="4" t="s">
        <v>1595</v>
      </c>
      <c r="M255" s="4" t="s">
        <v>1550</v>
      </c>
      <c r="N255" s="80" t="s">
        <v>1621</v>
      </c>
      <c r="O255" s="43" t="s">
        <v>1657</v>
      </c>
      <c r="P255" s="47" t="s">
        <v>1676</v>
      </c>
      <c r="Q255" s="63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</row>
    <row r="256" spans="1:72" s="22" customFormat="1" ht="14.25">
      <c r="A256" s="128">
        <v>42581</v>
      </c>
      <c r="B256" s="8">
        <v>18242584925</v>
      </c>
      <c r="C256" s="8" t="s">
        <v>1546</v>
      </c>
      <c r="D256" s="18" t="str">
        <f>VLOOKUP(C256,应用!$A$1:$B$16,2,0)</f>
        <v>300009358277</v>
      </c>
      <c r="E256" s="8"/>
      <c r="F256" s="8" t="str">
        <f>VLOOKUP(C256,应用!$A$1:$C$16,3,0)</f>
        <v>兰桂馥</v>
      </c>
      <c r="G256" s="8" t="s">
        <v>1547</v>
      </c>
      <c r="H256" s="8" t="str">
        <f>VLOOKUP(C:C,应用!A:D,4,0)</f>
        <v>酷动力</v>
      </c>
      <c r="I256" s="8">
        <v>10</v>
      </c>
      <c r="J256" s="41"/>
      <c r="K256" s="68"/>
      <c r="M256" s="8" t="s">
        <v>1551</v>
      </c>
      <c r="N256" s="68" t="s">
        <v>1627</v>
      </c>
      <c r="O256" s="42" t="s">
        <v>2516</v>
      </c>
      <c r="P256" s="48" t="s">
        <v>2516</v>
      </c>
      <c r="Q256" s="62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</row>
    <row r="257" spans="1:72" s="22" customFormat="1" ht="14.25">
      <c r="A257" s="128">
        <v>42581</v>
      </c>
      <c r="B257" s="8">
        <v>18275275861</v>
      </c>
      <c r="C257" s="8" t="s">
        <v>1546</v>
      </c>
      <c r="D257" s="18" t="str">
        <f>VLOOKUP(C257,应用!$A$1:$B$16,2,0)</f>
        <v>300009358277</v>
      </c>
      <c r="E257" s="8">
        <v>10</v>
      </c>
      <c r="F257" s="8" t="str">
        <f>VLOOKUP(C257,应用!$A$1:$C$16,3,0)</f>
        <v>兰桂馥</v>
      </c>
      <c r="G257" s="8" t="s">
        <v>1547</v>
      </c>
      <c r="H257" s="8" t="str">
        <f>VLOOKUP(C:C,应用!A:D,4,0)</f>
        <v>酷动力</v>
      </c>
      <c r="I257" s="8">
        <v>10</v>
      </c>
      <c r="J257" s="41"/>
      <c r="K257" s="68"/>
      <c r="M257" s="8"/>
      <c r="N257" s="68" t="s">
        <v>1621</v>
      </c>
      <c r="O257" s="42" t="s">
        <v>2516</v>
      </c>
      <c r="P257" s="48" t="s">
        <v>57</v>
      </c>
      <c r="Q257" s="62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</row>
    <row r="258" spans="1:72" s="24" customFormat="1" ht="14.25">
      <c r="A258" s="128">
        <v>42581</v>
      </c>
      <c r="B258" s="8">
        <v>18200418801</v>
      </c>
      <c r="C258" s="8" t="s">
        <v>1546</v>
      </c>
      <c r="D258" s="18" t="str">
        <f>VLOOKUP(C258,应用!$A$1:$B$16,2,0)</f>
        <v>300009358277</v>
      </c>
      <c r="E258" s="8">
        <v>10</v>
      </c>
      <c r="F258" s="8" t="str">
        <f>VLOOKUP(C258,应用!$A$1:$C$16,3,0)</f>
        <v>兰桂馥</v>
      </c>
      <c r="G258" s="8" t="s">
        <v>1547</v>
      </c>
      <c r="H258" s="8" t="str">
        <f>VLOOKUP(C:C,应用!A:D,4,0)</f>
        <v>酷动力</v>
      </c>
      <c r="I258" s="8">
        <v>10</v>
      </c>
      <c r="J258" s="41"/>
      <c r="K258" s="68"/>
      <c r="L258" s="22"/>
      <c r="M258" s="8"/>
      <c r="N258" s="68" t="s">
        <v>1625</v>
      </c>
      <c r="O258" s="42" t="s">
        <v>1681</v>
      </c>
      <c r="P258" s="48" t="s">
        <v>166</v>
      </c>
      <c r="Q258" s="62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</row>
    <row r="259" spans="1:72" s="22" customFormat="1" ht="14.25">
      <c r="A259" s="130">
        <v>42581</v>
      </c>
      <c r="B259" s="4">
        <v>13972326943</v>
      </c>
      <c r="C259" s="4" t="s">
        <v>1562</v>
      </c>
      <c r="D259" s="33" t="str">
        <f>VLOOKUP(C259,应用!$A$1:$B$16,2,0)</f>
        <v>300009358277</v>
      </c>
      <c r="E259" s="4">
        <v>50</v>
      </c>
      <c r="F259" s="4" t="str">
        <f>VLOOKUP(C259,应用!$A$1:$C$16,3,0)</f>
        <v>兰桂馥</v>
      </c>
      <c r="G259" s="4" t="s">
        <v>1563</v>
      </c>
      <c r="H259" s="4" t="str">
        <f>VLOOKUP(C:C,应用!A:D,4,0)</f>
        <v>酷动力</v>
      </c>
      <c r="I259" s="4" t="s">
        <v>1561</v>
      </c>
      <c r="J259" s="25">
        <v>42584</v>
      </c>
      <c r="K259" s="80" t="s">
        <v>1560</v>
      </c>
      <c r="L259" s="4" t="s">
        <v>1574</v>
      </c>
      <c r="M259" s="4" t="s">
        <v>1555</v>
      </c>
      <c r="N259" s="80" t="s">
        <v>1626</v>
      </c>
      <c r="O259" s="43" t="s">
        <v>2516</v>
      </c>
      <c r="P259" s="47" t="s">
        <v>2516</v>
      </c>
      <c r="Q259" s="62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</row>
    <row r="260" spans="1:72" s="22" customFormat="1">
      <c r="A260" s="132">
        <v>42581</v>
      </c>
      <c r="B260" s="72">
        <v>18281079802</v>
      </c>
      <c r="C260" s="72" t="s">
        <v>1736</v>
      </c>
      <c r="D260" s="18" t="str">
        <f>VLOOKUP(C260,应用!$A$1:$B45,2,0)</f>
        <v>300009358277</v>
      </c>
      <c r="E260" s="72">
        <v>10</v>
      </c>
      <c r="F260" s="8" t="str">
        <f>VLOOKUP(C260,应用!$A$1:$C$18,3,0)</f>
        <v>兰桂馥</v>
      </c>
      <c r="G260" s="8" t="s">
        <v>11</v>
      </c>
      <c r="H260" s="8" t="str">
        <f>VLOOKUP(C:C,应用!A:D,4,0)</f>
        <v>酷动力</v>
      </c>
      <c r="I260" s="72">
        <v>10</v>
      </c>
      <c r="J260" s="140"/>
      <c r="K260" s="73"/>
      <c r="L260" s="21"/>
      <c r="M260" s="72"/>
      <c r="N260" s="42" t="s">
        <v>1767</v>
      </c>
      <c r="O260" s="86" t="s">
        <v>78</v>
      </c>
      <c r="P260" s="35" t="s">
        <v>79</v>
      </c>
      <c r="Q260" s="62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</row>
    <row r="261" spans="1:72" s="22" customFormat="1" ht="14.25">
      <c r="A261" s="129">
        <v>42583</v>
      </c>
      <c r="B261" s="8">
        <v>13570071288</v>
      </c>
      <c r="C261" s="8" t="s">
        <v>1552</v>
      </c>
      <c r="D261" s="18">
        <f>VLOOKUP(C261,应用!$A$1:$B$16,2,0)</f>
        <v>300009374215</v>
      </c>
      <c r="E261" s="8">
        <v>20</v>
      </c>
      <c r="F261" s="8" t="str">
        <f>VLOOKUP(C261,应用!$A$1:$C$16,3,0)</f>
        <v>魔逗</v>
      </c>
      <c r="G261" s="8" t="s">
        <v>1547</v>
      </c>
      <c r="H261" s="8" t="str">
        <f>VLOOKUP(C:C,应用!A:D,4,0)</f>
        <v>酷动力</v>
      </c>
      <c r="I261" s="8">
        <v>20</v>
      </c>
      <c r="J261" s="41"/>
      <c r="K261" s="68"/>
      <c r="M261" s="8" t="s">
        <v>1553</v>
      </c>
      <c r="N261" s="68" t="s">
        <v>1628</v>
      </c>
      <c r="O261" s="73" t="s">
        <v>1656</v>
      </c>
      <c r="P261" s="42" t="s">
        <v>1778</v>
      </c>
      <c r="Q261" s="62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</row>
    <row r="262" spans="1:72" s="24" customFormat="1" ht="14.25">
      <c r="A262" s="129">
        <v>42583</v>
      </c>
      <c r="B262" s="8">
        <v>13511049288</v>
      </c>
      <c r="C262" s="8" t="s">
        <v>1552</v>
      </c>
      <c r="D262" s="18">
        <f>VLOOKUP(C262,应用!$A$1:$B$16,2,0)</f>
        <v>300009374215</v>
      </c>
      <c r="E262" s="8">
        <v>20</v>
      </c>
      <c r="F262" s="8" t="str">
        <f>VLOOKUP(C262,应用!$A$1:$C$16,3,0)</f>
        <v>魔逗</v>
      </c>
      <c r="G262" s="8" t="s">
        <v>1547</v>
      </c>
      <c r="H262" s="8" t="str">
        <f>VLOOKUP(C:C,应用!A:D,4,0)</f>
        <v>酷动力</v>
      </c>
      <c r="I262" s="8">
        <v>20</v>
      </c>
      <c r="J262" s="41"/>
      <c r="K262" s="68"/>
      <c r="L262" s="22"/>
      <c r="M262" s="8" t="s">
        <v>1554</v>
      </c>
      <c r="N262" s="68" t="s">
        <v>1629</v>
      </c>
      <c r="O262" s="42" t="s">
        <v>1656</v>
      </c>
      <c r="P262" s="42" t="s">
        <v>1724</v>
      </c>
      <c r="Q262" s="62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</row>
    <row r="263" spans="1:72" s="24" customFormat="1" ht="14.25">
      <c r="A263" s="131">
        <v>42583</v>
      </c>
      <c r="B263" s="4">
        <v>15908490206</v>
      </c>
      <c r="C263" s="4" t="s">
        <v>1552</v>
      </c>
      <c r="D263" s="33">
        <f>VLOOKUP(C263,应用!$A$1:$B$16,2,0)</f>
        <v>300009374215</v>
      </c>
      <c r="E263" s="4">
        <v>20</v>
      </c>
      <c r="F263" s="4" t="str">
        <f>VLOOKUP(C263,应用!$A$1:$C$16,3,0)</f>
        <v>魔逗</v>
      </c>
      <c r="G263" s="4" t="s">
        <v>1547</v>
      </c>
      <c r="H263" s="4" t="str">
        <f>VLOOKUP(C:C,应用!A:D,4,0)</f>
        <v>酷动力</v>
      </c>
      <c r="I263" s="4">
        <v>20</v>
      </c>
      <c r="J263" s="25">
        <v>42583</v>
      </c>
      <c r="K263" s="80" t="s">
        <v>1520</v>
      </c>
      <c r="L263" s="4" t="s">
        <v>1559</v>
      </c>
      <c r="M263" s="4" t="s">
        <v>1555</v>
      </c>
      <c r="N263" s="80" t="s">
        <v>1625</v>
      </c>
      <c r="O263" s="43" t="s">
        <v>1656</v>
      </c>
      <c r="P263" s="43" t="s">
        <v>1671</v>
      </c>
      <c r="Q263" s="63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</row>
    <row r="264" spans="1:72" s="22" customFormat="1" ht="14.25">
      <c r="A264" s="129">
        <v>42583</v>
      </c>
      <c r="B264" s="8">
        <v>15125377754</v>
      </c>
      <c r="C264" s="8" t="s">
        <v>1635</v>
      </c>
      <c r="D264" s="18">
        <f>VLOOKUP(C264,应用!$A$1:$B$16,2,0)</f>
        <v>300009235971</v>
      </c>
      <c r="E264" s="8">
        <v>30</v>
      </c>
      <c r="F264" s="8" t="str">
        <f>VLOOKUP(C264,应用!$A$1:$C$16,3,0)</f>
        <v>趣游</v>
      </c>
      <c r="G264" s="8" t="s">
        <v>1547</v>
      </c>
      <c r="H264" s="8" t="str">
        <f>VLOOKUP(C:C,应用!A:D,4,0)</f>
        <v>魔谷</v>
      </c>
      <c r="I264" s="8" t="s">
        <v>1607</v>
      </c>
      <c r="J264" s="41"/>
      <c r="K264" s="68"/>
      <c r="M264" s="8" t="s">
        <v>1557</v>
      </c>
      <c r="N264" s="68" t="s">
        <v>1630</v>
      </c>
      <c r="O264" s="98" t="s">
        <v>1644</v>
      </c>
      <c r="P264" s="87" t="s">
        <v>886</v>
      </c>
      <c r="Q264" s="62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</row>
    <row r="265" spans="1:72" s="22" customFormat="1" ht="14.25">
      <c r="A265" s="129">
        <v>42583</v>
      </c>
      <c r="B265" s="8">
        <v>15215264535</v>
      </c>
      <c r="C265" s="8" t="s">
        <v>1564</v>
      </c>
      <c r="D265" s="18">
        <f>VLOOKUP(C265,应用!$A$1:$B$16,2,0)</f>
        <v>300009374215</v>
      </c>
      <c r="E265" s="8">
        <v>20</v>
      </c>
      <c r="F265" s="8" t="str">
        <f>VLOOKUP(C265,应用!$A$1:$C$16,3,0)</f>
        <v>魔逗</v>
      </c>
      <c r="G265" s="8" t="s">
        <v>1563</v>
      </c>
      <c r="H265" s="8" t="str">
        <f>VLOOKUP(C:C,应用!A:D,4,0)</f>
        <v>酷动力</v>
      </c>
      <c r="I265" s="8">
        <v>20</v>
      </c>
      <c r="J265" s="41"/>
      <c r="K265" s="68"/>
      <c r="M265" s="8" t="s">
        <v>1565</v>
      </c>
      <c r="N265" s="68" t="s">
        <v>1623</v>
      </c>
      <c r="O265" s="42" t="s">
        <v>1656</v>
      </c>
      <c r="P265" s="42" t="s">
        <v>1655</v>
      </c>
      <c r="Q265" s="62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</row>
    <row r="266" spans="1:72" s="22" customFormat="1" ht="14.25">
      <c r="A266" s="128">
        <v>42584</v>
      </c>
      <c r="B266" s="8">
        <v>15801483635</v>
      </c>
      <c r="C266" s="8" t="s">
        <v>1585</v>
      </c>
      <c r="D266" s="18" t="str">
        <f>VLOOKUP(C266,应用!$A$1:$B$16,2,0)</f>
        <v>300009358277</v>
      </c>
      <c r="E266" s="8">
        <v>20</v>
      </c>
      <c r="F266" s="8" t="str">
        <f>VLOOKUP(C266,应用!$A$1:$C$16,3,0)</f>
        <v>兰桂馥</v>
      </c>
      <c r="G266" s="8" t="s">
        <v>1547</v>
      </c>
      <c r="H266" s="8" t="str">
        <f>VLOOKUP(C:C,应用!A:D,4,0)</f>
        <v>酷动力</v>
      </c>
      <c r="I266" s="8">
        <v>20</v>
      </c>
      <c r="J266" s="41"/>
      <c r="K266" s="68"/>
      <c r="M266" s="8" t="s">
        <v>1558</v>
      </c>
      <c r="N266" s="68" t="s">
        <v>1629</v>
      </c>
      <c r="O266" s="98" t="s">
        <v>1692</v>
      </c>
      <c r="P266" s="87" t="s">
        <v>1655</v>
      </c>
      <c r="Q266" s="62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</row>
    <row r="267" spans="1:72" s="22" customFormat="1" ht="14.25">
      <c r="A267" s="129">
        <v>42584</v>
      </c>
      <c r="B267" s="8">
        <v>15801483635</v>
      </c>
      <c r="C267" s="8" t="s">
        <v>1552</v>
      </c>
      <c r="D267" s="18">
        <f>VLOOKUP(C267,应用!$A$1:$B$16,2,0)</f>
        <v>300009374215</v>
      </c>
      <c r="E267" s="8">
        <v>20</v>
      </c>
      <c r="F267" s="8" t="str">
        <f>VLOOKUP(C267,应用!$A$1:$C$16,3,0)</f>
        <v>魔逗</v>
      </c>
      <c r="G267" s="8" t="s">
        <v>1547</v>
      </c>
      <c r="H267" s="8" t="str">
        <f>VLOOKUP(C:C,应用!A:D,4,0)</f>
        <v>酷动力</v>
      </c>
      <c r="I267" s="8">
        <v>20</v>
      </c>
      <c r="J267" s="41"/>
      <c r="K267" s="68"/>
      <c r="M267" s="8"/>
      <c r="N267" s="68" t="s">
        <v>1629</v>
      </c>
      <c r="O267" s="42" t="s">
        <v>1656</v>
      </c>
      <c r="P267" s="42" t="s">
        <v>1655</v>
      </c>
      <c r="Q267" s="62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</row>
    <row r="268" spans="1:72" s="22" customFormat="1" ht="14.25">
      <c r="A268" s="128">
        <v>42584</v>
      </c>
      <c r="B268" s="8">
        <v>13644717010</v>
      </c>
      <c r="C268" s="8" t="s">
        <v>1568</v>
      </c>
      <c r="D268" s="18">
        <f>VLOOKUP(C268,应用!$A$1:$B$16,2,0)</f>
        <v>300008823388</v>
      </c>
      <c r="E268" s="8" t="s">
        <v>1569</v>
      </c>
      <c r="F268" s="8" t="str">
        <f>VLOOKUP(C268,应用!$A$1:$C$16,3,0)</f>
        <v>中力为</v>
      </c>
      <c r="G268" s="8" t="s">
        <v>1563</v>
      </c>
      <c r="H268" s="8" t="str">
        <f>VLOOKUP(C:C,应用!A:D,4,0)</f>
        <v>酷动力</v>
      </c>
      <c r="I268" s="8" t="s">
        <v>1569</v>
      </c>
      <c r="J268" s="41"/>
      <c r="K268" s="68"/>
      <c r="M268" s="8" t="s">
        <v>1566</v>
      </c>
      <c r="N268" s="68" t="s">
        <v>1631</v>
      </c>
      <c r="O268" s="44" t="s">
        <v>2516</v>
      </c>
      <c r="P268" s="53" t="s">
        <v>2516</v>
      </c>
      <c r="Q268" s="62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</row>
    <row r="269" spans="1:72" s="22" customFormat="1" ht="14.25">
      <c r="A269" s="129">
        <v>42584</v>
      </c>
      <c r="B269" s="8">
        <v>15084357283</v>
      </c>
      <c r="C269" s="8" t="s">
        <v>1576</v>
      </c>
      <c r="D269" s="18">
        <f>VLOOKUP(C269,应用!$A$1:$B$16,2,0)</f>
        <v>300009406201</v>
      </c>
      <c r="E269" s="8">
        <v>10</v>
      </c>
      <c r="F269" s="8" t="str">
        <f>VLOOKUP(C269,应用!$A$1:$C$16,3,0)</f>
        <v>魔逗</v>
      </c>
      <c r="G269" s="8" t="s">
        <v>1563</v>
      </c>
      <c r="H269" s="8" t="str">
        <f>VLOOKUP(C:C,应用!A:D,4,0)</f>
        <v>魔谷</v>
      </c>
      <c r="I269" s="8" t="s">
        <v>1615</v>
      </c>
      <c r="J269" s="41"/>
      <c r="K269" s="68"/>
      <c r="M269" s="8"/>
      <c r="N269" s="68" t="s">
        <v>1623</v>
      </c>
      <c r="O269" s="42" t="s">
        <v>1642</v>
      </c>
      <c r="P269" s="48" t="s">
        <v>1009</v>
      </c>
      <c r="Q269" s="62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</row>
    <row r="270" spans="1:72" s="22" customFormat="1" ht="14.25">
      <c r="A270" s="129">
        <v>42584</v>
      </c>
      <c r="B270" s="8">
        <v>15084357283</v>
      </c>
      <c r="C270" s="8" t="s">
        <v>1570</v>
      </c>
      <c r="D270" s="18">
        <f>VLOOKUP(C270,应用!$A$1:$B$16,2,0)</f>
        <v>300009406202</v>
      </c>
      <c r="E270" s="8">
        <v>10</v>
      </c>
      <c r="F270" s="8" t="str">
        <f>VLOOKUP(C270,应用!$A$1:$C$16,3,0)</f>
        <v>魔逗</v>
      </c>
      <c r="G270" s="8" t="s">
        <v>1563</v>
      </c>
      <c r="H270" s="8" t="str">
        <f>VLOOKUP(C:C,应用!A:D,4,0)</f>
        <v>魔谷</v>
      </c>
      <c r="I270" s="8">
        <v>10</v>
      </c>
      <c r="J270" s="41"/>
      <c r="K270" s="68"/>
      <c r="M270" s="8" t="s">
        <v>1616</v>
      </c>
      <c r="N270" s="68" t="s">
        <v>1623</v>
      </c>
      <c r="O270" s="42" t="s">
        <v>64</v>
      </c>
      <c r="P270" s="48" t="s">
        <v>827</v>
      </c>
      <c r="Q270" s="62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</row>
    <row r="271" spans="1:72" s="22" customFormat="1" ht="14.25">
      <c r="A271" s="129">
        <v>42584</v>
      </c>
      <c r="B271" s="8">
        <v>18222572121</v>
      </c>
      <c r="C271" s="8" t="s">
        <v>1571</v>
      </c>
      <c r="D271" s="18">
        <f>VLOOKUP(C271,应用!$A$1:$B$16,2,0)</f>
        <v>300009406202</v>
      </c>
      <c r="E271" s="8">
        <v>16</v>
      </c>
      <c r="F271" s="8" t="str">
        <f>VLOOKUP(C271,应用!$A$1:$C$16,3,0)</f>
        <v>魔逗</v>
      </c>
      <c r="G271" s="8" t="s">
        <v>1563</v>
      </c>
      <c r="H271" s="8" t="str">
        <f>VLOOKUP(C:C,应用!A:D,4,0)</f>
        <v>魔谷</v>
      </c>
      <c r="I271" s="8">
        <v>16</v>
      </c>
      <c r="J271" s="41"/>
      <c r="K271" s="68"/>
      <c r="M271" s="8" t="s">
        <v>1572</v>
      </c>
      <c r="N271" s="68" t="s">
        <v>1632</v>
      </c>
      <c r="O271" s="42" t="s">
        <v>67</v>
      </c>
      <c r="P271" s="48" t="s">
        <v>75</v>
      </c>
      <c r="Q271" s="62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</row>
    <row r="272" spans="1:72" s="24" customFormat="1" ht="14.25">
      <c r="A272" s="129">
        <v>42584</v>
      </c>
      <c r="B272" s="8">
        <v>18222572121</v>
      </c>
      <c r="C272" s="8" t="s">
        <v>1556</v>
      </c>
      <c r="D272" s="18">
        <f>VLOOKUP(C272,应用!$A$1:$B$16,2,0)</f>
        <v>300009235971</v>
      </c>
      <c r="E272" s="8">
        <v>20</v>
      </c>
      <c r="F272" s="8" t="str">
        <f>VLOOKUP(C272,应用!$A$1:$C$16,3,0)</f>
        <v>趣游</v>
      </c>
      <c r="G272" s="8" t="s">
        <v>1563</v>
      </c>
      <c r="H272" s="8" t="str">
        <f>VLOOKUP(C:C,应用!A:D,4,0)</f>
        <v>魔谷</v>
      </c>
      <c r="I272" s="8">
        <v>20</v>
      </c>
      <c r="J272" s="41"/>
      <c r="K272" s="68"/>
      <c r="L272" s="22"/>
      <c r="M272" s="8"/>
      <c r="N272" s="68" t="s">
        <v>1632</v>
      </c>
      <c r="O272" s="42" t="s">
        <v>67</v>
      </c>
      <c r="P272" s="48" t="s">
        <v>75</v>
      </c>
      <c r="Q272" s="62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</row>
    <row r="273" spans="1:73" s="24" customFormat="1" ht="14.25">
      <c r="A273" s="129">
        <v>42584</v>
      </c>
      <c r="B273" s="8">
        <v>15285104216</v>
      </c>
      <c r="C273" s="8" t="s">
        <v>1578</v>
      </c>
      <c r="D273" s="18">
        <f>VLOOKUP(C273,应用!$A$1:$B$16,2,0)</f>
        <v>300009003496</v>
      </c>
      <c r="E273" s="8">
        <v>20</v>
      </c>
      <c r="F273" s="8" t="str">
        <f>VLOOKUP(C273,应用!$A$1:$C$16,3,0)</f>
        <v>趣游</v>
      </c>
      <c r="G273" s="8" t="s">
        <v>11</v>
      </c>
      <c r="H273" s="8" t="str">
        <f>VLOOKUP(C:C,应用!A:D,4,0)</f>
        <v>魔谷</v>
      </c>
      <c r="I273" s="8" t="s">
        <v>1606</v>
      </c>
      <c r="J273" s="41"/>
      <c r="K273" s="68"/>
      <c r="L273" s="22"/>
      <c r="M273" s="8" t="s">
        <v>1579</v>
      </c>
      <c r="N273" s="68" t="s">
        <v>1621</v>
      </c>
      <c r="O273" s="44"/>
      <c r="P273" s="53"/>
      <c r="Q273" s="62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</row>
    <row r="274" spans="1:73" s="22" customFormat="1" ht="14.25">
      <c r="A274" s="129">
        <v>42585</v>
      </c>
      <c r="B274" s="8">
        <v>13506032648</v>
      </c>
      <c r="C274" s="8" t="s">
        <v>1580</v>
      </c>
      <c r="D274" s="18">
        <f>VLOOKUP(C274,应用!$A$1:$B$16,2,0)</f>
        <v>300008839381</v>
      </c>
      <c r="E274" s="8">
        <v>10</v>
      </c>
      <c r="F274" s="8" t="str">
        <f>VLOOKUP(C274,应用!$A$1:$C$16,3,0)</f>
        <v>趣游</v>
      </c>
      <c r="G274" s="8" t="s">
        <v>11</v>
      </c>
      <c r="H274" s="8" t="str">
        <f>VLOOKUP(C:C,应用!A:D,4,0)</f>
        <v>魔谷</v>
      </c>
      <c r="I274" s="8">
        <v>10</v>
      </c>
      <c r="J274" s="41"/>
      <c r="K274" s="68"/>
      <c r="M274" s="8" t="s">
        <v>1581</v>
      </c>
      <c r="N274" s="68" t="s">
        <v>1633</v>
      </c>
      <c r="O274" s="42" t="s">
        <v>64</v>
      </c>
      <c r="P274" s="48" t="s">
        <v>825</v>
      </c>
      <c r="Q274" s="62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</row>
    <row r="275" spans="1:73" s="22" customFormat="1" ht="14.25">
      <c r="A275" s="129">
        <v>42585</v>
      </c>
      <c r="B275" s="8">
        <v>18387756291</v>
      </c>
      <c r="C275" s="8" t="s">
        <v>1576</v>
      </c>
      <c r="D275" s="18">
        <f>VLOOKUP(C275,应用!$A$1:$B$16,2,0)</f>
        <v>300009406201</v>
      </c>
      <c r="E275" s="8">
        <v>16</v>
      </c>
      <c r="F275" s="8" t="str">
        <f>VLOOKUP(C275,应用!$A$1:$C$16,3,0)</f>
        <v>魔逗</v>
      </c>
      <c r="G275" s="8" t="s">
        <v>11</v>
      </c>
      <c r="H275" s="8" t="str">
        <f>VLOOKUP(C:C,应用!A:D,4,0)</f>
        <v>魔谷</v>
      </c>
      <c r="I275" s="8" t="s">
        <v>1617</v>
      </c>
      <c r="J275" s="41"/>
      <c r="K275" s="68"/>
      <c r="M275" s="8" t="s">
        <v>1584</v>
      </c>
      <c r="N275" s="68" t="s">
        <v>1630</v>
      </c>
      <c r="O275" s="42"/>
      <c r="P275" s="48"/>
      <c r="Q275" s="62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</row>
    <row r="276" spans="1:73" s="22" customFormat="1" ht="14.25">
      <c r="A276" s="128">
        <v>42585</v>
      </c>
      <c r="B276" s="8">
        <v>17804250662</v>
      </c>
      <c r="C276" s="8" t="s">
        <v>83</v>
      </c>
      <c r="D276" s="18" t="str">
        <f>VLOOKUP(C276,应用!$A$1:$B$16,2,0)</f>
        <v>300009358277</v>
      </c>
      <c r="E276" s="8">
        <v>20</v>
      </c>
      <c r="F276" s="8" t="str">
        <f>VLOOKUP(C276,应用!$A$1:$C$16,3,0)</f>
        <v>兰桂馥</v>
      </c>
      <c r="G276" s="8" t="s">
        <v>11</v>
      </c>
      <c r="H276" s="8" t="str">
        <f>VLOOKUP(C:C,应用!A:D,4,0)</f>
        <v>酷动力</v>
      </c>
      <c r="I276" s="8">
        <v>20</v>
      </c>
      <c r="J276" s="41"/>
      <c r="K276" s="68"/>
      <c r="M276" s="8" t="s">
        <v>1586</v>
      </c>
      <c r="N276" s="68" t="s">
        <v>1627</v>
      </c>
      <c r="O276" s="42" t="s">
        <v>2516</v>
      </c>
      <c r="P276" s="48" t="s">
        <v>2516</v>
      </c>
      <c r="Q276" s="62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  <c r="BG276" s="96"/>
      <c r="BH276" s="96"/>
      <c r="BI276" s="96"/>
      <c r="BJ276" s="96"/>
      <c r="BK276" s="96"/>
      <c r="BL276" s="96"/>
      <c r="BM276" s="96"/>
      <c r="BN276" s="96"/>
      <c r="BO276" s="96"/>
      <c r="BP276" s="96"/>
      <c r="BQ276" s="96"/>
      <c r="BR276" s="96"/>
      <c r="BS276" s="96"/>
      <c r="BT276" s="96"/>
      <c r="BU276" s="49"/>
    </row>
    <row r="277" spans="1:73" s="22" customFormat="1" ht="14.25">
      <c r="A277" s="129">
        <v>42585</v>
      </c>
      <c r="B277" s="8">
        <v>15049895076</v>
      </c>
      <c r="C277" s="8" t="s">
        <v>1588</v>
      </c>
      <c r="D277" s="18">
        <f>VLOOKUP(C277,应用!$A$1:$B$16,2,0)</f>
        <v>300008823388</v>
      </c>
      <c r="E277" s="8" t="s">
        <v>1587</v>
      </c>
      <c r="F277" s="8" t="str">
        <f>VLOOKUP(C277,应用!$A$1:$C$16,3,0)</f>
        <v>中力为</v>
      </c>
      <c r="G277" s="8" t="s">
        <v>11</v>
      </c>
      <c r="H277" s="8" t="str">
        <f>VLOOKUP(C:C,应用!A:D,4,0)</f>
        <v>酷动力</v>
      </c>
      <c r="I277" s="8" t="s">
        <v>1617</v>
      </c>
      <c r="J277" s="41"/>
      <c r="K277" s="68"/>
      <c r="M277" s="8"/>
      <c r="N277" s="68" t="s">
        <v>1631</v>
      </c>
      <c r="O277" s="42"/>
      <c r="P277" s="48"/>
      <c r="Q277" s="62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</row>
    <row r="278" spans="1:73" s="22" customFormat="1" ht="14.25">
      <c r="A278" s="128">
        <v>42585</v>
      </c>
      <c r="B278" s="8">
        <v>13664052240</v>
      </c>
      <c r="C278" s="8" t="s">
        <v>1589</v>
      </c>
      <c r="D278" s="18">
        <f>VLOOKUP(C278,应用!$A$1:$B$16,2,0)</f>
        <v>300008823388</v>
      </c>
      <c r="E278" s="8">
        <v>15</v>
      </c>
      <c r="F278" s="8" t="str">
        <f>VLOOKUP(C278,应用!$A$1:$C$16,3,0)</f>
        <v>中力为</v>
      </c>
      <c r="G278" s="8" t="s">
        <v>11</v>
      </c>
      <c r="H278" s="8" t="str">
        <f>VLOOKUP(C:C,应用!A:D,4,0)</f>
        <v>酷动力</v>
      </c>
      <c r="I278" s="8">
        <v>15</v>
      </c>
      <c r="J278" s="41"/>
      <c r="K278" s="68"/>
      <c r="M278" s="8"/>
      <c r="N278" s="68" t="s">
        <v>1631</v>
      </c>
      <c r="O278" s="42" t="s">
        <v>1656</v>
      </c>
      <c r="P278" s="48" t="s">
        <v>1678</v>
      </c>
      <c r="Q278" s="62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</row>
    <row r="279" spans="1:73" s="22" customFormat="1" ht="14.25">
      <c r="A279" s="129">
        <v>42585</v>
      </c>
      <c r="B279" s="8">
        <v>13508315432</v>
      </c>
      <c r="C279" s="8" t="s">
        <v>1603</v>
      </c>
      <c r="D279" s="18">
        <f>VLOOKUP(C279,应用!$A$1:$B$16,2,0)</f>
        <v>300009406202</v>
      </c>
      <c r="E279" s="8">
        <v>16</v>
      </c>
      <c r="F279" s="8" t="str">
        <f>VLOOKUP(C279,应用!$A$1:$C$16,3,0)</f>
        <v>魔逗</v>
      </c>
      <c r="G279" s="8" t="s">
        <v>1601</v>
      </c>
      <c r="H279" s="8" t="str">
        <f>VLOOKUP(C:C,应用!A:D,4,0)</f>
        <v>魔谷</v>
      </c>
      <c r="I279" s="8">
        <v>16</v>
      </c>
      <c r="J279" s="41"/>
      <c r="K279" s="68"/>
      <c r="M279" s="8" t="s">
        <v>1610</v>
      </c>
      <c r="N279" s="68" t="s">
        <v>1623</v>
      </c>
      <c r="O279" s="42" t="s">
        <v>67</v>
      </c>
      <c r="P279" s="48" t="s">
        <v>75</v>
      </c>
      <c r="Q279" s="62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</row>
    <row r="280" spans="1:73" s="22" customFormat="1" ht="14.25">
      <c r="A280" s="128">
        <v>42586</v>
      </c>
      <c r="B280" s="8">
        <v>13769272682</v>
      </c>
      <c r="C280" s="8" t="s">
        <v>1598</v>
      </c>
      <c r="D280" s="18">
        <f>VLOOKUP(C280,应用!$A$1:$B$16,2,0)</f>
        <v>300008823388</v>
      </c>
      <c r="E280" s="8">
        <v>15</v>
      </c>
      <c r="F280" s="8" t="str">
        <f>VLOOKUP(C280,应用!$A$1:$C$16,3,0)</f>
        <v>中力为</v>
      </c>
      <c r="G280" s="8" t="s">
        <v>11</v>
      </c>
      <c r="H280" s="8" t="str">
        <f>VLOOKUP(C:C,应用!A:D,4,0)</f>
        <v>酷动力</v>
      </c>
      <c r="I280" s="8" t="s">
        <v>1618</v>
      </c>
      <c r="J280" s="41"/>
      <c r="K280" s="68"/>
      <c r="M280" s="8"/>
      <c r="N280" s="68" t="s">
        <v>1630</v>
      </c>
      <c r="O280" s="42" t="s">
        <v>1683</v>
      </c>
      <c r="P280" s="48" t="s">
        <v>1682</v>
      </c>
      <c r="Q280" s="62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</row>
    <row r="281" spans="1:73" s="22" customFormat="1" ht="14.25">
      <c r="A281" s="129">
        <v>42586</v>
      </c>
      <c r="B281" s="8">
        <v>18798228453</v>
      </c>
      <c r="C281" s="8" t="s">
        <v>1591</v>
      </c>
      <c r="D281" s="18">
        <f>VLOOKUP(C281,应用!$A$1:$B$16,2,0)</f>
        <v>300009192151</v>
      </c>
      <c r="E281" s="8">
        <v>10</v>
      </c>
      <c r="F281" s="8" t="str">
        <f>VLOOKUP(C281,应用!$A$1:$C$16,3,0)</f>
        <v>前游</v>
      </c>
      <c r="G281" s="8" t="s">
        <v>11</v>
      </c>
      <c r="H281" s="8" t="str">
        <f>VLOOKUP(C:C,应用!A:D,4,0)</f>
        <v>魔谷</v>
      </c>
      <c r="I281" s="8">
        <v>10</v>
      </c>
      <c r="J281" s="41"/>
      <c r="K281" s="68"/>
      <c r="M281" s="8" t="s">
        <v>1592</v>
      </c>
      <c r="N281" s="68" t="s">
        <v>1621</v>
      </c>
      <c r="O281" s="42" t="s">
        <v>56</v>
      </c>
      <c r="P281" s="48" t="s">
        <v>57</v>
      </c>
      <c r="Q281" s="62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90"/>
      <c r="AC281" s="91"/>
      <c r="AD281" s="91"/>
      <c r="AE281" s="91"/>
      <c r="AF281" s="91"/>
      <c r="AG281" s="91"/>
      <c r="AH281" s="91"/>
      <c r="AI281" s="91"/>
      <c r="AJ281" s="91"/>
      <c r="AK281" s="91"/>
      <c r="AL281" s="91"/>
      <c r="AM281" s="91"/>
      <c r="AN281" s="91"/>
      <c r="AO281" s="91"/>
      <c r="AP281" s="91"/>
      <c r="AQ281" s="91"/>
      <c r="AR281" s="91"/>
      <c r="AS281" s="91"/>
      <c r="AT281" s="91"/>
      <c r="AU281" s="91"/>
      <c r="AV281" s="91"/>
      <c r="AW281" s="91"/>
      <c r="AX281" s="91"/>
      <c r="AY281" s="91"/>
      <c r="AZ281" s="91"/>
      <c r="BA281" s="91"/>
      <c r="BB281" s="91"/>
      <c r="BC281" s="91"/>
      <c r="BD281" s="91"/>
      <c r="BE281" s="91"/>
      <c r="BF281" s="91"/>
      <c r="BG281" s="91"/>
      <c r="BH281" s="91"/>
      <c r="BI281" s="91"/>
      <c r="BJ281" s="91"/>
      <c r="BK281" s="91"/>
      <c r="BL281" s="91"/>
      <c r="BM281" s="91"/>
      <c r="BN281" s="91"/>
      <c r="BO281" s="91"/>
      <c r="BP281" s="91"/>
      <c r="BQ281" s="91"/>
      <c r="BR281" s="91"/>
      <c r="BS281" s="91"/>
      <c r="BT281" s="91"/>
    </row>
    <row r="282" spans="1:73" s="22" customFormat="1" ht="14.25">
      <c r="A282" s="128">
        <v>42586</v>
      </c>
      <c r="B282" s="8">
        <v>18787829776</v>
      </c>
      <c r="C282" s="8" t="s">
        <v>1597</v>
      </c>
      <c r="D282" s="18" t="str">
        <f>VLOOKUP(C282,应用!$A$1:$B$16,2,0)</f>
        <v>300009358277</v>
      </c>
      <c r="E282" s="8" t="s">
        <v>1594</v>
      </c>
      <c r="F282" s="8" t="str">
        <f>VLOOKUP(C282,应用!$A$1:$C$16,3,0)</f>
        <v>兰桂馥</v>
      </c>
      <c r="G282" s="8" t="s">
        <v>11</v>
      </c>
      <c r="H282" s="8" t="str">
        <f>VLOOKUP(C:C,应用!A:D,4,0)</f>
        <v>酷动力</v>
      </c>
      <c r="I282" s="8">
        <v>6</v>
      </c>
      <c r="J282" s="41"/>
      <c r="K282" s="68"/>
      <c r="M282" s="8"/>
      <c r="N282" s="68" t="s">
        <v>1630</v>
      </c>
      <c r="O282" s="42" t="s">
        <v>2516</v>
      </c>
      <c r="P282" s="48" t="s">
        <v>2516</v>
      </c>
      <c r="Q282" s="62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  <c r="BH282" s="96"/>
      <c r="BI282" s="96"/>
      <c r="BJ282" s="96"/>
      <c r="BK282" s="96"/>
      <c r="BL282" s="96"/>
      <c r="BM282" s="96"/>
      <c r="BN282" s="96"/>
      <c r="BO282" s="96"/>
      <c r="BP282" s="96"/>
      <c r="BQ282" s="96"/>
      <c r="BR282" s="96"/>
      <c r="BS282" s="96"/>
      <c r="BT282" s="96"/>
      <c r="BU282" s="49"/>
    </row>
    <row r="283" spans="1:73" s="22" customFormat="1" ht="14.25">
      <c r="A283" s="128">
        <v>42586</v>
      </c>
      <c r="B283" s="8">
        <v>15810174782</v>
      </c>
      <c r="C283" s="8" t="s">
        <v>1593</v>
      </c>
      <c r="D283" s="18" t="str">
        <f>VLOOKUP(C283,应用!$A$1:$B$16,2,0)</f>
        <v>300009358277</v>
      </c>
      <c r="E283" s="8">
        <v>20</v>
      </c>
      <c r="F283" s="8" t="str">
        <f>VLOOKUP(C283,应用!$A$1:$C$16,3,0)</f>
        <v>兰桂馥</v>
      </c>
      <c r="G283" s="8" t="s">
        <v>11</v>
      </c>
      <c r="H283" s="8" t="str">
        <f>VLOOKUP(C:C,应用!A:D,4,0)</f>
        <v>酷动力</v>
      </c>
      <c r="I283" s="8">
        <v>20</v>
      </c>
      <c r="J283" s="41"/>
      <c r="K283" s="68"/>
      <c r="M283" s="8"/>
      <c r="N283" s="68" t="s">
        <v>1629</v>
      </c>
      <c r="O283" s="42" t="s">
        <v>1657</v>
      </c>
      <c r="P283" s="48" t="s">
        <v>1680</v>
      </c>
      <c r="Q283" s="62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  <c r="BG283" s="96"/>
      <c r="BH283" s="96"/>
      <c r="BI283" s="96"/>
      <c r="BJ283" s="96"/>
      <c r="BK283" s="96"/>
      <c r="BL283" s="96"/>
      <c r="BM283" s="96"/>
      <c r="BN283" s="96"/>
      <c r="BO283" s="96"/>
      <c r="BP283" s="96"/>
      <c r="BQ283" s="96"/>
      <c r="BR283" s="96"/>
      <c r="BS283" s="96"/>
      <c r="BT283" s="96"/>
      <c r="BU283" s="49"/>
    </row>
    <row r="284" spans="1:73" s="22" customFormat="1" ht="14.25">
      <c r="A284" s="128">
        <v>42586</v>
      </c>
      <c r="B284" s="8">
        <v>15810174782</v>
      </c>
      <c r="C284" s="8" t="s">
        <v>1590</v>
      </c>
      <c r="D284" s="18">
        <f>VLOOKUP(C284,应用!$A$1:$B$16,2,0)</f>
        <v>300008823388</v>
      </c>
      <c r="E284" s="8" t="s">
        <v>1599</v>
      </c>
      <c r="F284" s="8" t="str">
        <f>VLOOKUP(C284,应用!$A$1:$C$16,3,0)</f>
        <v>中力为</v>
      </c>
      <c r="G284" s="8" t="s">
        <v>11</v>
      </c>
      <c r="H284" s="8" t="str">
        <f>VLOOKUP(C:C,应用!A:D,4,0)</f>
        <v>酷动力</v>
      </c>
      <c r="I284" s="8" t="s">
        <v>1618</v>
      </c>
      <c r="J284" s="41"/>
      <c r="K284" s="68"/>
      <c r="M284" s="8"/>
      <c r="N284" s="68" t="s">
        <v>1629</v>
      </c>
      <c r="O284" s="42" t="s">
        <v>1657</v>
      </c>
      <c r="P284" s="48" t="s">
        <v>1680</v>
      </c>
      <c r="Q284" s="62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92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  <c r="AS284" s="93"/>
      <c r="AT284" s="93"/>
      <c r="AU284" s="93"/>
      <c r="AV284" s="93"/>
      <c r="AW284" s="93"/>
      <c r="AX284" s="93"/>
      <c r="AY284" s="93"/>
      <c r="AZ284" s="93"/>
      <c r="BA284" s="93"/>
      <c r="BB284" s="93"/>
      <c r="BC284" s="93"/>
      <c r="BD284" s="93"/>
      <c r="BE284" s="93"/>
      <c r="BF284" s="93"/>
      <c r="BG284" s="93"/>
      <c r="BH284" s="93"/>
      <c r="BI284" s="93"/>
      <c r="BJ284" s="93"/>
      <c r="BK284" s="93"/>
      <c r="BL284" s="93"/>
      <c r="BM284" s="93"/>
      <c r="BN284" s="93"/>
      <c r="BO284" s="93"/>
      <c r="BP284" s="93"/>
      <c r="BQ284" s="93"/>
      <c r="BR284" s="93"/>
      <c r="BS284" s="93"/>
      <c r="BT284" s="93"/>
    </row>
    <row r="285" spans="1:73" s="22" customFormat="1" ht="14.25">
      <c r="A285" s="129">
        <v>42586</v>
      </c>
      <c r="B285" s="8">
        <v>13730869223</v>
      </c>
      <c r="C285" s="8" t="s">
        <v>1600</v>
      </c>
      <c r="D285" s="18">
        <f>VLOOKUP(C285,应用!$A$1:$B$16,2,0)</f>
        <v>300008839381</v>
      </c>
      <c r="E285" s="68">
        <v>58</v>
      </c>
      <c r="F285" s="8" t="str">
        <f>VLOOKUP(C285,应用!$A$1:$C$16,3,0)</f>
        <v>趣游</v>
      </c>
      <c r="G285" s="8" t="s">
        <v>1601</v>
      </c>
      <c r="H285" s="8" t="str">
        <f>VLOOKUP(C:C,应用!A:D,4,0)</f>
        <v>魔谷</v>
      </c>
      <c r="I285" s="8" t="s">
        <v>1608</v>
      </c>
      <c r="J285" s="41"/>
      <c r="K285" s="68"/>
      <c r="M285" s="8" t="s">
        <v>1602</v>
      </c>
      <c r="N285" s="68" t="s">
        <v>1625</v>
      </c>
      <c r="O285" s="42" t="s">
        <v>67</v>
      </c>
      <c r="P285" s="48" t="s">
        <v>75</v>
      </c>
      <c r="Q285" s="62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49"/>
    </row>
    <row r="286" spans="1:73" s="22" customFormat="1" ht="14.25">
      <c r="A286" s="129">
        <v>42586</v>
      </c>
      <c r="B286" s="8">
        <v>13730869223</v>
      </c>
      <c r="C286" s="8" t="s">
        <v>1603</v>
      </c>
      <c r="D286" s="18">
        <f>VLOOKUP(C286,应用!$A$1:$B$16,2,0)</f>
        <v>300009406202</v>
      </c>
      <c r="E286" s="73">
        <v>58</v>
      </c>
      <c r="F286" s="8" t="str">
        <f>VLOOKUP(C286,应用!$A$1:$C$16,3,0)</f>
        <v>魔逗</v>
      </c>
      <c r="G286" s="8" t="s">
        <v>1601</v>
      </c>
      <c r="H286" s="8" t="str">
        <f>VLOOKUP(C:C,应用!A:D,4,0)</f>
        <v>魔谷</v>
      </c>
      <c r="I286" s="8">
        <v>16</v>
      </c>
      <c r="J286" s="41"/>
      <c r="K286" s="68"/>
      <c r="M286" s="8" t="s">
        <v>1602</v>
      </c>
      <c r="N286" s="68" t="s">
        <v>1625</v>
      </c>
      <c r="O286" s="42" t="s">
        <v>67</v>
      </c>
      <c r="P286" s="48" t="s">
        <v>75</v>
      </c>
      <c r="Q286" s="62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49"/>
    </row>
    <row r="287" spans="1:73" s="22" customFormat="1" ht="14.25">
      <c r="A287" s="129">
        <v>42586</v>
      </c>
      <c r="B287" s="8">
        <v>13730869223</v>
      </c>
      <c r="C287" s="8" t="s">
        <v>1609</v>
      </c>
      <c r="D287" s="18">
        <f>VLOOKUP(C287,应用!$A$1:$B$16,2,0)</f>
        <v>300009003496</v>
      </c>
      <c r="E287" s="73">
        <v>58</v>
      </c>
      <c r="F287" s="8" t="str">
        <f>VLOOKUP(C287,应用!$A$1:$C$16,3,0)</f>
        <v>趣游</v>
      </c>
      <c r="G287" s="8" t="s">
        <v>1601</v>
      </c>
      <c r="H287" s="8" t="str">
        <f>VLOOKUP(C:C,应用!A:D,4,0)</f>
        <v>魔谷</v>
      </c>
      <c r="I287" s="8">
        <v>8</v>
      </c>
      <c r="J287" s="41"/>
      <c r="K287" s="68"/>
      <c r="M287" s="8" t="s">
        <v>1602</v>
      </c>
      <c r="N287" s="68" t="s">
        <v>1625</v>
      </c>
      <c r="O287" s="42" t="s">
        <v>67</v>
      </c>
      <c r="P287" s="48" t="s">
        <v>75</v>
      </c>
      <c r="Q287" s="62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49"/>
    </row>
    <row r="288" spans="1:73" s="22" customFormat="1" ht="14.25">
      <c r="A288" s="129">
        <v>42586</v>
      </c>
      <c r="B288" s="8">
        <v>15188092432</v>
      </c>
      <c r="C288" s="8" t="s">
        <v>1600</v>
      </c>
      <c r="D288" s="18">
        <f>VLOOKUP(C288,应用!$A$1:$B$16,2,0)</f>
        <v>300008839381</v>
      </c>
      <c r="E288" s="8" t="s">
        <v>1604</v>
      </c>
      <c r="F288" s="8" t="str">
        <f>VLOOKUP(C288,应用!$A$1:$C$16,3,0)</f>
        <v>趣游</v>
      </c>
      <c r="G288" s="8" t="s">
        <v>1601</v>
      </c>
      <c r="H288" s="8" t="str">
        <f>VLOOKUP(C:C,应用!A:D,4,0)</f>
        <v>魔谷</v>
      </c>
      <c r="I288" s="8" t="s">
        <v>1606</v>
      </c>
      <c r="J288" s="41"/>
      <c r="K288" s="68"/>
      <c r="M288" s="8" t="s">
        <v>1605</v>
      </c>
      <c r="N288" s="68" t="s">
        <v>1630</v>
      </c>
      <c r="O288" s="42"/>
      <c r="P288" s="48"/>
      <c r="Q288" s="62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49"/>
    </row>
    <row r="289" spans="1:73" s="22" customFormat="1" ht="14.25">
      <c r="A289" s="128">
        <v>42586</v>
      </c>
      <c r="B289" s="8">
        <v>15889846526</v>
      </c>
      <c r="C289" s="8" t="s">
        <v>1373</v>
      </c>
      <c r="D289" s="18">
        <f>VLOOKUP(C289,应用!$A$1:$B$16,2,0)</f>
        <v>300008823388</v>
      </c>
      <c r="E289" s="8">
        <v>15</v>
      </c>
      <c r="F289" s="8" t="str">
        <f>VLOOKUP(C289,应用!$A$1:$C$16,3,0)</f>
        <v>中力为</v>
      </c>
      <c r="G289" s="8" t="s">
        <v>1601</v>
      </c>
      <c r="H289" s="8" t="str">
        <f>VLOOKUP(C:C,应用!A:D,4,0)</f>
        <v>酷动力</v>
      </c>
      <c r="I289" s="8">
        <v>15</v>
      </c>
      <c r="J289" s="41"/>
      <c r="K289" s="68"/>
      <c r="M289" s="8" t="s">
        <v>1611</v>
      </c>
      <c r="N289" s="68" t="s">
        <v>1628</v>
      </c>
      <c r="O289" s="42" t="s">
        <v>2516</v>
      </c>
      <c r="P289" s="48" t="s">
        <v>2516</v>
      </c>
      <c r="Q289" s="62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49"/>
    </row>
    <row r="290" spans="1:73" s="22" customFormat="1" ht="14.25">
      <c r="A290" s="129">
        <v>42586</v>
      </c>
      <c r="B290" s="8">
        <v>13883481988</v>
      </c>
      <c r="C290" s="8" t="s">
        <v>1346</v>
      </c>
      <c r="D290" s="18">
        <f>VLOOKUP(C290,应用!$A$1:$B17,2,0)</f>
        <v>300009406201</v>
      </c>
      <c r="E290" s="8" t="s">
        <v>1612</v>
      </c>
      <c r="F290" s="8" t="str">
        <f>VLOOKUP(C290,应用!$A$1:$C$18,3,0)</f>
        <v>魔逗</v>
      </c>
      <c r="G290" s="8" t="s">
        <v>1343</v>
      </c>
      <c r="H290" s="8" t="str">
        <f>VLOOKUP(C:C,应用!A:D,4,0)</f>
        <v>魔谷</v>
      </c>
      <c r="I290" s="8" t="s">
        <v>1614</v>
      </c>
      <c r="J290" s="41"/>
      <c r="K290" s="68"/>
      <c r="M290" s="8" t="s">
        <v>1613</v>
      </c>
      <c r="N290" s="68" t="s">
        <v>1623</v>
      </c>
      <c r="O290" s="42" t="s">
        <v>64</v>
      </c>
      <c r="P290" s="48" t="s">
        <v>825</v>
      </c>
      <c r="Q290" s="62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49"/>
    </row>
    <row r="291" spans="1:73" s="22" customFormat="1" ht="14.25">
      <c r="A291" s="129">
        <v>42587</v>
      </c>
      <c r="B291" s="8">
        <v>13503960072</v>
      </c>
      <c r="C291" s="8" t="s">
        <v>1638</v>
      </c>
      <c r="D291" s="18">
        <f>VLOOKUP(C291,应用!$A$1:$B18,2,0)</f>
        <v>300008875665</v>
      </c>
      <c r="E291" s="8" t="s">
        <v>1637</v>
      </c>
      <c r="F291" s="8" t="str">
        <f>VLOOKUP(C291,应用!$A$1:$C$18,3,0)</f>
        <v>趣游</v>
      </c>
      <c r="G291" s="8" t="s">
        <v>1343</v>
      </c>
      <c r="H291" s="8" t="str">
        <f>VLOOKUP(C:C,应用!A:D,4,0)</f>
        <v>酷动力</v>
      </c>
      <c r="I291" s="8" t="s">
        <v>1650</v>
      </c>
      <c r="J291" s="41"/>
      <c r="K291" s="68"/>
      <c r="M291" s="8"/>
      <c r="N291" s="68" t="s">
        <v>1651</v>
      </c>
      <c r="O291" s="73" t="s">
        <v>1657</v>
      </c>
      <c r="P291" s="73" t="s">
        <v>1777</v>
      </c>
      <c r="Q291" s="62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49"/>
    </row>
    <row r="292" spans="1:73" s="22" customFormat="1" ht="14.25">
      <c r="A292" s="129">
        <v>42587</v>
      </c>
      <c r="B292" s="8">
        <v>13651008187</v>
      </c>
      <c r="C292" s="8" t="s">
        <v>1638</v>
      </c>
      <c r="D292" s="18">
        <f>VLOOKUP(C292,应用!$A$1:$B19,2,0)</f>
        <v>300008875665</v>
      </c>
      <c r="E292" s="8">
        <v>20</v>
      </c>
      <c r="F292" s="8" t="str">
        <f>VLOOKUP(C292,应用!$A$1:$C$18,3,0)</f>
        <v>趣游</v>
      </c>
      <c r="G292" s="8" t="s">
        <v>1343</v>
      </c>
      <c r="H292" s="8" t="str">
        <f>VLOOKUP(C:C,应用!A:D,4,0)</f>
        <v>酷动力</v>
      </c>
      <c r="I292" s="8" t="s">
        <v>1652</v>
      </c>
      <c r="J292" s="41"/>
      <c r="K292" s="68"/>
      <c r="M292" s="8"/>
      <c r="N292" s="68" t="s">
        <v>1640</v>
      </c>
      <c r="O292" s="73" t="s">
        <v>1654</v>
      </c>
      <c r="P292" s="73" t="s">
        <v>1666</v>
      </c>
      <c r="Q292" s="62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49"/>
    </row>
    <row r="293" spans="1:73" s="22" customFormat="1" ht="14.25">
      <c r="A293" s="129">
        <v>42587</v>
      </c>
      <c r="B293" s="8">
        <v>13718260927</v>
      </c>
      <c r="C293" s="8" t="s">
        <v>1598</v>
      </c>
      <c r="D293" s="18">
        <f>VLOOKUP(C293,应用!$A$1:$B20,2,0)</f>
        <v>300008823388</v>
      </c>
      <c r="E293" s="8">
        <v>10</v>
      </c>
      <c r="F293" s="8" t="str">
        <f>VLOOKUP(C293,应用!$A$1:$C$18,3,0)</f>
        <v>中力为</v>
      </c>
      <c r="G293" s="8" t="s">
        <v>1343</v>
      </c>
      <c r="H293" s="8" t="str">
        <f>VLOOKUP(C:C,应用!A:D,4,0)</f>
        <v>酷动力</v>
      </c>
      <c r="I293" s="8" t="s">
        <v>1653</v>
      </c>
      <c r="J293" s="41"/>
      <c r="K293" s="68"/>
      <c r="M293" s="8" t="s">
        <v>1639</v>
      </c>
      <c r="N293" s="68" t="s">
        <v>1640</v>
      </c>
      <c r="O293" s="42"/>
      <c r="P293" s="48"/>
      <c r="Q293" s="62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90"/>
      <c r="AC293" s="91"/>
      <c r="AD293" s="91"/>
      <c r="AE293" s="91"/>
      <c r="AF293" s="91"/>
      <c r="AG293" s="91"/>
      <c r="AH293" s="91"/>
      <c r="AI293" s="91"/>
      <c r="AJ293" s="91"/>
      <c r="AK293" s="91"/>
      <c r="AL293" s="91"/>
      <c r="AM293" s="91"/>
      <c r="AN293" s="91"/>
      <c r="AO293" s="91"/>
      <c r="AP293" s="91"/>
      <c r="AQ293" s="91"/>
      <c r="AR293" s="91"/>
      <c r="AS293" s="91"/>
      <c r="AT293" s="91"/>
      <c r="AU293" s="91"/>
      <c r="AV293" s="91"/>
      <c r="AW293" s="91"/>
      <c r="AX293" s="91"/>
      <c r="AY293" s="91"/>
      <c r="AZ293" s="91"/>
      <c r="BA293" s="91"/>
      <c r="BB293" s="91"/>
      <c r="BC293" s="91"/>
      <c r="BD293" s="91"/>
      <c r="BE293" s="91"/>
      <c r="BF293" s="91"/>
      <c r="BG293" s="91"/>
      <c r="BH293" s="91"/>
      <c r="BI293" s="91"/>
      <c r="BJ293" s="91"/>
      <c r="BK293" s="91"/>
      <c r="BL293" s="91"/>
      <c r="BM293" s="91"/>
      <c r="BN293" s="91"/>
      <c r="BO293" s="91"/>
      <c r="BP293" s="91"/>
      <c r="BQ293" s="91"/>
      <c r="BR293" s="91"/>
      <c r="BS293" s="91"/>
      <c r="BT293" s="91"/>
    </row>
    <row r="294" spans="1:73" s="22" customFormat="1" ht="14.25">
      <c r="A294" s="129">
        <v>42587</v>
      </c>
      <c r="B294" s="8">
        <v>18518597409</v>
      </c>
      <c r="C294" s="8" t="s">
        <v>1460</v>
      </c>
      <c r="D294" s="18" t="str">
        <f>VLOOKUP(C294,应用!$A$1:$B21,2,0)</f>
        <v>300009358277</v>
      </c>
      <c r="E294" s="8">
        <v>20</v>
      </c>
      <c r="F294" s="8" t="str">
        <f>VLOOKUP(C294,应用!$A$1:$C$18,3,0)</f>
        <v>兰桂馥</v>
      </c>
      <c r="G294" s="8" t="s">
        <v>1343</v>
      </c>
      <c r="H294" s="8" t="str">
        <f>VLOOKUP(C:C,应用!A:D,4,0)</f>
        <v>酷动力</v>
      </c>
      <c r="I294" s="8" t="s">
        <v>1641</v>
      </c>
      <c r="J294" s="41"/>
      <c r="K294" s="68"/>
      <c r="M294" s="8" t="s">
        <v>1647</v>
      </c>
      <c r="N294" s="68" t="s">
        <v>1640</v>
      </c>
      <c r="O294" s="42"/>
      <c r="P294" s="48"/>
      <c r="Q294" s="62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  <c r="BG294" s="96"/>
      <c r="BH294" s="96"/>
      <c r="BI294" s="96"/>
      <c r="BJ294" s="96"/>
      <c r="BK294" s="96"/>
      <c r="BL294" s="96"/>
      <c r="BM294" s="96"/>
      <c r="BN294" s="96"/>
      <c r="BO294" s="96"/>
      <c r="BP294" s="96"/>
      <c r="BQ294" s="96"/>
      <c r="BR294" s="96"/>
      <c r="BS294" s="96"/>
      <c r="BT294" s="96"/>
      <c r="BU294" s="49"/>
    </row>
    <row r="295" spans="1:73" s="22" customFormat="1" ht="14.25">
      <c r="A295" s="128">
        <v>42587</v>
      </c>
      <c r="B295" s="8">
        <v>15711034589</v>
      </c>
      <c r="C295" s="8" t="s">
        <v>1460</v>
      </c>
      <c r="D295" s="18" t="str">
        <f>VLOOKUP(C295,应用!$A$1:$B22,2,0)</f>
        <v>300009358277</v>
      </c>
      <c r="E295" s="8">
        <v>4</v>
      </c>
      <c r="F295" s="8" t="str">
        <f>VLOOKUP(C295,应用!$A$1:$C$18,3,0)</f>
        <v>兰桂馥</v>
      </c>
      <c r="G295" s="8" t="s">
        <v>1343</v>
      </c>
      <c r="H295" s="8" t="str">
        <f>VLOOKUP(C:C,应用!A:D,4,0)</f>
        <v>酷动力</v>
      </c>
      <c r="I295" s="8">
        <v>4</v>
      </c>
      <c r="J295" s="41"/>
      <c r="K295" s="68"/>
      <c r="M295" s="8"/>
      <c r="N295" s="68" t="s">
        <v>1640</v>
      </c>
      <c r="O295" s="42" t="s">
        <v>1654</v>
      </c>
      <c r="P295" s="48" t="s">
        <v>1666</v>
      </c>
      <c r="Q295" s="62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  <c r="BH295" s="96"/>
      <c r="BI295" s="96"/>
      <c r="BJ295" s="96"/>
      <c r="BK295" s="96"/>
      <c r="BL295" s="96"/>
      <c r="BM295" s="96"/>
      <c r="BN295" s="96"/>
      <c r="BO295" s="96"/>
      <c r="BP295" s="96"/>
      <c r="BQ295" s="96"/>
      <c r="BR295" s="96"/>
      <c r="BS295" s="96"/>
      <c r="BT295" s="96"/>
      <c r="BU295" s="49"/>
    </row>
    <row r="296" spans="1:73" s="22" customFormat="1" ht="14.25">
      <c r="A296" s="129">
        <v>42587</v>
      </c>
      <c r="B296" s="8">
        <v>18797190368</v>
      </c>
      <c r="C296" s="8" t="s">
        <v>1636</v>
      </c>
      <c r="D296" s="18">
        <f>VLOOKUP(C296,应用!$A$1:$B23,2,0)</f>
        <v>300009235971</v>
      </c>
      <c r="E296" s="8" t="s">
        <v>1658</v>
      </c>
      <c r="F296" s="8" t="str">
        <f>VLOOKUP(C296,应用!$A$1:$C$18,3,0)</f>
        <v>趣游</v>
      </c>
      <c r="G296" s="8" t="s">
        <v>1343</v>
      </c>
      <c r="H296" s="8" t="str">
        <f>VLOOKUP(C:C,应用!A:D,4,0)</f>
        <v>魔谷</v>
      </c>
      <c r="I296" s="8" t="s">
        <v>1752</v>
      </c>
      <c r="J296" s="41"/>
      <c r="K296" s="68"/>
      <c r="M296" s="8"/>
      <c r="N296" s="68" t="s">
        <v>1766</v>
      </c>
      <c r="O296" s="42" t="s">
        <v>2516</v>
      </c>
      <c r="P296" s="42" t="s">
        <v>2516</v>
      </c>
      <c r="Q296" s="62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94"/>
      <c r="AC296" s="95"/>
      <c r="AD296" s="95"/>
      <c r="AE296" s="95"/>
      <c r="AF296" s="95"/>
      <c r="AG296" s="95"/>
      <c r="AH296" s="95"/>
      <c r="AI296" s="95"/>
      <c r="AJ296" s="95"/>
      <c r="AK296" s="95"/>
      <c r="AL296" s="95"/>
      <c r="AM296" s="95"/>
      <c r="AN296" s="95"/>
      <c r="AO296" s="95"/>
      <c r="AP296" s="95"/>
      <c r="AQ296" s="95"/>
      <c r="AR296" s="95"/>
      <c r="AS296" s="95"/>
      <c r="AT296" s="95"/>
      <c r="AU296" s="95"/>
      <c r="AV296" s="95"/>
      <c r="AW296" s="95"/>
      <c r="AX296" s="95"/>
      <c r="AY296" s="95"/>
      <c r="AZ296" s="95"/>
      <c r="BA296" s="95"/>
      <c r="BB296" s="95"/>
      <c r="BC296" s="95"/>
      <c r="BD296" s="95"/>
      <c r="BE296" s="95"/>
      <c r="BF296" s="95"/>
      <c r="BG296" s="95"/>
      <c r="BH296" s="95"/>
      <c r="BI296" s="95"/>
      <c r="BJ296" s="95"/>
      <c r="BK296" s="95"/>
      <c r="BL296" s="95"/>
      <c r="BM296" s="95"/>
      <c r="BN296" s="95"/>
      <c r="BO296" s="95"/>
      <c r="BP296" s="95"/>
      <c r="BQ296" s="95"/>
      <c r="BR296" s="95"/>
      <c r="BS296" s="95"/>
      <c r="BT296" s="95"/>
    </row>
    <row r="297" spans="1:73" s="22" customFormat="1" ht="14.25">
      <c r="A297" s="128">
        <v>42588</v>
      </c>
      <c r="B297" s="8">
        <v>13408764058</v>
      </c>
      <c r="C297" s="8" t="s">
        <v>1659</v>
      </c>
      <c r="D297" s="18" t="str">
        <f>VLOOKUP(C297,应用!$A$1:$B25,2,0)</f>
        <v>300009358277</v>
      </c>
      <c r="E297" s="8">
        <v>20</v>
      </c>
      <c r="F297" s="8" t="str">
        <f>VLOOKUP(C297,应用!$A$1:$C$18,3,0)</f>
        <v>兰桂馥</v>
      </c>
      <c r="G297" s="8" t="s">
        <v>1343</v>
      </c>
      <c r="H297" s="8" t="str">
        <f>VLOOKUP(C:C,应用!A:D,4,0)</f>
        <v>酷动力</v>
      </c>
      <c r="I297" s="8">
        <v>20</v>
      </c>
      <c r="J297" s="41"/>
      <c r="K297" s="68"/>
      <c r="M297" s="8"/>
      <c r="N297" s="68" t="s">
        <v>1669</v>
      </c>
      <c r="O297" s="42" t="s">
        <v>1656</v>
      </c>
      <c r="P297" s="48" t="s">
        <v>1655</v>
      </c>
      <c r="Q297" s="62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  <c r="BG297" s="96"/>
      <c r="BH297" s="96"/>
      <c r="BI297" s="96"/>
      <c r="BJ297" s="96"/>
      <c r="BK297" s="96"/>
      <c r="BL297" s="96"/>
      <c r="BM297" s="96"/>
      <c r="BN297" s="96"/>
      <c r="BO297" s="96"/>
      <c r="BP297" s="96"/>
      <c r="BQ297" s="96"/>
      <c r="BR297" s="96"/>
      <c r="BS297" s="96"/>
      <c r="BT297" s="96"/>
      <c r="BU297" s="49"/>
    </row>
    <row r="298" spans="1:73" s="22" customFormat="1" ht="14.25">
      <c r="A298" s="128">
        <v>42588</v>
      </c>
      <c r="B298" s="8">
        <v>13683667265</v>
      </c>
      <c r="C298" s="8" t="s">
        <v>1659</v>
      </c>
      <c r="D298" s="18" t="str">
        <f>VLOOKUP(C298,应用!$A$1:$B26,2,0)</f>
        <v>300009358277</v>
      </c>
      <c r="E298" s="8" t="s">
        <v>1661</v>
      </c>
      <c r="F298" s="8" t="str">
        <f>VLOOKUP(C298,应用!$A$1:$C$18,3,0)</f>
        <v>兰桂馥</v>
      </c>
      <c r="G298" s="8" t="s">
        <v>1343</v>
      </c>
      <c r="H298" s="8" t="str">
        <f>VLOOKUP(C:C,应用!A:D,4,0)</f>
        <v>酷动力</v>
      </c>
      <c r="I298" s="8" t="s">
        <v>1661</v>
      </c>
      <c r="J298" s="41"/>
      <c r="K298" s="68"/>
      <c r="M298" s="8"/>
      <c r="N298" s="68" t="s">
        <v>1670</v>
      </c>
      <c r="O298" s="42" t="s">
        <v>1656</v>
      </c>
      <c r="P298" s="48" t="s">
        <v>1671</v>
      </c>
      <c r="Q298" s="62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  <c r="BG298" s="96"/>
      <c r="BH298" s="96"/>
      <c r="BI298" s="96"/>
      <c r="BJ298" s="96"/>
      <c r="BK298" s="96"/>
      <c r="BL298" s="96"/>
      <c r="BM298" s="96"/>
      <c r="BN298" s="96"/>
      <c r="BO298" s="96"/>
      <c r="BP298" s="96"/>
      <c r="BQ298" s="96"/>
      <c r="BR298" s="96"/>
      <c r="BS298" s="96"/>
      <c r="BT298" s="96"/>
      <c r="BU298" s="49"/>
    </row>
    <row r="299" spans="1:73" s="22" customFormat="1" ht="14.25">
      <c r="A299" s="128">
        <v>42588</v>
      </c>
      <c r="B299" s="8">
        <v>13683667265</v>
      </c>
      <c r="C299" s="8" t="s">
        <v>1660</v>
      </c>
      <c r="D299" s="18">
        <f>VLOOKUP(C299,应用!$A$1:$B27,2,0)</f>
        <v>300008823388</v>
      </c>
      <c r="E299" s="8">
        <v>20</v>
      </c>
      <c r="F299" s="8" t="str">
        <f>VLOOKUP(C299,应用!$A$1:$C$18,3,0)</f>
        <v>中力为</v>
      </c>
      <c r="G299" s="8" t="s">
        <v>1343</v>
      </c>
      <c r="H299" s="8" t="str">
        <f>VLOOKUP(C:C,应用!A:D,4,0)</f>
        <v>酷动力</v>
      </c>
      <c r="I299" s="8" t="s">
        <v>1662</v>
      </c>
      <c r="J299" s="41"/>
      <c r="K299" s="68"/>
      <c r="M299" s="8"/>
      <c r="N299" s="68" t="s">
        <v>1670</v>
      </c>
      <c r="O299" s="42" t="s">
        <v>1656</v>
      </c>
      <c r="P299" s="48" t="s">
        <v>1671</v>
      </c>
      <c r="Q299" s="62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94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  <c r="AP299" s="95"/>
      <c r="AQ299" s="95"/>
      <c r="AR299" s="95"/>
      <c r="AS299" s="95"/>
      <c r="AT299" s="95"/>
      <c r="AU299" s="95"/>
      <c r="AV299" s="95"/>
      <c r="AW299" s="95"/>
      <c r="AX299" s="95"/>
      <c r="AY299" s="95"/>
      <c r="AZ299" s="95"/>
      <c r="BA299" s="95"/>
      <c r="BB299" s="95"/>
      <c r="BC299" s="95"/>
      <c r="BD299" s="95"/>
      <c r="BE299" s="95"/>
      <c r="BF299" s="95"/>
      <c r="BG299" s="95"/>
      <c r="BH299" s="95"/>
      <c r="BI299" s="95"/>
      <c r="BJ299" s="95"/>
      <c r="BK299" s="95"/>
      <c r="BL299" s="95"/>
      <c r="BM299" s="95"/>
      <c r="BN299" s="95"/>
      <c r="BO299" s="95"/>
      <c r="BP299" s="95"/>
      <c r="BQ299" s="95"/>
      <c r="BR299" s="95"/>
      <c r="BS299" s="95"/>
      <c r="BT299" s="95"/>
    </row>
    <row r="300" spans="1:73" s="22" customFormat="1" ht="14.25">
      <c r="A300" s="128">
        <v>42588</v>
      </c>
      <c r="B300" s="8">
        <v>13541578161</v>
      </c>
      <c r="C300" s="8" t="s">
        <v>1659</v>
      </c>
      <c r="D300" s="18" t="str">
        <f>VLOOKUP(C300,应用!$A$1:$B28,2,0)</f>
        <v>300009358277</v>
      </c>
      <c r="E300" s="8">
        <v>45</v>
      </c>
      <c r="F300" s="8" t="str">
        <f>VLOOKUP(C300,应用!$A$1:$C$18,3,0)</f>
        <v>兰桂馥</v>
      </c>
      <c r="G300" s="8" t="s">
        <v>1343</v>
      </c>
      <c r="H300" s="8" t="str">
        <f>VLOOKUP(C:C,应用!A:D,4,0)</f>
        <v>酷动力</v>
      </c>
      <c r="I300" s="8">
        <v>20</v>
      </c>
      <c r="J300" s="41"/>
      <c r="K300" s="68"/>
      <c r="M300" s="8"/>
      <c r="N300" s="68" t="s">
        <v>1674</v>
      </c>
      <c r="O300" s="42" t="s">
        <v>2516</v>
      </c>
      <c r="P300" s="48" t="s">
        <v>2516</v>
      </c>
      <c r="Q300" s="62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  <c r="BH300" s="96"/>
      <c r="BI300" s="96"/>
      <c r="BJ300" s="96"/>
      <c r="BK300" s="96"/>
      <c r="BL300" s="96"/>
      <c r="BM300" s="96"/>
      <c r="BN300" s="96"/>
      <c r="BO300" s="96"/>
      <c r="BP300" s="96"/>
      <c r="BQ300" s="96"/>
      <c r="BR300" s="96"/>
      <c r="BS300" s="96"/>
      <c r="BT300" s="96"/>
      <c r="BU300" s="49"/>
    </row>
    <row r="301" spans="1:73" s="22" customFormat="1" ht="14.25">
      <c r="A301" s="128">
        <v>42588</v>
      </c>
      <c r="B301" s="8">
        <v>13737628077</v>
      </c>
      <c r="C301" s="8" t="s">
        <v>1660</v>
      </c>
      <c r="D301" s="18">
        <f>VLOOKUP(C301,应用!$A$1:$B29,2,0)</f>
        <v>300008823388</v>
      </c>
      <c r="E301" s="8" t="s">
        <v>1662</v>
      </c>
      <c r="F301" s="8" t="str">
        <f>VLOOKUP(C301,应用!$A$1:$C$18,3,0)</f>
        <v>中力为</v>
      </c>
      <c r="G301" s="8" t="s">
        <v>1343</v>
      </c>
      <c r="H301" s="8" t="str">
        <f>VLOOKUP(C:C,应用!A:D,4,0)</f>
        <v>酷动力</v>
      </c>
      <c r="I301" s="8" t="s">
        <v>1662</v>
      </c>
      <c r="J301" s="41"/>
      <c r="K301" s="68"/>
      <c r="M301" s="8"/>
      <c r="N301" s="68" t="s">
        <v>1685</v>
      </c>
      <c r="O301" s="42" t="s">
        <v>2516</v>
      </c>
      <c r="P301" s="48" t="s">
        <v>2516</v>
      </c>
      <c r="Q301" s="62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92"/>
      <c r="AC301" s="93"/>
      <c r="AD301" s="93"/>
      <c r="AE301" s="93"/>
      <c r="AF301" s="93"/>
      <c r="AG301" s="93"/>
      <c r="AH301" s="93"/>
      <c r="AI301" s="93"/>
      <c r="AJ301" s="93"/>
      <c r="AK301" s="93"/>
      <c r="AL301" s="93"/>
      <c r="AM301" s="93"/>
      <c r="AN301" s="93"/>
      <c r="AO301" s="93"/>
      <c r="AP301" s="93"/>
      <c r="AQ301" s="93"/>
      <c r="AR301" s="93"/>
      <c r="AS301" s="93"/>
      <c r="AT301" s="93"/>
      <c r="AU301" s="93"/>
      <c r="AV301" s="93"/>
      <c r="AW301" s="93"/>
      <c r="AX301" s="93"/>
      <c r="AY301" s="93"/>
      <c r="AZ301" s="93"/>
      <c r="BA301" s="93"/>
      <c r="BB301" s="93"/>
      <c r="BC301" s="93"/>
      <c r="BD301" s="93"/>
      <c r="BE301" s="93"/>
      <c r="BF301" s="93"/>
      <c r="BG301" s="93"/>
      <c r="BH301" s="93"/>
      <c r="BI301" s="93"/>
      <c r="BJ301" s="93"/>
      <c r="BK301" s="93"/>
      <c r="BL301" s="93"/>
      <c r="BM301" s="93"/>
      <c r="BN301" s="93"/>
      <c r="BO301" s="93"/>
      <c r="BP301" s="93"/>
      <c r="BQ301" s="93"/>
      <c r="BR301" s="93"/>
      <c r="BS301" s="93"/>
      <c r="BT301" s="93"/>
    </row>
    <row r="302" spans="1:73" s="22" customFormat="1" ht="14.25">
      <c r="A302" s="128">
        <v>42588</v>
      </c>
      <c r="B302" s="8">
        <v>13649683460</v>
      </c>
      <c r="C302" s="8" t="s">
        <v>1660</v>
      </c>
      <c r="D302" s="18">
        <f>VLOOKUP(C302,应用!$A$1:$B30,2,0)</f>
        <v>300008823388</v>
      </c>
      <c r="E302" s="8">
        <v>15</v>
      </c>
      <c r="F302" s="8" t="str">
        <f>VLOOKUP(C302,应用!$A$1:$C$18,3,0)</f>
        <v>中力为</v>
      </c>
      <c r="G302" s="8" t="s">
        <v>1343</v>
      </c>
      <c r="H302" s="8" t="str">
        <f>VLOOKUP(C:C,应用!A:D,4,0)</f>
        <v>酷动力</v>
      </c>
      <c r="I302" s="8">
        <v>15</v>
      </c>
      <c r="J302" s="41"/>
      <c r="K302" s="68"/>
      <c r="M302" s="8"/>
      <c r="N302" s="68" t="s">
        <v>1669</v>
      </c>
      <c r="O302" s="42" t="s">
        <v>1683</v>
      </c>
      <c r="P302" s="48" t="s">
        <v>1686</v>
      </c>
      <c r="Q302" s="62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90"/>
      <c r="AC302" s="91"/>
      <c r="AD302" s="91"/>
      <c r="AE302" s="91"/>
      <c r="AF302" s="91"/>
      <c r="AG302" s="91"/>
      <c r="AH302" s="91"/>
      <c r="AI302" s="91"/>
      <c r="AJ302" s="91"/>
      <c r="AK302" s="91"/>
      <c r="AL302" s="91"/>
      <c r="AM302" s="91"/>
      <c r="AN302" s="91"/>
      <c r="AO302" s="91"/>
      <c r="AP302" s="91"/>
      <c r="AQ302" s="91"/>
      <c r="AR302" s="91"/>
      <c r="AS302" s="91"/>
      <c r="AT302" s="91"/>
      <c r="AU302" s="91"/>
      <c r="AV302" s="91"/>
      <c r="AW302" s="91"/>
      <c r="AX302" s="91"/>
      <c r="AY302" s="91"/>
      <c r="AZ302" s="91"/>
      <c r="BA302" s="91"/>
      <c r="BB302" s="91"/>
      <c r="BC302" s="91"/>
      <c r="BD302" s="91"/>
      <c r="BE302" s="91"/>
      <c r="BF302" s="91"/>
      <c r="BG302" s="91"/>
      <c r="BH302" s="91"/>
      <c r="BI302" s="91"/>
      <c r="BJ302" s="91"/>
      <c r="BK302" s="91"/>
      <c r="BL302" s="91"/>
      <c r="BM302" s="91"/>
      <c r="BN302" s="91"/>
      <c r="BO302" s="91"/>
      <c r="BP302" s="91"/>
      <c r="BQ302" s="91"/>
      <c r="BR302" s="91"/>
      <c r="BS302" s="91"/>
      <c r="BT302" s="91"/>
    </row>
    <row r="303" spans="1:73" s="24" customFormat="1" ht="14.25">
      <c r="A303" s="130">
        <v>42588</v>
      </c>
      <c r="B303" s="4">
        <v>15284641672</v>
      </c>
      <c r="C303" s="4" t="s">
        <v>1659</v>
      </c>
      <c r="D303" s="33" t="str">
        <f>VLOOKUP(C303,应用!$A$1:$B31,2,0)</f>
        <v>300009358277</v>
      </c>
      <c r="E303" s="4">
        <v>20</v>
      </c>
      <c r="F303" s="4" t="str">
        <f>VLOOKUP(C303,应用!$A$1:$C$18,3,0)</f>
        <v>兰桂馥</v>
      </c>
      <c r="G303" s="4" t="s">
        <v>1343</v>
      </c>
      <c r="H303" s="4" t="str">
        <f>VLOOKUP(C:C,应用!A:D,4,0)</f>
        <v>酷动力</v>
      </c>
      <c r="I303" s="4">
        <v>20</v>
      </c>
      <c r="J303" s="25">
        <v>42592</v>
      </c>
      <c r="K303" s="80">
        <v>20</v>
      </c>
      <c r="L303" s="4" t="s">
        <v>1480</v>
      </c>
      <c r="M303" s="4"/>
      <c r="N303" s="80" t="s">
        <v>1675</v>
      </c>
      <c r="O303" s="43" t="s">
        <v>1657</v>
      </c>
      <c r="P303" s="47" t="s">
        <v>1676</v>
      </c>
      <c r="Q303" s="63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99"/>
      <c r="AT303" s="99"/>
      <c r="AU303" s="99"/>
      <c r="AV303" s="99"/>
      <c r="AW303" s="99"/>
      <c r="AX303" s="99"/>
      <c r="AY303" s="99"/>
      <c r="AZ303" s="99"/>
      <c r="BA303" s="99"/>
      <c r="BB303" s="99"/>
      <c r="BC303" s="99"/>
      <c r="BD303" s="99"/>
      <c r="BE303" s="99"/>
      <c r="BF303" s="99"/>
      <c r="BG303" s="99"/>
      <c r="BH303" s="99"/>
      <c r="BI303" s="99"/>
      <c r="BJ303" s="99"/>
      <c r="BK303" s="99"/>
      <c r="BL303" s="99"/>
      <c r="BM303" s="99"/>
      <c r="BN303" s="99"/>
      <c r="BO303" s="99"/>
      <c r="BP303" s="99"/>
      <c r="BQ303" s="99"/>
      <c r="BR303" s="99"/>
      <c r="BS303" s="99"/>
      <c r="BT303" s="99"/>
      <c r="BU303" s="100"/>
    </row>
    <row r="304" spans="1:73" s="22" customFormat="1" ht="14.25">
      <c r="A304" s="128">
        <v>42588</v>
      </c>
      <c r="B304" s="8">
        <v>18388667087</v>
      </c>
      <c r="C304" s="8" t="s">
        <v>1663</v>
      </c>
      <c r="D304" s="18">
        <f>VLOOKUP(C304,应用!$A$1:$B32,2,0)</f>
        <v>300008839381</v>
      </c>
      <c r="E304" s="8" t="s">
        <v>1664</v>
      </c>
      <c r="F304" s="8" t="str">
        <f>VLOOKUP(C304,应用!$A$1:$C$18,3,0)</f>
        <v>趣游</v>
      </c>
      <c r="G304" s="8" t="s">
        <v>1343</v>
      </c>
      <c r="H304" s="8" t="str">
        <f>VLOOKUP(C:C,应用!A:D,4,0)</f>
        <v>魔谷</v>
      </c>
      <c r="I304" s="8" t="s">
        <v>1750</v>
      </c>
      <c r="J304" s="41"/>
      <c r="K304" s="68"/>
      <c r="M304" s="8"/>
      <c r="N304" s="68" t="s">
        <v>1762</v>
      </c>
      <c r="O304" s="42" t="s">
        <v>2516</v>
      </c>
      <c r="P304" s="42" t="s">
        <v>2516</v>
      </c>
      <c r="Q304" s="62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92"/>
      <c r="AC304" s="93"/>
      <c r="AD304" s="93"/>
      <c r="AE304" s="93"/>
      <c r="AF304" s="93"/>
      <c r="AG304" s="93"/>
      <c r="AH304" s="93"/>
      <c r="AI304" s="93"/>
      <c r="AJ304" s="93"/>
      <c r="AK304" s="93"/>
      <c r="AL304" s="93"/>
      <c r="AM304" s="93"/>
      <c r="AN304" s="93"/>
      <c r="AO304" s="93"/>
      <c r="AP304" s="93"/>
      <c r="AQ304" s="93"/>
      <c r="AR304" s="93"/>
      <c r="AS304" s="93"/>
      <c r="AT304" s="93"/>
      <c r="AU304" s="93"/>
      <c r="AV304" s="93"/>
      <c r="AW304" s="93"/>
      <c r="AX304" s="93"/>
      <c r="AY304" s="93"/>
      <c r="AZ304" s="93"/>
      <c r="BA304" s="93"/>
      <c r="BB304" s="93"/>
      <c r="BC304" s="93"/>
      <c r="BD304" s="93"/>
      <c r="BE304" s="93"/>
      <c r="BF304" s="93"/>
      <c r="BG304" s="93"/>
      <c r="BH304" s="93"/>
      <c r="BI304" s="93"/>
      <c r="BJ304" s="93"/>
      <c r="BK304" s="93"/>
      <c r="BL304" s="93"/>
      <c r="BM304" s="93"/>
      <c r="BN304" s="93"/>
      <c r="BO304" s="93"/>
      <c r="BP304" s="93"/>
      <c r="BQ304" s="93"/>
      <c r="BR304" s="93"/>
      <c r="BS304" s="93"/>
      <c r="BT304" s="93"/>
    </row>
    <row r="305" spans="1:73" s="22" customFormat="1" ht="14.25">
      <c r="A305" s="128">
        <v>42588</v>
      </c>
      <c r="B305" s="8">
        <v>15859170258</v>
      </c>
      <c r="C305" s="8" t="s">
        <v>1665</v>
      </c>
      <c r="D305" s="18">
        <f>VLOOKUP(C305,应用!$A$1:$B33,2,0)</f>
        <v>300009406202</v>
      </c>
      <c r="E305" s="8">
        <v>16</v>
      </c>
      <c r="F305" s="8" t="str">
        <f>VLOOKUP(C305,应用!$A$1:$C$18,3,0)</f>
        <v>魔逗</v>
      </c>
      <c r="G305" s="8" t="s">
        <v>1343</v>
      </c>
      <c r="H305" s="8" t="str">
        <f>VLOOKUP(C:C,应用!A:D,4,0)</f>
        <v>魔谷</v>
      </c>
      <c r="I305" s="8">
        <v>16</v>
      </c>
      <c r="J305" s="41"/>
      <c r="K305" s="68"/>
      <c r="M305" s="8"/>
      <c r="N305" s="68" t="s">
        <v>1748</v>
      </c>
      <c r="O305" s="42" t="s">
        <v>2516</v>
      </c>
      <c r="P305" s="48" t="s">
        <v>2516</v>
      </c>
      <c r="Q305" s="62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90"/>
      <c r="AC305" s="91"/>
      <c r="AD305" s="91"/>
      <c r="AE305" s="91"/>
      <c r="AF305" s="91"/>
      <c r="AG305" s="91"/>
      <c r="AH305" s="91"/>
      <c r="AI305" s="91"/>
      <c r="AJ305" s="91"/>
      <c r="AK305" s="91"/>
      <c r="AL305" s="91"/>
      <c r="AM305" s="91"/>
      <c r="AN305" s="91"/>
      <c r="AO305" s="91"/>
      <c r="AP305" s="91"/>
      <c r="AQ305" s="91"/>
      <c r="AR305" s="91"/>
      <c r="AS305" s="91"/>
      <c r="AT305" s="91"/>
      <c r="AU305" s="91"/>
      <c r="AV305" s="91"/>
      <c r="AW305" s="91"/>
      <c r="AX305" s="91"/>
      <c r="AY305" s="91"/>
      <c r="AZ305" s="91"/>
      <c r="BA305" s="91"/>
      <c r="BB305" s="91"/>
      <c r="BC305" s="91"/>
      <c r="BD305" s="91"/>
      <c r="BE305" s="91"/>
      <c r="BF305" s="91"/>
      <c r="BG305" s="91"/>
      <c r="BH305" s="91"/>
      <c r="BI305" s="91"/>
      <c r="BJ305" s="91"/>
      <c r="BK305" s="91"/>
      <c r="BL305" s="91"/>
      <c r="BM305" s="91"/>
      <c r="BN305" s="91"/>
      <c r="BO305" s="91"/>
      <c r="BP305" s="91"/>
      <c r="BQ305" s="91"/>
      <c r="BR305" s="91"/>
      <c r="BS305" s="91"/>
      <c r="BT305" s="91"/>
    </row>
    <row r="306" spans="1:73" s="22" customFormat="1" ht="14.25">
      <c r="A306" s="128">
        <v>42588</v>
      </c>
      <c r="B306" s="8">
        <v>14773830058</v>
      </c>
      <c r="C306" s="8" t="s">
        <v>1659</v>
      </c>
      <c r="D306" s="18" t="str">
        <f>VLOOKUP(C306,应用!$A$1:$B34,2,0)</f>
        <v>300009358277</v>
      </c>
      <c r="E306" s="8">
        <v>20</v>
      </c>
      <c r="F306" s="8" t="str">
        <f>VLOOKUP(C306,应用!$A$1:$C$18,3,0)</f>
        <v>兰桂馥</v>
      </c>
      <c r="G306" s="8" t="s">
        <v>1343</v>
      </c>
      <c r="H306" s="8" t="str">
        <f>VLOOKUP(C:C,应用!A:D,4,0)</f>
        <v>酷动力</v>
      </c>
      <c r="I306" s="8">
        <v>20</v>
      </c>
      <c r="J306" s="41"/>
      <c r="K306" s="68"/>
      <c r="M306" s="8"/>
      <c r="N306" s="68" t="s">
        <v>1677</v>
      </c>
      <c r="O306" s="42" t="s">
        <v>1656</v>
      </c>
      <c r="P306" s="48" t="s">
        <v>1678</v>
      </c>
      <c r="Q306" s="62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  <c r="BH306" s="96"/>
      <c r="BI306" s="96"/>
      <c r="BJ306" s="96"/>
      <c r="BK306" s="96"/>
      <c r="BL306" s="96"/>
      <c r="BM306" s="96"/>
      <c r="BN306" s="96"/>
      <c r="BO306" s="96"/>
      <c r="BP306" s="96"/>
      <c r="BQ306" s="96"/>
      <c r="BR306" s="96"/>
      <c r="BS306" s="96"/>
      <c r="BT306" s="96"/>
      <c r="BU306" s="49"/>
    </row>
    <row r="307" spans="1:73" s="22" customFormat="1" ht="14.25">
      <c r="A307" s="128">
        <v>42588</v>
      </c>
      <c r="B307" s="8">
        <v>15012398388</v>
      </c>
      <c r="C307" s="8" t="s">
        <v>1660</v>
      </c>
      <c r="D307" s="18">
        <f>VLOOKUP(C307,应用!$A$1:$B35,2,0)</f>
        <v>300008823388</v>
      </c>
      <c r="E307" s="8">
        <v>20</v>
      </c>
      <c r="F307" s="8" t="str">
        <f>VLOOKUP(C307,应用!$A$1:$C$18,3,0)</f>
        <v>中力为</v>
      </c>
      <c r="G307" s="8" t="s">
        <v>1343</v>
      </c>
      <c r="H307" s="8" t="str">
        <f>VLOOKUP(C:C,应用!A:D,4,0)</f>
        <v>酷动力</v>
      </c>
      <c r="I307" s="8" t="s">
        <v>1687</v>
      </c>
      <c r="J307" s="41"/>
      <c r="K307" s="68"/>
      <c r="M307" s="8"/>
      <c r="N307" s="68" t="s">
        <v>1669</v>
      </c>
      <c r="O307" s="42"/>
      <c r="P307" s="48"/>
      <c r="Q307" s="62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94"/>
      <c r="AC307" s="95"/>
      <c r="AD307" s="95"/>
      <c r="AE307" s="95"/>
      <c r="AF307" s="95"/>
      <c r="AG307" s="95"/>
      <c r="AH307" s="95"/>
      <c r="AI307" s="95"/>
      <c r="AJ307" s="95"/>
      <c r="AK307" s="95"/>
      <c r="AL307" s="95"/>
      <c r="AM307" s="95"/>
      <c r="AN307" s="95"/>
      <c r="AO307" s="95"/>
      <c r="AP307" s="95"/>
      <c r="AQ307" s="95"/>
      <c r="AR307" s="95"/>
      <c r="AS307" s="95"/>
      <c r="AT307" s="95"/>
      <c r="AU307" s="95"/>
      <c r="AV307" s="95"/>
      <c r="AW307" s="95"/>
      <c r="AX307" s="95"/>
      <c r="AY307" s="95"/>
      <c r="AZ307" s="95"/>
      <c r="BA307" s="95"/>
      <c r="BB307" s="95"/>
      <c r="BC307" s="95"/>
      <c r="BD307" s="95"/>
      <c r="BE307" s="95"/>
      <c r="BF307" s="95"/>
      <c r="BG307" s="95"/>
      <c r="BH307" s="95"/>
      <c r="BI307" s="95"/>
      <c r="BJ307" s="95"/>
      <c r="BK307" s="95"/>
      <c r="BL307" s="95"/>
      <c r="BM307" s="95"/>
      <c r="BN307" s="95"/>
      <c r="BO307" s="95"/>
      <c r="BP307" s="95"/>
      <c r="BQ307" s="95"/>
      <c r="BR307" s="95"/>
      <c r="BS307" s="95"/>
      <c r="BT307" s="95"/>
    </row>
    <row r="308" spans="1:73" s="22" customFormat="1" ht="14.25">
      <c r="A308" s="128">
        <v>42588</v>
      </c>
      <c r="B308" s="8">
        <v>15185995275</v>
      </c>
      <c r="C308" s="8" t="s">
        <v>1659</v>
      </c>
      <c r="D308" s="18" t="str">
        <f>VLOOKUP(C308,应用!$A$1:$B36,2,0)</f>
        <v>300009358277</v>
      </c>
      <c r="E308" s="8">
        <v>20</v>
      </c>
      <c r="F308" s="8" t="str">
        <f>VLOOKUP(C308,应用!$A$1:$C$18,3,0)</f>
        <v>兰桂馥</v>
      </c>
      <c r="G308" s="8" t="s">
        <v>1343</v>
      </c>
      <c r="H308" s="8" t="str">
        <f>VLOOKUP(C:C,应用!A:D,4,0)</f>
        <v>酷动力</v>
      </c>
      <c r="I308" s="8">
        <v>20</v>
      </c>
      <c r="J308" s="41"/>
      <c r="K308" s="68"/>
      <c r="M308" s="8"/>
      <c r="N308" s="68" t="s">
        <v>1675</v>
      </c>
      <c r="O308" s="42" t="s">
        <v>1657</v>
      </c>
      <c r="P308" s="48" t="s">
        <v>1676</v>
      </c>
      <c r="Q308" s="62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  <c r="BH308" s="96"/>
      <c r="BI308" s="96"/>
      <c r="BJ308" s="96"/>
      <c r="BK308" s="96"/>
      <c r="BL308" s="96"/>
      <c r="BM308" s="96"/>
      <c r="BN308" s="96"/>
      <c r="BO308" s="96"/>
      <c r="BP308" s="96"/>
      <c r="BQ308" s="96"/>
      <c r="BR308" s="96"/>
      <c r="BS308" s="96"/>
      <c r="BT308" s="96"/>
      <c r="BU308" s="49"/>
    </row>
    <row r="309" spans="1:73" s="22" customFormat="1" ht="14.25">
      <c r="A309" s="128">
        <v>42588</v>
      </c>
      <c r="B309" s="8">
        <v>18214605937</v>
      </c>
      <c r="C309" s="8" t="s">
        <v>1679</v>
      </c>
      <c r="D309" s="18">
        <f>VLOOKUP(C309,应用!$A$1:$B40,2,0)</f>
        <v>300008875665</v>
      </c>
      <c r="E309" s="8">
        <v>20</v>
      </c>
      <c r="F309" s="8" t="str">
        <f>VLOOKUP(C309,应用!$A$1:$C$18,3,0)</f>
        <v>趣游</v>
      </c>
      <c r="G309" s="8" t="s">
        <v>11</v>
      </c>
      <c r="H309" s="8" t="str">
        <f>VLOOKUP(C:C,应用!A:D,4,0)</f>
        <v>酷动力</v>
      </c>
      <c r="I309" s="8">
        <v>20</v>
      </c>
      <c r="J309" s="41"/>
      <c r="K309" s="68"/>
      <c r="M309" s="8"/>
      <c r="N309" s="68" t="s">
        <v>1762</v>
      </c>
      <c r="O309" s="73" t="s">
        <v>1656</v>
      </c>
      <c r="P309" s="73" t="s">
        <v>1776</v>
      </c>
      <c r="Q309" s="62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92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  <c r="AM309" s="93"/>
      <c r="AN309" s="93"/>
      <c r="AO309" s="93"/>
      <c r="AP309" s="93"/>
      <c r="AQ309" s="93"/>
      <c r="AR309" s="93"/>
      <c r="AS309" s="93"/>
      <c r="AT309" s="93"/>
      <c r="AU309" s="93"/>
      <c r="AV309" s="93"/>
      <c r="AW309" s="93"/>
      <c r="AX309" s="93"/>
      <c r="AY309" s="93"/>
      <c r="AZ309" s="93"/>
      <c r="BA309" s="93"/>
      <c r="BB309" s="93"/>
      <c r="BC309" s="93"/>
      <c r="BD309" s="93"/>
      <c r="BE309" s="93"/>
      <c r="BF309" s="93"/>
      <c r="BG309" s="93"/>
      <c r="BH309" s="93"/>
      <c r="BI309" s="93"/>
      <c r="BJ309" s="93"/>
      <c r="BK309" s="93"/>
      <c r="BL309" s="93"/>
      <c r="BM309" s="93"/>
      <c r="BN309" s="93"/>
      <c r="BO309" s="93"/>
      <c r="BP309" s="93"/>
      <c r="BQ309" s="93"/>
      <c r="BR309" s="93"/>
      <c r="BS309" s="93"/>
      <c r="BT309" s="93"/>
    </row>
    <row r="310" spans="1:73" s="22" customFormat="1" ht="14.25">
      <c r="A310" s="128">
        <v>42590</v>
      </c>
      <c r="B310" s="8">
        <v>15085814720</v>
      </c>
      <c r="C310" s="8" t="s">
        <v>1667</v>
      </c>
      <c r="D310" s="18">
        <f>VLOOKUP(C310,应用!$A$1:$B37,2,0)</f>
        <v>300009192151</v>
      </c>
      <c r="E310" s="8">
        <v>10</v>
      </c>
      <c r="F310" s="8" t="str">
        <f>VLOOKUP(C310,应用!$A$1:$C$18,3,0)</f>
        <v>前游</v>
      </c>
      <c r="G310" s="8" t="s">
        <v>11</v>
      </c>
      <c r="H310" s="8" t="str">
        <f>VLOOKUP(C:C,应用!A:D,4,0)</f>
        <v>魔谷</v>
      </c>
      <c r="I310" s="8" t="s">
        <v>1753</v>
      </c>
      <c r="J310" s="41"/>
      <c r="K310" s="68"/>
      <c r="M310" s="8" t="s">
        <v>1668</v>
      </c>
      <c r="N310" s="68" t="s">
        <v>1761</v>
      </c>
      <c r="O310" s="73" t="s">
        <v>70</v>
      </c>
      <c r="P310" s="42" t="s">
        <v>310</v>
      </c>
      <c r="Q310" s="62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49"/>
    </row>
    <row r="311" spans="1:73" s="22" customFormat="1" ht="14.25">
      <c r="A311" s="128">
        <v>42590</v>
      </c>
      <c r="B311" s="8">
        <v>15754287591</v>
      </c>
      <c r="C311" s="8" t="s">
        <v>1673</v>
      </c>
      <c r="D311" s="18">
        <f>VLOOKUP(C311,应用!$A$1:$B39,2,0)</f>
        <v>300008823388</v>
      </c>
      <c r="E311" s="8">
        <v>15</v>
      </c>
      <c r="F311" s="8" t="str">
        <f>VLOOKUP(C311,应用!$A$1:$C$18,3,0)</f>
        <v>中力为</v>
      </c>
      <c r="G311" s="8" t="s">
        <v>11</v>
      </c>
      <c r="H311" s="8" t="str">
        <f>VLOOKUP(C:C,应用!A:D,4,0)</f>
        <v>酷动力</v>
      </c>
      <c r="I311" s="8" t="s">
        <v>1749</v>
      </c>
      <c r="J311" s="41"/>
      <c r="K311" s="68"/>
      <c r="M311" s="8"/>
      <c r="N311" s="68" t="s">
        <v>1763</v>
      </c>
      <c r="O311" s="73" t="s">
        <v>1657</v>
      </c>
      <c r="P311" s="42" t="s">
        <v>1676</v>
      </c>
      <c r="Q311" s="62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49"/>
    </row>
    <row r="312" spans="1:73" s="22" customFormat="1" ht="14.25">
      <c r="A312" s="129">
        <v>42590</v>
      </c>
      <c r="B312" s="8">
        <v>15887562122</v>
      </c>
      <c r="C312" s="8" t="s">
        <v>1732</v>
      </c>
      <c r="D312" s="18">
        <f>VLOOKUP(C312,应用!$A$1:$B42,2,0)</f>
        <v>300008823388</v>
      </c>
      <c r="E312" s="8">
        <v>4</v>
      </c>
      <c r="F312" s="8" t="str">
        <f>VLOOKUP(C312,应用!$A$1:$C$18,3,0)</f>
        <v>中力为</v>
      </c>
      <c r="G312" s="8" t="s">
        <v>11</v>
      </c>
      <c r="H312" s="8" t="str">
        <f>VLOOKUP(C:C,应用!A:D,4,0)</f>
        <v>酷动力</v>
      </c>
      <c r="I312" s="8">
        <v>4</v>
      </c>
      <c r="J312" s="41"/>
      <c r="K312" s="68"/>
      <c r="M312" s="8"/>
      <c r="N312" s="68" t="s">
        <v>1762</v>
      </c>
      <c r="O312" s="42" t="s">
        <v>1656</v>
      </c>
      <c r="P312" s="42" t="s">
        <v>1655</v>
      </c>
      <c r="Q312" s="62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49"/>
    </row>
    <row r="313" spans="1:73" s="22" customFormat="1" ht="15.75">
      <c r="A313" s="133">
        <v>42590.869618055556</v>
      </c>
      <c r="B313" s="83">
        <v>15285550552</v>
      </c>
      <c r="C313" s="83" t="s">
        <v>1795</v>
      </c>
      <c r="D313" s="33" t="str">
        <f>VLOOKUP(C313,应用!$A$1:$B60,2,0)</f>
        <v>300009358277</v>
      </c>
      <c r="E313" s="206" t="s">
        <v>1798</v>
      </c>
      <c r="F313" s="4" t="str">
        <f>VLOOKUP(C313,应用!$A$1:$C$18,3,0)</f>
        <v>兰桂馥</v>
      </c>
      <c r="G313" s="4" t="s">
        <v>11</v>
      </c>
      <c r="H313" s="4" t="str">
        <f>VLOOKUP(C:C,应用!A:D,4,0)</f>
        <v>酷动力</v>
      </c>
      <c r="I313" s="83" t="s">
        <v>1798</v>
      </c>
      <c r="J313" s="143">
        <v>42594</v>
      </c>
      <c r="K313" s="88" t="s">
        <v>1798</v>
      </c>
      <c r="L313" s="4" t="s">
        <v>46</v>
      </c>
      <c r="M313" s="83"/>
      <c r="N313" s="43" t="s">
        <v>1797</v>
      </c>
      <c r="O313" s="88" t="s">
        <v>1656</v>
      </c>
      <c r="P313" s="43" t="s">
        <v>1804</v>
      </c>
      <c r="Q313" s="62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49"/>
    </row>
    <row r="314" spans="1:73" ht="14.25">
      <c r="A314" s="129">
        <v>42591</v>
      </c>
      <c r="B314" s="8">
        <v>15711515967</v>
      </c>
      <c r="C314" s="8" t="s">
        <v>1672</v>
      </c>
      <c r="D314" s="18">
        <f>VLOOKUP(C314,应用!$A$1:$B38,2,0)</f>
        <v>300008875665</v>
      </c>
      <c r="E314" s="8">
        <v>20</v>
      </c>
      <c r="F314" s="8" t="str">
        <f>VLOOKUP(C314,应用!$A$1:$C$18,3,0)</f>
        <v>趣游</v>
      </c>
      <c r="G314" s="8" t="s">
        <v>11</v>
      </c>
      <c r="H314" s="8" t="str">
        <f>VLOOKUP(C:C,应用!A:D,4,0)</f>
        <v>酷动力</v>
      </c>
      <c r="I314" s="8" t="s">
        <v>1782</v>
      </c>
      <c r="J314" s="41"/>
      <c r="K314" s="68"/>
      <c r="L314" s="22"/>
      <c r="M314" s="8" t="s">
        <v>1781</v>
      </c>
      <c r="N314" s="68" t="s">
        <v>1748</v>
      </c>
      <c r="O314" s="73" t="s">
        <v>1656</v>
      </c>
      <c r="P314" s="73" t="s">
        <v>1727</v>
      </c>
    </row>
    <row r="315" spans="1:73" ht="14.25">
      <c r="A315" s="129">
        <v>42591</v>
      </c>
      <c r="B315" s="8">
        <v>13840198253</v>
      </c>
      <c r="C315" s="8" t="s">
        <v>1730</v>
      </c>
      <c r="D315" s="18">
        <f>VLOOKUP(C315,应用!$A$1:$B41,2,0)</f>
        <v>300008875665</v>
      </c>
      <c r="E315" s="8" t="s">
        <v>1731</v>
      </c>
      <c r="F315" s="8" t="str">
        <f>VLOOKUP(C315,应用!$A$1:$C$18,3,0)</f>
        <v>趣游</v>
      </c>
      <c r="G315" s="8" t="s">
        <v>11</v>
      </c>
      <c r="H315" s="8" t="str">
        <f>VLOOKUP(C:C,应用!A:D,4,0)</f>
        <v>酷动力</v>
      </c>
      <c r="I315" s="8" t="s">
        <v>1744</v>
      </c>
      <c r="J315" s="41"/>
      <c r="K315" s="68"/>
      <c r="L315" s="22"/>
      <c r="M315" s="8" t="s">
        <v>1733</v>
      </c>
      <c r="N315" s="68" t="s">
        <v>1763</v>
      </c>
      <c r="P315" s="42"/>
    </row>
    <row r="316" spans="1:73">
      <c r="A316" s="129">
        <v>42591</v>
      </c>
      <c r="B316" s="72">
        <v>15825268177</v>
      </c>
      <c r="C316" s="8" t="s">
        <v>38</v>
      </c>
      <c r="D316" s="18">
        <f>VLOOKUP(C316,应用!$A$1:$B43,2,0)</f>
        <v>300008579657</v>
      </c>
      <c r="E316" s="72">
        <v>10</v>
      </c>
      <c r="F316" s="8" t="str">
        <f>VLOOKUP(C316,应用!$A$1:$C$18,3,0)</f>
        <v>趣游</v>
      </c>
      <c r="G316" s="8" t="s">
        <v>11</v>
      </c>
      <c r="H316" s="8" t="str">
        <f>VLOOKUP(C:C,应用!A:D,4,0)</f>
        <v>魔谷</v>
      </c>
      <c r="I316" s="72">
        <v>10</v>
      </c>
      <c r="N316" s="42" t="s">
        <v>1762</v>
      </c>
      <c r="O316" s="73" t="s">
        <v>62</v>
      </c>
      <c r="P316" s="73" t="s">
        <v>79</v>
      </c>
      <c r="AB316" s="97"/>
      <c r="AC316" s="97"/>
      <c r="AD316" s="97"/>
      <c r="AE316" s="97"/>
      <c r="AF316" s="97"/>
      <c r="AG316" s="97"/>
      <c r="AH316" s="97"/>
      <c r="AI316" s="97"/>
      <c r="AJ316" s="97"/>
      <c r="AK316" s="97"/>
      <c r="AL316" s="97"/>
      <c r="AM316" s="97"/>
      <c r="AN316" s="97"/>
      <c r="AO316" s="97"/>
      <c r="AP316" s="97"/>
      <c r="AQ316" s="97"/>
      <c r="AR316" s="97"/>
      <c r="AS316" s="97"/>
      <c r="AT316" s="97"/>
      <c r="AU316" s="97"/>
      <c r="AV316" s="97"/>
      <c r="AW316" s="97"/>
      <c r="AX316" s="97"/>
      <c r="AY316" s="97"/>
      <c r="AZ316" s="97"/>
      <c r="BA316" s="97"/>
      <c r="BB316" s="97"/>
      <c r="BC316" s="97"/>
      <c r="BD316" s="97"/>
      <c r="BE316" s="97"/>
      <c r="BF316" s="97"/>
      <c r="BG316" s="97"/>
      <c r="BH316" s="97"/>
      <c r="BI316" s="97"/>
      <c r="BJ316" s="97"/>
      <c r="BK316" s="97"/>
      <c r="BL316" s="97"/>
      <c r="BM316" s="97"/>
      <c r="BN316" s="97"/>
      <c r="BO316" s="97"/>
      <c r="BP316" s="97"/>
      <c r="BQ316" s="97"/>
      <c r="BR316" s="97"/>
      <c r="BS316" s="97"/>
      <c r="BT316" s="97"/>
    </row>
    <row r="317" spans="1:73">
      <c r="A317" s="129">
        <v>42591</v>
      </c>
      <c r="B317" s="72">
        <v>18744753600</v>
      </c>
      <c r="C317" s="72" t="s">
        <v>1736</v>
      </c>
      <c r="D317" s="18" t="str">
        <f>VLOOKUP(C317,应用!$A$1:$B44,2,0)</f>
        <v>300009358277</v>
      </c>
      <c r="E317" s="72">
        <v>20</v>
      </c>
      <c r="F317" s="8" t="str">
        <f>VLOOKUP(C317,应用!$A$1:$C$18,3,0)</f>
        <v>兰桂馥</v>
      </c>
      <c r="G317" s="8" t="s">
        <v>11</v>
      </c>
      <c r="H317" s="8" t="str">
        <f>VLOOKUP(C:C,应用!A:D,4,0)</f>
        <v>酷动力</v>
      </c>
      <c r="I317" s="72">
        <v>20</v>
      </c>
      <c r="N317" s="42" t="s">
        <v>1761</v>
      </c>
      <c r="O317" s="73" t="s">
        <v>1657</v>
      </c>
      <c r="P317" s="42" t="s">
        <v>1772</v>
      </c>
    </row>
    <row r="318" spans="1:73">
      <c r="A318" s="132">
        <v>42591</v>
      </c>
      <c r="B318" s="72">
        <v>13439733201</v>
      </c>
      <c r="C318" s="72" t="s">
        <v>1745</v>
      </c>
      <c r="D318" s="18">
        <f>VLOOKUP(C318,应用!$A$1:$B47,2,0)</f>
        <v>300008839381</v>
      </c>
      <c r="E318" s="72" t="s">
        <v>1747</v>
      </c>
      <c r="F318" s="8" t="str">
        <f>VLOOKUP(C318,应用!$A$1:$C$18,3,0)</f>
        <v>趣游</v>
      </c>
      <c r="G318" s="8" t="s">
        <v>11</v>
      </c>
      <c r="H318" s="8" t="str">
        <f>VLOOKUP(C:C,应用!A:D,4,0)</f>
        <v>魔谷</v>
      </c>
      <c r="I318" s="72" t="s">
        <v>1751</v>
      </c>
      <c r="N318" s="42" t="s">
        <v>1760</v>
      </c>
      <c r="O318" s="42" t="s">
        <v>2516</v>
      </c>
      <c r="P318" s="42" t="s">
        <v>2516</v>
      </c>
    </row>
    <row r="319" spans="1:73">
      <c r="A319" s="132">
        <v>42591</v>
      </c>
      <c r="B319" s="72">
        <v>18375172145</v>
      </c>
      <c r="C319" s="8" t="s">
        <v>83</v>
      </c>
      <c r="D319" s="18" t="str">
        <f>VLOOKUP(C319,应用!$A$1:$B48,2,0)</f>
        <v>300009358277</v>
      </c>
      <c r="E319" s="72">
        <v>20</v>
      </c>
      <c r="F319" s="8" t="str">
        <f>VLOOKUP(C319,应用!$A$1:$C$18,3,0)</f>
        <v>兰桂馥</v>
      </c>
      <c r="G319" s="8" t="s">
        <v>11</v>
      </c>
      <c r="H319" s="8" t="str">
        <f>VLOOKUP(C:C,应用!A:D,4,0)</f>
        <v>酷动力</v>
      </c>
      <c r="I319" s="72">
        <v>20</v>
      </c>
      <c r="N319" s="42" t="s">
        <v>1761</v>
      </c>
      <c r="O319" s="42" t="s">
        <v>1656</v>
      </c>
      <c r="P319" s="48" t="s">
        <v>1655</v>
      </c>
    </row>
    <row r="320" spans="1:73">
      <c r="A320" s="132">
        <v>42591</v>
      </c>
      <c r="B320" s="72">
        <v>18518597409</v>
      </c>
      <c r="C320" s="72" t="s">
        <v>1759</v>
      </c>
      <c r="D320" s="18">
        <f>VLOOKUP(C320,应用!$A$1:$B49,2,0)</f>
        <v>300009374215</v>
      </c>
      <c r="E320" s="72">
        <v>10</v>
      </c>
      <c r="F320" s="8" t="str">
        <f>VLOOKUP(C320,应用!$A$1:$C$18,3,0)</f>
        <v>魔逗</v>
      </c>
      <c r="G320" s="8" t="s">
        <v>11</v>
      </c>
      <c r="H320" s="8" t="str">
        <f>VLOOKUP(C:C,应用!A:D,4,0)</f>
        <v>酷动力</v>
      </c>
      <c r="I320" s="72" t="s">
        <v>1744</v>
      </c>
      <c r="M320" s="72" t="s">
        <v>1764</v>
      </c>
      <c r="N320" s="42" t="s">
        <v>1760</v>
      </c>
    </row>
    <row r="321" spans="1:27">
      <c r="A321" s="132">
        <v>42591</v>
      </c>
      <c r="B321" s="72">
        <v>18518597409</v>
      </c>
      <c r="C321" s="72" t="s">
        <v>1736</v>
      </c>
      <c r="D321" s="18" t="str">
        <f>VLOOKUP(C321,应用!$A$1:$B50,2,0)</f>
        <v>300009358277</v>
      </c>
      <c r="E321" s="72">
        <v>10</v>
      </c>
      <c r="F321" s="8" t="str">
        <f>VLOOKUP(C321,应用!$A$1:$C$18,3,0)</f>
        <v>兰桂馥</v>
      </c>
      <c r="G321" s="8" t="s">
        <v>11</v>
      </c>
      <c r="H321" s="8" t="str">
        <f>VLOOKUP(C:C,应用!A:D,4,0)</f>
        <v>酷动力</v>
      </c>
      <c r="I321" s="72" t="s">
        <v>1744</v>
      </c>
      <c r="M321" s="72" t="s">
        <v>1764</v>
      </c>
      <c r="N321" s="42" t="s">
        <v>1760</v>
      </c>
      <c r="P321" s="44"/>
    </row>
    <row r="322" spans="1:27">
      <c r="A322" s="132">
        <v>42591</v>
      </c>
      <c r="B322" s="85">
        <v>15041467816</v>
      </c>
      <c r="C322" s="72" t="s">
        <v>1768</v>
      </c>
      <c r="D322" s="18" t="str">
        <f>VLOOKUP(C322,应用!$A$1:$B52,2,0)</f>
        <v>300009358277</v>
      </c>
      <c r="E322" s="72">
        <v>20</v>
      </c>
      <c r="F322" s="8" t="str">
        <f>VLOOKUP(C322,应用!$A$1:$C$18,3,0)</f>
        <v>兰桂馥</v>
      </c>
      <c r="G322" s="8" t="s">
        <v>11</v>
      </c>
      <c r="H322" s="8" t="str">
        <f>VLOOKUP(C:C,应用!A:D,4,0)</f>
        <v>酷动力</v>
      </c>
      <c r="I322" s="72">
        <v>20</v>
      </c>
      <c r="N322" s="42" t="s">
        <v>1773</v>
      </c>
      <c r="O322" s="75" t="s">
        <v>1657</v>
      </c>
      <c r="P322" s="89" t="s">
        <v>1772</v>
      </c>
    </row>
    <row r="323" spans="1:27" s="6" customFormat="1">
      <c r="A323" s="132">
        <v>42591.500023148146</v>
      </c>
      <c r="B323" s="72">
        <v>15121568981</v>
      </c>
      <c r="C323" s="72" t="s">
        <v>1789</v>
      </c>
      <c r="D323" s="18" t="str">
        <f>VLOOKUP(C323,应用!$A$1:$B55,2,0)</f>
        <v>300009358277</v>
      </c>
      <c r="E323" s="72">
        <v>10</v>
      </c>
      <c r="F323" s="8" t="str">
        <f>VLOOKUP(C323,应用!$A$1:$C$18,3,0)</f>
        <v>兰桂馥</v>
      </c>
      <c r="G323" s="8" t="s">
        <v>11</v>
      </c>
      <c r="H323" s="8" t="str">
        <f>VLOOKUP(C:C,应用!A:D,4,0)</f>
        <v>酷动力</v>
      </c>
      <c r="I323" s="72">
        <v>20</v>
      </c>
      <c r="J323" s="140"/>
      <c r="K323" s="73"/>
      <c r="L323" s="21"/>
      <c r="M323" s="72"/>
      <c r="N323" s="42" t="s">
        <v>1793</v>
      </c>
      <c r="O323" s="42" t="s">
        <v>1657</v>
      </c>
      <c r="P323" s="42" t="s">
        <v>1772</v>
      </c>
      <c r="Q323" s="63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spans="1:27">
      <c r="A324" s="133">
        <v>42592</v>
      </c>
      <c r="B324" s="83">
        <v>15987912115</v>
      </c>
      <c r="C324" s="83" t="s">
        <v>1769</v>
      </c>
      <c r="D324" s="33">
        <f>VLOOKUP(C324,应用!$A$1:$B51,2,0)</f>
        <v>300009003496</v>
      </c>
      <c r="E324" s="83">
        <v>20</v>
      </c>
      <c r="F324" s="4" t="str">
        <f>VLOOKUP(C324,应用!$A$1:$C$18,3,0)</f>
        <v>趣游</v>
      </c>
      <c r="G324" s="4" t="s">
        <v>11</v>
      </c>
      <c r="H324" s="4" t="str">
        <f>VLOOKUP(C:C,应用!A:D,4,0)</f>
        <v>魔谷</v>
      </c>
      <c r="I324" s="83">
        <v>20</v>
      </c>
      <c r="J324" s="143">
        <v>42594</v>
      </c>
      <c r="K324" s="88">
        <v>20</v>
      </c>
      <c r="L324" s="4" t="s">
        <v>1480</v>
      </c>
      <c r="M324" s="83" t="s">
        <v>1788</v>
      </c>
      <c r="N324" s="43" t="s">
        <v>1771</v>
      </c>
      <c r="O324" s="43" t="s">
        <v>1770</v>
      </c>
      <c r="P324" s="43" t="s">
        <v>150</v>
      </c>
    </row>
    <row r="325" spans="1:27">
      <c r="A325" s="132">
        <v>42592</v>
      </c>
      <c r="B325" s="8">
        <v>15711515967</v>
      </c>
      <c r="C325" s="72" t="s">
        <v>1780</v>
      </c>
      <c r="D325" s="18">
        <f>VLOOKUP(C325,应用!$A$1:$B53,2,0)</f>
        <v>300008875665</v>
      </c>
      <c r="E325" s="72">
        <v>20</v>
      </c>
      <c r="F325" s="8" t="str">
        <f>VLOOKUP(C325,应用!$A$1:$C$18,3,0)</f>
        <v>趣游</v>
      </c>
      <c r="G325" s="8" t="s">
        <v>11</v>
      </c>
      <c r="H325" s="8" t="str">
        <f>VLOOKUP(C:C,应用!A:D,4,0)</f>
        <v>酷动力</v>
      </c>
      <c r="I325" s="72" t="s">
        <v>1783</v>
      </c>
      <c r="J325" s="144"/>
      <c r="M325" s="72" t="s">
        <v>1781</v>
      </c>
      <c r="N325" s="68" t="s">
        <v>1131</v>
      </c>
      <c r="O325" s="73" t="s">
        <v>1656</v>
      </c>
      <c r="P325" s="73" t="s">
        <v>1727</v>
      </c>
    </row>
    <row r="326" spans="1:27">
      <c r="A326" s="132">
        <v>42592.655648148146</v>
      </c>
      <c r="B326" s="72">
        <v>13732768915</v>
      </c>
      <c r="C326" s="72" t="s">
        <v>1784</v>
      </c>
      <c r="D326" s="18">
        <f>VLOOKUP(C326,应用!$A$1:$B54,2,0)</f>
        <v>300008823388</v>
      </c>
      <c r="E326" s="72">
        <v>15</v>
      </c>
      <c r="F326" s="8" t="str">
        <f>VLOOKUP(C326,应用!$A$1:$C$18,3,0)</f>
        <v>中力为</v>
      </c>
      <c r="G326" s="8" t="s">
        <v>11</v>
      </c>
      <c r="H326" s="8" t="str">
        <f>VLOOKUP(C:C,应用!A:D,4,0)</f>
        <v>酷动力</v>
      </c>
      <c r="I326" s="72">
        <v>15</v>
      </c>
      <c r="M326" s="72" t="s">
        <v>1790</v>
      </c>
      <c r="N326" s="42" t="s">
        <v>1792</v>
      </c>
      <c r="O326" s="73" t="s">
        <v>1657</v>
      </c>
      <c r="P326" s="42" t="s">
        <v>1772</v>
      </c>
    </row>
    <row r="327" spans="1:27">
      <c r="A327" s="132">
        <v>42593.585081018522</v>
      </c>
      <c r="B327" s="72">
        <v>18285075960</v>
      </c>
      <c r="C327" s="72" t="s">
        <v>1791</v>
      </c>
      <c r="D327" s="18" t="str">
        <f>VLOOKUP(C327,应用!$A$1:$B55,2,0)</f>
        <v>300009358277</v>
      </c>
      <c r="E327" s="72">
        <v>20</v>
      </c>
      <c r="F327" s="8" t="str">
        <f>VLOOKUP(C327,应用!$A$1:$C$18,3,0)</f>
        <v>兰桂馥</v>
      </c>
      <c r="G327" s="8" t="s">
        <v>11</v>
      </c>
      <c r="H327" s="8" t="str">
        <f>VLOOKUP(C:C,应用!A:D,4,0)</f>
        <v>酷动力</v>
      </c>
      <c r="I327" s="72">
        <v>20</v>
      </c>
      <c r="N327" s="42" t="s">
        <v>1797</v>
      </c>
      <c r="O327" s="73" t="s">
        <v>1657</v>
      </c>
      <c r="P327" s="42" t="s">
        <v>1772</v>
      </c>
    </row>
    <row r="328" spans="1:27" s="40" customFormat="1">
      <c r="A328" s="132">
        <v>42593.699305555558</v>
      </c>
      <c r="B328" s="72">
        <v>18813040015</v>
      </c>
      <c r="C328" s="72" t="s">
        <v>1794</v>
      </c>
      <c r="D328" s="18">
        <f>VLOOKUP(C328,应用!$A$1:$B56,2,0)</f>
        <v>300009235974</v>
      </c>
      <c r="E328" s="72">
        <v>20</v>
      </c>
      <c r="F328" s="8" t="str">
        <f>VLOOKUP(C328,应用!$A$1:$C$18,3,0)</f>
        <v>趣游</v>
      </c>
      <c r="G328" s="8" t="s">
        <v>11</v>
      </c>
      <c r="H328" s="8" t="str">
        <f>VLOOKUP(C:C,应用!A:D,4,0)</f>
        <v>酷动力</v>
      </c>
      <c r="I328" s="72">
        <v>20</v>
      </c>
      <c r="J328" s="140"/>
      <c r="K328" s="73"/>
      <c r="L328" s="21"/>
      <c r="M328" s="72"/>
      <c r="N328" s="42" t="s">
        <v>1801</v>
      </c>
      <c r="O328" s="73" t="s">
        <v>1683</v>
      </c>
      <c r="P328" s="42" t="s">
        <v>1682</v>
      </c>
      <c r="Q328" s="62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 spans="1:27">
      <c r="A329" s="132">
        <v>42593.699363425927</v>
      </c>
      <c r="B329" s="72">
        <v>18813040015</v>
      </c>
      <c r="C329" s="72" t="s">
        <v>83</v>
      </c>
      <c r="D329" s="18" t="str">
        <f>VLOOKUP(C329,应用!$A$1:$B57,2,0)</f>
        <v>300009358277</v>
      </c>
      <c r="E329" s="72">
        <v>20</v>
      </c>
      <c r="F329" s="8" t="str">
        <f>VLOOKUP(C329,应用!$A$1:$C$18,3,0)</f>
        <v>兰桂馥</v>
      </c>
      <c r="G329" s="8" t="s">
        <v>11</v>
      </c>
      <c r="H329" s="8" t="str">
        <f>VLOOKUP(C:C,应用!A:D,4,0)</f>
        <v>酷动力</v>
      </c>
      <c r="I329" s="72">
        <v>20</v>
      </c>
      <c r="N329" s="42" t="s">
        <v>1801</v>
      </c>
      <c r="O329" s="42" t="s">
        <v>1683</v>
      </c>
      <c r="P329" s="42" t="s">
        <v>1682</v>
      </c>
    </row>
    <row r="330" spans="1:27">
      <c r="A330" s="132">
        <v>42593.813900462963</v>
      </c>
      <c r="B330" s="72">
        <v>13691337486</v>
      </c>
      <c r="C330" s="72" t="s">
        <v>1795</v>
      </c>
      <c r="D330" s="18" t="str">
        <f>VLOOKUP(C330,应用!$A$1:$B57,2,0)</f>
        <v>300009358277</v>
      </c>
      <c r="E330" s="72">
        <v>20</v>
      </c>
      <c r="F330" s="8" t="str">
        <f>VLOOKUP(C330,应用!$A$1:$C$18,3,0)</f>
        <v>兰桂馥</v>
      </c>
      <c r="G330" s="8" t="s">
        <v>11</v>
      </c>
      <c r="H330" s="8" t="str">
        <f>VLOOKUP(C:C,应用!A:D,4,0)</f>
        <v>酷动力</v>
      </c>
      <c r="I330" s="72">
        <v>20</v>
      </c>
      <c r="N330" s="42" t="s">
        <v>1801</v>
      </c>
      <c r="O330" s="42" t="s">
        <v>1657</v>
      </c>
      <c r="P330" s="42" t="s">
        <v>1739</v>
      </c>
    </row>
    <row r="331" spans="1:27" s="6" customFormat="1">
      <c r="A331" s="132">
        <v>42593.82739583333</v>
      </c>
      <c r="B331" s="72">
        <v>15201459610</v>
      </c>
      <c r="C331" s="72" t="s">
        <v>1796</v>
      </c>
      <c r="D331" s="18">
        <f>VLOOKUP(C331,应用!$A$1:$B58,2,0)</f>
        <v>300009374215</v>
      </c>
      <c r="E331" s="72" t="s">
        <v>1799</v>
      </c>
      <c r="F331" s="8" t="str">
        <f>VLOOKUP(C331,应用!$A$1:$C$18,3,0)</f>
        <v>魔逗</v>
      </c>
      <c r="G331" s="8" t="s">
        <v>11</v>
      </c>
      <c r="H331" s="8" t="str">
        <f>VLOOKUP(C:C,应用!A:D,4,0)</f>
        <v>酷动力</v>
      </c>
      <c r="I331" s="72">
        <v>20</v>
      </c>
      <c r="J331" s="140"/>
      <c r="K331" s="73"/>
      <c r="L331" s="21"/>
      <c r="M331" s="72"/>
      <c r="N331" s="42" t="s">
        <v>1801</v>
      </c>
      <c r="O331" s="42" t="s">
        <v>1657</v>
      </c>
      <c r="P331" s="48" t="s">
        <v>1772</v>
      </c>
      <c r="Q331" s="63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spans="1:27" s="6" customFormat="1">
      <c r="A332" s="133">
        <v>42593.831365740742</v>
      </c>
      <c r="B332" s="83">
        <v>18841736343</v>
      </c>
      <c r="C332" s="83" t="s">
        <v>1802</v>
      </c>
      <c r="D332" s="33">
        <f>VLOOKUP(C332,应用!$A$1:$B59,2,0)</f>
        <v>300008823388</v>
      </c>
      <c r="E332" s="207" t="s">
        <v>1800</v>
      </c>
      <c r="F332" s="4" t="str">
        <f>VLOOKUP(C332,应用!$A$1:$C$18,3,0)</f>
        <v>中力为</v>
      </c>
      <c r="G332" s="4" t="s">
        <v>11</v>
      </c>
      <c r="H332" s="4" t="str">
        <f>VLOOKUP(C:C,应用!A:D,4,0)</f>
        <v>酷动力</v>
      </c>
      <c r="I332" s="83" t="s">
        <v>1800</v>
      </c>
      <c r="J332" s="145">
        <v>42595</v>
      </c>
      <c r="K332" s="88">
        <v>20</v>
      </c>
      <c r="L332" s="4" t="s">
        <v>1480</v>
      </c>
      <c r="M332" s="83" t="s">
        <v>1805</v>
      </c>
      <c r="N332" s="43" t="s">
        <v>1803</v>
      </c>
      <c r="O332" s="74" t="s">
        <v>2516</v>
      </c>
      <c r="P332" s="74" t="s">
        <v>2516</v>
      </c>
      <c r="Q332" s="63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spans="1:27">
      <c r="A333" s="132">
        <v>42595.959560185183</v>
      </c>
      <c r="B333" s="72">
        <v>18308844972</v>
      </c>
      <c r="C333" s="72" t="s">
        <v>2463</v>
      </c>
      <c r="D333" s="18">
        <f>VLOOKUP(C333,[1]应用!$A$1:$B68,2,0)</f>
        <v>300009235974</v>
      </c>
      <c r="E333" s="72">
        <v>20</v>
      </c>
      <c r="F333" s="8" t="str">
        <f>VLOOKUP(C333,[1]应用!$A$1:$C$18,3,0)</f>
        <v>趣游</v>
      </c>
      <c r="G333" s="8" t="s">
        <v>2464</v>
      </c>
      <c r="H333" s="8" t="str">
        <f>VLOOKUP(C:C,[1]应用!A:D,4,0)</f>
        <v>酷动力</v>
      </c>
      <c r="I333" s="72">
        <v>20</v>
      </c>
      <c r="M333" s="72" t="s">
        <v>2465</v>
      </c>
      <c r="N333" s="42" t="s">
        <v>2466</v>
      </c>
      <c r="O333" s="75" t="s">
        <v>1656</v>
      </c>
      <c r="P333" s="75" t="s">
        <v>1808</v>
      </c>
    </row>
    <row r="334" spans="1:27">
      <c r="A334" s="132">
        <v>42595.960046296299</v>
      </c>
      <c r="B334" s="72">
        <v>18308844972</v>
      </c>
      <c r="C334" s="72" t="s">
        <v>2467</v>
      </c>
      <c r="D334" s="18">
        <f>VLOOKUP(C334,[1]应用!$A$1:$B69,2,0)</f>
        <v>300008823388</v>
      </c>
      <c r="E334" s="72" t="s">
        <v>2468</v>
      </c>
      <c r="F334" s="8" t="str">
        <f>VLOOKUP(C334,[1]应用!$A$1:$C$18,3,0)</f>
        <v>中力为</v>
      </c>
      <c r="G334" s="8" t="s">
        <v>2469</v>
      </c>
      <c r="H334" s="8" t="str">
        <f>VLOOKUP(C:C,[1]应用!A:D,4,0)</f>
        <v>酷动力</v>
      </c>
      <c r="I334" s="72" t="s">
        <v>2470</v>
      </c>
      <c r="N334" s="42" t="s">
        <v>2471</v>
      </c>
      <c r="O334" s="42" t="s">
        <v>1656</v>
      </c>
      <c r="P334" s="48" t="s">
        <v>1808</v>
      </c>
    </row>
    <row r="335" spans="1:27">
      <c r="A335" s="132">
        <v>42596.44023148148</v>
      </c>
      <c r="B335" s="72">
        <v>18736912146</v>
      </c>
      <c r="C335" s="8" t="s">
        <v>2508</v>
      </c>
      <c r="D335" s="18">
        <f>VLOOKUP(C335,[1]应用!$A$1:$B83,2,0)</f>
        <v>300008579657</v>
      </c>
      <c r="E335" s="72">
        <v>20</v>
      </c>
      <c r="F335" s="8" t="str">
        <f>VLOOKUP(C335,[1]应用!$A$1:$C$18,3,0)</f>
        <v>趣游</v>
      </c>
      <c r="G335" s="8" t="s">
        <v>2504</v>
      </c>
      <c r="H335" s="8" t="str">
        <f>VLOOKUP(C:C,[1]应用!A:D,4,0)</f>
        <v>魔谷</v>
      </c>
      <c r="I335" s="72">
        <v>20</v>
      </c>
      <c r="M335" s="72" t="s">
        <v>2509</v>
      </c>
      <c r="N335" s="72" t="s">
        <v>2510</v>
      </c>
      <c r="O335" s="42" t="s">
        <v>67</v>
      </c>
      <c r="P335" s="48" t="s">
        <v>743</v>
      </c>
    </row>
    <row r="336" spans="1:27">
      <c r="A336" s="132">
        <v>42597.380995370368</v>
      </c>
      <c r="B336" s="72">
        <v>15969103071</v>
      </c>
      <c r="C336" s="72" t="s">
        <v>1806</v>
      </c>
      <c r="D336" s="18">
        <f>VLOOKUP(C336,应用!$A$1:$B62,2,0)</f>
        <v>300009235974</v>
      </c>
      <c r="E336" s="72">
        <v>20</v>
      </c>
      <c r="F336" s="8" t="str">
        <f>VLOOKUP(C336,应用!$A$1:$C$18,3,0)</f>
        <v>趣游</v>
      </c>
      <c r="G336" s="8" t="s">
        <v>11</v>
      </c>
      <c r="H336" s="8" t="str">
        <f>VLOOKUP(C:C,应用!A:D,4,0)</f>
        <v>酷动力</v>
      </c>
      <c r="I336" s="72">
        <v>20</v>
      </c>
      <c r="N336" s="42" t="s">
        <v>1807</v>
      </c>
      <c r="O336" s="42" t="s">
        <v>1656</v>
      </c>
      <c r="P336" s="48" t="s">
        <v>1808</v>
      </c>
    </row>
    <row r="337" spans="1:27">
      <c r="A337" s="132">
        <v>42597.604756944442</v>
      </c>
      <c r="B337" s="72">
        <v>18786117940</v>
      </c>
      <c r="C337" s="72" t="s">
        <v>2458</v>
      </c>
      <c r="D337" s="18">
        <f>VLOOKUP(C337,[1]应用!$A$1:$B67,2,0)</f>
        <v>300008823388</v>
      </c>
      <c r="E337" s="72" t="s">
        <v>2459</v>
      </c>
      <c r="F337" s="8" t="str">
        <f>VLOOKUP(C337,[1]应用!$A$1:$C$18,3,0)</f>
        <v>中力为</v>
      </c>
      <c r="G337" s="8" t="s">
        <v>2460</v>
      </c>
      <c r="H337" s="8" t="str">
        <f>VLOOKUP(C:C,[1]应用!A:D,4,0)</f>
        <v>酷动力</v>
      </c>
      <c r="I337" s="72" t="s">
        <v>2461</v>
      </c>
      <c r="N337" s="42" t="s">
        <v>2462</v>
      </c>
      <c r="O337" s="42" t="s">
        <v>1656</v>
      </c>
      <c r="P337" s="48" t="s">
        <v>1655</v>
      </c>
    </row>
    <row r="338" spans="1:27" s="40" customFormat="1">
      <c r="A338" s="132">
        <v>42597.714189814818</v>
      </c>
      <c r="B338" s="72">
        <v>15935319749</v>
      </c>
      <c r="C338" s="73" t="s">
        <v>2472</v>
      </c>
      <c r="D338" s="18">
        <f>VLOOKUP(C338,[1]应用!$A$1:$B70,2,0)</f>
        <v>300009235974</v>
      </c>
      <c r="E338" s="72">
        <v>10</v>
      </c>
      <c r="F338" s="8" t="str">
        <f>VLOOKUP(C338,[1]应用!$A$1:$C$18,3,0)</f>
        <v>趣游</v>
      </c>
      <c r="G338" s="8" t="s">
        <v>2473</v>
      </c>
      <c r="H338" s="8" t="str">
        <f>VLOOKUP(C:C,[1]应用!A:D,4,0)</f>
        <v>酷动力</v>
      </c>
      <c r="I338" s="72">
        <v>10</v>
      </c>
      <c r="J338" s="140"/>
      <c r="K338" s="73"/>
      <c r="L338" s="21"/>
      <c r="M338" s="72" t="s">
        <v>2474</v>
      </c>
      <c r="N338" s="42" t="s">
        <v>2475</v>
      </c>
      <c r="O338" s="42" t="s">
        <v>2516</v>
      </c>
      <c r="P338" s="44" t="s">
        <v>2516</v>
      </c>
      <c r="Q338" s="62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 spans="1:27" s="40" customFormat="1">
      <c r="A339" s="132">
        <v>42597.840937499997</v>
      </c>
      <c r="B339" s="72">
        <v>18388667087</v>
      </c>
      <c r="C339" s="8" t="s">
        <v>2476</v>
      </c>
      <c r="D339" s="18">
        <f>VLOOKUP(C339,[1]应用!$A$1:$B71,2,0)</f>
        <v>300008579657</v>
      </c>
      <c r="E339" s="72" t="s">
        <v>2477</v>
      </c>
      <c r="F339" s="8" t="str">
        <f>VLOOKUP(C339,[1]应用!$A$1:$C$18,3,0)</f>
        <v>趣游</v>
      </c>
      <c r="G339" s="8" t="s">
        <v>2460</v>
      </c>
      <c r="H339" s="8" t="str">
        <f>VLOOKUP(C:C,[1]应用!A:D,4,0)</f>
        <v>魔谷</v>
      </c>
      <c r="I339" s="72" t="s">
        <v>2478</v>
      </c>
      <c r="J339" s="140"/>
      <c r="K339" s="73"/>
      <c r="L339" s="21"/>
      <c r="M339" s="72"/>
      <c r="N339" s="42" t="s">
        <v>2479</v>
      </c>
      <c r="O339" s="203" t="s">
        <v>64</v>
      </c>
      <c r="P339" s="203" t="s">
        <v>103</v>
      </c>
      <c r="Q339" s="62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 spans="1:27" s="40" customFormat="1">
      <c r="A340" s="132">
        <v>42598.37226851852</v>
      </c>
      <c r="B340" s="72">
        <v>15977036885</v>
      </c>
      <c r="C340" s="8" t="s">
        <v>2486</v>
      </c>
      <c r="D340" s="18">
        <f>VLOOKUP(C340,[1]应用!$A$1:$B75,2,0)</f>
        <v>300008579657</v>
      </c>
      <c r="E340" s="72">
        <v>30</v>
      </c>
      <c r="F340" s="8" t="str">
        <f>VLOOKUP(C340,[1]应用!$A$1:$C$18,3,0)</f>
        <v>趣游</v>
      </c>
      <c r="G340" s="8" t="s">
        <v>2487</v>
      </c>
      <c r="H340" s="8" t="str">
        <f>VLOOKUP(C:C,[1]应用!A:D,4,0)</f>
        <v>魔谷</v>
      </c>
      <c r="I340" s="72" t="s">
        <v>2488</v>
      </c>
      <c r="J340" s="140"/>
      <c r="K340" s="73"/>
      <c r="L340" s="21"/>
      <c r="M340" s="72"/>
      <c r="N340" s="42" t="s">
        <v>2489</v>
      </c>
      <c r="O340" s="42" t="s">
        <v>2516</v>
      </c>
      <c r="P340" s="44" t="s">
        <v>2516</v>
      </c>
      <c r="Q340" s="62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 spans="1:27" s="40" customFormat="1">
      <c r="A341" s="132">
        <v>42598.494421296295</v>
      </c>
      <c r="B341" s="72">
        <v>15812067873</v>
      </c>
      <c r="C341" s="42" t="s">
        <v>2480</v>
      </c>
      <c r="D341" s="18">
        <f>VLOOKUP(C341,[1]应用!$A$1:$B72,2,0)</f>
        <v>300009235971</v>
      </c>
      <c r="E341" s="72">
        <v>15</v>
      </c>
      <c r="F341" s="8" t="str">
        <f>VLOOKUP(C341,[1]应用!$A$1:$C$18,3,0)</f>
        <v>趣游</v>
      </c>
      <c r="G341" s="8" t="s">
        <v>2481</v>
      </c>
      <c r="H341" s="8" t="str">
        <f>VLOOKUP(C:C,[1]应用!A:D,4,0)</f>
        <v>魔谷</v>
      </c>
      <c r="I341" s="72">
        <v>16</v>
      </c>
      <c r="J341" s="140"/>
      <c r="K341" s="73"/>
      <c r="L341" s="21"/>
      <c r="M341" s="72" t="s">
        <v>2482</v>
      </c>
      <c r="N341" s="42" t="s">
        <v>2479</v>
      </c>
      <c r="O341" s="42" t="s">
        <v>2516</v>
      </c>
      <c r="P341" s="44" t="s">
        <v>2516</v>
      </c>
      <c r="Q341" s="62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 spans="1:27" s="40" customFormat="1">
      <c r="A342" s="132">
        <v>42598.495532407411</v>
      </c>
      <c r="B342" s="72">
        <v>15812067873</v>
      </c>
      <c r="C342" s="8" t="s">
        <v>2483</v>
      </c>
      <c r="D342" s="18">
        <f>VLOOKUP(C342,[1]应用!$A$1:$B73,2,0)</f>
        <v>300009000071</v>
      </c>
      <c r="E342" s="72">
        <v>15</v>
      </c>
      <c r="F342" s="8" t="str">
        <f>VLOOKUP(C342,[1]应用!$A$1:$C$18,3,0)</f>
        <v>趣游</v>
      </c>
      <c r="G342" s="8" t="s">
        <v>2484</v>
      </c>
      <c r="H342" s="8" t="str">
        <f>VLOOKUP(C:C,[1]应用!A:D,4,0)</f>
        <v>魔谷</v>
      </c>
      <c r="I342" s="72">
        <v>15.9</v>
      </c>
      <c r="J342" s="140"/>
      <c r="K342" s="73"/>
      <c r="L342" s="21"/>
      <c r="M342" s="72"/>
      <c r="N342" s="42" t="s">
        <v>2485</v>
      </c>
      <c r="O342" s="75" t="s">
        <v>2516</v>
      </c>
      <c r="P342" s="76" t="s">
        <v>2516</v>
      </c>
      <c r="Q342" s="62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 spans="1:27" s="40" customFormat="1">
      <c r="A343" s="132">
        <v>42598.651608796295</v>
      </c>
      <c r="B343" s="72">
        <v>15048166776</v>
      </c>
      <c r="C343" s="42" t="s">
        <v>2490</v>
      </c>
      <c r="D343" s="18">
        <f>VLOOKUP(C343,[1]应用!$A$1:$B76,2,0)</f>
        <v>300009235974</v>
      </c>
      <c r="E343" s="72">
        <v>20</v>
      </c>
      <c r="F343" s="8" t="str">
        <f>VLOOKUP(C343,[1]应用!$A$1:$C$18,3,0)</f>
        <v>趣游</v>
      </c>
      <c r="G343" s="8" t="s">
        <v>2487</v>
      </c>
      <c r="H343" s="8" t="str">
        <f>VLOOKUP(C:C,[1]应用!A:D,4,0)</f>
        <v>酷动力</v>
      </c>
      <c r="I343" s="72">
        <v>20</v>
      </c>
      <c r="J343" s="140"/>
      <c r="K343" s="73"/>
      <c r="L343" s="21"/>
      <c r="M343" s="72"/>
      <c r="N343" s="42" t="s">
        <v>2491</v>
      </c>
      <c r="O343" s="73" t="s">
        <v>1656</v>
      </c>
      <c r="P343" s="48" t="s">
        <v>1857</v>
      </c>
      <c r="Q343" s="62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 spans="1:27" s="40" customFormat="1">
      <c r="A344" s="132">
        <v>42598.769872685189</v>
      </c>
      <c r="B344" s="72">
        <v>15125218194</v>
      </c>
      <c r="C344" s="42" t="s">
        <v>2492</v>
      </c>
      <c r="D344" s="18" t="str">
        <f>VLOOKUP(C344,[1]应用!$A$1:$B77,2,0)</f>
        <v>300009358277</v>
      </c>
      <c r="E344" s="72">
        <v>20</v>
      </c>
      <c r="F344" s="8" t="str">
        <f>VLOOKUP(C344,[1]应用!$A$1:$C$18,3,0)</f>
        <v>兰桂馥</v>
      </c>
      <c r="G344" s="8" t="s">
        <v>2487</v>
      </c>
      <c r="H344" s="8" t="str">
        <f>VLOOKUP(C:C,[1]应用!A:D,4,0)</f>
        <v>酷动力</v>
      </c>
      <c r="I344" s="72">
        <v>20</v>
      </c>
      <c r="J344" s="140"/>
      <c r="K344" s="73"/>
      <c r="L344" s="21"/>
      <c r="M344" s="72"/>
      <c r="N344" s="42" t="s">
        <v>2493</v>
      </c>
      <c r="O344" s="42" t="s">
        <v>2516</v>
      </c>
      <c r="P344" s="53" t="s">
        <v>2516</v>
      </c>
      <c r="Q344" s="62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 spans="1:27" s="40" customFormat="1">
      <c r="A345" s="132">
        <v>42598.917245370372</v>
      </c>
      <c r="B345" s="72">
        <v>13848723431</v>
      </c>
      <c r="C345" s="42" t="s">
        <v>2494</v>
      </c>
      <c r="D345" s="18">
        <f>VLOOKUP(C345,[1]应用!$A$1:$B78,2,0)</f>
        <v>300009235974</v>
      </c>
      <c r="E345" s="72" t="s">
        <v>2495</v>
      </c>
      <c r="F345" s="8" t="str">
        <f>VLOOKUP(C345,[1]应用!$A$1:$C$18,3,0)</f>
        <v>趣游</v>
      </c>
      <c r="G345" s="8" t="s">
        <v>2496</v>
      </c>
      <c r="H345" s="8" t="str">
        <f>VLOOKUP(C:C,[1]应用!A:D,4,0)</f>
        <v>酷动力</v>
      </c>
      <c r="I345" s="72" t="s">
        <v>2495</v>
      </c>
      <c r="J345" s="140"/>
      <c r="K345" s="73"/>
      <c r="L345" s="21"/>
      <c r="M345" s="72" t="s">
        <v>2497</v>
      </c>
      <c r="N345" s="42" t="s">
        <v>2498</v>
      </c>
      <c r="O345" s="42" t="s">
        <v>1654</v>
      </c>
      <c r="P345" s="48" t="s">
        <v>1666</v>
      </c>
      <c r="Q345" s="62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 spans="1:27" s="40" customFormat="1">
      <c r="A346" s="132">
        <v>42598.918240740742</v>
      </c>
      <c r="B346" s="72">
        <v>13848723431</v>
      </c>
      <c r="C346" s="42" t="s">
        <v>2499</v>
      </c>
      <c r="D346" s="18">
        <f>VLOOKUP(C346,[1]应用!$A$1:$B79,2,0)</f>
        <v>300008875665</v>
      </c>
      <c r="E346" s="72" t="s">
        <v>2495</v>
      </c>
      <c r="F346" s="8" t="str">
        <f>VLOOKUP(C346,[1]应用!$A$1:$C$18,3,0)</f>
        <v>趣游</v>
      </c>
      <c r="G346" s="8" t="s">
        <v>2496</v>
      </c>
      <c r="H346" s="8" t="str">
        <f>VLOOKUP(C:C,[1]应用!A:D,4,0)</f>
        <v>酷动力</v>
      </c>
      <c r="I346" s="72" t="s">
        <v>2495</v>
      </c>
      <c r="J346" s="140"/>
      <c r="K346" s="73"/>
      <c r="L346" s="21"/>
      <c r="M346" s="72" t="s">
        <v>2500</v>
      </c>
      <c r="N346" s="42" t="s">
        <v>2498</v>
      </c>
      <c r="O346" s="42" t="s">
        <v>1654</v>
      </c>
      <c r="P346" s="42" t="s">
        <v>1666</v>
      </c>
      <c r="Q346" s="62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 spans="1:27" s="40" customFormat="1">
      <c r="A347" s="132">
        <v>42599.379780092589</v>
      </c>
      <c r="B347" s="72">
        <v>18869694051</v>
      </c>
      <c r="C347" s="42" t="s">
        <v>2501</v>
      </c>
      <c r="D347" s="18">
        <f>VLOOKUP(C347,[1]应用!$A$1:$B80,2,0)</f>
        <v>300008823388</v>
      </c>
      <c r="E347" s="72" t="s">
        <v>2502</v>
      </c>
      <c r="F347" s="8" t="str">
        <f>VLOOKUP(C347,[1]应用!$A$1:$C$18,3,0)</f>
        <v>中力为</v>
      </c>
      <c r="G347" s="8" t="s">
        <v>2496</v>
      </c>
      <c r="H347" s="8" t="str">
        <f>VLOOKUP(C:C,[1]应用!A:D,4,0)</f>
        <v>酷动力</v>
      </c>
      <c r="I347" s="72">
        <v>15</v>
      </c>
      <c r="J347" s="140"/>
      <c r="K347" s="73"/>
      <c r="L347" s="21"/>
      <c r="M347" s="72" t="s">
        <v>2503</v>
      </c>
      <c r="N347" s="42" t="s">
        <v>2493</v>
      </c>
      <c r="O347" s="42" t="s">
        <v>1657</v>
      </c>
      <c r="P347" s="42" t="s">
        <v>1772</v>
      </c>
      <c r="Q347" s="62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 spans="1:27" s="40" customFormat="1">
      <c r="A348" s="132">
        <v>42599.55265046296</v>
      </c>
      <c r="B348" s="72">
        <v>15977364930</v>
      </c>
      <c r="C348" s="42" t="s">
        <v>2505</v>
      </c>
      <c r="D348" s="18">
        <f>VLOOKUP(C348,[1]应用!$A$1:$B82,2,0)</f>
        <v>300009184067</v>
      </c>
      <c r="E348" s="72">
        <v>10</v>
      </c>
      <c r="F348" s="8" t="str">
        <f>VLOOKUP(C348,[1]应用!$A$1:$C$18,3,0)</f>
        <v>魔逗</v>
      </c>
      <c r="G348" s="8" t="s">
        <v>2504</v>
      </c>
      <c r="H348" s="8" t="str">
        <f>VLOOKUP(C:C,[1]应用!A:D,4,0)</f>
        <v>魔谷</v>
      </c>
      <c r="I348" s="72">
        <v>10</v>
      </c>
      <c r="J348" s="140"/>
      <c r="K348" s="73"/>
      <c r="L348" s="21"/>
      <c r="M348" s="72" t="s">
        <v>2506</v>
      </c>
      <c r="N348" s="42" t="s">
        <v>2507</v>
      </c>
      <c r="O348" s="42" t="s">
        <v>62</v>
      </c>
      <c r="P348" s="42" t="s">
        <v>406</v>
      </c>
      <c r="Q348" s="62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 spans="1:27" s="40" customFormat="1">
      <c r="A349" s="132">
        <v>42595.959560185183</v>
      </c>
      <c r="B349" s="72">
        <v>18308844972</v>
      </c>
      <c r="C349" s="72" t="s">
        <v>1806</v>
      </c>
      <c r="D349" s="18">
        <f>VLOOKUP(C349,[1]应用!$A$1:$B83,2,0)</f>
        <v>300009235974</v>
      </c>
      <c r="E349" s="72">
        <v>20</v>
      </c>
      <c r="F349" s="8" t="str">
        <f>VLOOKUP(C349,[1]应用!$A$1:$C$18,3,0)</f>
        <v>趣游</v>
      </c>
      <c r="G349" s="8" t="s">
        <v>1343</v>
      </c>
      <c r="H349" s="8" t="str">
        <f>VLOOKUP(C:C,[1]应用!A:D,4,0)</f>
        <v>酷动力</v>
      </c>
      <c r="I349" s="72">
        <v>20</v>
      </c>
      <c r="J349" s="140"/>
      <c r="K349" s="73"/>
      <c r="L349" s="21"/>
      <c r="M349" s="72"/>
      <c r="N349" s="42" t="s">
        <v>2554</v>
      </c>
      <c r="O349" s="73" t="s">
        <v>1656</v>
      </c>
      <c r="P349" s="73" t="s">
        <v>1808</v>
      </c>
      <c r="Q349" s="62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 spans="1:27" s="40" customFormat="1">
      <c r="A350" s="132">
        <v>42595.960046296299</v>
      </c>
      <c r="B350" s="72">
        <v>18308844972</v>
      </c>
      <c r="C350" s="72" t="s">
        <v>1809</v>
      </c>
      <c r="D350" s="18">
        <f>VLOOKUP(C350,[1]应用!$A$1:$B84,2,0)</f>
        <v>300008823388</v>
      </c>
      <c r="E350" s="72">
        <v>20</v>
      </c>
      <c r="F350" s="8" t="str">
        <f>VLOOKUP(C350,[1]应用!$A$1:$C$18,3,0)</f>
        <v>中力为</v>
      </c>
      <c r="G350" s="8" t="s">
        <v>1343</v>
      </c>
      <c r="H350" s="8" t="str">
        <f>VLOOKUP(C:C,[1]应用!A:D,4,0)</f>
        <v>酷动力</v>
      </c>
      <c r="I350" s="72" t="s">
        <v>2553</v>
      </c>
      <c r="J350" s="140"/>
      <c r="K350" s="73"/>
      <c r="L350" s="21"/>
      <c r="M350" s="72"/>
      <c r="N350" s="42" t="s">
        <v>2554</v>
      </c>
      <c r="O350" s="73" t="s">
        <v>1656</v>
      </c>
      <c r="P350" s="73" t="s">
        <v>1808</v>
      </c>
      <c r="Q350" s="62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 spans="1:27" s="40" customFormat="1">
      <c r="A351" s="132">
        <v>42597.130706018521</v>
      </c>
      <c r="B351" s="154">
        <v>15004181812</v>
      </c>
      <c r="C351" s="72" t="s">
        <v>1806</v>
      </c>
      <c r="D351" s="18">
        <f>VLOOKUP(C351,[1]应用!$A$1:$B85,2,0)</f>
        <v>300009235974</v>
      </c>
      <c r="E351" s="72">
        <v>20</v>
      </c>
      <c r="F351" s="8" t="str">
        <f>VLOOKUP(C351,[1]应用!$A$1:$C$18,3,0)</f>
        <v>趣游</v>
      </c>
      <c r="G351" s="8" t="s">
        <v>1343</v>
      </c>
      <c r="H351" s="8" t="str">
        <f>VLOOKUP(C:C,[1]应用!A:D,4,0)</f>
        <v>酷动力</v>
      </c>
      <c r="I351" s="72">
        <v>20</v>
      </c>
      <c r="J351" s="140"/>
      <c r="K351" s="73"/>
      <c r="L351" s="21"/>
      <c r="M351" s="72"/>
      <c r="N351" s="42" t="s">
        <v>2555</v>
      </c>
      <c r="O351" s="73" t="s">
        <v>1657</v>
      </c>
      <c r="P351" s="73" t="s">
        <v>1739</v>
      </c>
      <c r="Q351" s="62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 spans="1:27" s="40" customFormat="1">
      <c r="A352" s="132">
        <v>42590.423796296294</v>
      </c>
      <c r="B352" s="72">
        <v>13638156292</v>
      </c>
      <c r="C352" s="72" t="s">
        <v>1810</v>
      </c>
      <c r="D352" s="18">
        <f>VLOOKUP(C352,[1]应用!$A$1:$B86,2,0)</f>
        <v>300009192151</v>
      </c>
      <c r="E352" s="72">
        <v>10</v>
      </c>
      <c r="F352" s="8" t="str">
        <f>VLOOKUP(C352,[1]应用!$A$1:$C$18,3,0)</f>
        <v>前游</v>
      </c>
      <c r="G352" s="8" t="s">
        <v>1343</v>
      </c>
      <c r="H352" s="8" t="str">
        <f>VLOOKUP(C:C,[1]应用!A:D,4,0)</f>
        <v>魔谷</v>
      </c>
      <c r="I352" s="72">
        <v>10</v>
      </c>
      <c r="J352" s="140"/>
      <c r="K352" s="73"/>
      <c r="L352" s="21"/>
      <c r="M352" s="72"/>
      <c r="N352" s="42" t="s">
        <v>2556</v>
      </c>
      <c r="O352" s="42" t="s">
        <v>2557</v>
      </c>
      <c r="P352" s="44" t="s">
        <v>2557</v>
      </c>
      <c r="Q352" s="62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 spans="1:27">
      <c r="A353" s="132">
        <v>42599.670324074075</v>
      </c>
      <c r="B353" s="72">
        <v>15842042115</v>
      </c>
      <c r="C353" s="42" t="s">
        <v>83</v>
      </c>
      <c r="D353" s="18" t="str">
        <f>VLOOKUP(C353,[1]应用!$A$1:$B83,2,0)</f>
        <v>300009358277</v>
      </c>
      <c r="E353" s="72">
        <v>20</v>
      </c>
      <c r="F353" s="8" t="str">
        <f>VLOOKUP(C353,[1]应用!$A$1:$C$18,3,0)</f>
        <v>兰桂馥</v>
      </c>
      <c r="G353" s="8" t="s">
        <v>11</v>
      </c>
      <c r="H353" s="8" t="str">
        <f>VLOOKUP(C:C,[1]应用!A:D,4,0)</f>
        <v>酷动力</v>
      </c>
      <c r="I353" s="72">
        <v>20</v>
      </c>
      <c r="N353" s="42" t="s">
        <v>2555</v>
      </c>
      <c r="O353" s="73" t="s">
        <v>1683</v>
      </c>
      <c r="P353" s="73" t="s">
        <v>1724</v>
      </c>
    </row>
    <row r="354" spans="1:27">
      <c r="A354" s="132">
        <v>42601.478067129632</v>
      </c>
      <c r="B354" s="72">
        <v>15198536931</v>
      </c>
      <c r="C354" s="72" t="s">
        <v>2540</v>
      </c>
      <c r="D354" s="18">
        <f>VLOOKUP(C354,[1]应用!$A$1:$B84,2,0)</f>
        <v>300009003496</v>
      </c>
      <c r="E354" s="72">
        <v>20</v>
      </c>
      <c r="F354" s="8" t="str">
        <f>VLOOKUP(C354,[1]应用!$A$1:$C$18,3,0)</f>
        <v>趣游</v>
      </c>
      <c r="G354" s="8" t="s">
        <v>11</v>
      </c>
      <c r="H354" s="8" t="str">
        <f>VLOOKUP(C:C,[1]应用!A:D,4,0)</f>
        <v>魔谷</v>
      </c>
      <c r="I354" s="72">
        <v>20</v>
      </c>
      <c r="N354" s="42" t="s">
        <v>2554</v>
      </c>
      <c r="O354" s="42" t="s">
        <v>2557</v>
      </c>
      <c r="P354" s="44" t="s">
        <v>2557</v>
      </c>
    </row>
    <row r="355" spans="1:27">
      <c r="A355" s="132">
        <v>42601.727407407408</v>
      </c>
      <c r="B355" s="72">
        <v>18798360805</v>
      </c>
      <c r="C355" s="8" t="s">
        <v>2476</v>
      </c>
      <c r="D355" s="18">
        <f>VLOOKUP(C355,[1]应用!$A$1:$B86,2,0)</f>
        <v>300008579657</v>
      </c>
      <c r="E355" s="72" t="s">
        <v>2551</v>
      </c>
      <c r="F355" s="8" t="str">
        <f>VLOOKUP(C355,[1]应用!$A$1:$C$18,3,0)</f>
        <v>趣游</v>
      </c>
      <c r="G355" s="8" t="s">
        <v>11</v>
      </c>
      <c r="H355" s="8" t="str">
        <f>VLOOKUP(C:C,[1]应用!A:D,4,0)</f>
        <v>魔谷</v>
      </c>
      <c r="I355" s="72" t="s">
        <v>2548</v>
      </c>
      <c r="N355" s="42" t="s">
        <v>2556</v>
      </c>
      <c r="O355" s="73" t="s">
        <v>1770</v>
      </c>
      <c r="P355" s="73" t="s">
        <v>150</v>
      </c>
    </row>
    <row r="356" spans="1:27">
      <c r="A356" s="132">
        <v>42601.719212962962</v>
      </c>
      <c r="B356" s="72">
        <v>18798360805</v>
      </c>
      <c r="C356" s="8" t="s">
        <v>1436</v>
      </c>
      <c r="D356" s="18">
        <f>VLOOKUP(C356,[1]应用!$A$1:$B87,2,0)</f>
        <v>300009000071</v>
      </c>
      <c r="E356" s="72">
        <v>40</v>
      </c>
      <c r="F356" s="8" t="str">
        <f>VLOOKUP(C356,[1]应用!$A$1:$C$18,3,0)</f>
        <v>趣游</v>
      </c>
      <c r="G356" s="8" t="s">
        <v>11</v>
      </c>
      <c r="H356" s="8" t="str">
        <f>VLOOKUP(C:C,[1]应用!A:D,4,0)</f>
        <v>魔谷</v>
      </c>
      <c r="I356" s="72" t="s">
        <v>2549</v>
      </c>
      <c r="N356" s="42" t="s">
        <v>2556</v>
      </c>
      <c r="O356" s="73" t="s">
        <v>1770</v>
      </c>
      <c r="P356" s="73" t="s">
        <v>150</v>
      </c>
    </row>
    <row r="357" spans="1:27">
      <c r="A357" s="132">
        <v>42604.407627314817</v>
      </c>
      <c r="B357" s="72">
        <v>15808708673</v>
      </c>
      <c r="C357" s="72" t="s">
        <v>2545</v>
      </c>
      <c r="D357" s="18" t="str">
        <f>VLOOKUP(C357,[1]应用!$A$1:$B88,2,0)</f>
        <v>300009358277</v>
      </c>
      <c r="E357" s="72">
        <v>20</v>
      </c>
      <c r="F357" s="8" t="str">
        <f>VLOOKUP(C357,[1]应用!$A$1:$C$18,3,0)</f>
        <v>兰桂馥</v>
      </c>
      <c r="G357" s="8" t="s">
        <v>11</v>
      </c>
      <c r="H357" s="8" t="str">
        <f>VLOOKUP(C:C,[1]应用!A:D,4,0)</f>
        <v>酷动力</v>
      </c>
      <c r="I357" s="72">
        <v>20</v>
      </c>
      <c r="N357" s="42" t="s">
        <v>2554</v>
      </c>
      <c r="O357" s="73" t="s">
        <v>1656</v>
      </c>
      <c r="P357" s="73" t="s">
        <v>1724</v>
      </c>
    </row>
    <row r="358" spans="1:27">
      <c r="A358" s="132">
        <v>42603.765057870369</v>
      </c>
      <c r="B358" s="72">
        <v>15912136797</v>
      </c>
      <c r="C358" s="72" t="s">
        <v>2545</v>
      </c>
      <c r="D358" s="18" t="str">
        <f>VLOOKUP(C358,[1]应用!$A$1:$B89,2,0)</f>
        <v>300009358277</v>
      </c>
      <c r="E358" s="72" t="s">
        <v>2546</v>
      </c>
      <c r="F358" s="8" t="str">
        <f>VLOOKUP(C358,[1]应用!$A$1:$C$18,3,0)</f>
        <v>兰桂馥</v>
      </c>
      <c r="G358" s="8" t="s">
        <v>11</v>
      </c>
      <c r="H358" s="8" t="str">
        <f>VLOOKUP(C:C,[1]应用!A:D,4,0)</f>
        <v>酷动力</v>
      </c>
      <c r="I358" s="72" t="s">
        <v>2552</v>
      </c>
      <c r="N358" s="42" t="s">
        <v>2554</v>
      </c>
      <c r="O358" s="42" t="s">
        <v>2557</v>
      </c>
      <c r="P358" s="44" t="s">
        <v>2557</v>
      </c>
    </row>
    <row r="359" spans="1:27">
      <c r="A359" s="132">
        <v>42604.459965277776</v>
      </c>
      <c r="B359" s="72">
        <v>15912136797</v>
      </c>
      <c r="C359" s="72" t="s">
        <v>2547</v>
      </c>
      <c r="D359" s="18">
        <f>VLOOKUP(C359,[1]应用!$A$1:$B90,2,0)</f>
        <v>300009000071</v>
      </c>
      <c r="E359" s="72">
        <v>20</v>
      </c>
      <c r="F359" s="8" t="str">
        <f>VLOOKUP(C359,[1]应用!$A$1:$C$18,3,0)</f>
        <v>趣游</v>
      </c>
      <c r="G359" s="8" t="s">
        <v>11</v>
      </c>
      <c r="H359" s="8" t="str">
        <f>VLOOKUP(C:C,[1]应用!A:D,4,0)</f>
        <v>魔谷</v>
      </c>
      <c r="I359" s="72" t="s">
        <v>2550</v>
      </c>
      <c r="N359" s="42" t="s">
        <v>2554</v>
      </c>
      <c r="O359" s="73" t="s">
        <v>117</v>
      </c>
      <c r="P359" s="73" t="s">
        <v>2558</v>
      </c>
    </row>
    <row r="360" spans="1:27" s="6" customFormat="1">
      <c r="A360" s="133">
        <v>42604.805081018516</v>
      </c>
      <c r="B360" s="83">
        <v>15086481951</v>
      </c>
      <c r="C360" s="83" t="s">
        <v>1638</v>
      </c>
      <c r="D360" s="33">
        <f>VLOOKUP(C360,[1]应用!$A$1:$B91,2,0)</f>
        <v>300008875665</v>
      </c>
      <c r="E360" s="83" t="s">
        <v>2559</v>
      </c>
      <c r="F360" s="4" t="str">
        <f>VLOOKUP(C360,[1]应用!$A$1:$C$18,3,0)</f>
        <v>趣游</v>
      </c>
      <c r="G360" s="4" t="s">
        <v>11</v>
      </c>
      <c r="H360" s="4" t="str">
        <f>VLOOKUP(C:C,[1]应用!A:D,4,0)</f>
        <v>酷动力</v>
      </c>
      <c r="I360" s="83" t="s">
        <v>2559</v>
      </c>
      <c r="J360" s="145">
        <v>42605</v>
      </c>
      <c r="K360" s="88">
        <v>50</v>
      </c>
      <c r="L360" s="4" t="s">
        <v>1480</v>
      </c>
      <c r="M360" s="83"/>
      <c r="N360" s="43" t="s">
        <v>2560</v>
      </c>
      <c r="O360" s="208" t="s">
        <v>1657</v>
      </c>
      <c r="P360" s="78" t="s">
        <v>1844</v>
      </c>
      <c r="Q360" s="63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spans="1:27">
      <c r="A361" s="132">
        <v>42605.672800925924</v>
      </c>
      <c r="B361" s="72">
        <v>15041628610</v>
      </c>
      <c r="C361" s="72" t="s">
        <v>2561</v>
      </c>
      <c r="D361" s="18" t="str">
        <f>VLOOKUP(C361,[1]应用!$A$1:$B92,2,0)</f>
        <v>300009358277</v>
      </c>
      <c r="E361" s="72">
        <v>4</v>
      </c>
      <c r="F361" s="8" t="str">
        <f>VLOOKUP(C361,[1]应用!$A$1:$C$18,3,0)</f>
        <v>兰桂馥</v>
      </c>
      <c r="G361" s="8" t="s">
        <v>11</v>
      </c>
      <c r="H361" s="8" t="str">
        <f>VLOOKUP(C:C,[1]应用!A:D,4,0)</f>
        <v>酷动力</v>
      </c>
      <c r="I361" s="72">
        <v>30</v>
      </c>
      <c r="N361" s="42" t="s">
        <v>2565</v>
      </c>
      <c r="O361" s="42" t="s">
        <v>2569</v>
      </c>
      <c r="P361" s="77" t="s">
        <v>1921</v>
      </c>
    </row>
    <row r="362" spans="1:27">
      <c r="A362" s="132">
        <v>42606.53328703704</v>
      </c>
      <c r="B362" s="72">
        <v>18842117679</v>
      </c>
      <c r="C362" s="72" t="s">
        <v>2562</v>
      </c>
      <c r="D362" s="18" t="str">
        <f>VLOOKUP(C362,[1]应用!$A$1:$B93,2,0)</f>
        <v>300009358277</v>
      </c>
      <c r="E362" s="72">
        <v>20</v>
      </c>
      <c r="F362" s="8" t="str">
        <f>VLOOKUP(C362,[1]应用!$A$1:$C$18,3,0)</f>
        <v>兰桂馥</v>
      </c>
      <c r="G362" s="8" t="s">
        <v>11</v>
      </c>
      <c r="H362" s="8" t="str">
        <f>VLOOKUP(C:C,[1]应用!A:D,4,0)</f>
        <v>酷动力</v>
      </c>
      <c r="I362" s="72">
        <v>20</v>
      </c>
      <c r="N362" s="42" t="s">
        <v>2565</v>
      </c>
      <c r="O362" s="42" t="s">
        <v>2568</v>
      </c>
      <c r="P362" s="53" t="s">
        <v>2568</v>
      </c>
    </row>
    <row r="363" spans="1:27">
      <c r="A363" s="132">
        <v>42590.423796296294</v>
      </c>
      <c r="B363" s="72">
        <v>13638156292</v>
      </c>
      <c r="C363" s="72" t="s">
        <v>2563</v>
      </c>
      <c r="D363" s="18">
        <f>VLOOKUP(C363,[1]应用!$A$1:$B94,2,0)</f>
        <v>300009192151</v>
      </c>
      <c r="E363" s="72">
        <v>20</v>
      </c>
      <c r="F363" s="8" t="str">
        <f>VLOOKUP(C363,[1]应用!$A$1:$C$18,3,0)</f>
        <v>前游</v>
      </c>
      <c r="G363" s="8" t="s">
        <v>11</v>
      </c>
      <c r="H363" s="8" t="str">
        <f>VLOOKUP(C:C,[1]应用!A:D,4,0)</f>
        <v>魔谷</v>
      </c>
      <c r="I363" s="72">
        <v>10</v>
      </c>
      <c r="N363" s="42" t="s">
        <v>2566</v>
      </c>
      <c r="O363" s="77" t="s">
        <v>117</v>
      </c>
      <c r="P363" s="77" t="s">
        <v>2567</v>
      </c>
    </row>
    <row r="364" spans="1:27">
      <c r="A364" s="132">
        <v>42607.689097222225</v>
      </c>
      <c r="B364" s="72">
        <v>13840252893</v>
      </c>
      <c r="C364" s="72" t="s">
        <v>2564</v>
      </c>
      <c r="D364" s="18">
        <f>VLOOKUP(C364,[1]应用!$A$1:$B95,2,0)</f>
        <v>300009235971</v>
      </c>
      <c r="E364" s="72">
        <v>10</v>
      </c>
      <c r="F364" s="8" t="str">
        <f>VLOOKUP(C364,[1]应用!$A$1:$C$18,3,0)</f>
        <v>趣游</v>
      </c>
      <c r="G364" s="8" t="s">
        <v>11</v>
      </c>
      <c r="H364" s="8" t="str">
        <f>VLOOKUP(C:C,[1]应用!A:D,4,0)</f>
        <v>魔谷</v>
      </c>
      <c r="I364" s="72">
        <v>10</v>
      </c>
      <c r="N364" s="42" t="s">
        <v>2565</v>
      </c>
      <c r="O364" s="42" t="s">
        <v>2568</v>
      </c>
      <c r="P364" s="44" t="s">
        <v>2568</v>
      </c>
    </row>
    <row r="365" spans="1:27">
      <c r="A365" s="132">
        <v>42611.522141203706</v>
      </c>
      <c r="B365" s="72">
        <v>15842330258</v>
      </c>
      <c r="C365" s="72" t="s">
        <v>2570</v>
      </c>
      <c r="D365" s="18" t="str">
        <f>VLOOKUP(C365,[1]应用!$A$1:$B96,2,0)</f>
        <v>300009358277</v>
      </c>
      <c r="E365" s="72">
        <v>30</v>
      </c>
      <c r="F365" s="8" t="str">
        <f>VLOOKUP(C365,[1]应用!$A$1:$C$18,3,0)</f>
        <v>兰桂馥</v>
      </c>
      <c r="G365" s="8" t="s">
        <v>11</v>
      </c>
      <c r="H365" s="8" t="str">
        <f>VLOOKUP(C:C,[1]应用!A:D,4,0)</f>
        <v>酷动力</v>
      </c>
      <c r="I365" s="72">
        <v>30</v>
      </c>
      <c r="N365" s="42" t="s">
        <v>2577</v>
      </c>
      <c r="O365" s="42" t="s">
        <v>2582</v>
      </c>
      <c r="P365" s="42" t="s">
        <v>2582</v>
      </c>
    </row>
    <row r="366" spans="1:27">
      <c r="A366" s="132">
        <v>42611.630601851852</v>
      </c>
      <c r="B366" s="72">
        <v>15296076383</v>
      </c>
      <c r="C366" s="72" t="s">
        <v>2570</v>
      </c>
      <c r="D366" s="18" t="str">
        <f>VLOOKUP(C366,[1]应用!$A$1:$B97,2,0)</f>
        <v>300009358277</v>
      </c>
      <c r="E366" s="72">
        <v>20</v>
      </c>
      <c r="F366" s="8" t="str">
        <f>VLOOKUP(C366,[1]应用!$A$1:$C$18,3,0)</f>
        <v>兰桂馥</v>
      </c>
      <c r="G366" s="8" t="s">
        <v>11</v>
      </c>
      <c r="H366" s="8" t="str">
        <f>VLOOKUP(C:C,[1]应用!A:D,4,0)</f>
        <v>酷动力</v>
      </c>
      <c r="I366" s="72">
        <v>20</v>
      </c>
      <c r="N366" s="42" t="s">
        <v>2578</v>
      </c>
      <c r="O366" s="42" t="s">
        <v>1656</v>
      </c>
      <c r="P366" s="42" t="s">
        <v>1678</v>
      </c>
    </row>
    <row r="367" spans="1:27">
      <c r="A367" s="132">
        <v>42611.613842592589</v>
      </c>
      <c r="B367" s="72">
        <v>13804129361</v>
      </c>
      <c r="C367" s="72" t="s">
        <v>2571</v>
      </c>
      <c r="D367" s="18" t="str">
        <f>VLOOKUP(C367,[1]应用!$A$1:$B98,2,0)</f>
        <v>300009358277</v>
      </c>
      <c r="E367" s="72">
        <v>30</v>
      </c>
      <c r="F367" s="8" t="str">
        <f>VLOOKUP(C367,[1]应用!$A$1:$C$18,3,0)</f>
        <v>兰桂馥</v>
      </c>
      <c r="G367" s="8" t="s">
        <v>11</v>
      </c>
      <c r="H367" s="8" t="str">
        <f>VLOOKUP(C:C,[1]应用!A:D,4,0)</f>
        <v>酷动力</v>
      </c>
      <c r="I367" s="72">
        <v>30</v>
      </c>
      <c r="N367" s="42" t="s">
        <v>2579</v>
      </c>
      <c r="O367" s="42" t="s">
        <v>2582</v>
      </c>
      <c r="P367" s="42" t="s">
        <v>2582</v>
      </c>
    </row>
    <row r="368" spans="1:27">
      <c r="A368" s="132">
        <v>42614.377303240741</v>
      </c>
      <c r="B368" s="72">
        <v>13794569691</v>
      </c>
      <c r="C368" s="72" t="s">
        <v>1460</v>
      </c>
      <c r="D368" s="18" t="str">
        <f>VLOOKUP(C368,[1]应用!$A$1:$B99,2,0)</f>
        <v>300009358277</v>
      </c>
      <c r="E368" s="72">
        <v>20</v>
      </c>
      <c r="F368" s="8" t="str">
        <f>VLOOKUP(C368,[1]应用!$A$1:$C$18,3,0)</f>
        <v>兰桂馥</v>
      </c>
      <c r="G368" s="8" t="s">
        <v>11</v>
      </c>
      <c r="H368" s="8" t="str">
        <f>VLOOKUP(C:C,[1]应用!A:D,4,0)</f>
        <v>酷动力</v>
      </c>
      <c r="I368" s="72">
        <v>20</v>
      </c>
      <c r="M368" s="72" t="s">
        <v>2573</v>
      </c>
      <c r="N368" s="42" t="s">
        <v>2580</v>
      </c>
      <c r="O368" s="42" t="s">
        <v>67</v>
      </c>
      <c r="P368" s="42" t="s">
        <v>75</v>
      </c>
    </row>
    <row r="369" spans="1:27">
      <c r="A369" s="132">
        <v>42614.377384259256</v>
      </c>
      <c r="B369" s="72">
        <v>13794569691</v>
      </c>
      <c r="C369" s="72" t="s">
        <v>2572</v>
      </c>
      <c r="D369" s="18">
        <f>VLOOKUP(C369,[1]应用!$A$1:$B100,2,0)</f>
        <v>300009192151</v>
      </c>
      <c r="E369" s="72">
        <v>16</v>
      </c>
      <c r="F369" s="8" t="str">
        <f>VLOOKUP(C369,[1]应用!$A$1:$C$18,3,0)</f>
        <v>前游</v>
      </c>
      <c r="G369" s="8" t="s">
        <v>11</v>
      </c>
      <c r="H369" s="8" t="str">
        <f>VLOOKUP(C:C,[1]应用!A:D,4,0)</f>
        <v>魔谷</v>
      </c>
      <c r="I369" s="72">
        <v>16</v>
      </c>
      <c r="M369" s="72" t="s">
        <v>2573</v>
      </c>
      <c r="N369" s="42" t="s">
        <v>2580</v>
      </c>
      <c r="O369" s="42" t="s">
        <v>67</v>
      </c>
      <c r="P369" s="42" t="s">
        <v>75</v>
      </c>
    </row>
    <row r="370" spans="1:27">
      <c r="A370" s="132">
        <v>42614.876087962963</v>
      </c>
      <c r="B370" s="72">
        <v>15041632246</v>
      </c>
      <c r="C370" s="72" t="s">
        <v>2574</v>
      </c>
      <c r="D370" s="18">
        <f>VLOOKUP(C370,[1]应用!$A$1:$B101,2,0)</f>
        <v>300009235971</v>
      </c>
      <c r="E370" s="72">
        <v>10</v>
      </c>
      <c r="F370" s="8" t="str">
        <f>VLOOKUP(C370,[1]应用!$A$1:$C$18,3,0)</f>
        <v>趣游</v>
      </c>
      <c r="G370" s="8" t="s">
        <v>11</v>
      </c>
      <c r="H370" s="8" t="str">
        <f>VLOOKUP(C:C,[1]应用!A:D,4,0)</f>
        <v>魔谷</v>
      </c>
      <c r="I370" s="72">
        <v>10</v>
      </c>
      <c r="M370" s="42" t="s">
        <v>2576</v>
      </c>
      <c r="N370" s="42" t="s">
        <v>2579</v>
      </c>
      <c r="O370" s="42" t="s">
        <v>60</v>
      </c>
      <c r="P370" s="42" t="s">
        <v>2581</v>
      </c>
    </row>
    <row r="371" spans="1:27">
      <c r="A371" s="132">
        <v>42614.875636574077</v>
      </c>
      <c r="B371" s="72">
        <v>15041632246</v>
      </c>
      <c r="C371" s="8" t="s">
        <v>2476</v>
      </c>
      <c r="D371" s="18">
        <f>VLOOKUP(C371,[1]应用!$A$1:$B102,2,0)</f>
        <v>300008579657</v>
      </c>
      <c r="E371" s="72" t="s">
        <v>2575</v>
      </c>
      <c r="F371" s="8" t="str">
        <f>VLOOKUP(C371,[1]应用!$A$1:$C$18,3,0)</f>
        <v>趣游</v>
      </c>
      <c r="G371" s="8" t="s">
        <v>11</v>
      </c>
      <c r="H371" s="8" t="str">
        <f>VLOOKUP(C:C,[1]应用!A:D,4,0)</f>
        <v>魔谷</v>
      </c>
      <c r="I371" s="72" t="s">
        <v>2575</v>
      </c>
      <c r="N371" s="42" t="s">
        <v>2579</v>
      </c>
      <c r="O371" s="42" t="s">
        <v>60</v>
      </c>
      <c r="P371" s="42" t="s">
        <v>2581</v>
      </c>
    </row>
    <row r="372" spans="1:27" s="6" customFormat="1">
      <c r="A372" s="133">
        <v>42618.577951388892</v>
      </c>
      <c r="B372" s="83">
        <v>13941625241</v>
      </c>
      <c r="C372" s="83" t="s">
        <v>2585</v>
      </c>
      <c r="D372" s="33" t="str">
        <f>VLOOKUP(C372,[1]应用!$A$1:$B103,2,0)</f>
        <v>300009358277</v>
      </c>
      <c r="E372" s="83">
        <v>20</v>
      </c>
      <c r="F372" s="4" t="str">
        <f>VLOOKUP(C372,[1]应用!$A$1:$C$18,3,0)</f>
        <v>兰桂馥</v>
      </c>
      <c r="G372" s="4" t="s">
        <v>11</v>
      </c>
      <c r="H372" s="4" t="str">
        <f>VLOOKUP(C:C,[1]应用!A:D,4,0)</f>
        <v>酷动力</v>
      </c>
      <c r="I372" s="83">
        <v>20</v>
      </c>
      <c r="J372" s="143">
        <v>42622</v>
      </c>
      <c r="K372" s="88">
        <v>20</v>
      </c>
      <c r="L372" s="4" t="s">
        <v>1480</v>
      </c>
      <c r="M372" s="83"/>
      <c r="N372" s="43" t="s">
        <v>1145</v>
      </c>
      <c r="O372" s="43" t="s">
        <v>2588</v>
      </c>
      <c r="P372" s="43" t="s">
        <v>2588</v>
      </c>
      <c r="Q372" s="63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spans="1:27" s="6" customFormat="1">
      <c r="A373" s="133">
        <v>42618.577719907407</v>
      </c>
      <c r="B373" s="83">
        <v>13941625241</v>
      </c>
      <c r="C373" s="4" t="s">
        <v>38</v>
      </c>
      <c r="D373" s="33">
        <f>VLOOKUP(C373,[1]应用!$A$1:$B104,2,0)</f>
        <v>300008579657</v>
      </c>
      <c r="E373" s="83">
        <v>20</v>
      </c>
      <c r="F373" s="4" t="str">
        <f>VLOOKUP(C373,[1]应用!$A$1:$C$18,3,0)</f>
        <v>趣游</v>
      </c>
      <c r="G373" s="4" t="s">
        <v>11</v>
      </c>
      <c r="H373" s="4" t="str">
        <f>VLOOKUP(C:C,[1]应用!A:D,4,0)</f>
        <v>魔谷</v>
      </c>
      <c r="I373" s="83">
        <v>20</v>
      </c>
      <c r="J373" s="143">
        <v>42622</v>
      </c>
      <c r="K373" s="88">
        <v>20</v>
      </c>
      <c r="L373" s="4" t="s">
        <v>1480</v>
      </c>
      <c r="M373" s="83"/>
      <c r="N373" s="43" t="s">
        <v>1145</v>
      </c>
      <c r="O373" s="43" t="s">
        <v>2588</v>
      </c>
      <c r="P373" s="43" t="s">
        <v>2588</v>
      </c>
      <c r="Q373" s="63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spans="1:27">
      <c r="A374" s="132">
        <v>42620.485543981478</v>
      </c>
      <c r="B374" s="72">
        <v>18340231466</v>
      </c>
      <c r="C374" s="72" t="s">
        <v>29</v>
      </c>
      <c r="D374" s="18">
        <f>VLOOKUP(C374,[1]应用!$A$1:$B106,2,0)</f>
        <v>300009184067</v>
      </c>
      <c r="E374" s="72">
        <v>8</v>
      </c>
      <c r="F374" s="8" t="str">
        <f>VLOOKUP(C374,[1]应用!$A$1:$C$18,3,0)</f>
        <v>魔逗</v>
      </c>
      <c r="G374" s="8" t="s">
        <v>11</v>
      </c>
      <c r="H374" s="8" t="str">
        <f>VLOOKUP(C:C,[1]应用!A:D,4,0)</f>
        <v>魔谷</v>
      </c>
      <c r="I374" s="72">
        <v>8</v>
      </c>
      <c r="N374" s="42" t="s">
        <v>1145</v>
      </c>
      <c r="O374" s="42" t="s">
        <v>1770</v>
      </c>
      <c r="P374" s="42" t="s">
        <v>189</v>
      </c>
    </row>
    <row r="375" spans="1:27">
      <c r="A375" s="132">
        <v>42621.539398148147</v>
      </c>
      <c r="B375" s="72">
        <v>13481880887</v>
      </c>
      <c r="C375" s="72" t="s">
        <v>2586</v>
      </c>
      <c r="D375" s="18">
        <f>VLOOKUP(C375,[1]应用!$A$1:$B107,2,0)</f>
        <v>300009003496</v>
      </c>
      <c r="E375" s="72">
        <v>0.1</v>
      </c>
      <c r="F375" s="8" t="str">
        <f>VLOOKUP(C375,[1]应用!$A$1:$C$18,3,0)</f>
        <v>趣游</v>
      </c>
      <c r="G375" s="8" t="s">
        <v>11</v>
      </c>
      <c r="H375" s="8" t="str">
        <f>VLOOKUP(C:C,[1]应用!A:D,4,0)</f>
        <v>魔谷</v>
      </c>
      <c r="I375" s="72">
        <v>0.1</v>
      </c>
      <c r="N375" s="42" t="s">
        <v>2587</v>
      </c>
      <c r="O375" s="42" t="s">
        <v>2588</v>
      </c>
      <c r="P375" s="44" t="s">
        <v>2588</v>
      </c>
    </row>
    <row r="376" spans="1:27">
      <c r="A376" s="132">
        <v>42621.538958333331</v>
      </c>
      <c r="B376" s="72">
        <v>13481880887</v>
      </c>
      <c r="C376" s="8" t="s">
        <v>2598</v>
      </c>
      <c r="D376" s="18">
        <f>VLOOKUP(C376,[1]应用!$A$1:$B108,2,0)</f>
        <v>300009406201</v>
      </c>
      <c r="E376" s="72">
        <v>0.1</v>
      </c>
      <c r="F376" s="8" t="str">
        <f>VLOOKUP(C376,[1]应用!$A$1:$C$18,3,0)</f>
        <v>魔逗</v>
      </c>
      <c r="G376" s="8" t="s">
        <v>11</v>
      </c>
      <c r="H376" s="8" t="str">
        <f>VLOOKUP(C:C,[1]应用!A:D,4,0)</f>
        <v>魔谷</v>
      </c>
      <c r="I376" s="72">
        <v>0.1</v>
      </c>
      <c r="N376" s="42" t="s">
        <v>2587</v>
      </c>
      <c r="O376" s="42" t="s">
        <v>2588</v>
      </c>
      <c r="P376" s="42" t="s">
        <v>2588</v>
      </c>
    </row>
    <row r="377" spans="1:27">
      <c r="A377" s="132">
        <v>42622.538958275465</v>
      </c>
      <c r="B377" s="72">
        <v>13478650824</v>
      </c>
      <c r="C377" s="72" t="s">
        <v>2597</v>
      </c>
      <c r="D377" s="18">
        <f>VLOOKUP(C377,[1]应用!$A$1:$B109,2,0)</f>
        <v>300009406201</v>
      </c>
      <c r="E377" s="72" t="s">
        <v>2589</v>
      </c>
      <c r="F377" s="8" t="str">
        <f>VLOOKUP(C377,[1]应用!$A$1:$C$18,3,0)</f>
        <v>魔逗</v>
      </c>
      <c r="G377" s="8" t="s">
        <v>11</v>
      </c>
      <c r="H377" s="8" t="str">
        <f>VLOOKUP(C:C,[1]应用!A:D,4,0)</f>
        <v>魔谷</v>
      </c>
      <c r="I377" s="72" t="s">
        <v>2595</v>
      </c>
      <c r="N377" s="42" t="s">
        <v>2610</v>
      </c>
      <c r="O377" s="42" t="s">
        <v>2612</v>
      </c>
      <c r="P377" s="42" t="s">
        <v>2612</v>
      </c>
    </row>
    <row r="378" spans="1:27">
      <c r="A378" s="132">
        <v>42621.633437500001</v>
      </c>
      <c r="B378" s="72">
        <v>13478650824</v>
      </c>
      <c r="C378" s="72" t="s">
        <v>2590</v>
      </c>
      <c r="D378" s="18">
        <f>VLOOKUP(C378,[1]应用!$A$1:$B110,2,0)</f>
        <v>300008839381</v>
      </c>
      <c r="E378" s="72" t="s">
        <v>2591</v>
      </c>
      <c r="F378" s="8" t="str">
        <f>VLOOKUP(C378,[1]应用!$A$1:$C$18,3,0)</f>
        <v>趣游</v>
      </c>
      <c r="G378" s="8" t="s">
        <v>11</v>
      </c>
      <c r="H378" s="8" t="str">
        <f>VLOOKUP(C:C,[1]应用!A:D,4,0)</f>
        <v>魔谷</v>
      </c>
      <c r="I378" s="72" t="s">
        <v>2608</v>
      </c>
      <c r="N378" s="42" t="s">
        <v>2577</v>
      </c>
      <c r="O378" s="42" t="s">
        <v>2612</v>
      </c>
      <c r="P378" s="42" t="s">
        <v>2612</v>
      </c>
    </row>
    <row r="379" spans="1:27" s="6" customFormat="1">
      <c r="A379" s="133">
        <v>42626.470914351848</v>
      </c>
      <c r="B379" s="83">
        <v>15906897862</v>
      </c>
      <c r="C379" s="83" t="s">
        <v>2592</v>
      </c>
      <c r="D379" s="33" t="e">
        <f>VLOOKUP(C379,[1]应用!$A$1:$B111,2,0)</f>
        <v>#N/A</v>
      </c>
      <c r="E379" s="83">
        <v>40</v>
      </c>
      <c r="F379" s="4" t="e">
        <f>VLOOKUP(C379,[1]应用!$A$1:$C$18,3,0)</f>
        <v>#N/A</v>
      </c>
      <c r="G379" s="4" t="s">
        <v>11</v>
      </c>
      <c r="H379" s="4" t="e">
        <f>VLOOKUP(C:C,[1]应用!A:D,4,0)</f>
        <v>#N/A</v>
      </c>
      <c r="I379" s="83" t="s">
        <v>2595</v>
      </c>
      <c r="J379" s="145">
        <v>42626</v>
      </c>
      <c r="K379" s="88">
        <v>20</v>
      </c>
      <c r="L379" s="4" t="s">
        <v>1480</v>
      </c>
      <c r="M379" s="83"/>
      <c r="N379" s="43" t="s">
        <v>2596</v>
      </c>
      <c r="O379" s="43" t="s">
        <v>2595</v>
      </c>
      <c r="P379" s="47" t="s">
        <v>2595</v>
      </c>
      <c r="Q379" s="63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spans="1:27">
      <c r="A380" s="132">
        <v>42623.70239583333</v>
      </c>
      <c r="B380" s="72">
        <v>13924152190</v>
      </c>
      <c r="C380" s="84" t="s">
        <v>2593</v>
      </c>
      <c r="D380" s="18">
        <f>VLOOKUP(C380,[1]应用!$A$1:$B112,2,0)</f>
        <v>300008839381</v>
      </c>
      <c r="E380" s="72">
        <v>20</v>
      </c>
      <c r="F380" s="8" t="str">
        <f>VLOOKUP(C380,[1]应用!$A$1:$C$18,3,0)</f>
        <v>趣游</v>
      </c>
      <c r="G380" s="8" t="s">
        <v>11</v>
      </c>
      <c r="H380" s="8" t="str">
        <f>VLOOKUP(C:C,[1]应用!A:D,4,0)</f>
        <v>魔谷</v>
      </c>
      <c r="I380" s="72">
        <v>20</v>
      </c>
      <c r="N380" s="42" t="s">
        <v>2611</v>
      </c>
      <c r="O380" s="42" t="s">
        <v>2612</v>
      </c>
      <c r="P380" s="42" t="s">
        <v>2612</v>
      </c>
    </row>
    <row r="381" spans="1:27">
      <c r="A381" s="132">
        <v>42625.731157407405</v>
      </c>
      <c r="B381" s="72">
        <v>15042848970</v>
      </c>
      <c r="C381" s="72" t="s">
        <v>2594</v>
      </c>
      <c r="D381" s="18" t="str">
        <f>VLOOKUP(C381,[1]应用!$A$1:$B113,2,0)</f>
        <v>300009358277</v>
      </c>
      <c r="E381" s="72">
        <v>30</v>
      </c>
      <c r="F381" s="8" t="str">
        <f>VLOOKUP(C381,[1]应用!$A$1:$C$18,3,0)</f>
        <v>兰桂馥</v>
      </c>
      <c r="G381" s="8" t="s">
        <v>11</v>
      </c>
      <c r="H381" s="8" t="str">
        <f>VLOOKUP(C:C,[1]应用!A:D,4,0)</f>
        <v>酷动力</v>
      </c>
      <c r="I381" s="72">
        <v>30</v>
      </c>
      <c r="M381" s="72" t="s">
        <v>2599</v>
      </c>
      <c r="N381" s="42" t="s">
        <v>2577</v>
      </c>
      <c r="O381" s="42" t="s">
        <v>2612</v>
      </c>
      <c r="P381" s="42" t="s">
        <v>2612</v>
      </c>
    </row>
    <row r="382" spans="1:27">
      <c r="A382" s="132">
        <v>42626.663414351853</v>
      </c>
      <c r="B382" s="72">
        <v>15241590901</v>
      </c>
      <c r="C382" s="72" t="s">
        <v>2600</v>
      </c>
      <c r="D382" s="18">
        <f>VLOOKUP(C382,[1]应用!$A$1:$B114,2,0)</f>
        <v>300009185572</v>
      </c>
      <c r="E382" s="72">
        <v>20</v>
      </c>
      <c r="F382" s="8" t="str">
        <f>VLOOKUP(C382,[1]应用!$A$1:$C$18,3,0)</f>
        <v>魔逗</v>
      </c>
      <c r="G382" s="8" t="s">
        <v>11</v>
      </c>
      <c r="H382" s="8" t="str">
        <f>VLOOKUP(C:C,[1]应用!A:D,4,0)</f>
        <v>魔谷</v>
      </c>
      <c r="I382" s="72">
        <v>20</v>
      </c>
      <c r="N382" s="42" t="s">
        <v>2577</v>
      </c>
      <c r="O382" s="42" t="s">
        <v>2612</v>
      </c>
      <c r="P382" s="42" t="s">
        <v>2612</v>
      </c>
    </row>
    <row r="383" spans="1:27">
      <c r="A383" s="132">
        <v>42626.663993055554</v>
      </c>
      <c r="B383" s="72">
        <v>15241590901</v>
      </c>
      <c r="C383" s="72" t="s">
        <v>2601</v>
      </c>
      <c r="D383" s="18">
        <f>VLOOKUP(C383,[1]应用!$A$1:$B115,2,0)</f>
        <v>300009374215</v>
      </c>
      <c r="E383" s="72">
        <v>20</v>
      </c>
      <c r="F383" s="8" t="str">
        <f>VLOOKUP(C383,[1]应用!$A$1:$C$18,3,0)</f>
        <v>魔逗</v>
      </c>
      <c r="G383" s="8" t="s">
        <v>11</v>
      </c>
      <c r="H383" s="8" t="str">
        <f>VLOOKUP(C:C,[1]应用!A:D,4,0)</f>
        <v>酷动力</v>
      </c>
      <c r="I383" s="72">
        <v>20</v>
      </c>
      <c r="N383" s="42" t="s">
        <v>2577</v>
      </c>
      <c r="O383" s="42" t="s">
        <v>2612</v>
      </c>
      <c r="P383" s="42" t="s">
        <v>2612</v>
      </c>
    </row>
    <row r="384" spans="1:27">
      <c r="A384" s="132">
        <v>42626.6641087963</v>
      </c>
      <c r="B384" s="72">
        <v>15241590901</v>
      </c>
      <c r="C384" s="72" t="s">
        <v>2602</v>
      </c>
      <c r="D384" s="18" t="str">
        <f>VLOOKUP(C384,[1]应用!$A$1:$B116,2,0)</f>
        <v>300009358277</v>
      </c>
      <c r="E384" s="72">
        <v>20</v>
      </c>
      <c r="F384" s="8" t="str">
        <f>VLOOKUP(C384,[1]应用!$A$1:$C$18,3,0)</f>
        <v>兰桂馥</v>
      </c>
      <c r="G384" s="8" t="s">
        <v>11</v>
      </c>
      <c r="H384" s="8" t="str">
        <f>VLOOKUP(C:C,[1]应用!A:D,4,0)</f>
        <v>酷动力</v>
      </c>
      <c r="I384" s="72">
        <v>20</v>
      </c>
      <c r="N384" s="42" t="s">
        <v>2577</v>
      </c>
      <c r="O384" s="42" t="s">
        <v>2612</v>
      </c>
      <c r="P384" s="42" t="s">
        <v>2612</v>
      </c>
    </row>
    <row r="385" spans="1:16">
      <c r="A385" s="132">
        <v>42626.795138888891</v>
      </c>
      <c r="B385" s="72">
        <v>15904016246</v>
      </c>
      <c r="C385" s="72" t="s">
        <v>2603</v>
      </c>
      <c r="D385" s="18">
        <f>VLOOKUP(C385,[1]应用!$A$1:$B117,2,0)</f>
        <v>300009235974</v>
      </c>
      <c r="E385" s="72">
        <v>20</v>
      </c>
      <c r="F385" s="8" t="str">
        <f>VLOOKUP(C385,[1]应用!$A$1:$C$18,3,0)</f>
        <v>趣游</v>
      </c>
      <c r="G385" s="8" t="s">
        <v>11</v>
      </c>
      <c r="H385" s="8" t="str">
        <f>VLOOKUP(C:C,[1]应用!A:D,4,0)</f>
        <v>酷动力</v>
      </c>
      <c r="I385" s="72">
        <v>20</v>
      </c>
      <c r="N385" s="42" t="s">
        <v>2577</v>
      </c>
      <c r="O385" s="42" t="s">
        <v>2612</v>
      </c>
      <c r="P385" s="42" t="s">
        <v>2612</v>
      </c>
    </row>
    <row r="386" spans="1:16">
      <c r="A386" s="132">
        <v>42626.795231481483</v>
      </c>
      <c r="B386" s="72">
        <v>15904016246</v>
      </c>
      <c r="C386" s="72" t="s">
        <v>2604</v>
      </c>
      <c r="D386" s="18">
        <f>VLOOKUP(C386,[1]应用!$A$1:$B118,2,0)</f>
        <v>300009235971</v>
      </c>
      <c r="E386" s="72">
        <v>20</v>
      </c>
      <c r="F386" s="8" t="str">
        <f>VLOOKUP(C386,[1]应用!$A$1:$C$18,3,0)</f>
        <v>趣游</v>
      </c>
      <c r="G386" s="8" t="s">
        <v>11</v>
      </c>
      <c r="H386" s="8" t="str">
        <f>VLOOKUP(C:C,[1]应用!A:D,4,0)</f>
        <v>魔谷</v>
      </c>
      <c r="I386" s="72">
        <v>20</v>
      </c>
      <c r="N386" s="42" t="s">
        <v>2577</v>
      </c>
      <c r="O386" s="42" t="s">
        <v>2612</v>
      </c>
      <c r="P386" s="42" t="s">
        <v>2612</v>
      </c>
    </row>
    <row r="387" spans="1:16">
      <c r="A387" s="132">
        <v>42627.594895833332</v>
      </c>
      <c r="B387" s="72">
        <v>15040765559</v>
      </c>
      <c r="C387" s="72" t="s">
        <v>2605</v>
      </c>
      <c r="D387" s="18">
        <f>VLOOKUP(C387,[1]应用!$A$1:$B119,2,0)</f>
        <v>300009235971</v>
      </c>
      <c r="E387" s="72">
        <v>20</v>
      </c>
      <c r="F387" s="8" t="str">
        <f>VLOOKUP(C387,[1]应用!$A$1:$C$18,3,0)</f>
        <v>趣游</v>
      </c>
      <c r="G387" s="8" t="s">
        <v>11</v>
      </c>
      <c r="H387" s="8" t="str">
        <f>VLOOKUP(C:C,[1]应用!A:D,4,0)</f>
        <v>魔谷</v>
      </c>
      <c r="I387" s="72">
        <v>20</v>
      </c>
      <c r="N387" s="42" t="s">
        <v>2577</v>
      </c>
      <c r="O387" s="42" t="s">
        <v>2612</v>
      </c>
      <c r="P387" s="42" t="s">
        <v>2612</v>
      </c>
    </row>
    <row r="388" spans="1:16">
      <c r="A388" s="132">
        <v>42627.594039351854</v>
      </c>
      <c r="B388" s="72">
        <v>15040765559</v>
      </c>
      <c r="C388" s="72" t="s">
        <v>2606</v>
      </c>
      <c r="D388" s="18">
        <f>VLOOKUP(C388,[1]应用!$A$1:$B120,2,0)</f>
        <v>300009184067</v>
      </c>
      <c r="E388" s="72">
        <v>20</v>
      </c>
      <c r="F388" s="8" t="str">
        <f>VLOOKUP(C388,[1]应用!$A$1:$C$18,3,0)</f>
        <v>魔逗</v>
      </c>
      <c r="G388" s="8" t="s">
        <v>11</v>
      </c>
      <c r="H388" s="8" t="str">
        <f>VLOOKUP(C:C,[1]应用!A:D,4,0)</f>
        <v>魔谷</v>
      </c>
      <c r="I388" s="72">
        <v>20</v>
      </c>
      <c r="N388" s="42" t="s">
        <v>2577</v>
      </c>
      <c r="O388" s="42" t="s">
        <v>2612</v>
      </c>
      <c r="P388" s="42" t="s">
        <v>2612</v>
      </c>
    </row>
    <row r="389" spans="1:16">
      <c r="A389" s="132">
        <v>42627.593252314815</v>
      </c>
      <c r="B389" s="72">
        <v>15040765559</v>
      </c>
      <c r="C389" s="72" t="s">
        <v>2547</v>
      </c>
      <c r="D389" s="18">
        <f>VLOOKUP(C389,[1]应用!$A$1:$B121,2,0)</f>
        <v>300009000071</v>
      </c>
      <c r="E389" s="72">
        <v>20</v>
      </c>
      <c r="F389" s="8" t="str">
        <f>VLOOKUP(C389,[1]应用!$A$1:$C$18,3,0)</f>
        <v>趣游</v>
      </c>
      <c r="G389" s="8" t="s">
        <v>11</v>
      </c>
      <c r="H389" s="8" t="str">
        <f>VLOOKUP(C:C,[1]应用!A:D,4,0)</f>
        <v>魔谷</v>
      </c>
      <c r="I389" s="72">
        <v>20</v>
      </c>
      <c r="N389" s="42" t="s">
        <v>2577</v>
      </c>
      <c r="O389" s="42" t="s">
        <v>2612</v>
      </c>
      <c r="P389" s="42" t="s">
        <v>2612</v>
      </c>
    </row>
    <row r="390" spans="1:16">
      <c r="A390" s="132">
        <v>42629.338703703703</v>
      </c>
      <c r="B390" s="72">
        <v>13877650965</v>
      </c>
      <c r="C390" s="72" t="s">
        <v>2607</v>
      </c>
      <c r="D390" s="18" t="str">
        <f>VLOOKUP(C390,[1]应用!$A$1:$B122,2,0)</f>
        <v>300009358277</v>
      </c>
      <c r="E390" s="72">
        <v>30</v>
      </c>
      <c r="F390" s="8" t="str">
        <f>VLOOKUP(C390,[1]应用!$A$1:$C$18,3,0)</f>
        <v>兰桂馥</v>
      </c>
      <c r="G390" s="8" t="s">
        <v>11</v>
      </c>
      <c r="H390" s="8" t="str">
        <f>VLOOKUP(C:C,[1]应用!A:D,4,0)</f>
        <v>酷动力</v>
      </c>
      <c r="I390" s="72">
        <v>30</v>
      </c>
      <c r="N390" s="42" t="s">
        <v>2610</v>
      </c>
      <c r="O390" s="42" t="s">
        <v>2612</v>
      </c>
      <c r="P390" s="42" t="s">
        <v>2612</v>
      </c>
    </row>
    <row r="391" spans="1:16">
      <c r="A391" s="132">
        <v>42629.689074074071</v>
      </c>
      <c r="B391" s="72">
        <v>15102460797</v>
      </c>
      <c r="C391" s="72" t="s">
        <v>2607</v>
      </c>
      <c r="D391" s="18" t="str">
        <f>VLOOKUP(C391,[1]应用!$A$1:$B123,2,0)</f>
        <v>300009358277</v>
      </c>
      <c r="E391" s="72">
        <v>15</v>
      </c>
      <c r="F391" s="8" t="str">
        <f>VLOOKUP(C391,[1]应用!$A$1:$C$18,3,0)</f>
        <v>兰桂馥</v>
      </c>
      <c r="G391" s="8" t="s">
        <v>11</v>
      </c>
      <c r="H391" s="8" t="str">
        <f>VLOOKUP(C:C,[1]应用!A:D,4,0)</f>
        <v>酷动力</v>
      </c>
      <c r="I391" s="72" t="s">
        <v>2609</v>
      </c>
      <c r="N391" s="42" t="s">
        <v>2577</v>
      </c>
      <c r="O391" s="42" t="s">
        <v>2612</v>
      </c>
      <c r="P391" s="42" t="s">
        <v>2612</v>
      </c>
    </row>
    <row r="392" spans="1:16">
      <c r="A392" s="132">
        <v>42642.447743055556</v>
      </c>
      <c r="B392" s="72">
        <v>13924262868</v>
      </c>
      <c r="C392" s="72" t="s">
        <v>83</v>
      </c>
      <c r="D392" s="18" t="str">
        <f>VLOOKUP(C392,[1]应用!$A$1:$B124,2,0)</f>
        <v>300009358277</v>
      </c>
      <c r="E392" s="72" t="s">
        <v>2613</v>
      </c>
      <c r="F392" s="8" t="str">
        <f>VLOOKUP(C392,[1]应用!$A$1:$C$18,3,0)</f>
        <v>兰桂馥</v>
      </c>
      <c r="G392" s="8" t="s">
        <v>11</v>
      </c>
      <c r="H392" s="8" t="str">
        <f>VLOOKUP(C:C,[1]应用!A:D,4,0)</f>
        <v>酷动力</v>
      </c>
      <c r="I392" s="72" t="s">
        <v>2623</v>
      </c>
      <c r="N392" s="42" t="s">
        <v>2620</v>
      </c>
      <c r="P392" s="42"/>
    </row>
    <row r="393" spans="1:16">
      <c r="A393" s="132">
        <v>42642.743854166663</v>
      </c>
      <c r="B393" s="72">
        <v>15124180910</v>
      </c>
      <c r="C393" s="72" t="s">
        <v>2614</v>
      </c>
      <c r="D393" s="18">
        <f>VLOOKUP(C393,[1]应用!$A$1:$B125,2,0)</f>
        <v>300009192151</v>
      </c>
      <c r="E393" s="72" t="s">
        <v>2625</v>
      </c>
      <c r="F393" s="8" t="str">
        <f>VLOOKUP(C393,[1]应用!$A$1:$C$18,3,0)</f>
        <v>前游</v>
      </c>
      <c r="G393" s="8" t="s">
        <v>11</v>
      </c>
      <c r="H393" s="8" t="str">
        <f>VLOOKUP(C:C,[1]应用!A:D,4,0)</f>
        <v>魔谷</v>
      </c>
      <c r="I393" s="72" t="s">
        <v>2625</v>
      </c>
      <c r="N393" s="42" t="s">
        <v>2621</v>
      </c>
    </row>
    <row r="394" spans="1:16">
      <c r="A394" s="132">
        <v>42643.707106481481</v>
      </c>
      <c r="B394" s="72">
        <v>15041337595</v>
      </c>
      <c r="C394" s="72" t="s">
        <v>1534</v>
      </c>
      <c r="D394" s="18">
        <f>VLOOKUP(C394,[1]应用!$A$1:$B126,2,0)</f>
        <v>300009192151</v>
      </c>
      <c r="E394" s="72" t="s">
        <v>2615</v>
      </c>
      <c r="F394" s="8" t="str">
        <f>VLOOKUP(C394,[1]应用!$A$1:$C$18,3,0)</f>
        <v>前游</v>
      </c>
      <c r="G394" s="8" t="s">
        <v>11</v>
      </c>
      <c r="H394" s="8" t="str">
        <f>VLOOKUP(C:C,[1]应用!A:D,4,0)</f>
        <v>魔谷</v>
      </c>
      <c r="I394" s="72" t="s">
        <v>2626</v>
      </c>
      <c r="N394" s="42" t="s">
        <v>2577</v>
      </c>
    </row>
    <row r="395" spans="1:16">
      <c r="A395" s="132">
        <v>42651.51295138889</v>
      </c>
      <c r="B395" s="72">
        <v>18200977440</v>
      </c>
      <c r="C395" s="72" t="s">
        <v>83</v>
      </c>
      <c r="D395" s="18" t="str">
        <f>VLOOKUP(C395,[1]应用!$A$1:$B127,2,0)</f>
        <v>300009358277</v>
      </c>
      <c r="E395" s="72">
        <v>20</v>
      </c>
      <c r="F395" s="8" t="str">
        <f>VLOOKUP(C395,[1]应用!$A$1:$C$18,3,0)</f>
        <v>兰桂馥</v>
      </c>
      <c r="G395" s="8" t="s">
        <v>11</v>
      </c>
      <c r="H395" s="8" t="str">
        <f>VLOOKUP(C:C,[1]应用!A:D,4,0)</f>
        <v>酷动力</v>
      </c>
      <c r="I395" s="72">
        <v>20</v>
      </c>
      <c r="N395" s="42" t="s">
        <v>2611</v>
      </c>
    </row>
    <row r="396" spans="1:16">
      <c r="A396" s="132">
        <v>42651.598078703704</v>
      </c>
      <c r="B396" s="72">
        <v>15766513939</v>
      </c>
      <c r="C396" s="72" t="s">
        <v>83</v>
      </c>
      <c r="D396" s="18" t="str">
        <f>VLOOKUP(C396,[1]应用!$A$1:$B128,2,0)</f>
        <v>300009358277</v>
      </c>
      <c r="E396" s="72">
        <v>20</v>
      </c>
      <c r="F396" s="8" t="str">
        <f>VLOOKUP(C396,[1]应用!$A$1:$C$18,3,0)</f>
        <v>兰桂馥</v>
      </c>
      <c r="G396" s="8" t="s">
        <v>11</v>
      </c>
      <c r="H396" s="8" t="str">
        <f>VLOOKUP(C:C,[1]应用!A:D,4,0)</f>
        <v>酷动力</v>
      </c>
      <c r="I396" s="72">
        <v>20</v>
      </c>
      <c r="N396" s="42" t="s">
        <v>2611</v>
      </c>
    </row>
    <row r="397" spans="1:16">
      <c r="A397" s="132">
        <v>42652.472141203703</v>
      </c>
      <c r="B397" s="72">
        <v>15040299668</v>
      </c>
      <c r="C397" s="72" t="s">
        <v>83</v>
      </c>
      <c r="D397" s="18" t="str">
        <f>VLOOKUP(C397,[1]应用!$A$1:$B129,2,0)</f>
        <v>300009358277</v>
      </c>
      <c r="E397" s="72">
        <v>30</v>
      </c>
      <c r="F397" s="8" t="str">
        <f>VLOOKUP(C397,[1]应用!$A$1:$C$18,3,0)</f>
        <v>兰桂馥</v>
      </c>
      <c r="G397" s="8" t="s">
        <v>11</v>
      </c>
      <c r="H397" s="8" t="str">
        <f>VLOOKUP(C:C,[1]应用!A:D,4,0)</f>
        <v>酷动力</v>
      </c>
      <c r="I397" s="72">
        <v>30</v>
      </c>
      <c r="M397" s="72" t="s">
        <v>2616</v>
      </c>
      <c r="N397" s="42" t="s">
        <v>2577</v>
      </c>
    </row>
    <row r="398" spans="1:16">
      <c r="A398" s="132">
        <v>42652.675150462965</v>
      </c>
      <c r="B398" s="72">
        <v>15142318646</v>
      </c>
      <c r="C398" s="72" t="s">
        <v>83</v>
      </c>
      <c r="D398" s="18" t="str">
        <f>VLOOKUP(C398,[1]应用!$A$1:$B130,2,0)</f>
        <v>300009358277</v>
      </c>
      <c r="E398" s="72">
        <v>20</v>
      </c>
      <c r="F398" s="8" t="str">
        <f>VLOOKUP(C398,[1]应用!$A$1:$C$18,3,0)</f>
        <v>兰桂馥</v>
      </c>
      <c r="G398" s="8" t="s">
        <v>11</v>
      </c>
      <c r="H398" s="8" t="str">
        <f>VLOOKUP(C:C,[1]应用!A:D,4,0)</f>
        <v>酷动力</v>
      </c>
      <c r="I398" s="72" t="s">
        <v>2624</v>
      </c>
      <c r="N398" s="42" t="s">
        <v>2577</v>
      </c>
    </row>
    <row r="399" spans="1:16">
      <c r="A399" s="132">
        <v>42652.677361111113</v>
      </c>
      <c r="B399" s="72">
        <v>15142318646</v>
      </c>
      <c r="C399" s="72" t="s">
        <v>2617</v>
      </c>
      <c r="D399" s="18">
        <f>VLOOKUP(C399,[1]应用!$A$1:$B131,2,0)</f>
        <v>300009185572</v>
      </c>
      <c r="E399" s="72">
        <v>10</v>
      </c>
      <c r="F399" s="8" t="str">
        <f>VLOOKUP(C399,[1]应用!$A$1:$C$18,3,0)</f>
        <v>魔逗</v>
      </c>
      <c r="G399" s="8" t="s">
        <v>11</v>
      </c>
      <c r="H399" s="8" t="str">
        <f>VLOOKUP(C:C,[1]应用!A:D,4,0)</f>
        <v>魔谷</v>
      </c>
      <c r="I399" s="72">
        <v>10</v>
      </c>
      <c r="M399" s="72" t="s">
        <v>2618</v>
      </c>
      <c r="N399" s="42" t="s">
        <v>2577</v>
      </c>
    </row>
    <row r="400" spans="1:16">
      <c r="A400" s="132">
        <v>42652.750798611109</v>
      </c>
      <c r="B400" s="72">
        <v>17878516618</v>
      </c>
      <c r="C400" s="72" t="s">
        <v>16</v>
      </c>
      <c r="D400" s="18">
        <f>VLOOKUP(C400,[1]应用!$A$1:$B132,2,0)</f>
        <v>300009406201</v>
      </c>
      <c r="E400" s="72">
        <v>20</v>
      </c>
      <c r="F400" s="8" t="str">
        <f>VLOOKUP(C400,[1]应用!$A$1:$C$18,3,0)</f>
        <v>魔逗</v>
      </c>
      <c r="G400" s="8" t="s">
        <v>11</v>
      </c>
      <c r="H400" s="8" t="str">
        <f>VLOOKUP(C:C,[1]应用!A:D,4,0)</f>
        <v>魔谷</v>
      </c>
      <c r="I400" s="72">
        <v>20</v>
      </c>
      <c r="N400" s="42" t="s">
        <v>2610</v>
      </c>
    </row>
    <row r="401" spans="1:14">
      <c r="A401" s="132">
        <v>42652.751782407409</v>
      </c>
      <c r="B401" s="72">
        <v>17878516618</v>
      </c>
      <c r="C401" s="72" t="s">
        <v>2619</v>
      </c>
      <c r="D401" s="18">
        <f>VLOOKUP(C401,[1]应用!$A$1:$B133,2,0)</f>
        <v>300009185572</v>
      </c>
      <c r="E401" s="72">
        <v>20</v>
      </c>
      <c r="F401" s="8" t="str">
        <f>VLOOKUP(C401,[1]应用!$A$1:$C$18,3,0)</f>
        <v>魔逗</v>
      </c>
      <c r="G401" s="8" t="s">
        <v>11</v>
      </c>
      <c r="H401" s="8" t="str">
        <f>VLOOKUP(C:C,[1]应用!A:D,4,0)</f>
        <v>魔谷</v>
      </c>
      <c r="I401" s="72">
        <v>20</v>
      </c>
      <c r="N401" s="42" t="s">
        <v>2610</v>
      </c>
    </row>
    <row r="402" spans="1:14">
      <c r="A402" s="132">
        <v>42653.407962962963</v>
      </c>
      <c r="B402" s="72">
        <v>13935732735</v>
      </c>
      <c r="C402" s="72" t="s">
        <v>20</v>
      </c>
      <c r="D402" s="18">
        <f>VLOOKUP(C402,[1]应用!$A$1:$B134,2,0)</f>
        <v>300009406202</v>
      </c>
      <c r="E402" s="72">
        <v>8</v>
      </c>
      <c r="F402" s="8" t="str">
        <f>VLOOKUP(C402,[1]应用!$A$1:$C$18,3,0)</f>
        <v>魔逗</v>
      </c>
      <c r="G402" s="8" t="s">
        <v>11</v>
      </c>
      <c r="H402" s="8" t="str">
        <f>VLOOKUP(C:C,[1]应用!A:D,4,0)</f>
        <v>魔谷</v>
      </c>
      <c r="I402" s="72">
        <v>8</v>
      </c>
      <c r="N402" s="42" t="s">
        <v>2622</v>
      </c>
    </row>
    <row r="403" spans="1:14">
      <c r="A403" s="132">
        <v>42653.410393518519</v>
      </c>
      <c r="B403" s="72">
        <v>13935732735</v>
      </c>
      <c r="C403" s="72" t="s">
        <v>16</v>
      </c>
      <c r="D403" s="18">
        <f>VLOOKUP(C403,[1]应用!$A$1:$B135,2,0)</f>
        <v>300009406201</v>
      </c>
      <c r="E403" s="72">
        <v>20</v>
      </c>
      <c r="F403" s="8" t="str">
        <f>VLOOKUP(C403,[1]应用!$A$1:$C$18,3,0)</f>
        <v>魔逗</v>
      </c>
      <c r="G403" s="8" t="s">
        <v>11</v>
      </c>
      <c r="H403" s="8" t="str">
        <f>VLOOKUP(C:C,[1]应用!A:D,4,0)</f>
        <v>魔谷</v>
      </c>
      <c r="I403" s="72">
        <v>20</v>
      </c>
      <c r="N403" s="42" t="s">
        <v>2622</v>
      </c>
    </row>
    <row r="404" spans="1:14">
      <c r="A404" s="132">
        <v>42654.436655092592</v>
      </c>
      <c r="B404" s="72">
        <v>13703510893</v>
      </c>
      <c r="C404" s="8" t="s">
        <v>41</v>
      </c>
      <c r="D404" s="18">
        <f>VLOOKUP(C404,[1]应用!$A$1:$B136,2,0)</f>
        <v>300009406202</v>
      </c>
      <c r="E404" s="72">
        <v>20</v>
      </c>
      <c r="F404" s="8" t="str">
        <f>VLOOKUP(C404,[1]应用!$A$1:$C$18,3,0)</f>
        <v>魔逗</v>
      </c>
      <c r="G404" s="8" t="s">
        <v>11</v>
      </c>
      <c r="H404" s="8" t="str">
        <f>VLOOKUP(C:C,[1]应用!A:D,4,0)</f>
        <v>魔谷</v>
      </c>
      <c r="I404" s="72">
        <v>20</v>
      </c>
      <c r="N404" s="42" t="s">
        <v>2622</v>
      </c>
    </row>
  </sheetData>
  <autoFilter ref="A1:P391">
    <sortState ref="A2:P355">
      <sortCondition ref="A1:A355"/>
    </sortState>
  </autoFilter>
  <sortState ref="A2:M158">
    <sortCondition ref="A1"/>
  </sortState>
  <phoneticPr fontId="2" type="noConversion"/>
  <conditionalFormatting sqref="E279:E280 E282:E283 A280:D283 F281:XFD283 A285:D285 F285 A286:C286 D286:F287 A287:B288 C288:F288 A264:N264 P264 P294:XFD295 I294:N295 A276:Q279 A289:F289 A313:C313 A314:B314 A316:E316 D313:E315 B304:E304 A315:C315 A317:B317 D317:E317 A305:E312 A318:E320 A1:XFD89 F280:Q280 A265:P275 A248:P263 Q248:Q275 R90:XFD280 A325 A326:B326 A321:B321 B322:C322 D321:F322 G308:XFD322 A90:Q247 I285:XFD293 A290:E303 O279:O316 P273:P316 F290:F320 G285:H307 I296:XFD307 A323:B324 C323:XFD326 A327:XFD331 A334:XFD337 A346:E348 A344:B345 D344:E345 A349:C351 E349:E351 D349:D352 A353:XFD354 A355:B356 F342:XFD352 A358:N358 Q358:XFD358 A357:XFD357 D355:XFD356 A371:B371 O370:XFD370 A370:M370 A359:XFD369 E333 A332:D333 F332:XFD333 C374 A372:C372 A373:B373 A375:C376 A374 D371:XFD376 B383:B384 A383:A386 C384:C386 A405:XFD1048576 A382:C382 A377:XFD380 D382:N391 A381:N381 O381:XFD392 A387:C403 I393:XFD404 I392:N392 D392:H404 A404:B404">
    <cfRule type="notContainsBlanks" priority="12">
      <formula>LEN(TRIM(A1))&gt;0</formula>
    </cfRule>
  </conditionalFormatting>
  <conditionalFormatting sqref="E281">
    <cfRule type="notContainsBlanks" priority="11">
      <formula>LEN(TRIM(E281))&gt;0</formula>
    </cfRule>
  </conditionalFormatting>
  <conditionalFormatting sqref="A284:D284 F284:M284 O284:XFD284">
    <cfRule type="notContainsBlanks" priority="10">
      <formula>LEN(TRIM(A284))&gt;0</formula>
    </cfRule>
  </conditionalFormatting>
  <conditionalFormatting sqref="C287">
    <cfRule type="notContainsBlanks" priority="9">
      <formula>LEN(TRIM(C287))&gt;0</formula>
    </cfRule>
  </conditionalFormatting>
  <conditionalFormatting sqref="N284">
    <cfRule type="notContainsBlanks" priority="8">
      <formula>LEN(TRIM(N284))&gt;0</formula>
    </cfRule>
  </conditionalFormatting>
  <conditionalFormatting sqref="O264">
    <cfRule type="notContainsBlanks" priority="7">
      <formula>LEN(TRIM(O264))&gt;0</formula>
    </cfRule>
  </conditionalFormatting>
  <conditionalFormatting sqref="A304">
    <cfRule type="notContainsBlanks" priority="6">
      <formula>LEN(TRIM(A304))&gt;0</formula>
    </cfRule>
  </conditionalFormatting>
  <conditionalFormatting sqref="A322">
    <cfRule type="notContainsBlanks" priority="5">
      <formula>LEN(TRIM(A322))&gt;0</formula>
    </cfRule>
  </conditionalFormatting>
  <conditionalFormatting sqref="A338:XFD341 A352:B352 E352 A343:E343 A342:B342 D342:E342">
    <cfRule type="notContainsBlanks" priority="4">
      <formula>LEN(TRIM(A338))&gt;0</formula>
    </cfRule>
  </conditionalFormatting>
  <conditionalFormatting sqref="C355">
    <cfRule type="notContainsBlanks" priority="3">
      <formula>LEN(TRIM(C355))&gt;0</formula>
    </cfRule>
  </conditionalFormatting>
  <conditionalFormatting sqref="C371">
    <cfRule type="notContainsBlanks" priority="2">
      <formula>LEN(TRIM(C371))&gt;0</formula>
    </cfRule>
  </conditionalFormatting>
  <conditionalFormatting sqref="C373">
    <cfRule type="notContainsBlanks" priority="1">
      <formula>LEN(TRIM(C373))&gt;0</formula>
    </cfRule>
  </conditionalFormatting>
  <hyperlinks>
    <hyperlink ref="C215" r:id="rId1" tooltip="黑猫警长2新年版" display="http://dev.10086.cn/oms/appcombine/PubAppAction.action?method=appProfile&amp;appId=300009358277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533"/>
  <sheetViews>
    <sheetView topLeftCell="A16" workbookViewId="0">
      <selection activeCell="I28" sqref="I28"/>
    </sheetView>
  </sheetViews>
  <sheetFormatPr defaultRowHeight="13.5"/>
  <cols>
    <col min="2" max="2" width="24.75" customWidth="1"/>
    <col min="3" max="3" width="22.25" customWidth="1"/>
  </cols>
  <sheetData>
    <row r="1" spans="1:10">
      <c r="A1" s="35" t="s">
        <v>122</v>
      </c>
      <c r="B1" s="35" t="s">
        <v>123</v>
      </c>
      <c r="C1" s="35" t="s">
        <v>124</v>
      </c>
    </row>
    <row r="2" spans="1:10">
      <c r="A2" s="35">
        <v>10000532</v>
      </c>
      <c r="B2" s="35" t="s">
        <v>2543</v>
      </c>
      <c r="C2" s="35" t="s">
        <v>2543</v>
      </c>
      <c r="I2" s="164" t="s">
        <v>2404</v>
      </c>
      <c r="J2" s="164" t="s">
        <v>2405</v>
      </c>
    </row>
    <row r="3" spans="1:10">
      <c r="A3" s="35">
        <v>10000531</v>
      </c>
      <c r="B3" s="35" t="s">
        <v>1815</v>
      </c>
      <c r="C3" s="35" t="s">
        <v>1816</v>
      </c>
      <c r="I3" s="164" t="s">
        <v>2354</v>
      </c>
      <c r="J3" s="164" t="s">
        <v>2368</v>
      </c>
    </row>
    <row r="4" spans="1:10">
      <c r="A4" s="35">
        <v>10000530</v>
      </c>
      <c r="B4" s="35" t="s">
        <v>1817</v>
      </c>
      <c r="C4" s="35" t="s">
        <v>1817</v>
      </c>
      <c r="I4" s="164" t="s">
        <v>2348</v>
      </c>
      <c r="J4" s="164" t="s">
        <v>2369</v>
      </c>
    </row>
    <row r="5" spans="1:10">
      <c r="A5" s="35">
        <v>10000529</v>
      </c>
      <c r="B5" s="35" t="s">
        <v>1818</v>
      </c>
      <c r="C5" s="35" t="s">
        <v>1818</v>
      </c>
      <c r="I5" s="164"/>
      <c r="J5" s="164" t="s">
        <v>2370</v>
      </c>
    </row>
    <row r="6" spans="1:10">
      <c r="A6" s="35">
        <v>10000528</v>
      </c>
      <c r="B6" s="35" t="s">
        <v>1819</v>
      </c>
      <c r="C6" s="35" t="s">
        <v>1819</v>
      </c>
      <c r="I6" s="164" t="s">
        <v>2406</v>
      </c>
      <c r="J6" s="164" t="s">
        <v>2407</v>
      </c>
    </row>
    <row r="7" spans="1:10">
      <c r="A7" s="35">
        <v>10000527</v>
      </c>
      <c r="B7" s="35" t="s">
        <v>1820</v>
      </c>
      <c r="C7" s="35" t="s">
        <v>1820</v>
      </c>
      <c r="I7" s="164" t="s">
        <v>2195</v>
      </c>
      <c r="J7" s="164" t="s">
        <v>2372</v>
      </c>
    </row>
    <row r="8" spans="1:10">
      <c r="A8" s="35">
        <v>10000526</v>
      </c>
      <c r="B8" s="35" t="s">
        <v>1821</v>
      </c>
      <c r="C8" s="35" t="s">
        <v>1821</v>
      </c>
      <c r="I8" s="164" t="s">
        <v>2344</v>
      </c>
      <c r="J8" s="164" t="s">
        <v>2373</v>
      </c>
    </row>
    <row r="9" spans="1:10">
      <c r="A9" s="35">
        <v>10000525</v>
      </c>
      <c r="B9" s="35" t="s">
        <v>1822</v>
      </c>
      <c r="C9" s="35" t="s">
        <v>1823</v>
      </c>
      <c r="I9" s="164" t="s">
        <v>2043</v>
      </c>
      <c r="J9" s="164" t="s">
        <v>2374</v>
      </c>
    </row>
    <row r="10" spans="1:10">
      <c r="A10" s="35">
        <v>10000524</v>
      </c>
      <c r="B10" s="35" t="s">
        <v>1824</v>
      </c>
      <c r="C10" s="35" t="s">
        <v>1824</v>
      </c>
      <c r="I10" s="164" t="s">
        <v>2408</v>
      </c>
      <c r="J10" s="164" t="s">
        <v>2409</v>
      </c>
    </row>
    <row r="11" spans="1:10">
      <c r="A11" s="35">
        <v>10000523</v>
      </c>
      <c r="B11" s="35" t="s">
        <v>1825</v>
      </c>
      <c r="C11" s="35" t="s">
        <v>1825</v>
      </c>
      <c r="I11" s="164" t="s">
        <v>2158</v>
      </c>
      <c r="J11" s="164" t="s">
        <v>487</v>
      </c>
    </row>
    <row r="12" spans="1:10">
      <c r="A12" s="35">
        <v>10000522</v>
      </c>
      <c r="B12" s="35" t="s">
        <v>1826</v>
      </c>
      <c r="C12" s="35" t="s">
        <v>1826</v>
      </c>
      <c r="I12" s="164" t="s">
        <v>2410</v>
      </c>
      <c r="J12" s="164" t="s">
        <v>2411</v>
      </c>
    </row>
    <row r="13" spans="1:10">
      <c r="A13" s="35">
        <v>10000521</v>
      </c>
      <c r="B13" s="35" t="s">
        <v>1827</v>
      </c>
      <c r="C13" s="35" t="s">
        <v>1827</v>
      </c>
      <c r="I13" s="164" t="s">
        <v>2331</v>
      </c>
      <c r="J13" s="164" t="s">
        <v>2377</v>
      </c>
    </row>
    <row r="14" spans="1:10">
      <c r="A14" s="35">
        <v>10000520</v>
      </c>
      <c r="B14" s="35" t="s">
        <v>1828</v>
      </c>
      <c r="C14" s="35" t="s">
        <v>1828</v>
      </c>
      <c r="I14" s="164" t="s">
        <v>2412</v>
      </c>
      <c r="J14" s="164" t="s">
        <v>2413</v>
      </c>
    </row>
    <row r="15" spans="1:10">
      <c r="A15" s="35">
        <v>10000519</v>
      </c>
      <c r="B15" s="35" t="s">
        <v>1829</v>
      </c>
      <c r="C15" s="35" t="s">
        <v>1829</v>
      </c>
      <c r="I15" s="164" t="s">
        <v>2414</v>
      </c>
      <c r="J15" s="164" t="s">
        <v>2415</v>
      </c>
    </row>
    <row r="16" spans="1:10">
      <c r="A16" s="35">
        <v>10000518</v>
      </c>
      <c r="B16" s="35" t="s">
        <v>1830</v>
      </c>
      <c r="C16" s="35" t="s">
        <v>1830</v>
      </c>
      <c r="I16" s="164" t="s">
        <v>2416</v>
      </c>
      <c r="J16" s="164" t="s">
        <v>2380</v>
      </c>
    </row>
    <row r="17" spans="1:10">
      <c r="A17" s="35">
        <v>10000517</v>
      </c>
      <c r="B17" s="35" t="s">
        <v>1831</v>
      </c>
      <c r="C17" s="35" t="s">
        <v>1831</v>
      </c>
      <c r="I17" s="164" t="s">
        <v>2417</v>
      </c>
      <c r="J17" s="164" t="s">
        <v>2381</v>
      </c>
    </row>
    <row r="18" spans="1:10">
      <c r="A18" s="35">
        <v>10000516</v>
      </c>
      <c r="B18" s="35" t="s">
        <v>1832</v>
      </c>
      <c r="C18" s="35" t="s">
        <v>1832</v>
      </c>
      <c r="I18" s="164" t="s">
        <v>2028</v>
      </c>
      <c r="J18" s="164" t="s">
        <v>2382</v>
      </c>
    </row>
    <row r="19" spans="1:10">
      <c r="A19" s="35">
        <v>10000515</v>
      </c>
      <c r="B19" s="35" t="s">
        <v>1833</v>
      </c>
      <c r="C19" s="35" t="s">
        <v>1833</v>
      </c>
      <c r="I19" s="164" t="s">
        <v>2043</v>
      </c>
      <c r="J19" s="164" t="s">
        <v>2374</v>
      </c>
    </row>
    <row r="20" spans="1:10">
      <c r="A20" s="35">
        <v>10000514</v>
      </c>
      <c r="B20" s="35" t="s">
        <v>1834</v>
      </c>
      <c r="C20" s="35" t="s">
        <v>1834</v>
      </c>
      <c r="I20" s="164" t="s">
        <v>2418</v>
      </c>
      <c r="J20" s="164" t="s">
        <v>2419</v>
      </c>
    </row>
    <row r="21" spans="1:10">
      <c r="A21" s="35">
        <v>10000513</v>
      </c>
      <c r="B21" s="35" t="s">
        <v>1835</v>
      </c>
      <c r="C21" s="35" t="s">
        <v>1836</v>
      </c>
      <c r="I21" s="164" t="s">
        <v>2420</v>
      </c>
      <c r="J21" s="164" t="s">
        <v>2421</v>
      </c>
    </row>
    <row r="22" spans="1:10">
      <c r="A22" s="35">
        <v>10000512</v>
      </c>
      <c r="B22" s="35" t="s">
        <v>1837</v>
      </c>
      <c r="C22" s="35" t="s">
        <v>1838</v>
      </c>
      <c r="I22" s="164" t="s">
        <v>2422</v>
      </c>
      <c r="J22" s="164" t="s">
        <v>2423</v>
      </c>
    </row>
    <row r="23" spans="1:10">
      <c r="A23" s="35">
        <v>10000511</v>
      </c>
      <c r="B23" s="35" t="s">
        <v>1839</v>
      </c>
      <c r="C23" s="35" t="s">
        <v>1836</v>
      </c>
      <c r="I23" s="164" t="s">
        <v>2424</v>
      </c>
      <c r="J23" s="164" t="s">
        <v>2425</v>
      </c>
    </row>
    <row r="24" spans="1:10">
      <c r="A24" s="35">
        <v>10000510</v>
      </c>
      <c r="B24" s="35" t="s">
        <v>1840</v>
      </c>
      <c r="C24" s="35" t="s">
        <v>1840</v>
      </c>
      <c r="I24" s="164" t="s">
        <v>2426</v>
      </c>
      <c r="J24" s="164" t="s">
        <v>2427</v>
      </c>
    </row>
    <row r="25" spans="1:10">
      <c r="A25" s="35">
        <v>10000509</v>
      </c>
      <c r="B25" s="35" t="s">
        <v>1841</v>
      </c>
      <c r="C25" s="35" t="s">
        <v>1841</v>
      </c>
      <c r="I25" s="164" t="s">
        <v>2428</v>
      </c>
      <c r="J25" s="164" t="s">
        <v>2429</v>
      </c>
    </row>
    <row r="26" spans="1:10">
      <c r="A26" s="35">
        <v>10000508</v>
      </c>
      <c r="B26" s="35" t="s">
        <v>1842</v>
      </c>
      <c r="C26" s="35" t="s">
        <v>1842</v>
      </c>
      <c r="I26" s="164" t="s">
        <v>2430</v>
      </c>
      <c r="J26" s="164" t="s">
        <v>2431</v>
      </c>
    </row>
    <row r="27" spans="1:10">
      <c r="A27" s="35">
        <v>10000507</v>
      </c>
      <c r="B27" s="35" t="s">
        <v>1843</v>
      </c>
      <c r="C27" s="35" t="s">
        <v>1843</v>
      </c>
      <c r="I27" s="164" t="s">
        <v>2432</v>
      </c>
      <c r="J27" s="164" t="s">
        <v>2433</v>
      </c>
    </row>
    <row r="28" spans="1:10">
      <c r="A28" s="35">
        <v>10000506</v>
      </c>
      <c r="B28" s="35" t="s">
        <v>1844</v>
      </c>
      <c r="C28" s="35" t="s">
        <v>1845</v>
      </c>
      <c r="I28" s="164" t="s">
        <v>2433</v>
      </c>
      <c r="J28" s="164" t="s">
        <v>2433</v>
      </c>
    </row>
    <row r="29" spans="1:10">
      <c r="A29" s="35">
        <v>10000505</v>
      </c>
      <c r="B29" s="35" t="s">
        <v>1846</v>
      </c>
      <c r="C29" s="35" t="s">
        <v>1836</v>
      </c>
      <c r="I29" s="164" t="s">
        <v>2434</v>
      </c>
      <c r="J29" s="164" t="s">
        <v>2434</v>
      </c>
    </row>
    <row r="30" spans="1:10">
      <c r="A30" s="35">
        <v>10000504</v>
      </c>
      <c r="B30" s="35" t="s">
        <v>1847</v>
      </c>
      <c r="C30" s="35" t="s">
        <v>1847</v>
      </c>
      <c r="I30" s="164" t="s">
        <v>2435</v>
      </c>
      <c r="J30" s="164" t="s">
        <v>2435</v>
      </c>
    </row>
    <row r="31" spans="1:10">
      <c r="A31" s="35">
        <v>10000503</v>
      </c>
      <c r="B31" s="35" t="s">
        <v>1848</v>
      </c>
      <c r="C31" s="35" t="s">
        <v>1845</v>
      </c>
      <c r="I31" s="164" t="s">
        <v>2436</v>
      </c>
      <c r="J31" s="164" t="s">
        <v>2437</v>
      </c>
    </row>
    <row r="32" spans="1:10">
      <c r="A32" s="35">
        <v>10000502</v>
      </c>
      <c r="B32" s="35" t="s">
        <v>1849</v>
      </c>
      <c r="C32" s="35" t="s">
        <v>1850</v>
      </c>
      <c r="I32" s="164" t="s">
        <v>2438</v>
      </c>
      <c r="J32" s="164" t="s">
        <v>2438</v>
      </c>
    </row>
    <row r="33" spans="1:10">
      <c r="A33" s="35">
        <v>10000501</v>
      </c>
      <c r="B33" s="35" t="s">
        <v>1851</v>
      </c>
      <c r="C33" s="35" t="s">
        <v>1851</v>
      </c>
      <c r="I33" s="165" t="s">
        <v>2439</v>
      </c>
      <c r="J33" s="165" t="s">
        <v>2439</v>
      </c>
    </row>
    <row r="34" spans="1:10">
      <c r="A34" s="35">
        <v>10000500</v>
      </c>
      <c r="B34" s="35" t="s">
        <v>1852</v>
      </c>
      <c r="C34" s="35" t="s">
        <v>1853</v>
      </c>
      <c r="I34" s="165" t="s">
        <v>2440</v>
      </c>
      <c r="J34" s="165" t="s">
        <v>2441</v>
      </c>
    </row>
    <row r="35" spans="1:10">
      <c r="A35" s="35">
        <v>10000499</v>
      </c>
      <c r="B35" s="35" t="s">
        <v>1772</v>
      </c>
      <c r="C35" s="35" t="s">
        <v>1854</v>
      </c>
      <c r="I35" s="165" t="s">
        <v>2438</v>
      </c>
      <c r="J35" s="165" t="s">
        <v>2438</v>
      </c>
    </row>
    <row r="36" spans="1:10">
      <c r="A36" s="35">
        <v>10000498</v>
      </c>
      <c r="B36" s="35" t="s">
        <v>1855</v>
      </c>
      <c r="C36" s="35" t="s">
        <v>1856</v>
      </c>
      <c r="I36" s="165" t="s">
        <v>2442</v>
      </c>
      <c r="J36" s="165" t="s">
        <v>2442</v>
      </c>
    </row>
    <row r="37" spans="1:10">
      <c r="A37" s="35">
        <v>10000497</v>
      </c>
      <c r="B37" s="35" t="s">
        <v>1857</v>
      </c>
      <c r="C37" s="35" t="s">
        <v>1858</v>
      </c>
      <c r="I37" s="165" t="s">
        <v>2443</v>
      </c>
      <c r="J37" s="165" t="s">
        <v>2443</v>
      </c>
    </row>
    <row r="38" spans="1:10">
      <c r="A38" s="35">
        <v>10000496</v>
      </c>
      <c r="B38" s="35" t="s">
        <v>1859</v>
      </c>
      <c r="C38" s="35" t="s">
        <v>1854</v>
      </c>
      <c r="I38" s="165" t="s">
        <v>2444</v>
      </c>
      <c r="J38" s="165" t="s">
        <v>2444</v>
      </c>
    </row>
    <row r="39" spans="1:10">
      <c r="A39" s="35">
        <v>10000495</v>
      </c>
      <c r="B39" s="35" t="s">
        <v>1860</v>
      </c>
      <c r="C39" s="35" t="s">
        <v>1854</v>
      </c>
      <c r="I39" s="165" t="s">
        <v>2445</v>
      </c>
      <c r="J39" s="165" t="s">
        <v>2446</v>
      </c>
    </row>
    <row r="40" spans="1:10">
      <c r="A40" s="35">
        <v>10000494</v>
      </c>
      <c r="B40" s="35" t="s">
        <v>1776</v>
      </c>
      <c r="C40" s="35" t="s">
        <v>1858</v>
      </c>
      <c r="I40" s="165" t="s">
        <v>2447</v>
      </c>
      <c r="J40" s="165" t="s">
        <v>2447</v>
      </c>
    </row>
    <row r="41" spans="1:10">
      <c r="A41" s="35">
        <v>10000493</v>
      </c>
      <c r="B41" s="35" t="s">
        <v>1861</v>
      </c>
      <c r="C41" s="35" t="s">
        <v>1858</v>
      </c>
      <c r="I41" s="165" t="s">
        <v>2448</v>
      </c>
      <c r="J41" s="165" t="s">
        <v>2448</v>
      </c>
    </row>
    <row r="42" spans="1:10">
      <c r="A42" s="35">
        <v>10000492</v>
      </c>
      <c r="B42" s="35" t="s">
        <v>1862</v>
      </c>
      <c r="C42" s="35" t="s">
        <v>1858</v>
      </c>
      <c r="I42" s="35" t="s">
        <v>2449</v>
      </c>
      <c r="J42" s="35" t="s">
        <v>2450</v>
      </c>
    </row>
    <row r="43" spans="1:10">
      <c r="A43" s="35">
        <v>10000491</v>
      </c>
      <c r="B43" s="35" t="s">
        <v>1863</v>
      </c>
      <c r="C43" s="35" t="s">
        <v>1858</v>
      </c>
      <c r="I43" s="35" t="s">
        <v>2451</v>
      </c>
      <c r="J43" s="35" t="s">
        <v>2451</v>
      </c>
    </row>
    <row r="44" spans="1:10">
      <c r="A44" s="35">
        <v>10000490</v>
      </c>
      <c r="B44" s="35" t="s">
        <v>1864</v>
      </c>
      <c r="C44" s="35" t="s">
        <v>1858</v>
      </c>
      <c r="I44" s="35" t="s">
        <v>2452</v>
      </c>
      <c r="J44" s="35" t="s">
        <v>2452</v>
      </c>
    </row>
    <row r="45" spans="1:10">
      <c r="A45" s="35">
        <v>10000489</v>
      </c>
      <c r="B45" s="35" t="s">
        <v>1865</v>
      </c>
      <c r="C45" s="35" t="s">
        <v>1858</v>
      </c>
      <c r="I45" s="35" t="s">
        <v>2453</v>
      </c>
      <c r="J45" s="35" t="s">
        <v>2454</v>
      </c>
    </row>
    <row r="46" spans="1:10">
      <c r="A46" s="35">
        <v>10000488</v>
      </c>
      <c r="B46" s="35" t="s">
        <v>1866</v>
      </c>
      <c r="C46" s="35" t="s">
        <v>1858</v>
      </c>
      <c r="I46" s="166" t="s">
        <v>2455</v>
      </c>
      <c r="J46" s="166" t="s">
        <v>2455</v>
      </c>
    </row>
    <row r="47" spans="1:10">
      <c r="A47" s="35">
        <v>10000487</v>
      </c>
      <c r="B47" s="35" t="s">
        <v>1867</v>
      </c>
      <c r="C47" s="35" t="s">
        <v>1858</v>
      </c>
      <c r="I47" s="166" t="s">
        <v>2541</v>
      </c>
      <c r="J47" s="166" t="s">
        <v>2542</v>
      </c>
    </row>
    <row r="48" spans="1:10">
      <c r="A48" s="35">
        <v>10000486</v>
      </c>
      <c r="B48" s="35" t="s">
        <v>1868</v>
      </c>
      <c r="C48" s="35" t="s">
        <v>1858</v>
      </c>
    </row>
    <row r="49" spans="1:3">
      <c r="A49" s="35">
        <v>10000485</v>
      </c>
      <c r="B49" s="35" t="s">
        <v>1869</v>
      </c>
      <c r="C49" s="35" t="s">
        <v>1858</v>
      </c>
    </row>
    <row r="50" spans="1:3">
      <c r="A50" s="35">
        <v>10000484</v>
      </c>
      <c r="B50" s="35" t="s">
        <v>1870</v>
      </c>
      <c r="C50" s="35" t="s">
        <v>1870</v>
      </c>
    </row>
    <row r="51" spans="1:3">
      <c r="A51" s="35">
        <v>10000483</v>
      </c>
      <c r="B51" s="35" t="s">
        <v>1871</v>
      </c>
      <c r="C51" s="35" t="s">
        <v>1871</v>
      </c>
    </row>
    <row r="52" spans="1:3">
      <c r="A52" s="35">
        <v>10000482</v>
      </c>
      <c r="B52" s="35" t="s">
        <v>1872</v>
      </c>
      <c r="C52" s="35" t="s">
        <v>1858</v>
      </c>
    </row>
    <row r="53" spans="1:3">
      <c r="A53" s="35">
        <v>10000481</v>
      </c>
      <c r="B53" s="35" t="s">
        <v>1873</v>
      </c>
      <c r="C53" s="35" t="s">
        <v>1836</v>
      </c>
    </row>
    <row r="54" spans="1:3">
      <c r="A54" s="35">
        <v>10000480</v>
      </c>
      <c r="B54" s="35" t="s">
        <v>1874</v>
      </c>
      <c r="C54" s="35" t="s">
        <v>1836</v>
      </c>
    </row>
    <row r="55" spans="1:3">
      <c r="A55" s="35">
        <v>10000479</v>
      </c>
      <c r="B55" s="35" t="s">
        <v>1875</v>
      </c>
      <c r="C55" s="35" t="s">
        <v>1836</v>
      </c>
    </row>
    <row r="56" spans="1:3">
      <c r="A56" s="35">
        <v>10000478</v>
      </c>
      <c r="B56" s="35" t="s">
        <v>1876</v>
      </c>
      <c r="C56" s="35" t="s">
        <v>1836</v>
      </c>
    </row>
    <row r="57" spans="1:3">
      <c r="A57" s="35">
        <v>10000477</v>
      </c>
      <c r="B57" s="35" t="s">
        <v>1877</v>
      </c>
      <c r="C57" s="35" t="s">
        <v>1854</v>
      </c>
    </row>
    <row r="58" spans="1:3">
      <c r="A58" s="35">
        <v>10000476</v>
      </c>
      <c r="B58" s="35" t="s">
        <v>1878</v>
      </c>
      <c r="C58" s="35" t="s">
        <v>1878</v>
      </c>
    </row>
    <row r="59" spans="1:3">
      <c r="A59" s="35">
        <v>10000475</v>
      </c>
      <c r="B59" s="35" t="s">
        <v>1879</v>
      </c>
      <c r="C59" s="35" t="s">
        <v>1879</v>
      </c>
    </row>
    <row r="60" spans="1:3">
      <c r="A60" s="35">
        <v>10000474</v>
      </c>
      <c r="B60" s="35" t="s">
        <v>1880</v>
      </c>
      <c r="C60" s="35" t="s">
        <v>1880</v>
      </c>
    </row>
    <row r="61" spans="1:3">
      <c r="A61" s="35">
        <v>10000473</v>
      </c>
      <c r="B61" s="35" t="s">
        <v>1881</v>
      </c>
      <c r="C61" s="35" t="s">
        <v>1881</v>
      </c>
    </row>
    <row r="62" spans="1:3">
      <c r="A62" s="35">
        <v>10000472</v>
      </c>
      <c r="B62" s="35" t="s">
        <v>1882</v>
      </c>
      <c r="C62" s="35" t="s">
        <v>1854</v>
      </c>
    </row>
    <row r="63" spans="1:3">
      <c r="A63" s="35">
        <v>10000471</v>
      </c>
      <c r="B63" s="35" t="s">
        <v>1883</v>
      </c>
      <c r="C63" s="35" t="s">
        <v>1854</v>
      </c>
    </row>
    <row r="64" spans="1:3">
      <c r="A64" s="35">
        <v>10000470</v>
      </c>
      <c r="B64" s="35" t="s">
        <v>1884</v>
      </c>
      <c r="C64" s="35" t="s">
        <v>1854</v>
      </c>
    </row>
    <row r="65" spans="1:3">
      <c r="A65" s="35">
        <v>10000469</v>
      </c>
      <c r="B65" s="35" t="s">
        <v>1774</v>
      </c>
      <c r="C65" s="35" t="s">
        <v>1858</v>
      </c>
    </row>
    <row r="66" spans="1:3">
      <c r="A66" s="35">
        <v>10000468</v>
      </c>
      <c r="B66" s="35" t="s">
        <v>1885</v>
      </c>
      <c r="C66" s="35" t="s">
        <v>1885</v>
      </c>
    </row>
    <row r="67" spans="1:3">
      <c r="A67" s="35">
        <v>10000467</v>
      </c>
      <c r="B67" s="35" t="s">
        <v>1886</v>
      </c>
      <c r="C67" s="35" t="s">
        <v>1858</v>
      </c>
    </row>
    <row r="68" spans="1:3">
      <c r="A68" s="35">
        <v>10000466</v>
      </c>
      <c r="B68" s="35" t="s">
        <v>1887</v>
      </c>
      <c r="C68" s="35" t="s">
        <v>1887</v>
      </c>
    </row>
    <row r="69" spans="1:3">
      <c r="A69" s="35">
        <v>10000465</v>
      </c>
      <c r="B69" s="35" t="s">
        <v>1888</v>
      </c>
      <c r="C69" s="35" t="s">
        <v>1889</v>
      </c>
    </row>
    <row r="70" spans="1:3">
      <c r="A70" s="35">
        <v>10000464</v>
      </c>
      <c r="B70" s="35" t="s">
        <v>1890</v>
      </c>
      <c r="C70" s="35" t="s">
        <v>1891</v>
      </c>
    </row>
    <row r="71" spans="1:3">
      <c r="A71" s="35">
        <v>10000463</v>
      </c>
      <c r="B71" s="35" t="s">
        <v>1892</v>
      </c>
      <c r="C71" s="35" t="s">
        <v>1854</v>
      </c>
    </row>
    <row r="72" spans="1:3">
      <c r="A72" s="35">
        <v>10000462</v>
      </c>
      <c r="B72" s="35" t="s">
        <v>1676</v>
      </c>
      <c r="C72" s="35" t="s">
        <v>1854</v>
      </c>
    </row>
    <row r="73" spans="1:3">
      <c r="A73" s="35">
        <v>10000461</v>
      </c>
      <c r="B73" s="35" t="s">
        <v>1893</v>
      </c>
      <c r="C73" s="35" t="s">
        <v>1858</v>
      </c>
    </row>
    <row r="74" spans="1:3">
      <c r="A74" s="35">
        <v>10000460</v>
      </c>
      <c r="B74" s="35" t="s">
        <v>1894</v>
      </c>
      <c r="C74" s="35" t="s">
        <v>1891</v>
      </c>
    </row>
    <row r="75" spans="1:3">
      <c r="A75" s="35">
        <v>10000459</v>
      </c>
      <c r="B75" s="35" t="s">
        <v>1746</v>
      </c>
      <c r="C75" s="35" t="s">
        <v>1854</v>
      </c>
    </row>
    <row r="76" spans="1:3">
      <c r="A76" s="35">
        <v>10000458</v>
      </c>
      <c r="B76" s="35" t="s">
        <v>1895</v>
      </c>
      <c r="C76" s="35" t="s">
        <v>1856</v>
      </c>
    </row>
    <row r="77" spans="1:3">
      <c r="A77" s="35">
        <v>10000457</v>
      </c>
      <c r="B77" s="35" t="s">
        <v>1896</v>
      </c>
      <c r="C77" s="35" t="s">
        <v>1897</v>
      </c>
    </row>
    <row r="78" spans="1:3">
      <c r="A78" s="35">
        <v>10000456</v>
      </c>
      <c r="B78" s="35" t="s">
        <v>1898</v>
      </c>
      <c r="C78" s="35" t="s">
        <v>1854</v>
      </c>
    </row>
    <row r="79" spans="1:3">
      <c r="A79" s="35">
        <v>10000455</v>
      </c>
      <c r="B79" s="35" t="s">
        <v>1686</v>
      </c>
      <c r="C79" s="35" t="s">
        <v>1850</v>
      </c>
    </row>
    <row r="80" spans="1:3">
      <c r="A80" s="35">
        <v>10000454</v>
      </c>
      <c r="B80" s="35" t="s">
        <v>1899</v>
      </c>
      <c r="C80" s="35" t="s">
        <v>1850</v>
      </c>
    </row>
    <row r="81" spans="1:3">
      <c r="A81" s="35">
        <v>10000453</v>
      </c>
      <c r="B81" s="35" t="s">
        <v>1900</v>
      </c>
      <c r="C81" s="35" t="s">
        <v>1900</v>
      </c>
    </row>
    <row r="82" spans="1:3">
      <c r="A82" s="35">
        <v>10000452</v>
      </c>
      <c r="B82" s="35" t="s">
        <v>1901</v>
      </c>
      <c r="C82" s="35" t="s">
        <v>1901</v>
      </c>
    </row>
    <row r="83" spans="1:3">
      <c r="A83" s="35">
        <v>10000451</v>
      </c>
      <c r="B83" s="35" t="s">
        <v>1775</v>
      </c>
      <c r="C83" s="35" t="s">
        <v>1854</v>
      </c>
    </row>
    <row r="84" spans="1:3">
      <c r="A84" s="35">
        <v>10000450</v>
      </c>
      <c r="B84" s="35" t="s">
        <v>1902</v>
      </c>
      <c r="C84" s="35" t="s">
        <v>1902</v>
      </c>
    </row>
    <row r="85" spans="1:3">
      <c r="A85" s="35">
        <v>10000449</v>
      </c>
      <c r="B85" s="35" t="s">
        <v>1903</v>
      </c>
      <c r="C85" s="35" t="s">
        <v>1891</v>
      </c>
    </row>
    <row r="86" spans="1:3">
      <c r="A86" s="35">
        <v>10000448</v>
      </c>
      <c r="B86" s="35" t="s">
        <v>1904</v>
      </c>
      <c r="C86" s="35" t="s">
        <v>1904</v>
      </c>
    </row>
    <row r="87" spans="1:3">
      <c r="A87" s="35">
        <v>10000447</v>
      </c>
      <c r="B87" s="35" t="s">
        <v>1905</v>
      </c>
      <c r="C87" s="35" t="s">
        <v>1854</v>
      </c>
    </row>
    <row r="88" spans="1:3">
      <c r="A88" s="35">
        <v>10000446</v>
      </c>
      <c r="B88" s="35" t="s">
        <v>1906</v>
      </c>
      <c r="C88" s="35" t="s">
        <v>1907</v>
      </c>
    </row>
    <row r="89" spans="1:3">
      <c r="A89" s="35">
        <v>10000445</v>
      </c>
      <c r="B89" s="35" t="s">
        <v>1908</v>
      </c>
      <c r="C89" s="35" t="s">
        <v>1854</v>
      </c>
    </row>
    <row r="90" spans="1:3">
      <c r="A90" s="35">
        <v>10000444</v>
      </c>
      <c r="B90" s="35" t="s">
        <v>1909</v>
      </c>
      <c r="C90" s="35" t="s">
        <v>1858</v>
      </c>
    </row>
    <row r="91" spans="1:3">
      <c r="A91" s="35">
        <v>10000443</v>
      </c>
      <c r="B91" s="35" t="s">
        <v>1910</v>
      </c>
      <c r="C91" s="35" t="s">
        <v>1910</v>
      </c>
    </row>
    <row r="92" spans="1:3">
      <c r="A92" s="35">
        <v>10000442</v>
      </c>
      <c r="B92" s="35" t="s">
        <v>1671</v>
      </c>
      <c r="C92" s="35" t="s">
        <v>1858</v>
      </c>
    </row>
    <row r="93" spans="1:3">
      <c r="A93" s="35">
        <v>10000441</v>
      </c>
      <c r="B93" s="35" t="s">
        <v>1740</v>
      </c>
      <c r="C93" s="35" t="s">
        <v>1836</v>
      </c>
    </row>
    <row r="94" spans="1:3">
      <c r="A94" s="35">
        <v>10000440</v>
      </c>
      <c r="B94" s="35" t="s">
        <v>1911</v>
      </c>
      <c r="C94" s="35" t="s">
        <v>1850</v>
      </c>
    </row>
    <row r="95" spans="1:3">
      <c r="A95" s="35">
        <v>10000439</v>
      </c>
      <c r="B95" s="35" t="s">
        <v>1912</v>
      </c>
      <c r="C95" s="35" t="s">
        <v>1912</v>
      </c>
    </row>
    <row r="96" spans="1:3">
      <c r="A96" s="35">
        <v>10000438</v>
      </c>
      <c r="B96" s="35" t="s">
        <v>1913</v>
      </c>
      <c r="C96" s="35" t="s">
        <v>1913</v>
      </c>
    </row>
    <row r="97" spans="1:3">
      <c r="A97" s="35">
        <v>10000437</v>
      </c>
      <c r="B97" s="35" t="s">
        <v>1914</v>
      </c>
      <c r="C97" s="35" t="s">
        <v>1915</v>
      </c>
    </row>
    <row r="98" spans="1:3">
      <c r="A98" s="35">
        <v>10000436</v>
      </c>
      <c r="B98" s="35" t="s">
        <v>1916</v>
      </c>
      <c r="C98" s="35" t="s">
        <v>1916</v>
      </c>
    </row>
    <row r="99" spans="1:3">
      <c r="A99" s="35">
        <v>10000435</v>
      </c>
      <c r="B99" s="35" t="s">
        <v>1917</v>
      </c>
      <c r="C99" s="35" t="s">
        <v>1915</v>
      </c>
    </row>
    <row r="100" spans="1:3">
      <c r="A100" s="35">
        <v>10000434</v>
      </c>
      <c r="B100" s="35" t="s">
        <v>1918</v>
      </c>
      <c r="C100" s="35" t="s">
        <v>1858</v>
      </c>
    </row>
    <row r="101" spans="1:3">
      <c r="A101" s="35">
        <v>10000433</v>
      </c>
      <c r="B101" s="35" t="s">
        <v>1919</v>
      </c>
      <c r="C101" s="35" t="s">
        <v>1919</v>
      </c>
    </row>
    <row r="102" spans="1:3">
      <c r="A102" s="35">
        <v>10000432</v>
      </c>
      <c r="B102" s="35" t="s">
        <v>1920</v>
      </c>
      <c r="C102" s="35" t="s">
        <v>1920</v>
      </c>
    </row>
    <row r="103" spans="1:3">
      <c r="A103" s="35">
        <v>10000431</v>
      </c>
      <c r="B103" s="35" t="s">
        <v>1921</v>
      </c>
      <c r="C103" s="35" t="s">
        <v>1915</v>
      </c>
    </row>
    <row r="104" spans="1:3">
      <c r="A104" s="35">
        <v>10000430</v>
      </c>
      <c r="B104" s="35" t="s">
        <v>1678</v>
      </c>
      <c r="C104" s="35" t="s">
        <v>1922</v>
      </c>
    </row>
    <row r="105" spans="1:3">
      <c r="A105" s="35">
        <v>10000429</v>
      </c>
      <c r="B105" s="35" t="s">
        <v>1923</v>
      </c>
      <c r="C105" s="35" t="s">
        <v>1854</v>
      </c>
    </row>
    <row r="106" spans="1:3">
      <c r="A106" s="35">
        <v>10000428</v>
      </c>
      <c r="B106" s="35" t="s">
        <v>1924</v>
      </c>
      <c r="C106" s="35" t="s">
        <v>1836</v>
      </c>
    </row>
    <row r="107" spans="1:3">
      <c r="A107" s="35">
        <v>10000427</v>
      </c>
      <c r="B107" s="35" t="s">
        <v>1925</v>
      </c>
      <c r="C107" s="35" t="s">
        <v>1854</v>
      </c>
    </row>
    <row r="108" spans="1:3">
      <c r="A108" s="35">
        <v>10000426</v>
      </c>
      <c r="B108" s="35" t="s">
        <v>1926</v>
      </c>
      <c r="C108" s="35" t="s">
        <v>1854</v>
      </c>
    </row>
    <row r="109" spans="1:3">
      <c r="A109" s="35">
        <v>10000425</v>
      </c>
      <c r="B109" s="35" t="s">
        <v>1927</v>
      </c>
      <c r="C109" s="35" t="s">
        <v>1854</v>
      </c>
    </row>
    <row r="110" spans="1:3">
      <c r="A110" s="35">
        <v>10000424</v>
      </c>
      <c r="B110" s="35" t="s">
        <v>1928</v>
      </c>
      <c r="C110" s="35" t="s">
        <v>1850</v>
      </c>
    </row>
    <row r="111" spans="1:3">
      <c r="A111" s="35">
        <v>10000423</v>
      </c>
      <c r="B111" s="35" t="s">
        <v>1929</v>
      </c>
      <c r="C111" s="35" t="s">
        <v>1929</v>
      </c>
    </row>
    <row r="112" spans="1:3">
      <c r="A112" s="35">
        <v>10000422</v>
      </c>
      <c r="B112" s="35" t="s">
        <v>1930</v>
      </c>
      <c r="C112" s="35" t="s">
        <v>1930</v>
      </c>
    </row>
    <row r="113" spans="1:3">
      <c r="A113" s="35">
        <v>10000421</v>
      </c>
      <c r="B113" s="35" t="s">
        <v>1931</v>
      </c>
      <c r="C113" s="35" t="s">
        <v>1854</v>
      </c>
    </row>
    <row r="114" spans="1:3">
      <c r="A114" s="35">
        <v>10000420</v>
      </c>
      <c r="B114" s="35" t="s">
        <v>1932</v>
      </c>
      <c r="C114" s="35" t="s">
        <v>1854</v>
      </c>
    </row>
    <row r="115" spans="1:3">
      <c r="A115" s="35">
        <v>10000419</v>
      </c>
      <c r="B115" s="35" t="s">
        <v>1808</v>
      </c>
      <c r="C115" s="35" t="s">
        <v>1854</v>
      </c>
    </row>
    <row r="116" spans="1:3">
      <c r="A116" s="35">
        <v>10000418</v>
      </c>
      <c r="B116" s="35" t="s">
        <v>1933</v>
      </c>
      <c r="C116" s="35" t="s">
        <v>1854</v>
      </c>
    </row>
    <row r="117" spans="1:3">
      <c r="A117" s="35">
        <v>10000417</v>
      </c>
      <c r="B117" s="35" t="s">
        <v>1934</v>
      </c>
      <c r="C117" s="35" t="s">
        <v>1854</v>
      </c>
    </row>
    <row r="118" spans="1:3">
      <c r="A118" s="35">
        <v>10000416</v>
      </c>
      <c r="B118" s="35" t="s">
        <v>1935</v>
      </c>
      <c r="C118" s="35" t="s">
        <v>1854</v>
      </c>
    </row>
    <row r="119" spans="1:3">
      <c r="A119" s="35">
        <v>10000415</v>
      </c>
      <c r="B119" s="35" t="s">
        <v>1936</v>
      </c>
      <c r="C119" s="35" t="s">
        <v>1854</v>
      </c>
    </row>
    <row r="120" spans="1:3">
      <c r="A120" s="35">
        <v>10000414</v>
      </c>
      <c r="B120" s="35" t="s">
        <v>1937</v>
      </c>
      <c r="C120" s="35" t="s">
        <v>1854</v>
      </c>
    </row>
    <row r="121" spans="1:3">
      <c r="A121" s="35">
        <v>10000413</v>
      </c>
      <c r="B121" s="35" t="s">
        <v>1739</v>
      </c>
      <c r="C121" s="35" t="s">
        <v>1854</v>
      </c>
    </row>
    <row r="122" spans="1:3">
      <c r="A122" s="35">
        <v>10000412</v>
      </c>
      <c r="B122" s="35" t="s">
        <v>1938</v>
      </c>
      <c r="C122" s="35" t="s">
        <v>1845</v>
      </c>
    </row>
    <row r="123" spans="1:3">
      <c r="A123" s="35">
        <v>10000411</v>
      </c>
      <c r="B123" s="35" t="s">
        <v>1939</v>
      </c>
      <c r="C123" s="35" t="s">
        <v>1845</v>
      </c>
    </row>
    <row r="124" spans="1:3">
      <c r="A124" s="35">
        <v>10000410</v>
      </c>
      <c r="B124" s="35" t="s">
        <v>1940</v>
      </c>
      <c r="C124" s="35" t="s">
        <v>1854</v>
      </c>
    </row>
    <row r="125" spans="1:3">
      <c r="A125" s="35">
        <v>10000409</v>
      </c>
      <c r="B125" s="35" t="s">
        <v>1941</v>
      </c>
      <c r="C125" s="35" t="s">
        <v>1854</v>
      </c>
    </row>
    <row r="126" spans="1:3">
      <c r="A126" s="35">
        <v>10000408</v>
      </c>
      <c r="B126" s="35" t="s">
        <v>1942</v>
      </c>
      <c r="C126" s="35" t="s">
        <v>1854</v>
      </c>
    </row>
    <row r="127" spans="1:3">
      <c r="A127" s="35">
        <v>10000407</v>
      </c>
      <c r="B127" s="35" t="s">
        <v>1943</v>
      </c>
      <c r="C127" s="35" t="s">
        <v>1854</v>
      </c>
    </row>
    <row r="128" spans="1:3">
      <c r="A128" s="35">
        <v>10000406</v>
      </c>
      <c r="B128" s="35" t="s">
        <v>1944</v>
      </c>
      <c r="C128" s="35" t="s">
        <v>1854</v>
      </c>
    </row>
    <row r="129" spans="1:3">
      <c r="A129" s="35">
        <v>10000405</v>
      </c>
      <c r="B129" s="35" t="s">
        <v>1945</v>
      </c>
      <c r="C129" s="35" t="s">
        <v>1854</v>
      </c>
    </row>
    <row r="130" spans="1:3">
      <c r="A130" s="35">
        <v>10000404</v>
      </c>
      <c r="B130" s="35" t="s">
        <v>1946</v>
      </c>
      <c r="C130" s="35" t="s">
        <v>1854</v>
      </c>
    </row>
    <row r="131" spans="1:3">
      <c r="A131" s="35">
        <v>10000403</v>
      </c>
      <c r="B131" s="35" t="s">
        <v>1947</v>
      </c>
      <c r="C131" s="35" t="s">
        <v>1854</v>
      </c>
    </row>
    <row r="132" spans="1:3">
      <c r="A132" s="35">
        <v>10000402</v>
      </c>
      <c r="B132" s="35" t="s">
        <v>1948</v>
      </c>
      <c r="C132" s="35" t="s">
        <v>1854</v>
      </c>
    </row>
    <row r="133" spans="1:3">
      <c r="A133" s="35">
        <v>10000401</v>
      </c>
      <c r="B133" s="35" t="s">
        <v>1655</v>
      </c>
      <c r="C133" s="35" t="s">
        <v>1854</v>
      </c>
    </row>
    <row r="134" spans="1:3">
      <c r="A134" s="35">
        <v>10000400</v>
      </c>
      <c r="B134" s="35" t="s">
        <v>1949</v>
      </c>
      <c r="C134" s="35" t="s">
        <v>1854</v>
      </c>
    </row>
    <row r="135" spans="1:3">
      <c r="A135" s="35">
        <v>10000399</v>
      </c>
      <c r="B135" s="35" t="s">
        <v>1725</v>
      </c>
      <c r="C135" s="35" t="s">
        <v>1858</v>
      </c>
    </row>
    <row r="136" spans="1:3">
      <c r="A136" s="35">
        <v>10000398</v>
      </c>
      <c r="B136" s="35" t="s">
        <v>1950</v>
      </c>
      <c r="C136" s="35" t="s">
        <v>1951</v>
      </c>
    </row>
    <row r="137" spans="1:3">
      <c r="A137" s="35">
        <v>10000397</v>
      </c>
      <c r="B137" s="35" t="s">
        <v>1952</v>
      </c>
      <c r="C137" s="35" t="s">
        <v>1951</v>
      </c>
    </row>
    <row r="138" spans="1:3">
      <c r="A138" s="35">
        <v>10000396</v>
      </c>
      <c r="B138" s="35" t="s">
        <v>1953</v>
      </c>
      <c r="C138" s="35" t="s">
        <v>1953</v>
      </c>
    </row>
    <row r="139" spans="1:3">
      <c r="A139" s="35">
        <v>10000395</v>
      </c>
      <c r="B139" s="35" t="s">
        <v>1954</v>
      </c>
      <c r="C139" s="35" t="s">
        <v>1858</v>
      </c>
    </row>
    <row r="140" spans="1:3">
      <c r="A140" s="35">
        <v>10000394</v>
      </c>
      <c r="B140" s="35" t="s">
        <v>1955</v>
      </c>
      <c r="C140" s="35" t="s">
        <v>1858</v>
      </c>
    </row>
    <row r="141" spans="1:3">
      <c r="A141" s="35">
        <v>10000393</v>
      </c>
      <c r="B141" s="35" t="s">
        <v>1956</v>
      </c>
      <c r="C141" s="35" t="s">
        <v>1858</v>
      </c>
    </row>
    <row r="142" spans="1:3">
      <c r="A142" s="35">
        <v>10000392</v>
      </c>
      <c r="B142" s="35" t="s">
        <v>1741</v>
      </c>
      <c r="C142" s="35" t="s">
        <v>1897</v>
      </c>
    </row>
    <row r="143" spans="1:3">
      <c r="A143" s="35">
        <v>10000391</v>
      </c>
      <c r="B143" s="35" t="s">
        <v>1957</v>
      </c>
      <c r="C143" s="35" t="s">
        <v>1957</v>
      </c>
    </row>
    <row r="144" spans="1:3">
      <c r="A144" s="35">
        <v>10000390</v>
      </c>
      <c r="B144" s="35" t="s">
        <v>1958</v>
      </c>
      <c r="C144" s="35" t="s">
        <v>1854</v>
      </c>
    </row>
    <row r="145" spans="1:3">
      <c r="A145" s="35">
        <v>10000389</v>
      </c>
      <c r="B145" s="35" t="s">
        <v>1959</v>
      </c>
      <c r="C145" s="35" t="s">
        <v>1858</v>
      </c>
    </row>
    <row r="146" spans="1:3">
      <c r="A146" s="35">
        <v>10000388</v>
      </c>
      <c r="B146" s="35" t="s">
        <v>1960</v>
      </c>
      <c r="C146" s="35" t="s">
        <v>1951</v>
      </c>
    </row>
    <row r="147" spans="1:3">
      <c r="A147" s="35">
        <v>10000387</v>
      </c>
      <c r="B147" s="35" t="s">
        <v>1961</v>
      </c>
      <c r="C147" s="35" t="s">
        <v>1961</v>
      </c>
    </row>
    <row r="148" spans="1:3">
      <c r="A148" s="35">
        <v>10000386</v>
      </c>
      <c r="B148" s="35" t="s">
        <v>1962</v>
      </c>
      <c r="C148" s="35" t="s">
        <v>1858</v>
      </c>
    </row>
    <row r="149" spans="1:3">
      <c r="A149" s="35">
        <v>10000385</v>
      </c>
      <c r="B149" s="35" t="s">
        <v>1727</v>
      </c>
      <c r="C149" s="35" t="s">
        <v>1858</v>
      </c>
    </row>
    <row r="150" spans="1:3">
      <c r="A150" s="35">
        <v>10000384</v>
      </c>
      <c r="B150" s="35" t="s">
        <v>1963</v>
      </c>
      <c r="C150" s="35" t="s">
        <v>1858</v>
      </c>
    </row>
    <row r="151" spans="1:3">
      <c r="A151" s="35">
        <v>10000383</v>
      </c>
      <c r="B151" s="35" t="s">
        <v>1718</v>
      </c>
      <c r="C151" s="35" t="s">
        <v>1858</v>
      </c>
    </row>
    <row r="152" spans="1:3">
      <c r="A152" s="35">
        <v>10000382</v>
      </c>
      <c r="B152" s="35" t="s">
        <v>1722</v>
      </c>
      <c r="C152" s="35" t="s">
        <v>1858</v>
      </c>
    </row>
    <row r="153" spans="1:3">
      <c r="A153" s="35">
        <v>10000381</v>
      </c>
      <c r="B153" s="35" t="s">
        <v>1964</v>
      </c>
      <c r="C153" s="35" t="s">
        <v>1858</v>
      </c>
    </row>
    <row r="154" spans="1:3">
      <c r="A154" s="35">
        <v>10000380</v>
      </c>
      <c r="B154" s="35" t="s">
        <v>1965</v>
      </c>
      <c r="C154" s="35" t="s">
        <v>1858</v>
      </c>
    </row>
    <row r="155" spans="1:3">
      <c r="A155" s="35">
        <v>10000379</v>
      </c>
      <c r="B155" s="35" t="s">
        <v>1966</v>
      </c>
      <c r="C155" s="35" t="s">
        <v>1845</v>
      </c>
    </row>
    <row r="156" spans="1:3">
      <c r="A156" s="35">
        <v>10000378</v>
      </c>
      <c r="B156" s="35" t="s">
        <v>1967</v>
      </c>
      <c r="C156" s="35" t="s">
        <v>1968</v>
      </c>
    </row>
    <row r="157" spans="1:3">
      <c r="A157" s="35">
        <v>10000377</v>
      </c>
      <c r="B157" s="35" t="s">
        <v>1969</v>
      </c>
      <c r="C157" s="35" t="s">
        <v>1858</v>
      </c>
    </row>
    <row r="158" spans="1:3">
      <c r="A158" s="35">
        <v>10000376</v>
      </c>
      <c r="B158" s="35" t="s">
        <v>1737</v>
      </c>
      <c r="C158" s="35" t="s">
        <v>1968</v>
      </c>
    </row>
    <row r="159" spans="1:3">
      <c r="A159" s="35">
        <v>10000375</v>
      </c>
      <c r="B159" s="35" t="s">
        <v>1970</v>
      </c>
      <c r="C159" s="35" t="s">
        <v>1858</v>
      </c>
    </row>
    <row r="160" spans="1:3">
      <c r="A160" s="35">
        <v>10000374</v>
      </c>
      <c r="B160" s="35" t="s">
        <v>1971</v>
      </c>
      <c r="C160" s="35" t="s">
        <v>1858</v>
      </c>
    </row>
    <row r="161" spans="1:3">
      <c r="A161" s="35">
        <v>10000373</v>
      </c>
      <c r="B161" s="35" t="s">
        <v>1777</v>
      </c>
      <c r="C161" s="35" t="s">
        <v>1858</v>
      </c>
    </row>
    <row r="162" spans="1:3">
      <c r="A162" s="35">
        <v>10000372</v>
      </c>
      <c r="B162" s="35" t="s">
        <v>1680</v>
      </c>
      <c r="C162" s="35" t="s">
        <v>1951</v>
      </c>
    </row>
    <row r="163" spans="1:3">
      <c r="A163" s="35">
        <v>10000371</v>
      </c>
      <c r="B163" s="35" t="s">
        <v>1972</v>
      </c>
      <c r="C163" s="35" t="s">
        <v>1858</v>
      </c>
    </row>
    <row r="164" spans="1:3">
      <c r="A164" s="35">
        <v>10000370</v>
      </c>
      <c r="B164" s="35" t="s">
        <v>1973</v>
      </c>
      <c r="C164" s="35" t="s">
        <v>1858</v>
      </c>
    </row>
    <row r="165" spans="1:3">
      <c r="A165" s="35">
        <v>10000369</v>
      </c>
      <c r="B165" s="35" t="s">
        <v>1974</v>
      </c>
      <c r="C165" s="35" t="s">
        <v>1975</v>
      </c>
    </row>
    <row r="166" spans="1:3">
      <c r="A166" s="35">
        <v>10000368</v>
      </c>
      <c r="B166" s="35" t="s">
        <v>1976</v>
      </c>
      <c r="C166" s="35" t="s">
        <v>1858</v>
      </c>
    </row>
    <row r="167" spans="1:3">
      <c r="A167" s="35">
        <v>10000367</v>
      </c>
      <c r="B167" s="35" t="s">
        <v>1977</v>
      </c>
      <c r="C167" s="35" t="s">
        <v>1977</v>
      </c>
    </row>
    <row r="168" spans="1:3">
      <c r="A168" s="35">
        <v>10000366</v>
      </c>
      <c r="B168" s="35" t="s">
        <v>1978</v>
      </c>
      <c r="C168" s="35" t="s">
        <v>1858</v>
      </c>
    </row>
    <row r="169" spans="1:3">
      <c r="A169" s="35">
        <v>10000365</v>
      </c>
      <c r="B169" s="35" t="s">
        <v>1728</v>
      </c>
      <c r="C169" s="35" t="s">
        <v>1858</v>
      </c>
    </row>
    <row r="170" spans="1:3">
      <c r="A170" s="35">
        <v>10000364</v>
      </c>
      <c r="B170" s="35" t="s">
        <v>1979</v>
      </c>
      <c r="C170" s="35" t="s">
        <v>1858</v>
      </c>
    </row>
    <row r="171" spans="1:3">
      <c r="A171" s="35">
        <v>10000363</v>
      </c>
      <c r="B171" s="35" t="s">
        <v>1980</v>
      </c>
      <c r="C171" s="35" t="s">
        <v>1850</v>
      </c>
    </row>
    <row r="172" spans="1:3">
      <c r="A172" s="35">
        <v>10000362</v>
      </c>
      <c r="B172" s="35" t="s">
        <v>1981</v>
      </c>
      <c r="C172" s="35" t="s">
        <v>1981</v>
      </c>
    </row>
    <row r="173" spans="1:3">
      <c r="A173" s="35">
        <v>10000361</v>
      </c>
      <c r="B173" s="35" t="s">
        <v>1982</v>
      </c>
      <c r="C173" s="35" t="s">
        <v>1858</v>
      </c>
    </row>
    <row r="174" spans="1:3">
      <c r="A174" s="35">
        <v>10000360</v>
      </c>
      <c r="B174" s="35" t="s">
        <v>1983</v>
      </c>
      <c r="C174" s="35" t="s">
        <v>1858</v>
      </c>
    </row>
    <row r="175" spans="1:3">
      <c r="A175" s="35">
        <v>10000359</v>
      </c>
      <c r="B175" s="35" t="s">
        <v>1984</v>
      </c>
      <c r="C175" s="35" t="s">
        <v>1984</v>
      </c>
    </row>
    <row r="176" spans="1:3">
      <c r="A176" s="35">
        <v>10000358</v>
      </c>
      <c r="B176" s="35" t="s">
        <v>1985</v>
      </c>
      <c r="C176" s="35" t="s">
        <v>1986</v>
      </c>
    </row>
    <row r="177" spans="1:3">
      <c r="A177" s="35">
        <v>10000357</v>
      </c>
      <c r="B177" s="35" t="s">
        <v>1987</v>
      </c>
      <c r="C177" s="35" t="s">
        <v>1987</v>
      </c>
    </row>
    <row r="178" spans="1:3">
      <c r="A178" s="35">
        <v>10000356</v>
      </c>
      <c r="B178" s="35" t="s">
        <v>1988</v>
      </c>
      <c r="C178" s="35" t="s">
        <v>1858</v>
      </c>
    </row>
    <row r="179" spans="1:3">
      <c r="A179" s="35">
        <v>10000355</v>
      </c>
      <c r="B179" s="35" t="s">
        <v>1989</v>
      </c>
      <c r="C179" s="35" t="s">
        <v>1858</v>
      </c>
    </row>
    <row r="180" spans="1:3">
      <c r="A180" s="35">
        <v>10000354</v>
      </c>
      <c r="B180" s="35" t="s">
        <v>1990</v>
      </c>
      <c r="C180" s="35" t="s">
        <v>1858</v>
      </c>
    </row>
    <row r="181" spans="1:3">
      <c r="A181" s="35">
        <v>10000353</v>
      </c>
      <c r="B181" s="35" t="s">
        <v>1991</v>
      </c>
      <c r="C181" s="35" t="s">
        <v>1992</v>
      </c>
    </row>
    <row r="182" spans="1:3">
      <c r="A182" s="35">
        <v>10000352</v>
      </c>
      <c r="B182" s="35" t="s">
        <v>1993</v>
      </c>
      <c r="C182" s="35" t="s">
        <v>1994</v>
      </c>
    </row>
    <row r="183" spans="1:3">
      <c r="A183" s="35">
        <v>10000351</v>
      </c>
      <c r="B183" s="35" t="s">
        <v>1995</v>
      </c>
      <c r="C183" s="35" t="s">
        <v>1994</v>
      </c>
    </row>
    <row r="184" spans="1:3">
      <c r="A184" s="35">
        <v>10000350</v>
      </c>
      <c r="B184" s="35" t="s">
        <v>1996</v>
      </c>
      <c r="C184" s="35" t="s">
        <v>1994</v>
      </c>
    </row>
    <row r="185" spans="1:3">
      <c r="A185" s="35">
        <v>10000349</v>
      </c>
      <c r="B185" s="35" t="s">
        <v>1997</v>
      </c>
      <c r="C185" s="35" t="s">
        <v>1997</v>
      </c>
    </row>
    <row r="186" spans="1:3">
      <c r="A186" s="35">
        <v>10000348</v>
      </c>
      <c r="B186" s="35" t="s">
        <v>1998</v>
      </c>
      <c r="C186" s="35" t="s">
        <v>1858</v>
      </c>
    </row>
    <row r="187" spans="1:3">
      <c r="A187" s="35">
        <v>10000347</v>
      </c>
      <c r="B187" s="35" t="s">
        <v>1726</v>
      </c>
      <c r="C187" s="35" t="s">
        <v>1858</v>
      </c>
    </row>
    <row r="188" spans="1:3">
      <c r="A188" s="35">
        <v>10000346</v>
      </c>
      <c r="B188" s="35" t="s">
        <v>1999</v>
      </c>
      <c r="C188" s="35" t="s">
        <v>1858</v>
      </c>
    </row>
    <row r="189" spans="1:3">
      <c r="A189" s="35">
        <v>10000345</v>
      </c>
      <c r="B189" s="35" t="s">
        <v>2000</v>
      </c>
      <c r="C189" s="35" t="s">
        <v>1858</v>
      </c>
    </row>
    <row r="190" spans="1:3">
      <c r="A190" s="35">
        <v>10000344</v>
      </c>
      <c r="B190" s="35" t="s">
        <v>2001</v>
      </c>
      <c r="C190" s="35" t="s">
        <v>2002</v>
      </c>
    </row>
    <row r="191" spans="1:3">
      <c r="A191" s="35">
        <v>10000343</v>
      </c>
      <c r="B191" s="35" t="s">
        <v>2003</v>
      </c>
      <c r="C191" s="35" t="s">
        <v>2002</v>
      </c>
    </row>
    <row r="192" spans="1:3">
      <c r="A192" s="35">
        <v>10000342</v>
      </c>
      <c r="B192" s="35" t="s">
        <v>2004</v>
      </c>
      <c r="C192" s="35" t="s">
        <v>1858</v>
      </c>
    </row>
    <row r="193" spans="1:3">
      <c r="A193" s="35">
        <v>10000341</v>
      </c>
      <c r="B193" s="35" t="s">
        <v>2005</v>
      </c>
      <c r="C193" s="35" t="s">
        <v>2006</v>
      </c>
    </row>
    <row r="194" spans="1:3">
      <c r="A194" s="35">
        <v>10000340</v>
      </c>
      <c r="B194" s="35" t="s">
        <v>2007</v>
      </c>
      <c r="C194" s="35" t="s">
        <v>2008</v>
      </c>
    </row>
    <row r="195" spans="1:3">
      <c r="A195" s="35">
        <v>10000339</v>
      </c>
      <c r="B195" s="35" t="s">
        <v>2009</v>
      </c>
      <c r="C195" s="35" t="s">
        <v>1858</v>
      </c>
    </row>
    <row r="196" spans="1:3">
      <c r="A196" s="35">
        <v>10000338</v>
      </c>
      <c r="B196" s="35" t="s">
        <v>2010</v>
      </c>
      <c r="C196" s="35" t="s">
        <v>2010</v>
      </c>
    </row>
    <row r="197" spans="1:3">
      <c r="A197" s="35">
        <v>10000337</v>
      </c>
      <c r="B197" s="35" t="s">
        <v>2011</v>
      </c>
      <c r="C197" s="35" t="s">
        <v>1858</v>
      </c>
    </row>
    <row r="198" spans="1:3">
      <c r="A198" s="35">
        <v>10000336</v>
      </c>
      <c r="B198" s="35" t="s">
        <v>1682</v>
      </c>
      <c r="C198" s="35" t="s">
        <v>2012</v>
      </c>
    </row>
    <row r="199" spans="1:3">
      <c r="A199" s="35">
        <v>10000335</v>
      </c>
      <c r="B199" s="35" t="s">
        <v>2013</v>
      </c>
      <c r="C199" s="35" t="s">
        <v>1858</v>
      </c>
    </row>
    <row r="200" spans="1:3">
      <c r="A200" s="35">
        <v>10000334</v>
      </c>
      <c r="B200" s="35" t="s">
        <v>2014</v>
      </c>
      <c r="C200" s="35" t="s">
        <v>2015</v>
      </c>
    </row>
    <row r="201" spans="1:3">
      <c r="A201" s="35">
        <v>10000333</v>
      </c>
      <c r="B201" s="35" t="s">
        <v>2016</v>
      </c>
      <c r="C201" s="35" t="s">
        <v>2015</v>
      </c>
    </row>
    <row r="202" spans="1:3">
      <c r="A202" s="35">
        <v>10000332</v>
      </c>
      <c r="B202" s="35" t="s">
        <v>2017</v>
      </c>
      <c r="C202" s="35" t="s">
        <v>1975</v>
      </c>
    </row>
    <row r="203" spans="1:3">
      <c r="A203" s="35">
        <v>10000331</v>
      </c>
      <c r="B203" s="35" t="s">
        <v>2018</v>
      </c>
      <c r="C203" s="35" t="s">
        <v>2019</v>
      </c>
    </row>
    <row r="204" spans="1:3">
      <c r="A204" s="35">
        <v>10000330</v>
      </c>
      <c r="B204" s="35" t="s">
        <v>2020</v>
      </c>
      <c r="C204" s="35" t="s">
        <v>2020</v>
      </c>
    </row>
    <row r="205" spans="1:3">
      <c r="A205" s="35">
        <v>10000329</v>
      </c>
      <c r="B205" s="35" t="s">
        <v>2021</v>
      </c>
      <c r="C205" s="35" t="s">
        <v>2021</v>
      </c>
    </row>
    <row r="206" spans="1:3">
      <c r="A206" s="35">
        <v>10000328</v>
      </c>
      <c r="B206" s="35" t="s">
        <v>2022</v>
      </c>
      <c r="C206" s="35" t="s">
        <v>1858</v>
      </c>
    </row>
    <row r="207" spans="1:3">
      <c r="A207" s="35">
        <v>10000327</v>
      </c>
      <c r="B207" s="35" t="s">
        <v>2023</v>
      </c>
      <c r="C207" s="35" t="s">
        <v>1858</v>
      </c>
    </row>
    <row r="208" spans="1:3">
      <c r="A208" s="35">
        <v>10000326</v>
      </c>
      <c r="B208" s="35" t="s">
        <v>2024</v>
      </c>
      <c r="C208" s="35" t="s">
        <v>1858</v>
      </c>
    </row>
    <row r="209" spans="1:3">
      <c r="A209" s="35">
        <v>10000325</v>
      </c>
      <c r="B209" s="35" t="s">
        <v>2025</v>
      </c>
      <c r="C209" s="35" t="s">
        <v>1858</v>
      </c>
    </row>
    <row r="210" spans="1:3">
      <c r="A210" s="35">
        <v>10000324</v>
      </c>
      <c r="B210" s="35" t="s">
        <v>2026</v>
      </c>
      <c r="C210" s="35" t="s">
        <v>1858</v>
      </c>
    </row>
    <row r="211" spans="1:3">
      <c r="A211" s="35">
        <v>10000323</v>
      </c>
      <c r="B211" s="35" t="s">
        <v>2027</v>
      </c>
      <c r="C211" s="35" t="s">
        <v>2028</v>
      </c>
    </row>
    <row r="212" spans="1:3">
      <c r="A212" s="35">
        <v>10000322</v>
      </c>
      <c r="B212" s="35" t="s">
        <v>2029</v>
      </c>
      <c r="C212" s="35" t="s">
        <v>1858</v>
      </c>
    </row>
    <row r="213" spans="1:3">
      <c r="A213" s="35">
        <v>10000321</v>
      </c>
      <c r="B213" s="35" t="s">
        <v>2030</v>
      </c>
      <c r="C213" s="35" t="s">
        <v>1858</v>
      </c>
    </row>
    <row r="214" spans="1:3">
      <c r="A214" s="35">
        <v>10000320</v>
      </c>
      <c r="B214" s="35" t="s">
        <v>2031</v>
      </c>
      <c r="C214" s="35" t="s">
        <v>1858</v>
      </c>
    </row>
    <row r="215" spans="1:3">
      <c r="A215" s="35">
        <v>10000319</v>
      </c>
      <c r="B215" s="35" t="s">
        <v>2032</v>
      </c>
      <c r="C215" s="35" t="s">
        <v>1858</v>
      </c>
    </row>
    <row r="216" spans="1:3">
      <c r="A216" s="35">
        <v>10000318</v>
      </c>
      <c r="B216" s="35" t="s">
        <v>2033</v>
      </c>
      <c r="C216" s="35" t="s">
        <v>1858</v>
      </c>
    </row>
    <row r="217" spans="1:3">
      <c r="A217" s="35">
        <v>10000317</v>
      </c>
      <c r="B217" s="35" t="s">
        <v>2034</v>
      </c>
      <c r="C217" s="35" t="s">
        <v>2035</v>
      </c>
    </row>
    <row r="218" spans="1:3">
      <c r="A218" s="35">
        <v>10000316</v>
      </c>
      <c r="B218" s="35" t="s">
        <v>2036</v>
      </c>
      <c r="C218" s="35" t="s">
        <v>1858</v>
      </c>
    </row>
    <row r="219" spans="1:3">
      <c r="A219" s="35">
        <v>10000315</v>
      </c>
      <c r="B219" s="35" t="s">
        <v>2037</v>
      </c>
      <c r="C219" s="35" t="s">
        <v>1858</v>
      </c>
    </row>
    <row r="220" spans="1:3">
      <c r="A220" s="35">
        <v>10000314</v>
      </c>
      <c r="B220" s="35" t="s">
        <v>961</v>
      </c>
      <c r="C220" s="35" t="s">
        <v>961</v>
      </c>
    </row>
    <row r="221" spans="1:3">
      <c r="A221" s="35">
        <v>10000313</v>
      </c>
      <c r="B221" s="35" t="s">
        <v>2038</v>
      </c>
      <c r="C221" s="35" t="s">
        <v>2028</v>
      </c>
    </row>
    <row r="222" spans="1:3">
      <c r="A222" s="35">
        <v>10000312</v>
      </c>
      <c r="B222" s="35" t="s">
        <v>2039</v>
      </c>
      <c r="C222" s="35" t="s">
        <v>1858</v>
      </c>
    </row>
    <row r="223" spans="1:3">
      <c r="A223" s="35">
        <v>10000311</v>
      </c>
      <c r="B223" s="35" t="s">
        <v>2040</v>
      </c>
      <c r="C223" s="35" t="s">
        <v>1858</v>
      </c>
    </row>
    <row r="224" spans="1:3">
      <c r="A224" s="35">
        <v>10000310</v>
      </c>
      <c r="B224" s="35" t="s">
        <v>2041</v>
      </c>
      <c r="C224" s="35" t="s">
        <v>2028</v>
      </c>
    </row>
    <row r="225" spans="1:3">
      <c r="A225" s="35">
        <v>10000309</v>
      </c>
      <c r="B225" s="35" t="s">
        <v>2042</v>
      </c>
      <c r="C225" s="35" t="s">
        <v>2043</v>
      </c>
    </row>
    <row r="226" spans="1:3">
      <c r="A226" s="35">
        <v>10000308</v>
      </c>
      <c r="B226" s="35" t="s">
        <v>2044</v>
      </c>
      <c r="C226" s="35" t="s">
        <v>1858</v>
      </c>
    </row>
    <row r="227" spans="1:3">
      <c r="A227" s="35">
        <v>10000307</v>
      </c>
      <c r="B227" s="35" t="s">
        <v>2045</v>
      </c>
      <c r="C227" s="35" t="s">
        <v>2028</v>
      </c>
    </row>
    <row r="228" spans="1:3">
      <c r="A228" s="35">
        <v>10000306</v>
      </c>
      <c r="B228" s="35" t="s">
        <v>2046</v>
      </c>
      <c r="C228" s="35" t="s">
        <v>1858</v>
      </c>
    </row>
    <row r="229" spans="1:3">
      <c r="A229" s="35">
        <v>10000305</v>
      </c>
      <c r="B229" s="35" t="s">
        <v>2047</v>
      </c>
      <c r="C229" s="35" t="s">
        <v>1858</v>
      </c>
    </row>
    <row r="230" spans="1:3">
      <c r="A230" s="35">
        <v>10000304</v>
      </c>
      <c r="B230" s="35" t="s">
        <v>2048</v>
      </c>
      <c r="C230" s="35" t="s">
        <v>2028</v>
      </c>
    </row>
    <row r="231" spans="1:3">
      <c r="A231" s="35">
        <v>10000303</v>
      </c>
      <c r="B231" s="35" t="s">
        <v>2049</v>
      </c>
      <c r="C231" s="35" t="s">
        <v>2049</v>
      </c>
    </row>
    <row r="232" spans="1:3">
      <c r="A232" s="35">
        <v>10000302</v>
      </c>
      <c r="B232" s="35" t="s">
        <v>2050</v>
      </c>
      <c r="C232" s="35" t="s">
        <v>1858</v>
      </c>
    </row>
    <row r="233" spans="1:3">
      <c r="A233" s="35">
        <v>10000301</v>
      </c>
      <c r="B233" s="35" t="s">
        <v>2051</v>
      </c>
      <c r="C233" s="35" t="s">
        <v>2051</v>
      </c>
    </row>
    <row r="234" spans="1:3">
      <c r="A234" s="35">
        <v>10000300</v>
      </c>
      <c r="B234" s="35" t="s">
        <v>2052</v>
      </c>
      <c r="C234" s="35" t="s">
        <v>1858</v>
      </c>
    </row>
    <row r="235" spans="1:3">
      <c r="A235" s="35">
        <v>10000299</v>
      </c>
      <c r="B235" s="35" t="s">
        <v>2053</v>
      </c>
      <c r="C235" s="35" t="s">
        <v>2053</v>
      </c>
    </row>
    <row r="236" spans="1:3">
      <c r="A236" s="35">
        <v>10000298</v>
      </c>
      <c r="B236" s="35" t="s">
        <v>2054</v>
      </c>
      <c r="C236" s="35" t="s">
        <v>2054</v>
      </c>
    </row>
    <row r="237" spans="1:3">
      <c r="A237" s="35">
        <v>10000297</v>
      </c>
      <c r="B237" s="35" t="s">
        <v>2055</v>
      </c>
      <c r="C237" s="35" t="s">
        <v>2055</v>
      </c>
    </row>
    <row r="238" spans="1:3">
      <c r="A238" s="35">
        <v>10000296</v>
      </c>
      <c r="B238" s="35" t="s">
        <v>1666</v>
      </c>
      <c r="C238" s="35" t="s">
        <v>2056</v>
      </c>
    </row>
    <row r="239" spans="1:3">
      <c r="A239" s="35">
        <v>10000295</v>
      </c>
      <c r="B239" s="35" t="s">
        <v>2057</v>
      </c>
      <c r="C239" s="35" t="s">
        <v>2043</v>
      </c>
    </row>
    <row r="240" spans="1:3">
      <c r="A240" s="35">
        <v>10000294</v>
      </c>
      <c r="B240" s="35" t="s">
        <v>2058</v>
      </c>
      <c r="C240" s="35" t="s">
        <v>2043</v>
      </c>
    </row>
    <row r="241" spans="1:3">
      <c r="A241" s="35">
        <v>10000293</v>
      </c>
      <c r="B241" s="35" t="s">
        <v>2059</v>
      </c>
      <c r="C241" s="35" t="s">
        <v>1858</v>
      </c>
    </row>
    <row r="242" spans="1:3">
      <c r="A242" s="35">
        <v>10000292</v>
      </c>
      <c r="B242" s="35" t="s">
        <v>2060</v>
      </c>
      <c r="C242" s="35" t="s">
        <v>1858</v>
      </c>
    </row>
    <row r="243" spans="1:3">
      <c r="A243" s="35">
        <v>10000291</v>
      </c>
      <c r="B243" s="35" t="s">
        <v>2061</v>
      </c>
      <c r="C243" s="35" t="s">
        <v>2062</v>
      </c>
    </row>
    <row r="244" spans="1:3">
      <c r="A244" s="35">
        <v>10000290</v>
      </c>
      <c r="B244" s="35" t="s">
        <v>2063</v>
      </c>
      <c r="C244" s="35" t="s">
        <v>2028</v>
      </c>
    </row>
    <row r="245" spans="1:3">
      <c r="A245" s="35">
        <v>10000289</v>
      </c>
      <c r="B245" s="35" t="s">
        <v>2064</v>
      </c>
      <c r="C245" s="35" t="s">
        <v>2062</v>
      </c>
    </row>
    <row r="246" spans="1:3">
      <c r="A246" s="35">
        <v>10000288</v>
      </c>
      <c r="B246" s="35" t="s">
        <v>2065</v>
      </c>
      <c r="C246" s="35" t="s">
        <v>2062</v>
      </c>
    </row>
    <row r="247" spans="1:3">
      <c r="A247" s="35">
        <v>10000287</v>
      </c>
      <c r="B247" s="35" t="s">
        <v>2066</v>
      </c>
      <c r="C247" s="35" t="s">
        <v>2043</v>
      </c>
    </row>
    <row r="248" spans="1:3">
      <c r="A248" s="35">
        <v>10000286</v>
      </c>
      <c r="B248" s="35" t="s">
        <v>1720</v>
      </c>
      <c r="C248" s="35" t="s">
        <v>1858</v>
      </c>
    </row>
    <row r="249" spans="1:3">
      <c r="A249" s="35">
        <v>10000285</v>
      </c>
      <c r="B249" s="35" t="s">
        <v>2067</v>
      </c>
      <c r="C249" s="35" t="s">
        <v>1858</v>
      </c>
    </row>
    <row r="250" spans="1:3">
      <c r="A250" s="35">
        <v>10000284</v>
      </c>
      <c r="B250" s="35" t="s">
        <v>2068</v>
      </c>
      <c r="C250" s="35" t="s">
        <v>2028</v>
      </c>
    </row>
    <row r="251" spans="1:3">
      <c r="A251" s="35">
        <v>10000283</v>
      </c>
      <c r="B251" s="35" t="s">
        <v>2069</v>
      </c>
      <c r="C251" s="35" t="s">
        <v>2028</v>
      </c>
    </row>
    <row r="252" spans="1:3">
      <c r="A252" s="35">
        <v>10000282</v>
      </c>
      <c r="B252" s="35" t="s">
        <v>2070</v>
      </c>
      <c r="C252" s="35" t="s">
        <v>2028</v>
      </c>
    </row>
    <row r="253" spans="1:3">
      <c r="A253" s="35">
        <v>10000281</v>
      </c>
      <c r="B253" s="35" t="s">
        <v>2071</v>
      </c>
      <c r="C253" s="35" t="s">
        <v>2028</v>
      </c>
    </row>
    <row r="254" spans="1:3">
      <c r="A254" s="35">
        <v>10000280</v>
      </c>
      <c r="B254" s="35" t="s">
        <v>2072</v>
      </c>
      <c r="C254" s="35" t="s">
        <v>2028</v>
      </c>
    </row>
    <row r="255" spans="1:3">
      <c r="A255" s="35">
        <v>10000279</v>
      </c>
      <c r="B255" s="35" t="s">
        <v>2073</v>
      </c>
      <c r="C255" s="35" t="s">
        <v>2035</v>
      </c>
    </row>
    <row r="256" spans="1:3">
      <c r="A256" s="35">
        <v>10000278</v>
      </c>
      <c r="B256" s="35" t="s">
        <v>2074</v>
      </c>
      <c r="C256" s="35" t="s">
        <v>2035</v>
      </c>
    </row>
    <row r="257" spans="1:3">
      <c r="A257" s="35">
        <v>10000277</v>
      </c>
      <c r="B257" s="35" t="s">
        <v>2075</v>
      </c>
      <c r="C257" s="35" t="s">
        <v>1858</v>
      </c>
    </row>
    <row r="258" spans="1:3">
      <c r="A258" s="35">
        <v>10000276</v>
      </c>
      <c r="B258" s="35" t="s">
        <v>2076</v>
      </c>
      <c r="C258" s="35" t="s">
        <v>2056</v>
      </c>
    </row>
    <row r="259" spans="1:3">
      <c r="A259" s="35">
        <v>10000275</v>
      </c>
      <c r="B259" s="35" t="s">
        <v>2077</v>
      </c>
      <c r="C259" s="35" t="s">
        <v>1858</v>
      </c>
    </row>
    <row r="260" spans="1:3">
      <c r="A260" s="35">
        <v>10000274</v>
      </c>
      <c r="B260" s="35" t="s">
        <v>2078</v>
      </c>
      <c r="C260" s="35" t="s">
        <v>2028</v>
      </c>
    </row>
    <row r="261" spans="1:3">
      <c r="A261" s="35">
        <v>10000273</v>
      </c>
      <c r="B261" s="35" t="s">
        <v>2079</v>
      </c>
      <c r="C261" s="35" t="s">
        <v>2080</v>
      </c>
    </row>
    <row r="262" spans="1:3">
      <c r="A262" s="35">
        <v>10000272</v>
      </c>
      <c r="B262" s="35" t="s">
        <v>2081</v>
      </c>
      <c r="C262" s="35" t="s">
        <v>1858</v>
      </c>
    </row>
    <row r="263" spans="1:3">
      <c r="A263" s="35">
        <v>10000271</v>
      </c>
      <c r="B263" s="35" t="s">
        <v>1715</v>
      </c>
      <c r="C263" s="35" t="s">
        <v>1858</v>
      </c>
    </row>
    <row r="264" spans="1:3">
      <c r="A264" s="35">
        <v>10000270</v>
      </c>
      <c r="B264" s="35" t="s">
        <v>2082</v>
      </c>
      <c r="C264" s="35" t="s">
        <v>1858</v>
      </c>
    </row>
    <row r="265" spans="1:3">
      <c r="A265" s="35">
        <v>10000269</v>
      </c>
      <c r="B265" s="35" t="s">
        <v>2083</v>
      </c>
      <c r="C265" s="35" t="s">
        <v>1858</v>
      </c>
    </row>
    <row r="266" spans="1:3">
      <c r="A266" s="35">
        <v>10000268</v>
      </c>
      <c r="B266" s="35" t="s">
        <v>2084</v>
      </c>
      <c r="C266" s="35" t="s">
        <v>1858</v>
      </c>
    </row>
    <row r="267" spans="1:3">
      <c r="A267" s="35">
        <v>10000267</v>
      </c>
      <c r="B267" s="35" t="s">
        <v>2085</v>
      </c>
      <c r="C267" s="35" t="s">
        <v>2043</v>
      </c>
    </row>
    <row r="268" spans="1:3">
      <c r="A268" s="35">
        <v>10000266</v>
      </c>
      <c r="B268" s="35" t="s">
        <v>2086</v>
      </c>
      <c r="C268" s="35" t="s">
        <v>1951</v>
      </c>
    </row>
    <row r="269" spans="1:3">
      <c r="A269" s="35">
        <v>10000265</v>
      </c>
      <c r="B269" s="35" t="s">
        <v>2087</v>
      </c>
      <c r="C269" s="35" t="s">
        <v>1951</v>
      </c>
    </row>
    <row r="270" spans="1:3">
      <c r="A270" s="35">
        <v>10000264</v>
      </c>
      <c r="B270" s="35" t="s">
        <v>2088</v>
      </c>
      <c r="C270" s="35" t="s">
        <v>2088</v>
      </c>
    </row>
    <row r="271" spans="1:3">
      <c r="A271" s="35">
        <v>10000263</v>
      </c>
      <c r="B271" s="35" t="s">
        <v>2089</v>
      </c>
      <c r="C271" s="35" t="s">
        <v>2090</v>
      </c>
    </row>
    <row r="272" spans="1:3">
      <c r="A272" s="35">
        <v>10000262</v>
      </c>
      <c r="B272" s="35" t="s">
        <v>2091</v>
      </c>
      <c r="C272" s="35" t="s">
        <v>2012</v>
      </c>
    </row>
    <row r="273" spans="1:3">
      <c r="A273" s="35">
        <v>10000261</v>
      </c>
      <c r="B273" s="35" t="s">
        <v>2092</v>
      </c>
      <c r="C273" s="35" t="s">
        <v>1858</v>
      </c>
    </row>
    <row r="274" spans="1:3">
      <c r="A274" s="35">
        <v>10000260</v>
      </c>
      <c r="B274" s="35" t="s">
        <v>2093</v>
      </c>
      <c r="C274" s="35" t="s">
        <v>1858</v>
      </c>
    </row>
    <row r="275" spans="1:3">
      <c r="A275" s="35">
        <v>10000259</v>
      </c>
      <c r="B275" s="35" t="s">
        <v>2094</v>
      </c>
      <c r="C275" s="35" t="s">
        <v>2094</v>
      </c>
    </row>
    <row r="276" spans="1:3">
      <c r="A276" s="35">
        <v>10000258</v>
      </c>
      <c r="B276" s="35" t="s">
        <v>1719</v>
      </c>
      <c r="C276" s="35" t="s">
        <v>1858</v>
      </c>
    </row>
    <row r="277" spans="1:3">
      <c r="A277" s="35">
        <v>10000257</v>
      </c>
      <c r="B277" s="35" t="s">
        <v>2095</v>
      </c>
      <c r="C277" s="35" t="s">
        <v>2028</v>
      </c>
    </row>
    <row r="278" spans="1:3">
      <c r="A278" s="35">
        <v>10000256</v>
      </c>
      <c r="B278" s="35" t="s">
        <v>2096</v>
      </c>
      <c r="C278" s="35" t="s">
        <v>1858</v>
      </c>
    </row>
    <row r="279" spans="1:3">
      <c r="A279" s="35">
        <v>10000255</v>
      </c>
      <c r="B279" s="35" t="s">
        <v>2097</v>
      </c>
      <c r="C279" s="35" t="s">
        <v>1858</v>
      </c>
    </row>
    <row r="280" spans="1:3">
      <c r="A280" s="35">
        <v>10000254</v>
      </c>
      <c r="B280" s="35" t="s">
        <v>2098</v>
      </c>
      <c r="C280" s="35" t="s">
        <v>1858</v>
      </c>
    </row>
    <row r="281" spans="1:3">
      <c r="A281" s="35">
        <v>10000253</v>
      </c>
      <c r="B281" s="35" t="s">
        <v>2099</v>
      </c>
      <c r="C281" s="35" t="s">
        <v>1858</v>
      </c>
    </row>
    <row r="282" spans="1:3">
      <c r="A282" s="35">
        <v>10000252</v>
      </c>
      <c r="B282" s="35" t="s">
        <v>2100</v>
      </c>
      <c r="C282" s="35" t="s">
        <v>1858</v>
      </c>
    </row>
    <row r="283" spans="1:3">
      <c r="A283" s="35">
        <v>10000251</v>
      </c>
      <c r="B283" s="35" t="s">
        <v>2101</v>
      </c>
      <c r="C283" s="35" t="s">
        <v>2043</v>
      </c>
    </row>
    <row r="284" spans="1:3">
      <c r="A284" s="35">
        <v>10000250</v>
      </c>
      <c r="B284" s="35" t="s">
        <v>2102</v>
      </c>
      <c r="C284" s="35" t="s">
        <v>2043</v>
      </c>
    </row>
    <row r="285" spans="1:3">
      <c r="A285" s="35">
        <v>10000249</v>
      </c>
      <c r="B285" s="35" t="s">
        <v>2103</v>
      </c>
      <c r="C285" s="35" t="s">
        <v>2043</v>
      </c>
    </row>
    <row r="286" spans="1:3">
      <c r="A286" s="35">
        <v>10000248</v>
      </c>
      <c r="B286" s="35" t="s">
        <v>2104</v>
      </c>
      <c r="C286" s="35" t="s">
        <v>2043</v>
      </c>
    </row>
    <row r="287" spans="1:3">
      <c r="A287" s="35">
        <v>10000247</v>
      </c>
      <c r="B287" s="35" t="s">
        <v>2105</v>
      </c>
      <c r="C287" s="35" t="s">
        <v>2043</v>
      </c>
    </row>
    <row r="288" spans="1:3">
      <c r="A288" s="35">
        <v>10000246</v>
      </c>
      <c r="B288" s="35" t="s">
        <v>2106</v>
      </c>
      <c r="C288" s="35" t="s">
        <v>2106</v>
      </c>
    </row>
    <row r="289" spans="1:3">
      <c r="A289" s="35">
        <v>10000245</v>
      </c>
      <c r="B289" s="35" t="s">
        <v>2107</v>
      </c>
      <c r="C289" s="35" t="s">
        <v>2107</v>
      </c>
    </row>
    <row r="290" spans="1:3">
      <c r="A290" s="35">
        <v>10000244</v>
      </c>
      <c r="B290" s="35" t="s">
        <v>2108</v>
      </c>
      <c r="C290" s="35" t="s">
        <v>2108</v>
      </c>
    </row>
    <row r="291" spans="1:3">
      <c r="A291" s="35">
        <v>10000243</v>
      </c>
      <c r="B291" s="35" t="s">
        <v>2109</v>
      </c>
      <c r="C291" s="35" t="s">
        <v>1858</v>
      </c>
    </row>
    <row r="292" spans="1:3">
      <c r="A292" s="35">
        <v>10000242</v>
      </c>
      <c r="B292" s="35" t="s">
        <v>2110</v>
      </c>
      <c r="C292" s="35" t="s">
        <v>1858</v>
      </c>
    </row>
    <row r="293" spans="1:3">
      <c r="A293" s="35">
        <v>10000241</v>
      </c>
      <c r="B293" s="35" t="s">
        <v>2111</v>
      </c>
      <c r="C293" s="35" t="s">
        <v>2028</v>
      </c>
    </row>
    <row r="294" spans="1:3">
      <c r="A294" s="35">
        <v>10000240</v>
      </c>
      <c r="B294" s="35" t="s">
        <v>2112</v>
      </c>
      <c r="C294" s="35" t="s">
        <v>2112</v>
      </c>
    </row>
    <row r="295" spans="1:3">
      <c r="A295" s="35">
        <v>10000239</v>
      </c>
      <c r="B295" s="35" t="s">
        <v>2113</v>
      </c>
      <c r="C295" s="35" t="s">
        <v>1858</v>
      </c>
    </row>
    <row r="296" spans="1:3">
      <c r="A296" s="35">
        <v>10000238</v>
      </c>
      <c r="B296" s="35" t="s">
        <v>2114</v>
      </c>
      <c r="C296" s="35" t="s">
        <v>1858</v>
      </c>
    </row>
    <row r="297" spans="1:3">
      <c r="A297" s="35">
        <v>10000237</v>
      </c>
      <c r="B297" s="35" t="s">
        <v>1779</v>
      </c>
      <c r="C297" s="35" t="s">
        <v>1858</v>
      </c>
    </row>
    <row r="298" spans="1:3">
      <c r="A298" s="35">
        <v>10000236</v>
      </c>
      <c r="B298" s="35" t="s">
        <v>2115</v>
      </c>
      <c r="C298" s="35" t="s">
        <v>2012</v>
      </c>
    </row>
    <row r="299" spans="1:3">
      <c r="A299" s="35">
        <v>10000235</v>
      </c>
      <c r="B299" s="35" t="s">
        <v>2116</v>
      </c>
      <c r="C299" s="35" t="s">
        <v>2116</v>
      </c>
    </row>
    <row r="300" spans="1:3">
      <c r="A300" s="35">
        <v>10000234</v>
      </c>
      <c r="B300" s="35" t="s">
        <v>1742</v>
      </c>
      <c r="C300" s="35" t="s">
        <v>2012</v>
      </c>
    </row>
    <row r="301" spans="1:3">
      <c r="A301" s="35">
        <v>10000233</v>
      </c>
      <c r="B301" s="35" t="s">
        <v>2117</v>
      </c>
      <c r="C301" s="35" t="s">
        <v>1858</v>
      </c>
    </row>
    <row r="302" spans="1:3">
      <c r="A302" s="35">
        <v>10000232</v>
      </c>
      <c r="B302" s="35" t="s">
        <v>2118</v>
      </c>
      <c r="C302" s="35" t="s">
        <v>1858</v>
      </c>
    </row>
    <row r="303" spans="1:3">
      <c r="A303" s="35">
        <v>10000231</v>
      </c>
      <c r="B303" s="35" t="s">
        <v>1778</v>
      </c>
      <c r="C303" s="35" t="s">
        <v>2119</v>
      </c>
    </row>
    <row r="304" spans="1:3">
      <c r="A304" s="35">
        <v>10000230</v>
      </c>
      <c r="B304" s="35" t="s">
        <v>2120</v>
      </c>
      <c r="C304" s="35" t="s">
        <v>2121</v>
      </c>
    </row>
    <row r="305" spans="1:3">
      <c r="A305" s="35">
        <v>10000229</v>
      </c>
      <c r="B305" s="35" t="s">
        <v>2122</v>
      </c>
      <c r="C305" s="35" t="s">
        <v>2043</v>
      </c>
    </row>
    <row r="306" spans="1:3">
      <c r="A306" s="35">
        <v>10000228</v>
      </c>
      <c r="B306" s="35" t="s">
        <v>2123</v>
      </c>
      <c r="C306" s="35" t="s">
        <v>2123</v>
      </c>
    </row>
    <row r="307" spans="1:3">
      <c r="A307" s="35">
        <v>10000227</v>
      </c>
      <c r="B307" s="35" t="s">
        <v>2124</v>
      </c>
      <c r="C307" s="35" t="s">
        <v>1858</v>
      </c>
    </row>
    <row r="308" spans="1:3">
      <c r="A308" s="35">
        <v>10000226</v>
      </c>
      <c r="B308" s="35" t="s">
        <v>2125</v>
      </c>
      <c r="C308" s="35" t="s">
        <v>1858</v>
      </c>
    </row>
    <row r="309" spans="1:3">
      <c r="A309" s="35">
        <v>10000225</v>
      </c>
      <c r="B309" s="35" t="s">
        <v>2126</v>
      </c>
      <c r="C309" s="35" t="s">
        <v>1858</v>
      </c>
    </row>
    <row r="310" spans="1:3">
      <c r="A310" s="35">
        <v>10000224</v>
      </c>
      <c r="B310" s="35" t="s">
        <v>2127</v>
      </c>
      <c r="C310" s="35" t="s">
        <v>2127</v>
      </c>
    </row>
    <row r="311" spans="1:3">
      <c r="A311" s="35">
        <v>10000223</v>
      </c>
      <c r="B311" s="35" t="s">
        <v>1716</v>
      </c>
      <c r="C311" s="35" t="s">
        <v>1922</v>
      </c>
    </row>
    <row r="312" spans="1:3">
      <c r="A312" s="35">
        <v>10000222</v>
      </c>
      <c r="B312" s="35" t="s">
        <v>2128</v>
      </c>
      <c r="C312" s="35" t="s">
        <v>2129</v>
      </c>
    </row>
    <row r="313" spans="1:3">
      <c r="A313" s="35">
        <v>10000221</v>
      </c>
      <c r="B313" s="35" t="s">
        <v>2130</v>
      </c>
      <c r="C313" s="35" t="s">
        <v>1922</v>
      </c>
    </row>
    <row r="314" spans="1:3">
      <c r="A314" s="35">
        <v>10000220</v>
      </c>
      <c r="B314" s="35" t="s">
        <v>1724</v>
      </c>
      <c r="C314" s="35" t="s">
        <v>2012</v>
      </c>
    </row>
    <row r="315" spans="1:3">
      <c r="A315" s="35">
        <v>10000219</v>
      </c>
      <c r="B315" s="35" t="s">
        <v>2131</v>
      </c>
      <c r="C315" s="35" t="s">
        <v>2131</v>
      </c>
    </row>
    <row r="316" spans="1:3">
      <c r="A316" s="35">
        <v>10000218</v>
      </c>
      <c r="B316" s="35" t="s">
        <v>2132</v>
      </c>
      <c r="C316" s="35" t="s">
        <v>2132</v>
      </c>
    </row>
    <row r="317" spans="1:3">
      <c r="A317" s="35">
        <v>10000217</v>
      </c>
      <c r="B317" s="35" t="s">
        <v>2133</v>
      </c>
      <c r="C317" s="35" t="s">
        <v>2043</v>
      </c>
    </row>
    <row r="318" spans="1:3">
      <c r="A318" s="35">
        <v>10000216</v>
      </c>
      <c r="B318" s="35" t="s">
        <v>2134</v>
      </c>
      <c r="C318" s="35" t="s">
        <v>2135</v>
      </c>
    </row>
    <row r="319" spans="1:3">
      <c r="A319" s="35">
        <v>10000215</v>
      </c>
      <c r="B319" s="35" t="s">
        <v>2136</v>
      </c>
      <c r="C319" s="35" t="s">
        <v>2137</v>
      </c>
    </row>
    <row r="320" spans="1:3">
      <c r="A320" s="35">
        <v>10000214</v>
      </c>
      <c r="B320" s="35" t="s">
        <v>2138</v>
      </c>
      <c r="C320" s="35" t="s">
        <v>2139</v>
      </c>
    </row>
    <row r="321" spans="1:3">
      <c r="A321" s="35">
        <v>10000213</v>
      </c>
      <c r="B321" s="35" t="s">
        <v>2140</v>
      </c>
      <c r="C321" s="35" t="s">
        <v>1858</v>
      </c>
    </row>
    <row r="322" spans="1:3">
      <c r="A322" s="35">
        <v>10000212</v>
      </c>
      <c r="B322" s="35" t="s">
        <v>2141</v>
      </c>
      <c r="C322" s="35" t="s">
        <v>1858</v>
      </c>
    </row>
    <row r="323" spans="1:3">
      <c r="A323" s="35">
        <v>10000211</v>
      </c>
      <c r="B323" s="35" t="s">
        <v>2142</v>
      </c>
      <c r="C323" s="35" t="s">
        <v>1858</v>
      </c>
    </row>
    <row r="324" spans="1:3">
      <c r="A324" s="35">
        <v>10000210</v>
      </c>
      <c r="B324" s="35" t="s">
        <v>2143</v>
      </c>
      <c r="C324" s="35" t="s">
        <v>2139</v>
      </c>
    </row>
    <row r="325" spans="1:3">
      <c r="A325" s="35">
        <v>10000209</v>
      </c>
      <c r="B325" s="35" t="s">
        <v>2144</v>
      </c>
      <c r="C325" s="35" t="s">
        <v>2139</v>
      </c>
    </row>
    <row r="326" spans="1:3">
      <c r="A326" s="35">
        <v>10000208</v>
      </c>
      <c r="B326" s="35" t="s">
        <v>2145</v>
      </c>
      <c r="C326" s="35" t="s">
        <v>2145</v>
      </c>
    </row>
    <row r="327" spans="1:3">
      <c r="A327" s="35">
        <v>10000207</v>
      </c>
      <c r="B327" s="35" t="s">
        <v>2146</v>
      </c>
      <c r="C327" s="35" t="s">
        <v>1858</v>
      </c>
    </row>
    <row r="328" spans="1:3">
      <c r="A328" s="35">
        <v>10000206</v>
      </c>
      <c r="B328" s="35" t="s">
        <v>2147</v>
      </c>
      <c r="C328" s="35" t="s">
        <v>1858</v>
      </c>
    </row>
    <row r="329" spans="1:3">
      <c r="A329" s="35">
        <v>10000205</v>
      </c>
      <c r="B329" s="35" t="s">
        <v>2148</v>
      </c>
      <c r="C329" s="35" t="s">
        <v>1858</v>
      </c>
    </row>
    <row r="330" spans="1:3">
      <c r="A330" s="35">
        <v>10000204</v>
      </c>
      <c r="B330" s="35" t="s">
        <v>2149</v>
      </c>
      <c r="C330" s="35" t="s">
        <v>2139</v>
      </c>
    </row>
    <row r="331" spans="1:3">
      <c r="A331" s="35">
        <v>10000203</v>
      </c>
      <c r="B331" s="35" t="s">
        <v>2150</v>
      </c>
      <c r="C331" s="35" t="s">
        <v>1858</v>
      </c>
    </row>
    <row r="332" spans="1:3">
      <c r="A332" s="35">
        <v>10000202</v>
      </c>
      <c r="B332" s="35" t="s">
        <v>2151</v>
      </c>
      <c r="C332" s="35" t="s">
        <v>2043</v>
      </c>
    </row>
    <row r="333" spans="1:3">
      <c r="A333" s="35">
        <v>10000201</v>
      </c>
      <c r="B333" s="35" t="s">
        <v>2152</v>
      </c>
      <c r="C333" s="35" t="s">
        <v>1858</v>
      </c>
    </row>
    <row r="334" spans="1:3">
      <c r="A334" s="35">
        <v>10000200</v>
      </c>
      <c r="B334" s="35" t="s">
        <v>2153</v>
      </c>
      <c r="C334" s="35" t="s">
        <v>1858</v>
      </c>
    </row>
    <row r="335" spans="1:3">
      <c r="A335" s="35">
        <v>10000199</v>
      </c>
      <c r="B335" s="35" t="s">
        <v>2154</v>
      </c>
      <c r="C335" s="35" t="s">
        <v>1858</v>
      </c>
    </row>
    <row r="336" spans="1:3">
      <c r="A336" s="35">
        <v>10000198</v>
      </c>
      <c r="B336" s="35" t="s">
        <v>2155</v>
      </c>
      <c r="C336" s="35" t="s">
        <v>2155</v>
      </c>
    </row>
    <row r="337" spans="1:3">
      <c r="A337" s="35">
        <v>10000197</v>
      </c>
      <c r="B337" s="35" t="s">
        <v>1684</v>
      </c>
      <c r="C337" s="35" t="s">
        <v>2121</v>
      </c>
    </row>
    <row r="338" spans="1:3">
      <c r="A338" s="35">
        <v>10000196</v>
      </c>
      <c r="B338" s="35" t="s">
        <v>1721</v>
      </c>
      <c r="C338" s="35" t="s">
        <v>1858</v>
      </c>
    </row>
    <row r="339" spans="1:3">
      <c r="A339" s="35">
        <v>10000195</v>
      </c>
      <c r="B339" s="35" t="s">
        <v>2156</v>
      </c>
      <c r="C339" s="35" t="s">
        <v>2156</v>
      </c>
    </row>
    <row r="340" spans="1:3">
      <c r="A340" s="35">
        <v>10000194</v>
      </c>
      <c r="B340" s="35" t="s">
        <v>2157</v>
      </c>
      <c r="C340" s="35" t="s">
        <v>2158</v>
      </c>
    </row>
    <row r="341" spans="1:3">
      <c r="A341" s="35">
        <v>10000193</v>
      </c>
      <c r="B341" s="35" t="s">
        <v>2159</v>
      </c>
      <c r="C341" s="35" t="s">
        <v>1858</v>
      </c>
    </row>
    <row r="342" spans="1:3">
      <c r="A342" s="35">
        <v>10000192</v>
      </c>
      <c r="B342" s="35" t="s">
        <v>2160</v>
      </c>
      <c r="C342" s="35" t="s">
        <v>1858</v>
      </c>
    </row>
    <row r="343" spans="1:3">
      <c r="A343" s="35">
        <v>10000191</v>
      </c>
      <c r="B343" s="35" t="s">
        <v>2161</v>
      </c>
      <c r="C343" s="35" t="s">
        <v>1858</v>
      </c>
    </row>
    <row r="344" spans="1:3">
      <c r="A344" s="35">
        <v>10000190</v>
      </c>
      <c r="B344" s="35" t="s">
        <v>2162</v>
      </c>
      <c r="C344" s="35" t="s">
        <v>1858</v>
      </c>
    </row>
    <row r="345" spans="1:3">
      <c r="A345" s="35">
        <v>10000189</v>
      </c>
      <c r="B345" s="35" t="s">
        <v>2163</v>
      </c>
      <c r="C345" s="35" t="s">
        <v>1858</v>
      </c>
    </row>
    <row r="346" spans="1:3">
      <c r="A346" s="35">
        <v>10000188</v>
      </c>
      <c r="B346" s="35" t="s">
        <v>2164</v>
      </c>
      <c r="C346" s="35" t="s">
        <v>1858</v>
      </c>
    </row>
    <row r="347" spans="1:3">
      <c r="A347" s="35">
        <v>10000187</v>
      </c>
      <c r="B347" s="35" t="s">
        <v>2165</v>
      </c>
      <c r="C347" s="35" t="s">
        <v>1858</v>
      </c>
    </row>
    <row r="348" spans="1:3">
      <c r="A348" s="35">
        <v>10000186</v>
      </c>
      <c r="B348" s="35" t="s">
        <v>2166</v>
      </c>
      <c r="C348" s="35" t="s">
        <v>2080</v>
      </c>
    </row>
    <row r="349" spans="1:3">
      <c r="A349" s="35">
        <v>10000185</v>
      </c>
      <c r="B349" s="35" t="s">
        <v>2167</v>
      </c>
      <c r="C349" s="35" t="s">
        <v>2080</v>
      </c>
    </row>
    <row r="350" spans="1:3">
      <c r="A350" s="35">
        <v>10000184</v>
      </c>
      <c r="B350" s="35" t="s">
        <v>2168</v>
      </c>
      <c r="C350" s="35" t="s">
        <v>2080</v>
      </c>
    </row>
    <row r="351" spans="1:3">
      <c r="A351" s="35">
        <v>10000183</v>
      </c>
      <c r="B351" s="35" t="s">
        <v>2169</v>
      </c>
      <c r="C351" s="35" t="s">
        <v>1858</v>
      </c>
    </row>
    <row r="352" spans="1:3">
      <c r="A352" s="35">
        <v>10000182</v>
      </c>
      <c r="B352" s="35" t="s">
        <v>2170</v>
      </c>
      <c r="C352" s="35" t="s">
        <v>1858</v>
      </c>
    </row>
    <row r="353" spans="1:3">
      <c r="A353" s="35">
        <v>10000181</v>
      </c>
      <c r="B353" s="35" t="s">
        <v>2171</v>
      </c>
      <c r="C353" s="35" t="s">
        <v>2171</v>
      </c>
    </row>
    <row r="354" spans="1:3">
      <c r="A354" s="35">
        <v>10000180</v>
      </c>
      <c r="B354" s="35" t="s">
        <v>2172</v>
      </c>
      <c r="C354" s="35" t="s">
        <v>1858</v>
      </c>
    </row>
    <row r="355" spans="1:3">
      <c r="A355" s="35">
        <v>10000179</v>
      </c>
      <c r="B355" s="35" t="s">
        <v>2173</v>
      </c>
      <c r="C355" s="35" t="s">
        <v>1858</v>
      </c>
    </row>
    <row r="356" spans="1:3">
      <c r="A356" s="35">
        <v>10000178</v>
      </c>
      <c r="B356" s="35" t="s">
        <v>2174</v>
      </c>
      <c r="C356" s="35" t="s">
        <v>2174</v>
      </c>
    </row>
    <row r="357" spans="1:3">
      <c r="A357" s="35">
        <v>10000177</v>
      </c>
      <c r="B357" s="35" t="s">
        <v>2175</v>
      </c>
      <c r="C357" s="35" t="s">
        <v>2175</v>
      </c>
    </row>
    <row r="358" spans="1:3">
      <c r="A358" s="35">
        <v>10000176</v>
      </c>
      <c r="B358" s="35" t="s">
        <v>2176</v>
      </c>
      <c r="C358" s="35" t="s">
        <v>2043</v>
      </c>
    </row>
    <row r="359" spans="1:3">
      <c r="A359" s="35">
        <v>10000175</v>
      </c>
      <c r="B359" s="35" t="s">
        <v>2177</v>
      </c>
      <c r="C359" s="35" t="s">
        <v>2177</v>
      </c>
    </row>
    <row r="360" spans="1:3">
      <c r="A360" s="35">
        <v>10000174</v>
      </c>
      <c r="B360" s="35" t="s">
        <v>2178</v>
      </c>
      <c r="C360" s="35" t="s">
        <v>2179</v>
      </c>
    </row>
    <row r="361" spans="1:3">
      <c r="A361" s="35">
        <v>10000173</v>
      </c>
      <c r="B361" s="35" t="s">
        <v>1100</v>
      </c>
      <c r="C361" s="35" t="s">
        <v>1100</v>
      </c>
    </row>
    <row r="362" spans="1:3">
      <c r="A362" s="35">
        <v>10000172</v>
      </c>
      <c r="B362" s="35" t="s">
        <v>2180</v>
      </c>
      <c r="C362" s="35" t="s">
        <v>2180</v>
      </c>
    </row>
    <row r="363" spans="1:3">
      <c r="A363" s="35">
        <v>10000171</v>
      </c>
      <c r="B363" s="35" t="s">
        <v>2181</v>
      </c>
      <c r="C363" s="35" t="s">
        <v>2181</v>
      </c>
    </row>
    <row r="364" spans="1:3">
      <c r="A364" s="35">
        <v>10000170</v>
      </c>
      <c r="B364" s="35" t="s">
        <v>2182</v>
      </c>
      <c r="C364" s="35" t="s">
        <v>2028</v>
      </c>
    </row>
    <row r="365" spans="1:3">
      <c r="A365" s="35">
        <v>10000169</v>
      </c>
      <c r="B365" s="35" t="s">
        <v>2183</v>
      </c>
      <c r="C365" s="35" t="s">
        <v>1858</v>
      </c>
    </row>
    <row r="366" spans="1:3">
      <c r="A366" s="35">
        <v>10000168</v>
      </c>
      <c r="B366" s="35" t="s">
        <v>2184</v>
      </c>
      <c r="C366" s="35" t="s">
        <v>1897</v>
      </c>
    </row>
    <row r="367" spans="1:3">
      <c r="A367" s="35">
        <v>10000167</v>
      </c>
      <c r="B367" s="35" t="s">
        <v>1738</v>
      </c>
      <c r="C367" s="35" t="s">
        <v>1897</v>
      </c>
    </row>
    <row r="368" spans="1:3">
      <c r="A368" s="35">
        <v>10000166</v>
      </c>
      <c r="B368" s="35" t="s">
        <v>2185</v>
      </c>
      <c r="C368" s="35" t="s">
        <v>1897</v>
      </c>
    </row>
    <row r="369" spans="1:3">
      <c r="A369" s="35">
        <v>10000165</v>
      </c>
      <c r="B369" s="35" t="s">
        <v>2186</v>
      </c>
      <c r="C369" s="35" t="s">
        <v>2121</v>
      </c>
    </row>
    <row r="370" spans="1:3">
      <c r="A370" s="35">
        <v>10000164</v>
      </c>
      <c r="B370" s="35" t="s">
        <v>2187</v>
      </c>
      <c r="C370" s="35" t="s">
        <v>2188</v>
      </c>
    </row>
    <row r="371" spans="1:3">
      <c r="A371" s="35">
        <v>10000163</v>
      </c>
      <c r="B371" s="35" t="s">
        <v>2189</v>
      </c>
      <c r="C371" s="35" t="s">
        <v>2190</v>
      </c>
    </row>
    <row r="372" spans="1:3">
      <c r="A372" s="35">
        <v>10000162</v>
      </c>
      <c r="B372" s="35" t="s">
        <v>2191</v>
      </c>
      <c r="C372" s="35" t="s">
        <v>2139</v>
      </c>
    </row>
    <row r="373" spans="1:3">
      <c r="A373" s="35">
        <v>10000161</v>
      </c>
      <c r="B373" s="35" t="s">
        <v>2192</v>
      </c>
      <c r="C373" s="35" t="s">
        <v>1858</v>
      </c>
    </row>
    <row r="374" spans="1:3">
      <c r="A374" s="35">
        <v>10000160</v>
      </c>
      <c r="B374" s="35" t="s">
        <v>2193</v>
      </c>
      <c r="C374" s="35" t="s">
        <v>1858</v>
      </c>
    </row>
    <row r="375" spans="1:3">
      <c r="A375" s="35">
        <v>10000159</v>
      </c>
      <c r="B375" s="35" t="s">
        <v>2194</v>
      </c>
      <c r="C375" s="35" t="s">
        <v>2195</v>
      </c>
    </row>
    <row r="376" spans="1:3">
      <c r="A376" s="35">
        <v>10000158</v>
      </c>
      <c r="B376" s="35" t="s">
        <v>2196</v>
      </c>
      <c r="C376" s="35" t="s">
        <v>2121</v>
      </c>
    </row>
    <row r="377" spans="1:3">
      <c r="A377" s="35">
        <v>10000157</v>
      </c>
      <c r="B377" s="35" t="s">
        <v>2197</v>
      </c>
      <c r="C377" s="35" t="s">
        <v>2121</v>
      </c>
    </row>
    <row r="378" spans="1:3">
      <c r="A378" s="35">
        <v>10000156</v>
      </c>
      <c r="B378" s="35" t="s">
        <v>2198</v>
      </c>
      <c r="C378" s="35" t="s">
        <v>2121</v>
      </c>
    </row>
    <row r="379" spans="1:3">
      <c r="A379" s="35">
        <v>10000155</v>
      </c>
      <c r="B379" s="35" t="s">
        <v>2199</v>
      </c>
      <c r="C379" s="35" t="s">
        <v>1858</v>
      </c>
    </row>
    <row r="380" spans="1:3">
      <c r="A380" s="35">
        <v>10000154</v>
      </c>
      <c r="B380" s="35" t="s">
        <v>2200</v>
      </c>
      <c r="C380" s="35" t="s">
        <v>2028</v>
      </c>
    </row>
    <row r="381" spans="1:3">
      <c r="A381" s="35">
        <v>10000153</v>
      </c>
      <c r="B381" s="35" t="s">
        <v>2201</v>
      </c>
      <c r="C381" s="35" t="s">
        <v>2028</v>
      </c>
    </row>
    <row r="382" spans="1:3">
      <c r="A382" s="35">
        <v>10000152</v>
      </c>
      <c r="B382" s="35" t="s">
        <v>2202</v>
      </c>
      <c r="C382" s="35" t="s">
        <v>2203</v>
      </c>
    </row>
    <row r="383" spans="1:3">
      <c r="A383" s="35">
        <v>10000151</v>
      </c>
      <c r="B383" s="35" t="s">
        <v>2204</v>
      </c>
      <c r="C383" s="35" t="s">
        <v>2205</v>
      </c>
    </row>
    <row r="384" spans="1:3">
      <c r="A384" s="35">
        <v>10000150</v>
      </c>
      <c r="B384" s="35" t="s">
        <v>2206</v>
      </c>
      <c r="C384" s="35" t="s">
        <v>2205</v>
      </c>
    </row>
    <row r="385" spans="1:3">
      <c r="A385" s="35">
        <v>10000149</v>
      </c>
      <c r="B385" s="35" t="s">
        <v>2207</v>
      </c>
      <c r="C385" s="35" t="s">
        <v>1858</v>
      </c>
    </row>
    <row r="386" spans="1:3">
      <c r="A386" s="35">
        <v>10000148</v>
      </c>
      <c r="B386" s="35" t="s">
        <v>2208</v>
      </c>
      <c r="C386" s="35" t="s">
        <v>2028</v>
      </c>
    </row>
    <row r="387" spans="1:3">
      <c r="A387" s="35">
        <v>10000147</v>
      </c>
      <c r="B387" s="35" t="s">
        <v>2209</v>
      </c>
      <c r="C387" s="35" t="s">
        <v>2028</v>
      </c>
    </row>
    <row r="388" spans="1:3">
      <c r="A388" s="35">
        <v>10000146</v>
      </c>
      <c r="B388" s="35" t="s">
        <v>2210</v>
      </c>
      <c r="C388" s="35" t="s">
        <v>2028</v>
      </c>
    </row>
    <row r="389" spans="1:3">
      <c r="A389" s="35">
        <v>10000145</v>
      </c>
      <c r="B389" s="35" t="s">
        <v>2211</v>
      </c>
      <c r="C389" s="35" t="s">
        <v>1858</v>
      </c>
    </row>
    <row r="390" spans="1:3">
      <c r="A390" s="35">
        <v>10000144</v>
      </c>
      <c r="B390" s="35" t="s">
        <v>2212</v>
      </c>
      <c r="C390" s="35" t="s">
        <v>2121</v>
      </c>
    </row>
    <row r="391" spans="1:3">
      <c r="A391" s="35">
        <v>10000143</v>
      </c>
      <c r="B391" s="35" t="s">
        <v>2213</v>
      </c>
      <c r="C391" s="35" t="s">
        <v>2121</v>
      </c>
    </row>
    <row r="392" spans="1:3">
      <c r="A392" s="35">
        <v>10000142</v>
      </c>
      <c r="B392" s="35" t="s">
        <v>1723</v>
      </c>
      <c r="C392" s="35" t="s">
        <v>1858</v>
      </c>
    </row>
    <row r="393" spans="1:3">
      <c r="A393" s="35">
        <v>10000141</v>
      </c>
      <c r="B393" s="35" t="s">
        <v>2214</v>
      </c>
      <c r="C393" s="35" t="s">
        <v>2121</v>
      </c>
    </row>
    <row r="394" spans="1:3">
      <c r="A394" s="35">
        <v>10000140</v>
      </c>
      <c r="B394" s="35" t="s">
        <v>2215</v>
      </c>
      <c r="C394" s="35" t="s">
        <v>2121</v>
      </c>
    </row>
    <row r="395" spans="1:3">
      <c r="A395" s="35">
        <v>10000139</v>
      </c>
      <c r="B395" s="35" t="s">
        <v>2216</v>
      </c>
      <c r="C395" s="35" t="s">
        <v>2121</v>
      </c>
    </row>
    <row r="396" spans="1:3">
      <c r="A396" s="35">
        <v>10000138</v>
      </c>
      <c r="B396" s="35" t="s">
        <v>2217</v>
      </c>
      <c r="C396" s="35" t="s">
        <v>2121</v>
      </c>
    </row>
    <row r="397" spans="1:3">
      <c r="A397" s="35">
        <v>10000137</v>
      </c>
      <c r="B397" s="35" t="s">
        <v>2218</v>
      </c>
      <c r="C397" s="35" t="s">
        <v>2121</v>
      </c>
    </row>
    <row r="398" spans="1:3">
      <c r="A398" s="35">
        <v>10000136</v>
      </c>
      <c r="B398" s="35" t="s">
        <v>2219</v>
      </c>
      <c r="C398" s="35" t="s">
        <v>2121</v>
      </c>
    </row>
    <row r="399" spans="1:3">
      <c r="A399" s="35">
        <v>10000135</v>
      </c>
      <c r="B399" s="35" t="s">
        <v>2220</v>
      </c>
      <c r="C399" s="35" t="s">
        <v>2121</v>
      </c>
    </row>
    <row r="400" spans="1:3">
      <c r="A400" s="35">
        <v>10000134</v>
      </c>
      <c r="B400" s="35" t="s">
        <v>2221</v>
      </c>
      <c r="C400" s="35" t="s">
        <v>2121</v>
      </c>
    </row>
    <row r="401" spans="1:3">
      <c r="A401" s="35">
        <v>10000133</v>
      </c>
      <c r="B401" s="35" t="s">
        <v>2222</v>
      </c>
      <c r="C401" s="35" t="s">
        <v>2121</v>
      </c>
    </row>
    <row r="402" spans="1:3">
      <c r="A402" s="35">
        <v>10000132</v>
      </c>
      <c r="B402" s="35" t="s">
        <v>2223</v>
      </c>
      <c r="C402" s="35" t="s">
        <v>2121</v>
      </c>
    </row>
    <row r="403" spans="1:3">
      <c r="A403" s="35">
        <v>10000131</v>
      </c>
      <c r="B403" s="35" t="s">
        <v>2224</v>
      </c>
      <c r="C403" s="35" t="s">
        <v>2121</v>
      </c>
    </row>
    <row r="404" spans="1:3">
      <c r="A404" s="35">
        <v>10000130</v>
      </c>
      <c r="B404" s="35" t="s">
        <v>2225</v>
      </c>
      <c r="C404" s="35" t="s">
        <v>2121</v>
      </c>
    </row>
    <row r="405" spans="1:3">
      <c r="A405" s="35">
        <v>10000129</v>
      </c>
      <c r="B405" s="35" t="s">
        <v>2226</v>
      </c>
      <c r="C405" s="35" t="s">
        <v>2121</v>
      </c>
    </row>
    <row r="406" spans="1:3">
      <c r="A406" s="35">
        <v>10000128</v>
      </c>
      <c r="B406" s="35" t="s">
        <v>2227</v>
      </c>
      <c r="C406" s="35" t="s">
        <v>2121</v>
      </c>
    </row>
    <row r="407" spans="1:3">
      <c r="A407" s="35">
        <v>10000127</v>
      </c>
      <c r="B407" s="35" t="s">
        <v>2228</v>
      </c>
      <c r="C407" s="35" t="s">
        <v>2121</v>
      </c>
    </row>
    <row r="408" spans="1:3">
      <c r="A408" s="35">
        <v>10000126</v>
      </c>
      <c r="B408" s="35" t="s">
        <v>2229</v>
      </c>
      <c r="C408" s="35" t="s">
        <v>2121</v>
      </c>
    </row>
    <row r="409" spans="1:3">
      <c r="A409" s="35">
        <v>10000125</v>
      </c>
      <c r="B409" s="35" t="s">
        <v>2230</v>
      </c>
      <c r="C409" s="35" t="s">
        <v>2121</v>
      </c>
    </row>
    <row r="410" spans="1:3">
      <c r="A410" s="35">
        <v>10000124</v>
      </c>
      <c r="B410" s="35" t="s">
        <v>2231</v>
      </c>
      <c r="C410" s="35" t="s">
        <v>2121</v>
      </c>
    </row>
    <row r="411" spans="1:3">
      <c r="A411" s="35">
        <v>10000123</v>
      </c>
      <c r="B411" s="35" t="s">
        <v>2232</v>
      </c>
      <c r="C411" s="35" t="s">
        <v>2121</v>
      </c>
    </row>
    <row r="412" spans="1:3">
      <c r="A412" s="35">
        <v>10000122</v>
      </c>
      <c r="B412" s="35" t="s">
        <v>2233</v>
      </c>
      <c r="C412" s="35" t="s">
        <v>2121</v>
      </c>
    </row>
    <row r="413" spans="1:3">
      <c r="A413" s="35">
        <v>10000121</v>
      </c>
      <c r="B413" s="35" t="s">
        <v>2234</v>
      </c>
      <c r="C413" s="35" t="s">
        <v>2121</v>
      </c>
    </row>
    <row r="414" spans="1:3">
      <c r="A414" s="35">
        <v>10000120</v>
      </c>
      <c r="B414" s="35" t="s">
        <v>2235</v>
      </c>
      <c r="C414" s="35" t="s">
        <v>2121</v>
      </c>
    </row>
    <row r="415" spans="1:3">
      <c r="A415" s="35">
        <v>10000119</v>
      </c>
      <c r="B415" s="35" t="s">
        <v>2236</v>
      </c>
      <c r="C415" s="35" t="s">
        <v>2195</v>
      </c>
    </row>
    <row r="416" spans="1:3">
      <c r="A416" s="35">
        <v>10000118</v>
      </c>
      <c r="B416" s="35" t="s">
        <v>2237</v>
      </c>
      <c r="C416" s="35" t="s">
        <v>2121</v>
      </c>
    </row>
    <row r="417" spans="1:3">
      <c r="A417" s="35">
        <v>10000117</v>
      </c>
      <c r="B417" s="35" t="s">
        <v>2238</v>
      </c>
      <c r="C417" s="35" t="s">
        <v>2121</v>
      </c>
    </row>
    <row r="418" spans="1:3">
      <c r="A418" s="35">
        <v>10000116</v>
      </c>
      <c r="B418" s="35" t="s">
        <v>2239</v>
      </c>
      <c r="C418" s="35" t="s">
        <v>2121</v>
      </c>
    </row>
    <row r="419" spans="1:3">
      <c r="A419" s="35">
        <v>10000115</v>
      </c>
      <c r="B419" s="35" t="s">
        <v>2240</v>
      </c>
      <c r="C419" s="35" t="s">
        <v>2121</v>
      </c>
    </row>
    <row r="420" spans="1:3">
      <c r="A420" s="35">
        <v>10000114</v>
      </c>
      <c r="B420" s="35" t="s">
        <v>2241</v>
      </c>
      <c r="C420" s="35" t="s">
        <v>2121</v>
      </c>
    </row>
    <row r="421" spans="1:3">
      <c r="A421" s="35">
        <v>10000113</v>
      </c>
      <c r="B421" s="35" t="s">
        <v>2242</v>
      </c>
      <c r="C421" s="35" t="s">
        <v>2121</v>
      </c>
    </row>
    <row r="422" spans="1:3">
      <c r="A422" s="35">
        <v>10000112</v>
      </c>
      <c r="B422" s="35" t="s">
        <v>2243</v>
      </c>
      <c r="C422" s="35" t="s">
        <v>2121</v>
      </c>
    </row>
    <row r="423" spans="1:3">
      <c r="A423" s="35">
        <v>10000111</v>
      </c>
      <c r="B423" s="35" t="s">
        <v>2244</v>
      </c>
      <c r="C423" s="35" t="s">
        <v>2245</v>
      </c>
    </row>
    <row r="424" spans="1:3">
      <c r="A424" s="35">
        <v>10000110</v>
      </c>
      <c r="B424" s="35" t="s">
        <v>2246</v>
      </c>
      <c r="C424" s="35" t="s">
        <v>2043</v>
      </c>
    </row>
    <row r="425" spans="1:3">
      <c r="A425" s="35">
        <v>10000109</v>
      </c>
      <c r="B425" s="35" t="s">
        <v>2247</v>
      </c>
      <c r="C425" s="35" t="s">
        <v>2043</v>
      </c>
    </row>
    <row r="426" spans="1:3">
      <c r="A426" s="35">
        <v>10000108</v>
      </c>
      <c r="B426" s="35" t="s">
        <v>2248</v>
      </c>
      <c r="C426" s="35" t="s">
        <v>2121</v>
      </c>
    </row>
    <row r="427" spans="1:3">
      <c r="A427" s="35">
        <v>10000107</v>
      </c>
      <c r="B427" s="35" t="s">
        <v>2249</v>
      </c>
      <c r="C427" s="35" t="s">
        <v>2043</v>
      </c>
    </row>
    <row r="428" spans="1:3">
      <c r="A428" s="35">
        <v>10000106</v>
      </c>
      <c r="B428" s="35" t="s">
        <v>2250</v>
      </c>
      <c r="C428" s="35" t="s">
        <v>2043</v>
      </c>
    </row>
    <row r="429" spans="1:3">
      <c r="A429" s="35">
        <v>10000105</v>
      </c>
      <c r="B429" s="35" t="s">
        <v>2251</v>
      </c>
      <c r="C429" s="35" t="s">
        <v>2252</v>
      </c>
    </row>
    <row r="430" spans="1:3">
      <c r="A430" s="35">
        <v>10000104</v>
      </c>
      <c r="B430" s="35" t="s">
        <v>2253</v>
      </c>
      <c r="C430" s="35" t="s">
        <v>2245</v>
      </c>
    </row>
    <row r="431" spans="1:3">
      <c r="A431" s="35">
        <v>10000103</v>
      </c>
      <c r="B431" s="35" t="s">
        <v>2254</v>
      </c>
      <c r="C431" s="35" t="s">
        <v>2043</v>
      </c>
    </row>
    <row r="432" spans="1:3">
      <c r="A432" s="35">
        <v>10000102</v>
      </c>
      <c r="B432" s="35" t="s">
        <v>2255</v>
      </c>
      <c r="C432" s="35" t="s">
        <v>1858</v>
      </c>
    </row>
    <row r="433" spans="1:3">
      <c r="A433" s="35">
        <v>10000101</v>
      </c>
      <c r="B433" s="35" t="s">
        <v>2256</v>
      </c>
      <c r="C433" s="35" t="s">
        <v>1858</v>
      </c>
    </row>
    <row r="434" spans="1:3">
      <c r="A434" s="35">
        <v>10000100</v>
      </c>
      <c r="B434" s="35" t="s">
        <v>2257</v>
      </c>
      <c r="C434" s="35" t="s">
        <v>2121</v>
      </c>
    </row>
    <row r="435" spans="1:3">
      <c r="A435" s="35">
        <v>10000099</v>
      </c>
      <c r="B435" s="35" t="s">
        <v>2258</v>
      </c>
      <c r="C435" s="35" t="s">
        <v>2121</v>
      </c>
    </row>
    <row r="436" spans="1:3">
      <c r="A436" s="35">
        <v>10000098</v>
      </c>
      <c r="B436" s="35" t="s">
        <v>2259</v>
      </c>
      <c r="C436" s="35" t="s">
        <v>2121</v>
      </c>
    </row>
    <row r="437" spans="1:3">
      <c r="A437" s="35">
        <v>10000097</v>
      </c>
      <c r="B437" s="35" t="s">
        <v>2260</v>
      </c>
      <c r="C437" s="35" t="s">
        <v>2252</v>
      </c>
    </row>
    <row r="438" spans="1:3">
      <c r="A438" s="35">
        <v>10000096</v>
      </c>
      <c r="B438" s="35" t="s">
        <v>2261</v>
      </c>
      <c r="C438" s="35" t="s">
        <v>2028</v>
      </c>
    </row>
    <row r="439" spans="1:3">
      <c r="A439" s="35">
        <v>10000095</v>
      </c>
      <c r="B439" s="35" t="s">
        <v>2262</v>
      </c>
      <c r="C439" s="35" t="s">
        <v>2158</v>
      </c>
    </row>
    <row r="440" spans="1:3">
      <c r="A440" s="35">
        <v>10000094</v>
      </c>
      <c r="B440" s="35" t="s">
        <v>2263</v>
      </c>
      <c r="C440" s="35" t="s">
        <v>2043</v>
      </c>
    </row>
    <row r="441" spans="1:3">
      <c r="A441" s="35">
        <v>10000093</v>
      </c>
      <c r="B441" s="35" t="s">
        <v>2264</v>
      </c>
      <c r="C441" s="35" t="s">
        <v>2043</v>
      </c>
    </row>
    <row r="442" spans="1:3">
      <c r="A442" s="35">
        <v>10000092</v>
      </c>
      <c r="B442" s="35" t="s">
        <v>2265</v>
      </c>
      <c r="C442" s="35" t="s">
        <v>2043</v>
      </c>
    </row>
    <row r="443" spans="1:3">
      <c r="A443" s="35">
        <v>10000091</v>
      </c>
      <c r="B443" s="35" t="s">
        <v>2266</v>
      </c>
      <c r="C443" s="35" t="s">
        <v>2043</v>
      </c>
    </row>
    <row r="444" spans="1:3">
      <c r="A444" s="35">
        <v>10000090</v>
      </c>
      <c r="B444" s="35" t="s">
        <v>2267</v>
      </c>
      <c r="C444" s="35" t="s">
        <v>2043</v>
      </c>
    </row>
    <row r="445" spans="1:3">
      <c r="A445" s="35">
        <v>10000089</v>
      </c>
      <c r="B445" s="35" t="s">
        <v>2268</v>
      </c>
      <c r="C445" s="35" t="s">
        <v>1858</v>
      </c>
    </row>
    <row r="446" spans="1:3">
      <c r="A446" s="35">
        <v>10000088</v>
      </c>
      <c r="B446" s="35" t="s">
        <v>2269</v>
      </c>
      <c r="C446" s="35" t="s">
        <v>1858</v>
      </c>
    </row>
    <row r="447" spans="1:3">
      <c r="A447" s="35">
        <v>10000087</v>
      </c>
      <c r="B447" s="35" t="s">
        <v>2270</v>
      </c>
      <c r="C447" s="35" t="s">
        <v>2043</v>
      </c>
    </row>
    <row r="448" spans="1:3">
      <c r="A448" s="35">
        <v>10000086</v>
      </c>
      <c r="B448" s="35" t="s">
        <v>2271</v>
      </c>
      <c r="C448" s="35" t="s">
        <v>2272</v>
      </c>
    </row>
    <row r="449" spans="1:3">
      <c r="A449" s="35">
        <v>10000085</v>
      </c>
      <c r="B449" s="35" t="s">
        <v>2273</v>
      </c>
      <c r="C449" s="35" t="s">
        <v>2043</v>
      </c>
    </row>
    <row r="450" spans="1:3">
      <c r="A450" s="35">
        <v>10000084</v>
      </c>
      <c r="B450" s="35" t="s">
        <v>2274</v>
      </c>
      <c r="C450" s="35" t="s">
        <v>2043</v>
      </c>
    </row>
    <row r="451" spans="1:3">
      <c r="A451" s="35">
        <v>10000083</v>
      </c>
      <c r="B451" s="35" t="s">
        <v>2275</v>
      </c>
      <c r="C451" s="35" t="s">
        <v>2043</v>
      </c>
    </row>
    <row r="452" spans="1:3">
      <c r="A452" s="35">
        <v>10000082</v>
      </c>
      <c r="B452" s="35" t="s">
        <v>2276</v>
      </c>
      <c r="C452" s="35" t="s">
        <v>2043</v>
      </c>
    </row>
    <row r="453" spans="1:3">
      <c r="A453" s="35">
        <v>10000081</v>
      </c>
      <c r="B453" s="35" t="s">
        <v>2277</v>
      </c>
      <c r="C453" s="35" t="s">
        <v>2043</v>
      </c>
    </row>
    <row r="454" spans="1:3">
      <c r="A454" s="35">
        <v>10000080</v>
      </c>
      <c r="B454" s="35" t="s">
        <v>2278</v>
      </c>
      <c r="C454" s="35" t="s">
        <v>2279</v>
      </c>
    </row>
    <row r="455" spans="1:3">
      <c r="A455" s="35">
        <v>10000079</v>
      </c>
      <c r="B455" s="35" t="s">
        <v>2280</v>
      </c>
      <c r="C455" s="35" t="s">
        <v>2028</v>
      </c>
    </row>
    <row r="456" spans="1:3">
      <c r="A456" s="35">
        <v>10000078</v>
      </c>
      <c r="B456" s="35" t="s">
        <v>2281</v>
      </c>
      <c r="C456" s="35" t="s">
        <v>1858</v>
      </c>
    </row>
    <row r="457" spans="1:3">
      <c r="A457" s="35">
        <v>10000077</v>
      </c>
      <c r="B457" s="35" t="s">
        <v>2282</v>
      </c>
      <c r="C457" s="35" t="s">
        <v>1858</v>
      </c>
    </row>
    <row r="458" spans="1:3">
      <c r="A458" s="35">
        <v>10000076</v>
      </c>
      <c r="B458" s="35" t="s">
        <v>2283</v>
      </c>
      <c r="C458" s="35" t="s">
        <v>1858</v>
      </c>
    </row>
    <row r="459" spans="1:3">
      <c r="A459" s="35">
        <v>10000075</v>
      </c>
      <c r="B459" s="35" t="s">
        <v>2284</v>
      </c>
      <c r="C459" s="35" t="s">
        <v>2285</v>
      </c>
    </row>
    <row r="460" spans="1:3">
      <c r="A460" s="35">
        <v>10000074</v>
      </c>
      <c r="B460" s="35" t="s">
        <v>2286</v>
      </c>
      <c r="C460" s="35" t="s">
        <v>2279</v>
      </c>
    </row>
    <row r="461" spans="1:3">
      <c r="A461" s="35">
        <v>10000073</v>
      </c>
      <c r="B461" s="35" t="s">
        <v>2287</v>
      </c>
      <c r="C461" s="35" t="s">
        <v>1850</v>
      </c>
    </row>
    <row r="462" spans="1:3">
      <c r="A462" s="35">
        <v>10000072</v>
      </c>
      <c r="B462" s="35" t="s">
        <v>2288</v>
      </c>
      <c r="C462" s="35" t="s">
        <v>1850</v>
      </c>
    </row>
    <row r="463" spans="1:3">
      <c r="A463" s="35">
        <v>10000071</v>
      </c>
      <c r="B463" s="35" t="s">
        <v>2289</v>
      </c>
      <c r="C463" s="35" t="s">
        <v>1850</v>
      </c>
    </row>
    <row r="464" spans="1:3">
      <c r="A464" s="35">
        <v>10000070</v>
      </c>
      <c r="B464" s="35" t="s">
        <v>2290</v>
      </c>
      <c r="C464" s="35" t="s">
        <v>2043</v>
      </c>
    </row>
    <row r="465" spans="1:3">
      <c r="A465" s="35">
        <v>10000069</v>
      </c>
      <c r="B465" s="35" t="s">
        <v>2291</v>
      </c>
      <c r="C465" s="35" t="s">
        <v>2043</v>
      </c>
    </row>
    <row r="466" spans="1:3">
      <c r="A466" s="35">
        <v>10000068</v>
      </c>
      <c r="B466" s="35" t="s">
        <v>2292</v>
      </c>
      <c r="C466" s="35" t="s">
        <v>2043</v>
      </c>
    </row>
    <row r="467" spans="1:3">
      <c r="A467" s="35">
        <v>10000067</v>
      </c>
      <c r="B467" s="35" t="s">
        <v>2293</v>
      </c>
      <c r="C467" s="35" t="s">
        <v>2043</v>
      </c>
    </row>
    <row r="468" spans="1:3">
      <c r="A468" s="35">
        <v>10000066</v>
      </c>
      <c r="B468" s="35" t="s">
        <v>2294</v>
      </c>
      <c r="C468" s="35" t="s">
        <v>2158</v>
      </c>
    </row>
    <row r="469" spans="1:3">
      <c r="A469" s="35">
        <v>10000065</v>
      </c>
      <c r="B469" s="35" t="s">
        <v>2295</v>
      </c>
      <c r="C469" s="35" t="s">
        <v>1858</v>
      </c>
    </row>
    <row r="470" spans="1:3">
      <c r="A470" s="35">
        <v>10000064</v>
      </c>
      <c r="B470" s="35" t="s">
        <v>2296</v>
      </c>
      <c r="C470" s="35" t="s">
        <v>1858</v>
      </c>
    </row>
    <row r="471" spans="1:3">
      <c r="A471" s="35">
        <v>10000063</v>
      </c>
      <c r="B471" s="35" t="s">
        <v>2297</v>
      </c>
      <c r="C471" s="35" t="s">
        <v>2043</v>
      </c>
    </row>
    <row r="472" spans="1:3">
      <c r="A472" s="35">
        <v>10000062</v>
      </c>
      <c r="B472" s="35" t="s">
        <v>2298</v>
      </c>
      <c r="C472" s="35" t="s">
        <v>2043</v>
      </c>
    </row>
    <row r="473" spans="1:3">
      <c r="A473" s="35">
        <v>10000061</v>
      </c>
      <c r="B473" s="35" t="s">
        <v>2299</v>
      </c>
      <c r="C473" s="35" t="s">
        <v>2043</v>
      </c>
    </row>
    <row r="474" spans="1:3">
      <c r="A474" s="35">
        <v>10000060</v>
      </c>
      <c r="B474" s="35" t="s">
        <v>2300</v>
      </c>
      <c r="C474" s="35" t="s">
        <v>1858</v>
      </c>
    </row>
    <row r="475" spans="1:3">
      <c r="A475" s="35">
        <v>10000059</v>
      </c>
      <c r="B475" s="35" t="s">
        <v>2301</v>
      </c>
      <c r="C475" s="35" t="s">
        <v>1858</v>
      </c>
    </row>
    <row r="476" spans="1:3">
      <c r="A476" s="35">
        <v>10000058</v>
      </c>
      <c r="B476" s="35" t="s">
        <v>2302</v>
      </c>
      <c r="C476" s="35" t="s">
        <v>1858</v>
      </c>
    </row>
    <row r="477" spans="1:3">
      <c r="A477" s="35">
        <v>10000057</v>
      </c>
      <c r="B477" s="35" t="s">
        <v>2303</v>
      </c>
      <c r="C477" s="35" t="s">
        <v>1858</v>
      </c>
    </row>
    <row r="478" spans="1:3">
      <c r="A478" s="35">
        <v>10000056</v>
      </c>
      <c r="B478" s="35" t="s">
        <v>2304</v>
      </c>
      <c r="C478" s="35" t="s">
        <v>1858</v>
      </c>
    </row>
    <row r="479" spans="1:3">
      <c r="A479" s="35">
        <v>10000055</v>
      </c>
      <c r="B479" s="35" t="s">
        <v>2305</v>
      </c>
      <c r="C479" s="35" t="s">
        <v>1858</v>
      </c>
    </row>
    <row r="480" spans="1:3">
      <c r="A480" s="35">
        <v>10000054</v>
      </c>
      <c r="B480" s="35" t="s">
        <v>2306</v>
      </c>
      <c r="C480" s="35" t="s">
        <v>1858</v>
      </c>
    </row>
    <row r="481" spans="1:3">
      <c r="A481" s="35">
        <v>10000053</v>
      </c>
      <c r="B481" s="35" t="s">
        <v>2307</v>
      </c>
      <c r="C481" s="35" t="s">
        <v>2028</v>
      </c>
    </row>
    <row r="482" spans="1:3">
      <c r="A482" s="35">
        <v>10000052</v>
      </c>
      <c r="B482" s="35" t="s">
        <v>2308</v>
      </c>
      <c r="C482" s="35" t="s">
        <v>2028</v>
      </c>
    </row>
    <row r="483" spans="1:3">
      <c r="A483" s="35">
        <v>10000051</v>
      </c>
      <c r="B483" s="35" t="s">
        <v>2309</v>
      </c>
      <c r="C483" s="35" t="s">
        <v>2195</v>
      </c>
    </row>
    <row r="484" spans="1:3">
      <c r="A484" s="35">
        <v>10000050</v>
      </c>
      <c r="B484" s="35" t="s">
        <v>2310</v>
      </c>
      <c r="C484" s="35" t="s">
        <v>2043</v>
      </c>
    </row>
    <row r="485" spans="1:3">
      <c r="A485" s="35">
        <v>10000049</v>
      </c>
      <c r="B485" s="35" t="s">
        <v>2311</v>
      </c>
      <c r="C485" s="35" t="s">
        <v>2043</v>
      </c>
    </row>
    <row r="486" spans="1:3">
      <c r="A486" s="35">
        <v>10000048</v>
      </c>
      <c r="B486" s="35" t="s">
        <v>2312</v>
      </c>
      <c r="C486" s="35" t="s">
        <v>2090</v>
      </c>
    </row>
    <row r="487" spans="1:3">
      <c r="A487" s="35">
        <v>10000047</v>
      </c>
      <c r="B487" s="35" t="s">
        <v>2313</v>
      </c>
      <c r="C487" s="35" t="s">
        <v>2043</v>
      </c>
    </row>
    <row r="488" spans="1:3">
      <c r="A488" s="35">
        <v>10000046</v>
      </c>
      <c r="B488" s="35" t="s">
        <v>2314</v>
      </c>
      <c r="C488" s="35" t="s">
        <v>2195</v>
      </c>
    </row>
    <row r="489" spans="1:3">
      <c r="A489" s="35">
        <v>10000045</v>
      </c>
      <c r="B489" s="35" t="s">
        <v>2315</v>
      </c>
      <c r="C489" s="35" t="s">
        <v>2279</v>
      </c>
    </row>
    <row r="490" spans="1:3">
      <c r="A490" s="35">
        <v>10000044</v>
      </c>
      <c r="B490" s="35" t="s">
        <v>2316</v>
      </c>
      <c r="C490" s="35" t="s">
        <v>2043</v>
      </c>
    </row>
    <row r="491" spans="1:3">
      <c r="A491" s="35">
        <v>10000043</v>
      </c>
      <c r="B491" s="35" t="s">
        <v>2317</v>
      </c>
      <c r="C491" s="35" t="s">
        <v>2043</v>
      </c>
    </row>
    <row r="492" spans="1:3">
      <c r="A492" s="35">
        <v>10000042</v>
      </c>
      <c r="B492" s="35" t="s">
        <v>2318</v>
      </c>
      <c r="C492" s="35" t="s">
        <v>1858</v>
      </c>
    </row>
    <row r="493" spans="1:3">
      <c r="A493" s="35">
        <v>10000041</v>
      </c>
      <c r="B493" s="35" t="s">
        <v>2319</v>
      </c>
      <c r="C493" s="35" t="s">
        <v>1858</v>
      </c>
    </row>
    <row r="494" spans="1:3">
      <c r="A494" s="35">
        <v>10000040</v>
      </c>
      <c r="B494" s="35" t="s">
        <v>2320</v>
      </c>
      <c r="C494" s="35" t="s">
        <v>1858</v>
      </c>
    </row>
    <row r="495" spans="1:3">
      <c r="A495" s="35">
        <v>10000039</v>
      </c>
      <c r="B495" s="35" t="s">
        <v>2321</v>
      </c>
      <c r="C495" s="35" t="s">
        <v>1858</v>
      </c>
    </row>
    <row r="496" spans="1:3">
      <c r="A496" s="35">
        <v>10000038</v>
      </c>
      <c r="B496" s="35" t="s">
        <v>2322</v>
      </c>
      <c r="C496" s="35" t="s">
        <v>2043</v>
      </c>
    </row>
    <row r="497" spans="1:3">
      <c r="A497" s="35">
        <v>10000037</v>
      </c>
      <c r="B497" s="35" t="s">
        <v>2323</v>
      </c>
      <c r="C497" s="35" t="s">
        <v>2043</v>
      </c>
    </row>
    <row r="498" spans="1:3">
      <c r="A498" s="35">
        <v>10000036</v>
      </c>
      <c r="B498" s="35" t="s">
        <v>2324</v>
      </c>
      <c r="C498" s="35" t="s">
        <v>2043</v>
      </c>
    </row>
    <row r="499" spans="1:3">
      <c r="A499" s="35">
        <v>10000035</v>
      </c>
      <c r="B499" s="35" t="s">
        <v>1743</v>
      </c>
      <c r="C499" s="35" t="s">
        <v>1858</v>
      </c>
    </row>
    <row r="500" spans="1:3">
      <c r="A500" s="35">
        <v>10000034</v>
      </c>
      <c r="B500" s="35" t="s">
        <v>2325</v>
      </c>
      <c r="C500" s="35" t="s">
        <v>1858</v>
      </c>
    </row>
    <row r="501" spans="1:3">
      <c r="A501" s="35">
        <v>10000033</v>
      </c>
      <c r="B501" s="35" t="s">
        <v>2326</v>
      </c>
      <c r="C501" s="35" t="s">
        <v>2327</v>
      </c>
    </row>
    <row r="502" spans="1:3">
      <c r="A502" s="35">
        <v>10000032</v>
      </c>
      <c r="B502" s="35" t="s">
        <v>2328</v>
      </c>
      <c r="C502" s="35" t="s">
        <v>2195</v>
      </c>
    </row>
    <row r="503" spans="1:3">
      <c r="A503" s="35">
        <v>10000031</v>
      </c>
      <c r="B503" s="35" t="s">
        <v>2329</v>
      </c>
      <c r="C503" s="35" t="s">
        <v>2158</v>
      </c>
    </row>
    <row r="504" spans="1:3">
      <c r="A504" s="35">
        <v>10000030</v>
      </c>
      <c r="B504" s="35" t="s">
        <v>2330</v>
      </c>
      <c r="C504" s="35" t="s">
        <v>2331</v>
      </c>
    </row>
    <row r="505" spans="1:3">
      <c r="A505" s="35">
        <v>10000029</v>
      </c>
      <c r="B505" s="35" t="s">
        <v>2332</v>
      </c>
      <c r="C505" s="35" t="s">
        <v>1858</v>
      </c>
    </row>
    <row r="506" spans="1:3">
      <c r="A506" s="35">
        <v>10000028</v>
      </c>
      <c r="B506" s="35" t="s">
        <v>2333</v>
      </c>
      <c r="C506" s="35" t="s">
        <v>1858</v>
      </c>
    </row>
    <row r="507" spans="1:3">
      <c r="A507" s="35">
        <v>10000027</v>
      </c>
      <c r="B507" s="35" t="s">
        <v>2334</v>
      </c>
      <c r="C507" s="35" t="s">
        <v>2043</v>
      </c>
    </row>
    <row r="508" spans="1:3">
      <c r="A508" s="35">
        <v>10000026</v>
      </c>
      <c r="B508" s="35" t="s">
        <v>2335</v>
      </c>
      <c r="C508" s="35" t="s">
        <v>2336</v>
      </c>
    </row>
    <row r="509" spans="1:3">
      <c r="A509" s="35">
        <v>10000025</v>
      </c>
      <c r="B509" s="35" t="s">
        <v>2337</v>
      </c>
      <c r="C509" s="35" t="s">
        <v>2245</v>
      </c>
    </row>
    <row r="510" spans="1:3">
      <c r="A510" s="35">
        <v>10000024</v>
      </c>
      <c r="B510" s="35" t="s">
        <v>2338</v>
      </c>
      <c r="C510" s="35" t="s">
        <v>2339</v>
      </c>
    </row>
    <row r="511" spans="1:3">
      <c r="A511" s="35">
        <v>10000023</v>
      </c>
      <c r="B511" s="35" t="s">
        <v>2340</v>
      </c>
      <c r="C511" s="35" t="s">
        <v>1858</v>
      </c>
    </row>
    <row r="512" spans="1:3">
      <c r="A512" s="35">
        <v>10000022</v>
      </c>
      <c r="B512" s="35" t="s">
        <v>2341</v>
      </c>
      <c r="C512" s="35" t="s">
        <v>2195</v>
      </c>
    </row>
    <row r="513" spans="1:3">
      <c r="A513" s="35">
        <v>10000021</v>
      </c>
      <c r="B513" s="35" t="s">
        <v>2342</v>
      </c>
      <c r="C513" s="35" t="s">
        <v>1858</v>
      </c>
    </row>
    <row r="514" spans="1:3">
      <c r="A514" s="35">
        <v>10000020</v>
      </c>
      <c r="B514" s="35" t="s">
        <v>2343</v>
      </c>
      <c r="C514" s="35" t="s">
        <v>2344</v>
      </c>
    </row>
    <row r="515" spans="1:3">
      <c r="A515" s="35">
        <v>10000019</v>
      </c>
      <c r="B515" s="35" t="s">
        <v>2345</v>
      </c>
      <c r="C515" s="35" t="s">
        <v>2043</v>
      </c>
    </row>
    <row r="516" spans="1:3">
      <c r="A516" s="35">
        <v>10000018</v>
      </c>
      <c r="B516" s="35" t="s">
        <v>2346</v>
      </c>
      <c r="C516" s="35" t="s">
        <v>2245</v>
      </c>
    </row>
    <row r="517" spans="1:3">
      <c r="A517" s="35">
        <v>10000017</v>
      </c>
      <c r="B517" s="35" t="s">
        <v>2347</v>
      </c>
      <c r="C517" s="35" t="s">
        <v>2348</v>
      </c>
    </row>
    <row r="518" spans="1:3">
      <c r="A518" s="35">
        <v>10000016</v>
      </c>
      <c r="B518" s="35" t="s">
        <v>2349</v>
      </c>
      <c r="C518" s="35" t="s">
        <v>2350</v>
      </c>
    </row>
    <row r="519" spans="1:3">
      <c r="A519" s="35">
        <v>10000015</v>
      </c>
      <c r="B519" s="35" t="s">
        <v>2351</v>
      </c>
      <c r="C519" s="35" t="s">
        <v>2352</v>
      </c>
    </row>
    <row r="520" spans="1:3">
      <c r="A520" s="35">
        <v>10000014</v>
      </c>
      <c r="B520" s="35" t="s">
        <v>2353</v>
      </c>
      <c r="C520" s="35" t="s">
        <v>2354</v>
      </c>
    </row>
    <row r="521" spans="1:3">
      <c r="A521" s="35">
        <v>10000013</v>
      </c>
      <c r="B521" s="35" t="s">
        <v>2355</v>
      </c>
      <c r="C521" s="35" t="s">
        <v>1858</v>
      </c>
    </row>
    <row r="522" spans="1:3">
      <c r="A522" s="35">
        <v>10000012</v>
      </c>
      <c r="B522" s="35" t="s">
        <v>2356</v>
      </c>
      <c r="C522" s="35" t="s">
        <v>1858</v>
      </c>
    </row>
    <row r="523" spans="1:3">
      <c r="A523" s="35">
        <v>10000011</v>
      </c>
      <c r="B523" s="35" t="s">
        <v>2357</v>
      </c>
      <c r="C523" s="35" t="s">
        <v>1858</v>
      </c>
    </row>
    <row r="524" spans="1:3">
      <c r="A524" s="35">
        <v>10000010</v>
      </c>
      <c r="B524" s="35" t="s">
        <v>2358</v>
      </c>
      <c r="C524" s="35" t="s">
        <v>2350</v>
      </c>
    </row>
    <row r="525" spans="1:3">
      <c r="A525" s="35">
        <v>10000009</v>
      </c>
      <c r="B525" s="35" t="s">
        <v>2359</v>
      </c>
      <c r="C525" s="35" t="s">
        <v>1858</v>
      </c>
    </row>
    <row r="526" spans="1:3">
      <c r="A526" s="35">
        <v>10000008</v>
      </c>
      <c r="B526" s="35" t="s">
        <v>2360</v>
      </c>
      <c r="C526" s="35" t="s">
        <v>1858</v>
      </c>
    </row>
    <row r="527" spans="1:3">
      <c r="A527" s="35">
        <v>10000007</v>
      </c>
      <c r="B527" s="35" t="s">
        <v>2361</v>
      </c>
      <c r="C527" s="35" t="s">
        <v>1858</v>
      </c>
    </row>
    <row r="528" spans="1:3">
      <c r="A528" s="35">
        <v>10000006</v>
      </c>
      <c r="B528" s="35" t="s">
        <v>2362</v>
      </c>
      <c r="C528" s="35" t="s">
        <v>1858</v>
      </c>
    </row>
    <row r="529" spans="1:3">
      <c r="A529" s="35">
        <v>10000005</v>
      </c>
      <c r="B529" s="35" t="s">
        <v>2363</v>
      </c>
      <c r="C529" s="35" t="s">
        <v>1858</v>
      </c>
    </row>
    <row r="530" spans="1:3">
      <c r="A530" s="35">
        <v>10000004</v>
      </c>
      <c r="B530" s="35" t="s">
        <v>2364</v>
      </c>
      <c r="C530" s="35" t="s">
        <v>1858</v>
      </c>
    </row>
    <row r="531" spans="1:3">
      <c r="A531" s="35">
        <v>10000003</v>
      </c>
      <c r="B531" s="35" t="s">
        <v>2365</v>
      </c>
      <c r="C531" s="35" t="s">
        <v>1858</v>
      </c>
    </row>
    <row r="532" spans="1:3">
      <c r="A532" s="35">
        <v>10000002</v>
      </c>
      <c r="B532" s="35" t="s">
        <v>2366</v>
      </c>
      <c r="C532" s="35" t="s">
        <v>2366</v>
      </c>
    </row>
    <row r="533" spans="1:3">
      <c r="A533" s="35">
        <v>10000001</v>
      </c>
      <c r="B533" s="35" t="s">
        <v>904</v>
      </c>
      <c r="C533" s="35" t="s">
        <v>904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I105"/>
  <sheetViews>
    <sheetView workbookViewId="0">
      <selection activeCell="E21" sqref="E21"/>
    </sheetView>
  </sheetViews>
  <sheetFormatPr defaultRowHeight="13.5"/>
  <cols>
    <col min="1" max="1" width="21.625" style="40" customWidth="1"/>
  </cols>
  <sheetData>
    <row r="1" spans="1:35" s="40" customFormat="1" ht="16.5">
      <c r="A1" s="36" t="s">
        <v>1227</v>
      </c>
      <c r="B1" s="36" t="s">
        <v>1331</v>
      </c>
      <c r="C1" s="37" t="s">
        <v>1333</v>
      </c>
      <c r="D1" s="36" t="s">
        <v>1332</v>
      </c>
      <c r="E1" s="36" t="s">
        <v>1129</v>
      </c>
      <c r="F1" s="36" t="s">
        <v>1130</v>
      </c>
      <c r="G1" s="36" t="s">
        <v>1131</v>
      </c>
      <c r="H1" s="36" t="s">
        <v>1132</v>
      </c>
      <c r="I1" s="36" t="s">
        <v>1133</v>
      </c>
      <c r="J1" s="36" t="s">
        <v>1134</v>
      </c>
      <c r="K1" s="36" t="s">
        <v>1135</v>
      </c>
      <c r="L1" s="36" t="s">
        <v>1136</v>
      </c>
      <c r="M1" s="36" t="s">
        <v>1137</v>
      </c>
      <c r="N1" s="36" t="s">
        <v>1138</v>
      </c>
      <c r="O1" s="36" t="s">
        <v>1139</v>
      </c>
      <c r="P1" s="36" t="s">
        <v>1127</v>
      </c>
      <c r="Q1" s="36" t="s">
        <v>1141</v>
      </c>
      <c r="R1" s="36" t="s">
        <v>1142</v>
      </c>
      <c r="S1" s="36" t="s">
        <v>1143</v>
      </c>
      <c r="T1" s="36" t="s">
        <v>1144</v>
      </c>
      <c r="U1" s="36" t="s">
        <v>1145</v>
      </c>
      <c r="V1" s="36" t="s">
        <v>1146</v>
      </c>
      <c r="W1" s="36" t="s">
        <v>1147</v>
      </c>
      <c r="X1" s="36" t="s">
        <v>1148</v>
      </c>
      <c r="Y1" s="36" t="s">
        <v>1149</v>
      </c>
      <c r="Z1" s="36" t="s">
        <v>1150</v>
      </c>
      <c r="AA1" s="36" t="s">
        <v>1151</v>
      </c>
      <c r="AB1" s="36" t="s">
        <v>1152</v>
      </c>
      <c r="AC1" s="36" t="s">
        <v>1153</v>
      </c>
      <c r="AD1" s="36" t="s">
        <v>1154</v>
      </c>
      <c r="AE1" s="36" t="s">
        <v>1155</v>
      </c>
      <c r="AF1" s="36" t="s">
        <v>1156</v>
      </c>
      <c r="AG1" s="36" t="s">
        <v>1157</v>
      </c>
      <c r="AH1" s="36" t="s">
        <v>1158</v>
      </c>
      <c r="AI1" s="36" t="s">
        <v>1159</v>
      </c>
    </row>
    <row r="2" spans="1:35" ht="16.5">
      <c r="A2" s="39" t="s">
        <v>1226</v>
      </c>
      <c r="E2">
        <f>COUNTIFS(魔谷投诉渠道记录!$B:$B,练习!E$1,魔谷投诉渠道记录!$C:$C,练习!$A2)</f>
        <v>0</v>
      </c>
      <c r="F2" s="40">
        <f>COUNTIFS(魔谷投诉渠道记录!$B:$B,练习!F$1,魔谷投诉渠道记录!$C:$C,练习!$A2)</f>
        <v>0</v>
      </c>
      <c r="G2" s="40">
        <f>COUNTIFS(魔谷投诉渠道记录!$B:$B,练习!G$1,魔谷投诉渠道记录!$C:$C,练习!$A2)</f>
        <v>0</v>
      </c>
      <c r="H2" s="40">
        <f>COUNTIFS(魔谷投诉渠道记录!$B:$B,练习!H$1,魔谷投诉渠道记录!$C:$C,练习!$A2)</f>
        <v>0</v>
      </c>
      <c r="I2" s="40">
        <f>COUNTIFS(魔谷投诉渠道记录!$B:$B,练习!I$1,魔谷投诉渠道记录!$C:$C,练习!$A2)</f>
        <v>0</v>
      </c>
      <c r="J2" s="40">
        <f>COUNTIFS(魔谷投诉渠道记录!$B:$B,练习!J$1,魔谷投诉渠道记录!$C:$C,练习!$A2)</f>
        <v>0</v>
      </c>
    </row>
    <row r="3" spans="1:35" ht="16.5">
      <c r="A3" s="39" t="s">
        <v>1228</v>
      </c>
      <c r="E3" s="40">
        <f>COUNTIFS(魔谷投诉渠道记录!$B:$B,练习!E$1,魔谷投诉渠道记录!$C:$C,练习!$A3)</f>
        <v>0</v>
      </c>
      <c r="F3" s="40">
        <f>COUNTIFS(魔谷投诉渠道记录!$B:$B,练习!F$1,魔谷投诉渠道记录!$C:$C,练习!$A3)</f>
        <v>0</v>
      </c>
      <c r="G3" s="40">
        <f>COUNTIFS(魔谷投诉渠道记录!$B:$B,练习!G$1,魔谷投诉渠道记录!$C:$C,练习!$A3)</f>
        <v>0</v>
      </c>
      <c r="H3" s="40">
        <f>COUNTIFS(魔谷投诉渠道记录!$B:$B,练习!H$1,魔谷投诉渠道记录!$C:$C,练习!$A3)</f>
        <v>0</v>
      </c>
      <c r="I3" s="40">
        <f>COUNTIFS(魔谷投诉渠道记录!$B:$B,练习!I$1,魔谷投诉渠道记录!$C:$C,练习!$A3)</f>
        <v>0</v>
      </c>
      <c r="J3" s="40">
        <f>COUNTIFS(魔谷投诉渠道记录!$B:$B,练习!J$1,魔谷投诉渠道记录!$C:$C,练习!$A3)</f>
        <v>0</v>
      </c>
    </row>
    <row r="4" spans="1:35" ht="16.5">
      <c r="A4" s="39" t="s">
        <v>1229</v>
      </c>
      <c r="E4" s="40">
        <f>COUNTIFS(魔谷投诉渠道记录!$B:$B,练习!E$1,魔谷投诉渠道记录!$C:$C,练习!$A4)</f>
        <v>0</v>
      </c>
      <c r="F4" s="40">
        <f>COUNTIFS(魔谷投诉渠道记录!$B:$B,练习!F$1,魔谷投诉渠道记录!$C:$C,练习!$A4)</f>
        <v>0</v>
      </c>
      <c r="G4" s="40">
        <f>COUNTIFS(魔谷投诉渠道记录!$B:$B,练习!G$1,魔谷投诉渠道记录!$C:$C,练习!$A4)</f>
        <v>0</v>
      </c>
      <c r="H4" s="40">
        <f>COUNTIFS(魔谷投诉渠道记录!$B:$B,练习!H$1,魔谷投诉渠道记录!$C:$C,练习!$A4)</f>
        <v>0</v>
      </c>
      <c r="I4" s="40">
        <f>COUNTIFS(魔谷投诉渠道记录!$B:$B,练习!I$1,魔谷投诉渠道记录!$C:$C,练习!$A4)</f>
        <v>0</v>
      </c>
      <c r="J4" s="40">
        <f>COUNTIFS(魔谷投诉渠道记录!$B:$B,练习!J$1,魔谷投诉渠道记录!$C:$C,练习!$A4)</f>
        <v>0</v>
      </c>
    </row>
    <row r="5" spans="1:35" ht="16.5">
      <c r="A5" s="39" t="s">
        <v>1230</v>
      </c>
      <c r="E5" s="40">
        <f>COUNTIFS(魔谷投诉渠道记录!$B:$B,练习!E$1,魔谷投诉渠道记录!$C:$C,练习!$A5)</f>
        <v>0</v>
      </c>
      <c r="F5" s="40">
        <f>COUNTIFS(魔谷投诉渠道记录!$B:$B,练习!F$1,魔谷投诉渠道记录!$C:$C,练习!$A5)</f>
        <v>0</v>
      </c>
      <c r="G5" s="40">
        <f>COUNTIFS(魔谷投诉渠道记录!$B:$B,练习!G$1,魔谷投诉渠道记录!$C:$C,练习!$A5)</f>
        <v>0</v>
      </c>
      <c r="H5" s="40">
        <f>COUNTIFS(魔谷投诉渠道记录!$B:$B,练习!H$1,魔谷投诉渠道记录!$C:$C,练习!$A5)</f>
        <v>0</v>
      </c>
      <c r="I5" s="40">
        <f>COUNTIFS(魔谷投诉渠道记录!$B:$B,练习!I$1,魔谷投诉渠道记录!$C:$C,练习!$A5)</f>
        <v>0</v>
      </c>
      <c r="J5" s="40">
        <f>COUNTIFS(魔谷投诉渠道记录!$B:$B,练习!J$1,魔谷投诉渠道记录!$C:$C,练习!$A5)</f>
        <v>0</v>
      </c>
    </row>
    <row r="6" spans="1:35" ht="16.5">
      <c r="A6" s="39" t="s">
        <v>44</v>
      </c>
      <c r="E6" s="40">
        <f>COUNTIFS(魔谷投诉渠道记录!$B:$B,练习!E$1,魔谷投诉渠道记录!$C:$C,练习!$A6)</f>
        <v>0</v>
      </c>
      <c r="F6" s="40">
        <f>COUNTIFS(魔谷投诉渠道记录!$B:$B,练习!F$1,魔谷投诉渠道记录!$C:$C,练习!$A6)</f>
        <v>0</v>
      </c>
      <c r="G6" s="40">
        <f>COUNTIFS(魔谷投诉渠道记录!$B:$B,练习!G$1,魔谷投诉渠道记录!$C:$C,练习!$A6)</f>
        <v>0</v>
      </c>
      <c r="H6" s="40">
        <f>COUNTIFS(魔谷投诉渠道记录!$B:$B,练习!H$1,魔谷投诉渠道记录!$C:$C,练习!$A6)</f>
        <v>0</v>
      </c>
      <c r="I6" s="40">
        <f>COUNTIFS(魔谷投诉渠道记录!$B:$B,练习!I$1,魔谷投诉渠道记录!$C:$C,练习!$A6)</f>
        <v>0</v>
      </c>
      <c r="J6" s="40">
        <f>COUNTIFS(魔谷投诉渠道记录!$B:$B,练习!J$1,魔谷投诉渠道记录!$C:$C,练习!$A6)</f>
        <v>0</v>
      </c>
    </row>
    <row r="7" spans="1:35" ht="16.5">
      <c r="A7" s="39" t="s">
        <v>88</v>
      </c>
      <c r="E7" s="40">
        <f>COUNTIFS(魔谷投诉渠道记录!$B:$B,练习!E$1,魔谷投诉渠道记录!$C:$C,练习!$A7)</f>
        <v>2</v>
      </c>
      <c r="F7" s="40">
        <f>COUNTIFS(魔谷投诉渠道记录!$B:$B,练习!F$1,魔谷投诉渠道记录!$C:$C,练习!$A7)</f>
        <v>1</v>
      </c>
      <c r="G7" s="40">
        <f>COUNTIFS(魔谷投诉渠道记录!$B:$B,练习!G$1,魔谷投诉渠道记录!$C:$C,练习!$A7)</f>
        <v>0</v>
      </c>
      <c r="H7" s="40">
        <f>COUNTIFS(魔谷投诉渠道记录!$B:$B,练习!H$1,魔谷投诉渠道记录!$C:$C,练习!$A7)</f>
        <v>0</v>
      </c>
      <c r="I7" s="40">
        <f>COUNTIFS(魔谷投诉渠道记录!$B:$B,练习!I$1,魔谷投诉渠道记录!$C:$C,练习!$A7)</f>
        <v>0</v>
      </c>
      <c r="J7" s="40">
        <f>COUNTIFS(魔谷投诉渠道记录!$B:$B,练习!J$1,魔谷投诉渠道记录!$C:$C,练习!$A7)</f>
        <v>0</v>
      </c>
    </row>
    <row r="8" spans="1:35" ht="16.5">
      <c r="A8" s="39" t="s">
        <v>1233</v>
      </c>
      <c r="E8" s="40">
        <f>COUNTIFS(魔谷投诉渠道记录!$B:$B,练习!E$1,魔谷投诉渠道记录!$C:$C,练习!$A8)</f>
        <v>0</v>
      </c>
      <c r="F8" s="40">
        <f>COUNTIFS(魔谷投诉渠道记录!$B:$B,练习!F$1,魔谷投诉渠道记录!$C:$C,练习!$A8)</f>
        <v>0</v>
      </c>
      <c r="G8" s="40">
        <f>COUNTIFS(魔谷投诉渠道记录!$B:$B,练习!G$1,魔谷投诉渠道记录!$C:$C,练习!$A8)</f>
        <v>0</v>
      </c>
      <c r="H8" s="40">
        <f>COUNTIFS(魔谷投诉渠道记录!$B:$B,练习!H$1,魔谷投诉渠道记录!$C:$C,练习!$A8)</f>
        <v>0</v>
      </c>
      <c r="I8" s="40">
        <f>COUNTIFS(魔谷投诉渠道记录!$B:$B,练习!I$1,魔谷投诉渠道记录!$C:$C,练习!$A8)</f>
        <v>0</v>
      </c>
      <c r="J8" s="40">
        <f>COUNTIFS(魔谷投诉渠道记录!$B:$B,练习!J$1,魔谷投诉渠道记录!$C:$C,练习!$A8)</f>
        <v>0</v>
      </c>
    </row>
    <row r="9" spans="1:35" ht="16.5">
      <c r="A9" s="39" t="s">
        <v>94</v>
      </c>
      <c r="E9" s="40">
        <f>COUNTIFS(魔谷投诉渠道记录!$B:$B,练习!E$1,魔谷投诉渠道记录!$C:$C,练习!$A9)</f>
        <v>0</v>
      </c>
      <c r="F9" s="40">
        <f>COUNTIFS(魔谷投诉渠道记录!$B:$B,练习!F$1,魔谷投诉渠道记录!$C:$C,练习!$A9)</f>
        <v>1</v>
      </c>
      <c r="G9" s="40">
        <f>COUNTIFS(魔谷投诉渠道记录!$B:$B,练习!G$1,魔谷投诉渠道记录!$C:$C,练习!$A9)</f>
        <v>0</v>
      </c>
      <c r="H9" s="40">
        <f>COUNTIFS(魔谷投诉渠道记录!$B:$B,练习!H$1,魔谷投诉渠道记录!$C:$C,练习!$A9)</f>
        <v>0</v>
      </c>
      <c r="I9" s="40">
        <f>COUNTIFS(魔谷投诉渠道记录!$B:$B,练习!I$1,魔谷投诉渠道记录!$C:$C,练习!$A9)</f>
        <v>0</v>
      </c>
      <c r="J9" s="40">
        <f>COUNTIFS(魔谷投诉渠道记录!$B:$B,练习!J$1,魔谷投诉渠道记录!$C:$C,练习!$A9)</f>
        <v>0</v>
      </c>
    </row>
    <row r="10" spans="1:35" ht="16.5">
      <c r="A10" s="39" t="s">
        <v>1235</v>
      </c>
      <c r="E10" s="40">
        <f>COUNTIFS(魔谷投诉渠道记录!$B:$B,练习!E$1,魔谷投诉渠道记录!$C:$C,练习!$A10)</f>
        <v>0</v>
      </c>
      <c r="F10" s="40">
        <f>COUNTIFS(魔谷投诉渠道记录!$B:$B,练习!F$1,魔谷投诉渠道记录!$C:$C,练习!$A10)</f>
        <v>0</v>
      </c>
      <c r="G10" s="40">
        <f>COUNTIFS(魔谷投诉渠道记录!$B:$B,练习!G$1,魔谷投诉渠道记录!$C:$C,练习!$A10)</f>
        <v>0</v>
      </c>
      <c r="H10" s="40">
        <f>COUNTIFS(魔谷投诉渠道记录!$B:$B,练习!H$1,魔谷投诉渠道记录!$C:$C,练习!$A10)</f>
        <v>0</v>
      </c>
      <c r="I10" s="40">
        <f>COUNTIFS(魔谷投诉渠道记录!$B:$B,练习!I$1,魔谷投诉渠道记录!$C:$C,练习!$A10)</f>
        <v>0</v>
      </c>
      <c r="J10" s="40">
        <f>COUNTIFS(魔谷投诉渠道记录!$B:$B,练习!J$1,魔谷投诉渠道记录!$C:$C,练习!$A10)</f>
        <v>0</v>
      </c>
    </row>
    <row r="11" spans="1:35" ht="16.5">
      <c r="A11" s="39" t="s">
        <v>1236</v>
      </c>
      <c r="E11" s="40">
        <f>COUNTIFS(魔谷投诉渠道记录!$B:$B,练习!E$1,魔谷投诉渠道记录!$C:$C,练习!$A11)</f>
        <v>0</v>
      </c>
      <c r="F11" s="40">
        <f>COUNTIFS(魔谷投诉渠道记录!$B:$B,练习!F$1,魔谷投诉渠道记录!$C:$C,练习!$A11)</f>
        <v>0</v>
      </c>
      <c r="G11" s="40">
        <f>COUNTIFS(魔谷投诉渠道记录!$B:$B,练习!G$1,魔谷投诉渠道记录!$C:$C,练习!$A11)</f>
        <v>0</v>
      </c>
      <c r="H11" s="40">
        <f>COUNTIFS(魔谷投诉渠道记录!$B:$B,练习!H$1,魔谷投诉渠道记录!$C:$C,练习!$A11)</f>
        <v>0</v>
      </c>
      <c r="I11" s="40">
        <f>COUNTIFS(魔谷投诉渠道记录!$B:$B,练习!I$1,魔谷投诉渠道记录!$C:$C,练习!$A11)</f>
        <v>0</v>
      </c>
      <c r="J11" s="40">
        <f>COUNTIFS(魔谷投诉渠道记录!$B:$B,练习!J$1,魔谷投诉渠道记录!$C:$C,练习!$A11)</f>
        <v>0</v>
      </c>
    </row>
    <row r="12" spans="1:35" ht="16.5">
      <c r="A12" s="39" t="s">
        <v>1237</v>
      </c>
      <c r="E12" s="40">
        <f>COUNTIFS(魔谷投诉渠道记录!$B:$B,练习!E$1,魔谷投诉渠道记录!$C:$C,练习!$A12)</f>
        <v>0</v>
      </c>
      <c r="F12" s="40">
        <f>COUNTIFS(魔谷投诉渠道记录!$B:$B,练习!F$1,魔谷投诉渠道记录!$C:$C,练习!$A12)</f>
        <v>0</v>
      </c>
      <c r="G12" s="40">
        <f>COUNTIFS(魔谷投诉渠道记录!$B:$B,练习!G$1,魔谷投诉渠道记录!$C:$C,练习!$A12)</f>
        <v>0</v>
      </c>
      <c r="H12" s="40">
        <f>COUNTIFS(魔谷投诉渠道记录!$B:$B,练习!H$1,魔谷投诉渠道记录!$C:$C,练习!$A12)</f>
        <v>0</v>
      </c>
      <c r="I12" s="40">
        <f>COUNTIFS(魔谷投诉渠道记录!$B:$B,练习!I$1,魔谷投诉渠道记录!$C:$C,练习!$A12)</f>
        <v>0</v>
      </c>
      <c r="J12" s="40">
        <f>COUNTIFS(魔谷投诉渠道记录!$B:$B,练习!J$1,魔谷投诉渠道记录!$C:$C,练习!$A12)</f>
        <v>0</v>
      </c>
    </row>
    <row r="13" spans="1:35" ht="16.5">
      <c r="A13" s="39" t="s">
        <v>1238</v>
      </c>
      <c r="E13" s="40">
        <f>COUNTIFS(魔谷投诉渠道记录!$B:$B,练习!E$1,魔谷投诉渠道记录!$C:$C,练习!$A13)</f>
        <v>0</v>
      </c>
      <c r="F13" s="40">
        <f>COUNTIFS(魔谷投诉渠道记录!$B:$B,练习!F$1,魔谷投诉渠道记录!$C:$C,练习!$A13)</f>
        <v>0</v>
      </c>
      <c r="G13" s="40">
        <f>COUNTIFS(魔谷投诉渠道记录!$B:$B,练习!G$1,魔谷投诉渠道记录!$C:$C,练习!$A13)</f>
        <v>0</v>
      </c>
      <c r="H13" s="40">
        <f>COUNTIFS(魔谷投诉渠道记录!$B:$B,练习!H$1,魔谷投诉渠道记录!$C:$C,练习!$A13)</f>
        <v>0</v>
      </c>
      <c r="I13" s="40">
        <f>COUNTIFS(魔谷投诉渠道记录!$B:$B,练习!I$1,魔谷投诉渠道记录!$C:$C,练习!$A13)</f>
        <v>0</v>
      </c>
      <c r="J13" s="40">
        <f>COUNTIFS(魔谷投诉渠道记录!$B:$B,练习!J$1,魔谷投诉渠道记录!$C:$C,练习!$A13)</f>
        <v>0</v>
      </c>
    </row>
    <row r="14" spans="1:35" ht="16.5">
      <c r="A14" s="39" t="s">
        <v>1239</v>
      </c>
      <c r="E14" s="40">
        <f>COUNTIFS(魔谷投诉渠道记录!$B:$B,练习!E$1,魔谷投诉渠道记录!$C:$C,练习!$A14)</f>
        <v>0</v>
      </c>
      <c r="F14" s="40">
        <f>COUNTIFS(魔谷投诉渠道记录!$B:$B,练习!F$1,魔谷投诉渠道记录!$C:$C,练习!$A14)</f>
        <v>0</v>
      </c>
      <c r="G14" s="40">
        <f>COUNTIFS(魔谷投诉渠道记录!$B:$B,练习!G$1,魔谷投诉渠道记录!$C:$C,练习!$A14)</f>
        <v>0</v>
      </c>
      <c r="H14" s="40">
        <f>COUNTIFS(魔谷投诉渠道记录!$B:$B,练习!H$1,魔谷投诉渠道记录!$C:$C,练习!$A14)</f>
        <v>0</v>
      </c>
      <c r="I14" s="40">
        <f>COUNTIFS(魔谷投诉渠道记录!$B:$B,练习!I$1,魔谷投诉渠道记录!$C:$C,练习!$A14)</f>
        <v>0</v>
      </c>
      <c r="J14" s="40">
        <f>COUNTIFS(魔谷投诉渠道记录!$B:$B,练习!J$1,魔谷投诉渠道记录!$C:$C,练习!$A14)</f>
        <v>0</v>
      </c>
    </row>
    <row r="15" spans="1:35" ht="16.5">
      <c r="A15" s="39" t="s">
        <v>1240</v>
      </c>
      <c r="E15" s="40">
        <f>COUNTIFS(魔谷投诉渠道记录!$B:$B,练习!E$1,魔谷投诉渠道记录!$C:$C,练习!$A15)</f>
        <v>0</v>
      </c>
      <c r="F15" s="40">
        <f>COUNTIFS(魔谷投诉渠道记录!$B:$B,练习!F$1,魔谷投诉渠道记录!$C:$C,练习!$A15)</f>
        <v>0</v>
      </c>
      <c r="G15" s="40">
        <f>COUNTIFS(魔谷投诉渠道记录!$B:$B,练习!G$1,魔谷投诉渠道记录!$C:$C,练习!$A15)</f>
        <v>0</v>
      </c>
      <c r="H15" s="40">
        <f>COUNTIFS(魔谷投诉渠道记录!$B:$B,练习!H$1,魔谷投诉渠道记录!$C:$C,练习!$A15)</f>
        <v>0</v>
      </c>
      <c r="I15" s="40">
        <f>COUNTIFS(魔谷投诉渠道记录!$B:$B,练习!I$1,魔谷投诉渠道记录!$C:$C,练习!$A15)</f>
        <v>0</v>
      </c>
      <c r="J15" s="40">
        <f>COUNTIFS(魔谷投诉渠道记录!$B:$B,练习!J$1,魔谷投诉渠道记录!$C:$C,练习!$A15)</f>
        <v>0</v>
      </c>
    </row>
    <row r="16" spans="1:35" ht="16.5">
      <c r="A16" s="39" t="s">
        <v>1241</v>
      </c>
      <c r="E16" s="40">
        <f>COUNTIFS(魔谷投诉渠道记录!$B:$B,练习!E$1,魔谷投诉渠道记录!$C:$C,练习!$A16)</f>
        <v>0</v>
      </c>
      <c r="F16" s="40">
        <f>COUNTIFS(魔谷投诉渠道记录!$B:$B,练习!F$1,魔谷投诉渠道记录!$C:$C,练习!$A16)</f>
        <v>0</v>
      </c>
      <c r="G16" s="40">
        <f>COUNTIFS(魔谷投诉渠道记录!$B:$B,练习!G$1,魔谷投诉渠道记录!$C:$C,练习!$A16)</f>
        <v>0</v>
      </c>
      <c r="H16" s="40">
        <f>COUNTIFS(魔谷投诉渠道记录!$B:$B,练习!H$1,魔谷投诉渠道记录!$C:$C,练习!$A16)</f>
        <v>0</v>
      </c>
      <c r="I16" s="40">
        <f>COUNTIFS(魔谷投诉渠道记录!$B:$B,练习!I$1,魔谷投诉渠道记录!$C:$C,练习!$A16)</f>
        <v>0</v>
      </c>
      <c r="J16" s="40">
        <f>COUNTIFS(魔谷投诉渠道记录!$B:$B,练习!J$1,魔谷投诉渠道记录!$C:$C,练习!$A16)</f>
        <v>0</v>
      </c>
    </row>
    <row r="17" spans="1:16" ht="16.5">
      <c r="A17" s="39" t="s">
        <v>1242</v>
      </c>
      <c r="E17" s="40">
        <f>COUNTIFS(魔谷投诉渠道记录!$B:$B,练习!E$1,魔谷投诉渠道记录!$C:$C,练习!$A17)</f>
        <v>0</v>
      </c>
      <c r="F17" s="40">
        <f>COUNTIFS(魔谷投诉渠道记录!$B:$B,练习!F$1,魔谷投诉渠道记录!$C:$C,练习!$A17)</f>
        <v>0</v>
      </c>
      <c r="G17" s="40">
        <f>COUNTIFS(魔谷投诉渠道记录!$B:$B,练习!G$1,魔谷投诉渠道记录!$C:$C,练习!$A17)</f>
        <v>0</v>
      </c>
      <c r="H17" s="40">
        <f>COUNTIFS(魔谷投诉渠道记录!$B:$B,练习!H$1,魔谷投诉渠道记录!$C:$C,练习!$A17)</f>
        <v>0</v>
      </c>
      <c r="I17" s="40">
        <f>COUNTIFS(魔谷投诉渠道记录!$B:$B,练习!I$1,魔谷投诉渠道记录!$C:$C,练习!$A17)</f>
        <v>0</v>
      </c>
      <c r="J17" s="40">
        <f>COUNTIFS(魔谷投诉渠道记录!$B:$B,练习!J$1,魔谷投诉渠道记录!$C:$C,练习!$A17)</f>
        <v>0</v>
      </c>
    </row>
    <row r="18" spans="1:16" ht="16.5">
      <c r="A18" s="39" t="s">
        <v>1243</v>
      </c>
      <c r="E18" s="40">
        <f>COUNTIFS(魔谷投诉渠道记录!$B:$B,练习!E$1,魔谷投诉渠道记录!$C:$C,练习!$A18)</f>
        <v>0</v>
      </c>
      <c r="F18" s="40">
        <f>COUNTIFS(魔谷投诉渠道记录!$B:$B,练习!F$1,魔谷投诉渠道记录!$C:$C,练习!$A18)</f>
        <v>0</v>
      </c>
      <c r="G18" s="40">
        <f>COUNTIFS(魔谷投诉渠道记录!$B:$B,练习!G$1,魔谷投诉渠道记录!$C:$C,练习!$A18)</f>
        <v>0</v>
      </c>
      <c r="H18" s="40">
        <f>COUNTIFS(魔谷投诉渠道记录!$B:$B,练习!H$1,魔谷投诉渠道记录!$C:$C,练习!$A18)</f>
        <v>0</v>
      </c>
      <c r="I18" s="40">
        <f>COUNTIFS(魔谷投诉渠道记录!$B:$B,练习!I$1,魔谷投诉渠道记录!$C:$C,练习!$A18)</f>
        <v>0</v>
      </c>
      <c r="J18" s="40">
        <f>COUNTIFS(魔谷投诉渠道记录!$B:$B,练习!J$1,魔谷投诉渠道记录!$C:$C,练习!$A18)</f>
        <v>0</v>
      </c>
    </row>
    <row r="19" spans="1:16" ht="16.5">
      <c r="A19" s="39" t="s">
        <v>1244</v>
      </c>
      <c r="E19" s="40">
        <f>COUNTIFS(魔谷投诉渠道记录!$B:$B,练习!E$1,魔谷投诉渠道记录!$C:$C,练习!$A19)</f>
        <v>0</v>
      </c>
      <c r="F19" s="40">
        <f>COUNTIFS(魔谷投诉渠道记录!$B:$B,练习!F$1,魔谷投诉渠道记录!$C:$C,练习!$A19)</f>
        <v>0</v>
      </c>
      <c r="G19" s="40">
        <f>COUNTIFS(魔谷投诉渠道记录!$B:$B,练习!G$1,魔谷投诉渠道记录!$C:$C,练习!$A19)</f>
        <v>0</v>
      </c>
      <c r="H19" s="40">
        <f>COUNTIFS(魔谷投诉渠道记录!$B:$B,练习!H$1,魔谷投诉渠道记录!$C:$C,练习!$A19)</f>
        <v>0</v>
      </c>
      <c r="I19" s="40">
        <f>COUNTIFS(魔谷投诉渠道记录!$B:$B,练习!I$1,魔谷投诉渠道记录!$C:$C,练习!$A19)</f>
        <v>0</v>
      </c>
      <c r="J19" s="40">
        <f>COUNTIFS(魔谷投诉渠道记录!$B:$B,练习!J$1,魔谷投诉渠道记录!$C:$C,练习!$A19)</f>
        <v>0</v>
      </c>
    </row>
    <row r="20" spans="1:16" ht="16.5">
      <c r="A20" s="39" t="s">
        <v>96</v>
      </c>
      <c r="E20" s="40">
        <f>COUNTIFS(魔谷投诉渠道记录!$B:$B,练习!E$1,魔谷投诉渠道记录!$C:$C,练习!$A20)</f>
        <v>0</v>
      </c>
      <c r="F20" s="40">
        <f>COUNTIFS(魔谷投诉渠道记录!$B:$B,练习!F$1,魔谷投诉渠道记录!$C:$C,练习!$A20)</f>
        <v>0</v>
      </c>
      <c r="G20" s="40">
        <f>COUNTIFS(魔谷投诉渠道记录!$B:$B,练习!G$1,魔谷投诉渠道记录!$C:$C,练习!$A20)</f>
        <v>0</v>
      </c>
      <c r="H20" s="40">
        <f>COUNTIFS(魔谷投诉渠道记录!$B:$B,练习!H$1,魔谷投诉渠道记录!$C:$C,练习!$A20)</f>
        <v>0</v>
      </c>
      <c r="I20" s="40">
        <f>COUNTIFS(魔谷投诉渠道记录!$B:$B,练习!I$1,魔谷投诉渠道记录!$C:$C,练习!$A20)</f>
        <v>2</v>
      </c>
      <c r="J20" s="40">
        <f>COUNTIFS(魔谷投诉渠道记录!$B:$B,练习!J$1,魔谷投诉渠道记录!$C:$C,练习!$A20)</f>
        <v>0</v>
      </c>
    </row>
    <row r="21" spans="1:16" ht="16.5">
      <c r="A21" s="39" t="s">
        <v>71</v>
      </c>
      <c r="E21" s="40">
        <f>COUNTIFS(魔谷投诉渠道记录!$B:$B,练习!E$1,魔谷投诉渠道记录!$C:$C,练习!$A21)</f>
        <v>6</v>
      </c>
      <c r="F21" s="40">
        <f>COUNTIFS(魔谷投诉渠道记录!$B:$B,练习!F$1,魔谷投诉渠道记录!$C:$C,练习!$A21)</f>
        <v>4</v>
      </c>
      <c r="G21" s="40">
        <f>COUNTIFS(魔谷投诉渠道记录!$B:$B,练习!G$1,魔谷投诉渠道记录!$C:$C,练习!$A21)</f>
        <v>1</v>
      </c>
      <c r="H21" s="40">
        <f>COUNTIFS(魔谷投诉渠道记录!$B:$B,练习!H$1,魔谷投诉渠道记录!$C:$C,练习!$A21)</f>
        <v>0</v>
      </c>
      <c r="I21" s="40">
        <f>COUNTIFS(魔谷投诉渠道记录!$B:$B,练习!I$1,魔谷投诉渠道记录!$C:$C,练习!$A21)</f>
        <v>0</v>
      </c>
      <c r="J21" s="40">
        <f>COUNTIFS(魔谷投诉渠道记录!$B:$B,练习!J$1,魔谷投诉渠道记录!$C:$C,练习!$A21)</f>
        <v>0</v>
      </c>
      <c r="K21" s="40">
        <f>COUNTIFS(魔谷投诉渠道记录!$B:$B,练习!K$1,魔谷投诉渠道记录!$C:$C,练习!$A21)</f>
        <v>3</v>
      </c>
      <c r="L21" s="40">
        <f>COUNTIFS(魔谷投诉渠道记录!$B:$B,练习!L$1,魔谷投诉渠道记录!$C:$C,练习!$A21)</f>
        <v>0</v>
      </c>
      <c r="M21" s="40">
        <f>COUNTIFS(魔谷投诉渠道记录!$B:$B,练习!M$1,魔谷投诉渠道记录!$C:$C,练习!$A21)</f>
        <v>0</v>
      </c>
      <c r="N21" s="40">
        <f>COUNTIFS(魔谷投诉渠道记录!$B:$B,练习!N$1,魔谷投诉渠道记录!$C:$C,练习!$A21)</f>
        <v>0</v>
      </c>
      <c r="O21" s="40">
        <f>COUNTIFS(魔谷投诉渠道记录!$B:$B,练习!O$1,魔谷投诉渠道记录!$C:$C,练习!$A21)</f>
        <v>3</v>
      </c>
      <c r="P21" s="40">
        <f>COUNTIFS(魔谷投诉渠道记录!$B:$B,练习!P$1,魔谷投诉渠道记录!$C:$C,练习!$A21)</f>
        <v>4</v>
      </c>
    </row>
    <row r="22" spans="1:16" ht="16.5">
      <c r="A22" s="39" t="s">
        <v>1247</v>
      </c>
      <c r="E22" s="40">
        <f>COUNTIFS(魔谷投诉渠道记录!$B:$B,练习!E$1,魔谷投诉渠道记录!$C:$C,练习!$A22)</f>
        <v>0</v>
      </c>
      <c r="F22" s="40">
        <f>COUNTIFS(魔谷投诉渠道记录!$B:$B,练习!F$1,魔谷投诉渠道记录!$C:$C,练习!$A22)</f>
        <v>0</v>
      </c>
      <c r="G22" s="40">
        <f>COUNTIFS(魔谷投诉渠道记录!$B:$B,练习!G$1,魔谷投诉渠道记录!$C:$C,练习!$A22)</f>
        <v>0</v>
      </c>
      <c r="H22" s="40">
        <f>COUNTIFS(魔谷投诉渠道记录!$B:$B,练习!H$1,魔谷投诉渠道记录!$C:$C,练习!$A22)</f>
        <v>0</v>
      </c>
      <c r="I22" s="40">
        <f>COUNTIFS(魔谷投诉渠道记录!$B:$B,练习!I$1,魔谷投诉渠道记录!$C:$C,练习!$A22)</f>
        <v>0</v>
      </c>
      <c r="J22" s="40">
        <f>COUNTIFS(魔谷投诉渠道记录!$B:$B,练习!J$1,魔谷投诉渠道记录!$C:$C,练习!$A22)</f>
        <v>0</v>
      </c>
    </row>
    <row r="23" spans="1:16" ht="16.5">
      <c r="A23" s="39" t="s">
        <v>1248</v>
      </c>
      <c r="E23" s="40">
        <f>COUNTIFS(魔谷投诉渠道记录!$B:$B,练习!E$1,魔谷投诉渠道记录!$C:$C,练习!$A23)</f>
        <v>0</v>
      </c>
      <c r="F23" s="40">
        <f>COUNTIFS(魔谷投诉渠道记录!$B:$B,练习!F$1,魔谷投诉渠道记录!$C:$C,练习!$A23)</f>
        <v>0</v>
      </c>
      <c r="G23" s="40">
        <f>COUNTIFS(魔谷投诉渠道记录!$B:$B,练习!G$1,魔谷投诉渠道记录!$C:$C,练习!$A23)</f>
        <v>0</v>
      </c>
      <c r="H23" s="40">
        <f>COUNTIFS(魔谷投诉渠道记录!$B:$B,练习!H$1,魔谷投诉渠道记录!$C:$C,练习!$A23)</f>
        <v>0</v>
      </c>
      <c r="I23" s="40">
        <f>COUNTIFS(魔谷投诉渠道记录!$B:$B,练习!I$1,魔谷投诉渠道记录!$C:$C,练习!$A23)</f>
        <v>0</v>
      </c>
      <c r="J23" s="40">
        <f>COUNTIFS(魔谷投诉渠道记录!$B:$B,练习!J$1,魔谷投诉渠道记录!$C:$C,练习!$A23)</f>
        <v>0</v>
      </c>
    </row>
    <row r="24" spans="1:16" ht="16.5">
      <c r="A24" s="39" t="s">
        <v>1249</v>
      </c>
    </row>
    <row r="25" spans="1:16" ht="16.5">
      <c r="A25" s="39" t="s">
        <v>1250</v>
      </c>
    </row>
    <row r="26" spans="1:16" ht="16.5">
      <c r="A26" s="39" t="s">
        <v>52</v>
      </c>
    </row>
    <row r="27" spans="1:16" ht="16.5">
      <c r="A27" s="39" t="s">
        <v>1252</v>
      </c>
    </row>
    <row r="28" spans="1:16" ht="16.5">
      <c r="A28" s="39" t="s">
        <v>1253</v>
      </c>
    </row>
    <row r="29" spans="1:16" ht="16.5">
      <c r="A29" s="39" t="s">
        <v>1254</v>
      </c>
    </row>
    <row r="30" spans="1:16" ht="16.5">
      <c r="A30" s="39" t="s">
        <v>1255</v>
      </c>
    </row>
    <row r="31" spans="1:16" ht="16.5">
      <c r="A31" s="39" t="s">
        <v>1256</v>
      </c>
    </row>
    <row r="32" spans="1:16" ht="16.5">
      <c r="A32" s="39" t="s">
        <v>1257</v>
      </c>
    </row>
    <row r="33" spans="1:1" ht="16.5">
      <c r="A33" s="39" t="s">
        <v>1258</v>
      </c>
    </row>
    <row r="34" spans="1:1" ht="16.5">
      <c r="A34" s="39" t="s">
        <v>111</v>
      </c>
    </row>
    <row r="35" spans="1:1" ht="16.5">
      <c r="A35" s="39" t="s">
        <v>102</v>
      </c>
    </row>
    <row r="36" spans="1:1" ht="16.5">
      <c r="A36" s="39" t="s">
        <v>1261</v>
      </c>
    </row>
    <row r="37" spans="1:1" ht="16.5">
      <c r="A37" s="39" t="s">
        <v>1262</v>
      </c>
    </row>
    <row r="38" spans="1:1" ht="16.5">
      <c r="A38" s="39" t="s">
        <v>1263</v>
      </c>
    </row>
    <row r="39" spans="1:1" ht="16.5">
      <c r="A39" s="39" t="s">
        <v>1264</v>
      </c>
    </row>
    <row r="40" spans="1:1" ht="16.5">
      <c r="A40" s="39" t="s">
        <v>1265</v>
      </c>
    </row>
    <row r="41" spans="1:1" ht="16.5">
      <c r="A41" s="39" t="s">
        <v>1266</v>
      </c>
    </row>
    <row r="42" spans="1:1" ht="16.5">
      <c r="A42" s="39" t="s">
        <v>1267</v>
      </c>
    </row>
    <row r="43" spans="1:1" ht="16.5">
      <c r="A43" s="39" t="s">
        <v>1268</v>
      </c>
    </row>
    <row r="44" spans="1:1" ht="16.5">
      <c r="A44" s="39" t="s">
        <v>1269</v>
      </c>
    </row>
    <row r="45" spans="1:1" ht="16.5">
      <c r="A45" s="39" t="s">
        <v>1270</v>
      </c>
    </row>
    <row r="46" spans="1:1" ht="16.5">
      <c r="A46" s="39" t="s">
        <v>1271</v>
      </c>
    </row>
    <row r="47" spans="1:1" ht="16.5">
      <c r="A47" s="39" t="s">
        <v>1272</v>
      </c>
    </row>
    <row r="48" spans="1:1" ht="16.5">
      <c r="A48" s="39" t="s">
        <v>1273</v>
      </c>
    </row>
    <row r="49" spans="1:1" ht="16.5">
      <c r="A49" s="39" t="s">
        <v>1274</v>
      </c>
    </row>
    <row r="50" spans="1:1" ht="16.5">
      <c r="A50" s="39" t="s">
        <v>1275</v>
      </c>
    </row>
    <row r="51" spans="1:1" ht="16.5">
      <c r="A51" s="39" t="s">
        <v>1276</v>
      </c>
    </row>
    <row r="52" spans="1:1" ht="16.5">
      <c r="A52" s="39" t="s">
        <v>1277</v>
      </c>
    </row>
    <row r="53" spans="1:1" ht="16.5">
      <c r="A53" s="39" t="s">
        <v>1278</v>
      </c>
    </row>
    <row r="54" spans="1:1" ht="16.5">
      <c r="A54" s="39" t="s">
        <v>1279</v>
      </c>
    </row>
    <row r="55" spans="1:1" ht="16.5">
      <c r="A55" s="39" t="s">
        <v>1280</v>
      </c>
    </row>
    <row r="56" spans="1:1" ht="16.5">
      <c r="A56" s="39" t="s">
        <v>1281</v>
      </c>
    </row>
    <row r="57" spans="1:1" ht="16.5">
      <c r="A57" s="39" t="s">
        <v>1282</v>
      </c>
    </row>
    <row r="58" spans="1:1" ht="16.5">
      <c r="A58" s="39" t="s">
        <v>1283</v>
      </c>
    </row>
    <row r="59" spans="1:1" ht="16.5">
      <c r="A59" s="39" t="s">
        <v>1284</v>
      </c>
    </row>
    <row r="60" spans="1:1" ht="16.5">
      <c r="A60" s="39" t="s">
        <v>1285</v>
      </c>
    </row>
    <row r="61" spans="1:1" ht="16.5">
      <c r="A61" s="39" t="s">
        <v>1286</v>
      </c>
    </row>
    <row r="62" spans="1:1" ht="16.5">
      <c r="A62" s="39" t="s">
        <v>1287</v>
      </c>
    </row>
    <row r="63" spans="1:1" ht="16.5">
      <c r="A63" s="39" t="s">
        <v>1288</v>
      </c>
    </row>
    <row r="64" spans="1:1" ht="16.5">
      <c r="A64" s="39" t="s">
        <v>1289</v>
      </c>
    </row>
    <row r="65" spans="1:1" ht="16.5">
      <c r="A65" s="39" t="s">
        <v>73</v>
      </c>
    </row>
    <row r="66" spans="1:1" ht="16.5">
      <c r="A66" s="39" t="s">
        <v>1291</v>
      </c>
    </row>
    <row r="67" spans="1:1" ht="16.5">
      <c r="A67" s="39" t="s">
        <v>78</v>
      </c>
    </row>
    <row r="68" spans="1:1" ht="16.5">
      <c r="A68" s="39" t="s">
        <v>1293</v>
      </c>
    </row>
    <row r="69" spans="1:1" ht="16.5">
      <c r="A69" s="39" t="s">
        <v>1294</v>
      </c>
    </row>
    <row r="70" spans="1:1" ht="16.5">
      <c r="A70" s="39" t="s">
        <v>1295</v>
      </c>
    </row>
    <row r="71" spans="1:1" ht="16.5">
      <c r="A71" s="39" t="s">
        <v>1296</v>
      </c>
    </row>
    <row r="72" spans="1:1" ht="16.5">
      <c r="A72" s="39" t="s">
        <v>1297</v>
      </c>
    </row>
    <row r="73" spans="1:1" ht="16.5">
      <c r="A73" s="39" t="s">
        <v>1298</v>
      </c>
    </row>
    <row r="74" spans="1:1" ht="16.5">
      <c r="A74" s="39" t="s">
        <v>1299</v>
      </c>
    </row>
    <row r="75" spans="1:1" ht="16.5">
      <c r="A75" s="39" t="s">
        <v>1300</v>
      </c>
    </row>
    <row r="76" spans="1:1" ht="16.5">
      <c r="A76" s="39" t="s">
        <v>1301</v>
      </c>
    </row>
    <row r="77" spans="1:1" ht="16.5">
      <c r="A77" s="39" t="s">
        <v>1302</v>
      </c>
    </row>
    <row r="78" spans="1:1" ht="16.5">
      <c r="A78" s="39" t="s">
        <v>1303</v>
      </c>
    </row>
    <row r="79" spans="1:1" ht="16.5">
      <c r="A79" s="39" t="s">
        <v>1304</v>
      </c>
    </row>
    <row r="80" spans="1:1" ht="16.5">
      <c r="A80" s="39" t="s">
        <v>1305</v>
      </c>
    </row>
    <row r="81" spans="1:1" ht="16.5">
      <c r="A81" s="39" t="s">
        <v>1306</v>
      </c>
    </row>
    <row r="82" spans="1:1" ht="16.5">
      <c r="A82" s="39" t="s">
        <v>1307</v>
      </c>
    </row>
    <row r="83" spans="1:1" ht="16.5">
      <c r="A83" s="39" t="s">
        <v>1308</v>
      </c>
    </row>
    <row r="84" spans="1:1" ht="16.5">
      <c r="A84" s="39" t="s">
        <v>1309</v>
      </c>
    </row>
    <row r="85" spans="1:1" ht="16.5">
      <c r="A85" s="39" t="s">
        <v>1310</v>
      </c>
    </row>
    <row r="86" spans="1:1" ht="16.5">
      <c r="A86" s="39" t="s">
        <v>1311</v>
      </c>
    </row>
    <row r="87" spans="1:1" ht="16.5">
      <c r="A87" s="39" t="s">
        <v>1312</v>
      </c>
    </row>
    <row r="88" spans="1:1" ht="16.5">
      <c r="A88" s="39" t="s">
        <v>1313</v>
      </c>
    </row>
    <row r="89" spans="1:1" ht="16.5">
      <c r="A89" s="39" t="s">
        <v>1314</v>
      </c>
    </row>
    <row r="90" spans="1:1" ht="16.5">
      <c r="A90" s="39" t="s">
        <v>12</v>
      </c>
    </row>
    <row r="91" spans="1:1" ht="16.5">
      <c r="A91" s="39" t="s">
        <v>1316</v>
      </c>
    </row>
    <row r="92" spans="1:1" ht="16.5">
      <c r="A92" s="39" t="s">
        <v>1317</v>
      </c>
    </row>
    <row r="93" spans="1:1" ht="16.5">
      <c r="A93" s="39" t="s">
        <v>1318</v>
      </c>
    </row>
    <row r="94" spans="1:1" ht="16.5">
      <c r="A94" s="39" t="s">
        <v>1319</v>
      </c>
    </row>
    <row r="95" spans="1:1" ht="16.5">
      <c r="A95" s="39" t="s">
        <v>1320</v>
      </c>
    </row>
    <row r="96" spans="1:1" ht="16.5">
      <c r="A96" s="39" t="s">
        <v>1321</v>
      </c>
    </row>
    <row r="97" spans="1:1" ht="16.5">
      <c r="A97" s="39" t="s">
        <v>1322</v>
      </c>
    </row>
    <row r="98" spans="1:1" ht="16.5">
      <c r="A98" s="39" t="s">
        <v>1323</v>
      </c>
    </row>
    <row r="99" spans="1:1" ht="16.5">
      <c r="A99" s="39" t="s">
        <v>1324</v>
      </c>
    </row>
    <row r="100" spans="1:1" ht="16.5">
      <c r="A100" s="39" t="s">
        <v>1325</v>
      </c>
    </row>
    <row r="101" spans="1:1" ht="16.5">
      <c r="A101" s="39" t="s">
        <v>1326</v>
      </c>
    </row>
    <row r="102" spans="1:1" ht="16.5">
      <c r="A102" s="39" t="s">
        <v>1327</v>
      </c>
    </row>
    <row r="103" spans="1:1" ht="16.5">
      <c r="A103" s="39" t="s">
        <v>1328</v>
      </c>
    </row>
    <row r="104" spans="1:1" ht="16.5">
      <c r="A104" s="39" t="s">
        <v>1329</v>
      </c>
    </row>
    <row r="105" spans="1:1" ht="16.5">
      <c r="A105" s="39" t="s">
        <v>1330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G220"/>
  <sheetViews>
    <sheetView workbookViewId="0">
      <pane ySplit="1" topLeftCell="A194" activePane="bottomLeft" state="frozen"/>
      <selection pane="bottomLeft" activeCell="F219" sqref="F219"/>
    </sheetView>
  </sheetViews>
  <sheetFormatPr defaultRowHeight="13.5"/>
  <cols>
    <col min="1" max="1" width="9.75" style="114" customWidth="1"/>
    <col min="2" max="2" width="14.125" style="103" customWidth="1"/>
    <col min="3" max="3" width="21" style="103" customWidth="1"/>
    <col min="4" max="4" width="30" style="103" customWidth="1"/>
    <col min="5" max="5" width="15.25" style="116" customWidth="1"/>
    <col min="6" max="6" width="9" style="117" customWidth="1"/>
    <col min="7" max="7" width="9" style="111" customWidth="1"/>
    <col min="8" max="16384" width="9" style="106"/>
  </cols>
  <sheetData>
    <row r="1" spans="1:6">
      <c r="A1" s="101" t="s">
        <v>3</v>
      </c>
      <c r="B1" s="102" t="s">
        <v>109</v>
      </c>
      <c r="C1" s="103" t="s">
        <v>1519</v>
      </c>
      <c r="D1" s="103" t="s">
        <v>120</v>
      </c>
      <c r="E1" s="115" t="s">
        <v>1785</v>
      </c>
      <c r="F1" s="115"/>
    </row>
    <row r="2" spans="1:6" ht="14.25">
      <c r="A2" s="173">
        <v>42524</v>
      </c>
      <c r="B2" s="102" t="s">
        <v>1127</v>
      </c>
      <c r="C2" s="103" t="s">
        <v>52</v>
      </c>
      <c r="D2" s="103" t="s">
        <v>1786</v>
      </c>
      <c r="E2" s="116" t="str">
        <f>VLOOKUP(D2,魔谷辅助!$B$2:$C$966,2,0)</f>
        <v>百智融拓掌星利意</v>
      </c>
    </row>
    <row r="3" spans="1:6" ht="14.25">
      <c r="A3" s="173">
        <v>42524</v>
      </c>
      <c r="B3" s="102" t="s">
        <v>1127</v>
      </c>
      <c r="C3" s="103" t="s">
        <v>52</v>
      </c>
      <c r="D3" s="103" t="s">
        <v>1787</v>
      </c>
      <c r="E3" s="116" t="str">
        <f>VLOOKUP(D3,魔谷辅助!$B$2:$C$966,2,0)</f>
        <v>百智融拓掌星利意</v>
      </c>
    </row>
    <row r="4" spans="1:6" ht="14.25">
      <c r="A4" s="173">
        <v>42527</v>
      </c>
      <c r="B4" s="102" t="s">
        <v>1152</v>
      </c>
      <c r="C4" s="103" t="s">
        <v>102</v>
      </c>
      <c r="D4" s="103" t="s">
        <v>97</v>
      </c>
      <c r="E4" s="116" t="str">
        <f>VLOOKUP(D4,魔谷辅助!$B$2:$C$966,2,0)</f>
        <v>自推广</v>
      </c>
    </row>
    <row r="5" spans="1:6">
      <c r="A5" s="192">
        <v>42527</v>
      </c>
      <c r="B5" s="79" t="s">
        <v>2519</v>
      </c>
      <c r="C5" s="44" t="s">
        <v>2516</v>
      </c>
      <c r="D5" s="44" t="s">
        <v>2516</v>
      </c>
      <c r="E5" s="44" t="s">
        <v>2516</v>
      </c>
    </row>
    <row r="6" spans="1:6">
      <c r="A6" s="193">
        <v>42529</v>
      </c>
      <c r="B6" s="102" t="s">
        <v>2520</v>
      </c>
      <c r="C6" s="103" t="s">
        <v>2516</v>
      </c>
      <c r="D6" s="103" t="s">
        <v>2516</v>
      </c>
      <c r="E6" s="103" t="s">
        <v>2516</v>
      </c>
    </row>
    <row r="7" spans="1:6" ht="14.25">
      <c r="A7" s="173">
        <v>42533</v>
      </c>
      <c r="B7" s="102" t="s">
        <v>1135</v>
      </c>
      <c r="C7" s="107" t="s">
        <v>94</v>
      </c>
      <c r="D7" s="103" t="s">
        <v>89</v>
      </c>
      <c r="E7" s="116" t="str">
        <f>VLOOKUP(D7,魔谷辅助!$B$2:$C$966,2,0)</f>
        <v>掌瑞</v>
      </c>
    </row>
    <row r="8" spans="1:6" ht="14.25">
      <c r="A8" s="174">
        <v>42535</v>
      </c>
      <c r="B8" s="108" t="s">
        <v>1139</v>
      </c>
      <c r="C8" s="103" t="s">
        <v>88</v>
      </c>
      <c r="D8" s="103" t="s">
        <v>1338</v>
      </c>
      <c r="E8" s="116" t="str">
        <f>VLOOKUP(D8,魔谷辅助!$B$2:$C$966,2,0)</f>
        <v>掌瑞</v>
      </c>
    </row>
    <row r="9" spans="1:6" ht="14.25">
      <c r="A9" s="174">
        <v>42544</v>
      </c>
      <c r="B9" s="108" t="s">
        <v>1153</v>
      </c>
      <c r="C9" s="103" t="s">
        <v>52</v>
      </c>
      <c r="D9" s="103" t="s">
        <v>53</v>
      </c>
      <c r="E9" s="116" t="str">
        <f>VLOOKUP(D9,魔谷辅助!$B$2:$C$966,2,0)</f>
        <v>百智融拓掌星利意</v>
      </c>
    </row>
    <row r="10" spans="1:6">
      <c r="A10" s="192">
        <v>42545</v>
      </c>
      <c r="B10" s="81" t="s">
        <v>2521</v>
      </c>
      <c r="C10" s="44" t="s">
        <v>2516</v>
      </c>
      <c r="D10" s="44" t="s">
        <v>2516</v>
      </c>
      <c r="E10" s="44" t="s">
        <v>2516</v>
      </c>
    </row>
    <row r="11" spans="1:6">
      <c r="A11" s="192">
        <v>42548</v>
      </c>
      <c r="B11" s="81" t="s">
        <v>2522</v>
      </c>
      <c r="C11" s="44" t="s">
        <v>2516</v>
      </c>
      <c r="D11" s="44" t="s">
        <v>2516</v>
      </c>
      <c r="E11" s="44" t="s">
        <v>2516</v>
      </c>
    </row>
    <row r="12" spans="1:6" ht="14.25">
      <c r="A12" s="173">
        <v>42549</v>
      </c>
      <c r="B12" s="102" t="s">
        <v>1133</v>
      </c>
      <c r="C12" s="103" t="s">
        <v>96</v>
      </c>
      <c r="D12" s="103" t="s">
        <v>97</v>
      </c>
      <c r="E12" s="116" t="str">
        <f>VLOOKUP(D12,魔谷辅助!$B$2:$C$966,2,0)</f>
        <v>自推广</v>
      </c>
    </row>
    <row r="13" spans="1:6">
      <c r="A13" s="194">
        <v>42549</v>
      </c>
      <c r="B13" s="79" t="s">
        <v>2523</v>
      </c>
      <c r="C13" s="42" t="s">
        <v>2516</v>
      </c>
      <c r="D13" s="42" t="s">
        <v>2516</v>
      </c>
      <c r="E13" s="42" t="s">
        <v>2516</v>
      </c>
    </row>
    <row r="14" spans="1:6" ht="14.25">
      <c r="A14" s="173">
        <v>42552</v>
      </c>
      <c r="B14" s="102" t="s">
        <v>1130</v>
      </c>
      <c r="C14" s="103" t="s">
        <v>73</v>
      </c>
      <c r="D14" s="103" t="s">
        <v>74</v>
      </c>
      <c r="E14" s="116" t="str">
        <f>VLOOKUP(D14,魔谷辅助!$B$2:$C$966,2,0)</f>
        <v>SDK外放百智融拓</v>
      </c>
    </row>
    <row r="15" spans="1:6" ht="14.25">
      <c r="A15" s="174">
        <v>42555</v>
      </c>
      <c r="B15" s="102" t="s">
        <v>1127</v>
      </c>
      <c r="C15" s="103" t="s">
        <v>111</v>
      </c>
      <c r="D15" s="103" t="s">
        <v>93</v>
      </c>
      <c r="E15" s="116" t="str">
        <f>VLOOKUP(D15,魔谷辅助!$B$2:$C$966,2,0)</f>
        <v>前游</v>
      </c>
    </row>
    <row r="16" spans="1:6" ht="14.25">
      <c r="A16" s="173">
        <v>42556</v>
      </c>
      <c r="B16" s="102" t="s">
        <v>1127</v>
      </c>
      <c r="C16" s="103" t="s">
        <v>88</v>
      </c>
      <c r="D16" s="103" t="s">
        <v>98</v>
      </c>
      <c r="E16" s="116" t="str">
        <f>VLOOKUP(D16,魔谷辅助!$B$2:$C$966,2,0)</f>
        <v>掌瑞</v>
      </c>
    </row>
    <row r="17" spans="1:5" ht="14.25">
      <c r="A17" s="173">
        <v>42557</v>
      </c>
      <c r="B17" s="102" t="s">
        <v>1127</v>
      </c>
      <c r="C17" s="103" t="s">
        <v>12</v>
      </c>
      <c r="D17" s="103" t="s">
        <v>86</v>
      </c>
      <c r="E17" s="116" t="str">
        <f>VLOOKUP(D17,魔谷辅助!$B$2:$C$966,2,0)</f>
        <v>唐翔盛</v>
      </c>
    </row>
    <row r="18" spans="1:5" ht="14.25">
      <c r="A18" s="173">
        <v>42557</v>
      </c>
      <c r="B18" s="102" t="s">
        <v>1157</v>
      </c>
      <c r="C18" s="103" t="s">
        <v>71</v>
      </c>
      <c r="D18" s="103" t="s">
        <v>112</v>
      </c>
      <c r="E18" s="116" t="str">
        <f>VLOOKUP(D18,魔谷辅助!$B$2:$C$966,2,0)</f>
        <v>骏伯</v>
      </c>
    </row>
    <row r="19" spans="1:5" ht="14.25">
      <c r="A19" s="174">
        <v>42557</v>
      </c>
      <c r="B19" s="108" t="s">
        <v>1130</v>
      </c>
      <c r="C19" s="103" t="s">
        <v>94</v>
      </c>
      <c r="D19" s="103" t="s">
        <v>99</v>
      </c>
      <c r="E19" s="116" t="str">
        <f>VLOOKUP(D19,魔谷辅助!$B$2:$C$966,2,0)</f>
        <v>掌瑞</v>
      </c>
    </row>
    <row r="20" spans="1:5" ht="14.25">
      <c r="A20" s="174">
        <v>42557</v>
      </c>
      <c r="B20" s="102" t="s">
        <v>1129</v>
      </c>
      <c r="C20" s="103" t="s">
        <v>73</v>
      </c>
      <c r="D20" s="107" t="s">
        <v>110</v>
      </c>
      <c r="E20" s="116" t="str">
        <f>VLOOKUP(D20,魔谷辅助!$B$2:$C$966,2,0)</f>
        <v>SDK外放百智融拓</v>
      </c>
    </row>
    <row r="21" spans="1:5" ht="14.25">
      <c r="A21" s="174">
        <v>42558</v>
      </c>
      <c r="B21" s="108" t="s">
        <v>1139</v>
      </c>
      <c r="C21" s="107" t="s">
        <v>71</v>
      </c>
      <c r="D21" s="107" t="s">
        <v>91</v>
      </c>
      <c r="E21" s="116" t="str">
        <f>VLOOKUP(D21,魔谷辅助!$B$2:$C$966,2,0)</f>
        <v>WWZ</v>
      </c>
    </row>
    <row r="22" spans="1:5" ht="14.25">
      <c r="A22" s="174">
        <v>42558</v>
      </c>
      <c r="B22" s="102" t="s">
        <v>1139</v>
      </c>
      <c r="C22" s="103" t="s">
        <v>78</v>
      </c>
      <c r="D22" s="103" t="s">
        <v>100</v>
      </c>
      <c r="E22" s="116" t="str">
        <f>VLOOKUP(D22,魔谷辅助!$B$2:$C$966,2,0)</f>
        <v>SDK外放杭州阅玩</v>
      </c>
    </row>
    <row r="23" spans="1:5" ht="14.25">
      <c r="A23" s="174">
        <v>42558</v>
      </c>
      <c r="B23" s="108" t="s">
        <v>1129</v>
      </c>
      <c r="C23" s="107" t="s">
        <v>52</v>
      </c>
      <c r="D23" s="107" t="s">
        <v>53</v>
      </c>
      <c r="E23" s="116" t="str">
        <f>VLOOKUP(D23,魔谷辅助!$B$2:$C$966,2,0)</f>
        <v>百智融拓掌星利意</v>
      </c>
    </row>
    <row r="24" spans="1:5" ht="14.25">
      <c r="A24" s="174">
        <v>42558</v>
      </c>
      <c r="B24" s="108" t="s">
        <v>1157</v>
      </c>
      <c r="C24" s="103" t="s">
        <v>71</v>
      </c>
      <c r="D24" s="103" t="s">
        <v>90</v>
      </c>
      <c r="E24" s="116" t="str">
        <f>VLOOKUP(D24,魔谷辅助!$B$2:$C$966,2,0)</f>
        <v>羊羽</v>
      </c>
    </row>
    <row r="25" spans="1:5" ht="14.25">
      <c r="A25" s="173">
        <v>42558</v>
      </c>
      <c r="B25" s="102" t="s">
        <v>1139</v>
      </c>
      <c r="C25" s="103" t="s">
        <v>71</v>
      </c>
      <c r="D25" s="103" t="s">
        <v>76</v>
      </c>
      <c r="E25" s="116" t="str">
        <f>VLOOKUP(D25,魔谷辅助!$B$2:$C$966,2,0)</f>
        <v>掌尖</v>
      </c>
    </row>
    <row r="26" spans="1:5" ht="14.25">
      <c r="A26" s="173">
        <v>42558</v>
      </c>
      <c r="B26" s="108" t="s">
        <v>1129</v>
      </c>
      <c r="C26" s="103" t="s">
        <v>71</v>
      </c>
      <c r="D26" s="103" t="s">
        <v>76</v>
      </c>
      <c r="E26" s="116" t="str">
        <f>VLOOKUP(D26,魔谷辅助!$B$2:$C$966,2,0)</f>
        <v>掌尖</v>
      </c>
    </row>
    <row r="27" spans="1:5">
      <c r="A27" s="194">
        <v>42558</v>
      </c>
      <c r="B27" s="79" t="s">
        <v>2524</v>
      </c>
      <c r="C27" s="42" t="s">
        <v>2516</v>
      </c>
      <c r="D27" s="44" t="s">
        <v>2516</v>
      </c>
      <c r="E27" s="42" t="s">
        <v>2516</v>
      </c>
    </row>
    <row r="28" spans="1:5">
      <c r="A28" s="194">
        <v>42558</v>
      </c>
      <c r="B28" s="81" t="s">
        <v>2525</v>
      </c>
      <c r="C28" s="42" t="s">
        <v>2516</v>
      </c>
      <c r="D28" s="42" t="s">
        <v>2516</v>
      </c>
      <c r="E28" s="42" t="s">
        <v>2516</v>
      </c>
    </row>
    <row r="29" spans="1:5" ht="14.25">
      <c r="A29" s="173">
        <v>42559</v>
      </c>
      <c r="B29" s="102" t="s">
        <v>1145</v>
      </c>
      <c r="C29" s="103" t="s">
        <v>71</v>
      </c>
      <c r="D29" s="103" t="s">
        <v>92</v>
      </c>
      <c r="E29" s="116" t="str">
        <f>VLOOKUP(D29,魔谷辅助!$B$2:$C$966,2,0)</f>
        <v>WWZ</v>
      </c>
    </row>
    <row r="30" spans="1:5" ht="14.25">
      <c r="A30" s="173">
        <v>42559</v>
      </c>
      <c r="B30" s="102" t="s">
        <v>1130</v>
      </c>
      <c r="C30" s="103" t="s">
        <v>71</v>
      </c>
      <c r="D30" s="103" t="s">
        <v>76</v>
      </c>
      <c r="E30" s="116" t="str">
        <f>VLOOKUP(D30,魔谷辅助!$B$2:$C$966,2,0)</f>
        <v>掌尖</v>
      </c>
    </row>
    <row r="31" spans="1:5" ht="14.25">
      <c r="A31" s="173">
        <v>42559</v>
      </c>
      <c r="B31" s="108" t="s">
        <v>1129</v>
      </c>
      <c r="C31" s="103" t="s">
        <v>71</v>
      </c>
      <c r="D31" s="103" t="s">
        <v>76</v>
      </c>
      <c r="E31" s="116" t="str">
        <f>VLOOKUP(D31,魔谷辅助!$B$2:$C$966,2,0)</f>
        <v>掌尖</v>
      </c>
    </row>
    <row r="32" spans="1:5" ht="14.25">
      <c r="A32" s="173">
        <v>42559</v>
      </c>
      <c r="B32" s="108" t="s">
        <v>1129</v>
      </c>
      <c r="C32" s="103" t="s">
        <v>52</v>
      </c>
      <c r="D32" s="103" t="s">
        <v>72</v>
      </c>
      <c r="E32" s="116" t="str">
        <f>VLOOKUP(D32,魔谷辅助!$B$2:$C$966,2,0)</f>
        <v>SDK外放百智融拓</v>
      </c>
    </row>
    <row r="33" spans="1:5" ht="14.25">
      <c r="A33" s="173">
        <v>42559</v>
      </c>
      <c r="B33" s="108" t="s">
        <v>1129</v>
      </c>
      <c r="C33" s="103" t="s">
        <v>12</v>
      </c>
      <c r="D33" s="103" t="s">
        <v>108</v>
      </c>
      <c r="E33" s="116" t="str">
        <f>VLOOKUP(D33,魔谷辅助!$B$2:$C$966,2,0)</f>
        <v>唐翔盛</v>
      </c>
    </row>
    <row r="34" spans="1:5" ht="14.25">
      <c r="A34" s="173">
        <v>42560</v>
      </c>
      <c r="B34" s="102" t="s">
        <v>1133</v>
      </c>
      <c r="C34" s="103" t="s">
        <v>96</v>
      </c>
      <c r="D34" s="103" t="s">
        <v>97</v>
      </c>
      <c r="E34" s="116" t="str">
        <f>VLOOKUP(D34,魔谷辅助!$B$2:$C$966,2,0)</f>
        <v>自推广</v>
      </c>
    </row>
    <row r="35" spans="1:5" ht="14.25">
      <c r="A35" s="173">
        <v>42560</v>
      </c>
      <c r="B35" s="102" t="s">
        <v>1133</v>
      </c>
      <c r="C35" s="103" t="s">
        <v>52</v>
      </c>
      <c r="D35" s="103" t="s">
        <v>53</v>
      </c>
      <c r="E35" s="116" t="str">
        <f>VLOOKUP(D35,魔谷辅助!$B$2:$C$966,2,0)</f>
        <v>百智融拓掌星利意</v>
      </c>
    </row>
    <row r="36" spans="1:5" ht="14.25">
      <c r="A36" s="173">
        <v>42560</v>
      </c>
      <c r="B36" s="102" t="s">
        <v>1146</v>
      </c>
      <c r="C36" s="103" t="s">
        <v>52</v>
      </c>
      <c r="D36" s="103" t="s">
        <v>72</v>
      </c>
      <c r="E36" s="116" t="str">
        <f>VLOOKUP(D36,魔谷辅助!$B$2:$C$966,2,0)</f>
        <v>SDK外放百智融拓</v>
      </c>
    </row>
    <row r="37" spans="1:5" ht="14.25">
      <c r="A37" s="173">
        <v>42560</v>
      </c>
      <c r="B37" s="102" t="s">
        <v>1130</v>
      </c>
      <c r="C37" s="103" t="s">
        <v>71</v>
      </c>
      <c r="D37" s="103" t="s">
        <v>112</v>
      </c>
      <c r="E37" s="116" t="str">
        <f>VLOOKUP(D37,魔谷辅助!$B$2:$C$966,2,0)</f>
        <v>骏伯</v>
      </c>
    </row>
    <row r="38" spans="1:5" ht="14.25">
      <c r="A38" s="173">
        <v>42560</v>
      </c>
      <c r="B38" s="102" t="s">
        <v>1157</v>
      </c>
      <c r="C38" s="103" t="s">
        <v>62</v>
      </c>
      <c r="D38" s="103" t="s">
        <v>79</v>
      </c>
      <c r="E38" s="116" t="str">
        <f>VLOOKUP(D38,魔谷辅助!$B$2:$C$966,2,0)</f>
        <v>SDK外放杭州阅玩</v>
      </c>
    </row>
    <row r="39" spans="1:5" ht="14.25">
      <c r="A39" s="173">
        <v>42560</v>
      </c>
      <c r="B39" s="102" t="s">
        <v>1157</v>
      </c>
      <c r="C39" s="103" t="s">
        <v>71</v>
      </c>
      <c r="D39" s="103" t="s">
        <v>91</v>
      </c>
      <c r="E39" s="116" t="str">
        <f>VLOOKUP(D39,魔谷辅助!$B$2:$C$966,2,0)</f>
        <v>WWZ</v>
      </c>
    </row>
    <row r="40" spans="1:5" ht="14.25">
      <c r="A40" s="173">
        <v>42560</v>
      </c>
      <c r="B40" s="102" t="s">
        <v>1159</v>
      </c>
      <c r="C40" s="103" t="s">
        <v>102</v>
      </c>
      <c r="D40" s="103" t="s">
        <v>1349</v>
      </c>
      <c r="E40" s="116" t="str">
        <f>VLOOKUP(D40,魔谷辅助!$B$2:$C$966,2,0)</f>
        <v>杭州阅玩2</v>
      </c>
    </row>
    <row r="41" spans="1:5" ht="14.25">
      <c r="A41" s="173">
        <v>42560</v>
      </c>
      <c r="B41" s="102" t="s">
        <v>1139</v>
      </c>
      <c r="C41" s="103" t="s">
        <v>1242</v>
      </c>
      <c r="D41" s="103" t="s">
        <v>1355</v>
      </c>
      <c r="E41" s="116" t="str">
        <f>VLOOKUP(D41,魔谷辅助!$B$2:$C$966,2,0)</f>
        <v>WWZ</v>
      </c>
    </row>
    <row r="42" spans="1:5" ht="14.25">
      <c r="A42" s="173">
        <v>42560</v>
      </c>
      <c r="B42" s="102" t="s">
        <v>1139</v>
      </c>
      <c r="C42" s="109" t="s">
        <v>70</v>
      </c>
      <c r="D42" s="103" t="s">
        <v>114</v>
      </c>
      <c r="E42" s="116" t="str">
        <f>VLOOKUP(D42,魔谷辅助!$B$2:$C$966,2,0)</f>
        <v>唐翔盛</v>
      </c>
    </row>
    <row r="43" spans="1:5" ht="14.25">
      <c r="A43" s="173">
        <v>42560</v>
      </c>
      <c r="B43" s="102" t="s">
        <v>1159</v>
      </c>
      <c r="C43" s="103" t="s">
        <v>71</v>
      </c>
      <c r="D43" s="103" t="s">
        <v>76</v>
      </c>
      <c r="E43" s="116" t="str">
        <f>VLOOKUP(D43,魔谷辅助!$B$2:$C$966,2,0)</f>
        <v>掌尖</v>
      </c>
    </row>
    <row r="44" spans="1:5" ht="14.25">
      <c r="A44" s="173">
        <v>42560</v>
      </c>
      <c r="B44" s="102" t="s">
        <v>1157</v>
      </c>
      <c r="C44" s="103" t="s">
        <v>52</v>
      </c>
      <c r="D44" s="103" t="s">
        <v>1370</v>
      </c>
      <c r="E44" s="116" t="str">
        <f>VLOOKUP(D44,魔谷辅助!$B$2:$C$966,2,0)</f>
        <v>百智融拓掌众</v>
      </c>
    </row>
    <row r="45" spans="1:5" ht="14.25">
      <c r="A45" s="173">
        <v>42562</v>
      </c>
      <c r="B45" s="102" t="s">
        <v>1157</v>
      </c>
      <c r="C45" s="103" t="s">
        <v>88</v>
      </c>
      <c r="D45" s="103" t="s">
        <v>1378</v>
      </c>
      <c r="E45" s="116" t="str">
        <f>VLOOKUP(D45,魔谷辅助!$B$2:$C$966,2,0)</f>
        <v>掌瑞</v>
      </c>
    </row>
    <row r="46" spans="1:5">
      <c r="A46" s="101">
        <v>42562</v>
      </c>
      <c r="B46" s="102" t="s">
        <v>1157</v>
      </c>
      <c r="C46" s="103" t="s">
        <v>94</v>
      </c>
      <c r="D46" s="103" t="s">
        <v>89</v>
      </c>
      <c r="E46" s="116" t="str">
        <f>VLOOKUP(D46,魔谷辅助!$B$2:$C$966,2,0)</f>
        <v>掌瑞</v>
      </c>
    </row>
    <row r="47" spans="1:5" ht="14.25">
      <c r="A47" s="173">
        <v>42562</v>
      </c>
      <c r="B47" s="102" t="s">
        <v>1157</v>
      </c>
      <c r="C47" s="103" t="s">
        <v>88</v>
      </c>
      <c r="D47" s="103" t="s">
        <v>89</v>
      </c>
      <c r="E47" s="116" t="str">
        <f>VLOOKUP(D47,魔谷辅助!$B$2:$C$966,2,0)</f>
        <v>掌瑞</v>
      </c>
    </row>
    <row r="48" spans="1:5" ht="14.25">
      <c r="A48" s="173">
        <v>42562</v>
      </c>
      <c r="B48" s="102" t="s">
        <v>1145</v>
      </c>
      <c r="C48" s="103" t="s">
        <v>1316</v>
      </c>
      <c r="D48" s="103" t="s">
        <v>90</v>
      </c>
      <c r="E48" s="116" t="str">
        <f>VLOOKUP(D48,魔谷辅助!$B$2:$C$966,2,0)</f>
        <v>羊羽</v>
      </c>
    </row>
    <row r="49" spans="1:5" ht="14.25">
      <c r="A49" s="173">
        <v>42562</v>
      </c>
      <c r="B49" s="102" t="s">
        <v>1159</v>
      </c>
      <c r="C49" s="103" t="s">
        <v>71</v>
      </c>
      <c r="D49" s="103" t="s">
        <v>76</v>
      </c>
      <c r="E49" s="116" t="str">
        <f>VLOOKUP(D49,魔谷辅助!$B$2:$C$966,2,0)</f>
        <v>掌尖</v>
      </c>
    </row>
    <row r="50" spans="1:5" ht="14.25">
      <c r="A50" s="173">
        <v>42562</v>
      </c>
      <c r="B50" s="102" t="s">
        <v>1139</v>
      </c>
      <c r="C50" s="103" t="s">
        <v>73</v>
      </c>
      <c r="D50" s="103" t="s">
        <v>1388</v>
      </c>
      <c r="E50" s="116" t="str">
        <f>VLOOKUP(D50,魔谷辅助!$B$2:$C$966,2,0)</f>
        <v>SDK外放百智融拓</v>
      </c>
    </row>
    <row r="51" spans="1:5" ht="14.25">
      <c r="A51" s="173">
        <v>42562</v>
      </c>
      <c r="B51" s="102" t="s">
        <v>1135</v>
      </c>
      <c r="C51" s="103" t="s">
        <v>71</v>
      </c>
      <c r="D51" s="103" t="s">
        <v>91</v>
      </c>
      <c r="E51" s="116" t="str">
        <f>VLOOKUP(D51,魔谷辅助!$B$2:$C$966,2,0)</f>
        <v>WWZ</v>
      </c>
    </row>
    <row r="52" spans="1:5">
      <c r="A52" s="176">
        <v>42562</v>
      </c>
      <c r="B52" s="73" t="s">
        <v>1157</v>
      </c>
      <c r="C52" s="73" t="s">
        <v>94</v>
      </c>
      <c r="D52" s="73" t="s">
        <v>89</v>
      </c>
      <c r="E52" s="116" t="str">
        <f>VLOOKUP(D52,魔谷辅助!$B$2:$C$966,2,0)</f>
        <v>掌瑞</v>
      </c>
    </row>
    <row r="53" spans="1:5" ht="14.25">
      <c r="A53" s="173">
        <v>42563</v>
      </c>
      <c r="B53" s="102" t="s">
        <v>1139</v>
      </c>
      <c r="C53" s="103" t="s">
        <v>71</v>
      </c>
      <c r="D53" s="103" t="s">
        <v>76</v>
      </c>
      <c r="E53" s="116" t="str">
        <f>VLOOKUP(D53,魔谷辅助!$B$2:$C$966,2,0)</f>
        <v>掌尖</v>
      </c>
    </row>
    <row r="54" spans="1:5" ht="14.25">
      <c r="A54" s="174">
        <v>42563</v>
      </c>
      <c r="B54" s="102" t="s">
        <v>1159</v>
      </c>
      <c r="C54" s="103" t="s">
        <v>71</v>
      </c>
      <c r="D54" s="103" t="s">
        <v>1393</v>
      </c>
      <c r="E54" s="116" t="str">
        <f>VLOOKUP(D54,魔谷辅助!$B$2:$C$966,2,0)</f>
        <v>WWZ</v>
      </c>
    </row>
    <row r="55" spans="1:5" ht="14.25">
      <c r="A55" s="173">
        <v>42563</v>
      </c>
      <c r="B55" s="102" t="s">
        <v>1157</v>
      </c>
      <c r="C55" s="103" t="s">
        <v>71</v>
      </c>
      <c r="D55" s="103" t="s">
        <v>92</v>
      </c>
      <c r="E55" s="116" t="str">
        <f>VLOOKUP(D55,魔谷辅助!$B$2:$C$966,2,0)</f>
        <v>WWZ</v>
      </c>
    </row>
    <row r="56" spans="1:5" ht="14.25">
      <c r="A56" s="173">
        <v>42563</v>
      </c>
      <c r="B56" s="102" t="s">
        <v>1157</v>
      </c>
      <c r="C56" s="103" t="s">
        <v>71</v>
      </c>
      <c r="D56" s="103" t="s">
        <v>92</v>
      </c>
      <c r="E56" s="116" t="str">
        <f>VLOOKUP(D56,魔谷辅助!$B$2:$C$966,2,0)</f>
        <v>WWZ</v>
      </c>
    </row>
    <row r="57" spans="1:5" ht="14.25">
      <c r="A57" s="173">
        <v>42563</v>
      </c>
      <c r="B57" s="102" t="s">
        <v>1157</v>
      </c>
      <c r="C57" s="103" t="s">
        <v>71</v>
      </c>
      <c r="D57" s="103" t="s">
        <v>1398</v>
      </c>
      <c r="E57" s="116" t="str">
        <f>VLOOKUP(D57,魔谷辅助!$B$2:$C$966,2,0)</f>
        <v>宝晖个人</v>
      </c>
    </row>
    <row r="58" spans="1:5" ht="14.25">
      <c r="A58" s="173">
        <v>42563</v>
      </c>
      <c r="B58" s="102" t="s">
        <v>1153</v>
      </c>
      <c r="C58" s="103" t="s">
        <v>1300</v>
      </c>
      <c r="D58" s="103" t="s">
        <v>93</v>
      </c>
      <c r="E58" s="116" t="str">
        <f>VLOOKUP(D58,魔谷辅助!$B$2:$C$966,2,0)</f>
        <v>前游</v>
      </c>
    </row>
    <row r="59" spans="1:5" ht="14.25">
      <c r="A59" s="173">
        <v>42563</v>
      </c>
      <c r="B59" s="102" t="s">
        <v>1153</v>
      </c>
      <c r="C59" s="103" t="s">
        <v>1300</v>
      </c>
      <c r="D59" s="103" t="s">
        <v>93</v>
      </c>
      <c r="E59" s="116" t="str">
        <f>VLOOKUP(D59,魔谷辅助!$B$2:$C$966,2,0)</f>
        <v>前游</v>
      </c>
    </row>
    <row r="60" spans="1:5" ht="14.25">
      <c r="A60" s="173">
        <v>42563</v>
      </c>
      <c r="B60" s="102" t="s">
        <v>1157</v>
      </c>
      <c r="C60" s="103" t="s">
        <v>52</v>
      </c>
      <c r="D60" s="103" t="s">
        <v>72</v>
      </c>
      <c r="E60" s="116" t="str">
        <f>VLOOKUP(D60,魔谷辅助!$B$2:$C$966,2,0)</f>
        <v>SDK外放百智融拓</v>
      </c>
    </row>
    <row r="61" spans="1:5" ht="14.25">
      <c r="A61" s="173">
        <v>42564</v>
      </c>
      <c r="B61" s="102" t="s">
        <v>1145</v>
      </c>
      <c r="C61" s="103" t="s">
        <v>52</v>
      </c>
      <c r="D61" s="103" t="s">
        <v>1407</v>
      </c>
      <c r="E61" s="116" t="str">
        <f>VLOOKUP(D61,魔谷辅助!$B$2:$C$966,2,0)</f>
        <v>百智融拓WWZ</v>
      </c>
    </row>
    <row r="62" spans="1:5" ht="14.25">
      <c r="A62" s="173">
        <v>42564</v>
      </c>
      <c r="B62" s="102" t="s">
        <v>1135</v>
      </c>
      <c r="C62" s="103" t="s">
        <v>62</v>
      </c>
      <c r="D62" s="103" t="s">
        <v>79</v>
      </c>
      <c r="E62" s="116" t="str">
        <f>VLOOKUP(D62,魔谷辅助!$B$2:$C$966,2,0)</f>
        <v>SDK外放杭州阅玩</v>
      </c>
    </row>
    <row r="63" spans="1:5" ht="14.25">
      <c r="A63" s="173">
        <v>42564</v>
      </c>
      <c r="B63" s="102" t="s">
        <v>1130</v>
      </c>
      <c r="C63" s="103" t="s">
        <v>62</v>
      </c>
      <c r="D63" s="103" t="s">
        <v>79</v>
      </c>
      <c r="E63" s="116" t="str">
        <f>VLOOKUP(D63,魔谷辅助!$B$2:$C$966,2,0)</f>
        <v>SDK外放杭州阅玩</v>
      </c>
    </row>
    <row r="64" spans="1:5" ht="14.25">
      <c r="A64" s="173">
        <v>42564</v>
      </c>
      <c r="B64" s="102" t="s">
        <v>1159</v>
      </c>
      <c r="C64" s="103" t="s">
        <v>62</v>
      </c>
      <c r="D64" s="103" t="s">
        <v>63</v>
      </c>
      <c r="E64" s="116" t="str">
        <f>VLOOKUP(D64,魔谷辅助!$B$2:$C$966,2,0)</f>
        <v>SDK外放杭州阅玩</v>
      </c>
    </row>
    <row r="65" spans="1:5" ht="14.25">
      <c r="A65" s="173">
        <v>42564</v>
      </c>
      <c r="B65" s="102" t="s">
        <v>1141</v>
      </c>
      <c r="C65" s="103" t="s">
        <v>52</v>
      </c>
      <c r="D65" s="103" t="s">
        <v>1407</v>
      </c>
      <c r="E65" s="116" t="str">
        <f>VLOOKUP(D65,魔谷辅助!$B$2:$C$966,2,0)</f>
        <v>百智融拓WWZ</v>
      </c>
    </row>
    <row r="66" spans="1:5" ht="14.25">
      <c r="A66" s="173">
        <v>42565</v>
      </c>
      <c r="B66" s="102" t="s">
        <v>1135</v>
      </c>
      <c r="C66" s="103" t="s">
        <v>70</v>
      </c>
      <c r="D66" s="103" t="s">
        <v>80</v>
      </c>
      <c r="E66" s="116" t="str">
        <f>VLOOKUP(D66,魔谷辅助!$B$2:$C$966,2,0)</f>
        <v>唐翔盛</v>
      </c>
    </row>
    <row r="67" spans="1:5" ht="14.25">
      <c r="A67" s="173">
        <v>42565</v>
      </c>
      <c r="B67" s="102" t="s">
        <v>1159</v>
      </c>
      <c r="C67" s="103" t="s">
        <v>81</v>
      </c>
      <c r="D67" s="103" t="s">
        <v>82</v>
      </c>
      <c r="E67" s="116" t="str">
        <f>VLOOKUP(D67,魔谷辅助!$B$2:$C$966,2,0)</f>
        <v>咪咕黑白包长青</v>
      </c>
    </row>
    <row r="68" spans="1:5" ht="14.25">
      <c r="A68" s="173">
        <v>42565</v>
      </c>
      <c r="B68" s="102" t="s">
        <v>1157</v>
      </c>
      <c r="C68" s="103" t="s">
        <v>68</v>
      </c>
      <c r="D68" s="103" t="s">
        <v>69</v>
      </c>
      <c r="E68" s="116" t="str">
        <f>VLOOKUP(D68,魔谷辅助!$B$2:$C$966,2,0)</f>
        <v>SDK外放杭州阅玩</v>
      </c>
    </row>
    <row r="69" spans="1:5" ht="14.25">
      <c r="A69" s="173">
        <v>42565</v>
      </c>
      <c r="B69" s="102" t="s">
        <v>1157</v>
      </c>
      <c r="C69" s="103" t="s">
        <v>12</v>
      </c>
      <c r="D69" s="103" t="s">
        <v>1416</v>
      </c>
      <c r="E69" s="116" t="str">
        <f>VLOOKUP(D69,魔谷辅助!$B$2:$C$966,2,0)</f>
        <v>唐翔盛</v>
      </c>
    </row>
    <row r="70" spans="1:5" ht="14.25">
      <c r="A70" s="173">
        <v>42565</v>
      </c>
      <c r="B70" s="102" t="s">
        <v>1157</v>
      </c>
      <c r="C70" s="103" t="s">
        <v>71</v>
      </c>
      <c r="D70" s="103" t="s">
        <v>1418</v>
      </c>
      <c r="E70" s="116" t="str">
        <f>VLOOKUP(D70,魔谷辅助!$B$2:$C$966,2,0)</f>
        <v>WWZ</v>
      </c>
    </row>
    <row r="71" spans="1:5" ht="14.25">
      <c r="A71" s="173">
        <v>42566</v>
      </c>
      <c r="B71" s="102" t="s">
        <v>1157</v>
      </c>
      <c r="C71" s="103" t="s">
        <v>52</v>
      </c>
      <c r="D71" s="103" t="s">
        <v>72</v>
      </c>
      <c r="E71" s="116" t="str">
        <f>VLOOKUP(D71,魔谷辅助!$B$2:$C$966,2,0)</f>
        <v>SDK外放百智融拓</v>
      </c>
    </row>
    <row r="72" spans="1:5" ht="14.25">
      <c r="A72" s="173">
        <v>42566</v>
      </c>
      <c r="B72" s="102" t="s">
        <v>1145</v>
      </c>
      <c r="C72" s="103" t="s">
        <v>73</v>
      </c>
      <c r="D72" s="103" t="s">
        <v>74</v>
      </c>
      <c r="E72" s="116" t="str">
        <f>VLOOKUP(D72,魔谷辅助!$B$2:$C$966,2,0)</f>
        <v>SDK外放百智融拓</v>
      </c>
    </row>
    <row r="73" spans="1:5" ht="14.25">
      <c r="A73" s="173">
        <v>42566</v>
      </c>
      <c r="B73" s="102" t="s">
        <v>1145</v>
      </c>
      <c r="C73" s="103" t="s">
        <v>60</v>
      </c>
      <c r="D73" s="103" t="s">
        <v>61</v>
      </c>
      <c r="E73" s="116" t="str">
        <f>VLOOKUP(D73,魔谷辅助!$B$2:$C$966,2,0)</f>
        <v>SDK外放百智融拓</v>
      </c>
    </row>
    <row r="74" spans="1:5" ht="14.25">
      <c r="A74" s="173">
        <v>42566</v>
      </c>
      <c r="B74" s="102" t="s">
        <v>1145</v>
      </c>
      <c r="C74" s="103" t="s">
        <v>12</v>
      </c>
      <c r="D74" s="103" t="s">
        <v>86</v>
      </c>
      <c r="E74" s="116" t="str">
        <f>VLOOKUP(D74,魔谷辅助!$B$2:$C$966,2,0)</f>
        <v>唐翔盛</v>
      </c>
    </row>
    <row r="75" spans="1:5" ht="14.25">
      <c r="A75" s="173">
        <v>42566</v>
      </c>
      <c r="B75" s="102" t="s">
        <v>1130</v>
      </c>
      <c r="C75" s="103" t="s">
        <v>62</v>
      </c>
      <c r="D75" s="103" t="s">
        <v>77</v>
      </c>
      <c r="E75" s="116" t="str">
        <f>VLOOKUP(D75,魔谷辅助!$B$2:$C$966,2,0)</f>
        <v>SDK外放杭州阅玩</v>
      </c>
    </row>
    <row r="76" spans="1:5" ht="14.25">
      <c r="A76" s="173">
        <v>42566</v>
      </c>
      <c r="B76" s="102" t="s">
        <v>1153</v>
      </c>
      <c r="C76" s="103" t="s">
        <v>67</v>
      </c>
      <c r="D76" s="103" t="s">
        <v>75</v>
      </c>
      <c r="E76" s="116" t="str">
        <f>VLOOKUP(D76,魔谷辅助!$B$2:$C$966,2,0)</f>
        <v>百智融拓掌星利意</v>
      </c>
    </row>
    <row r="77" spans="1:5" ht="14.25">
      <c r="A77" s="173">
        <v>42567</v>
      </c>
      <c r="B77" s="102" t="s">
        <v>1150</v>
      </c>
      <c r="C77" s="103" t="s">
        <v>58</v>
      </c>
      <c r="D77" s="103" t="s">
        <v>55</v>
      </c>
      <c r="E77" s="116" t="str">
        <f>VLOOKUP(D77,魔谷辅助!$B$2:$C$966,2,0)</f>
        <v>自推广</v>
      </c>
    </row>
    <row r="78" spans="1:5" ht="14.25">
      <c r="A78" s="173">
        <v>42567</v>
      </c>
      <c r="B78" s="102" t="s">
        <v>1150</v>
      </c>
      <c r="C78" s="103" t="s">
        <v>1300</v>
      </c>
      <c r="D78" s="103" t="s">
        <v>53</v>
      </c>
      <c r="E78" s="116" t="str">
        <f>VLOOKUP(D78,魔谷辅助!$B$2:$C$966,2,0)</f>
        <v>百智融拓掌星利意</v>
      </c>
    </row>
    <row r="79" spans="1:5" ht="14.25">
      <c r="A79" s="173">
        <v>42567</v>
      </c>
      <c r="B79" s="102" t="s">
        <v>1157</v>
      </c>
      <c r="C79" s="103" t="s">
        <v>64</v>
      </c>
      <c r="D79" s="103" t="s">
        <v>65</v>
      </c>
      <c r="E79" s="116" t="str">
        <f>VLOOKUP(D79,魔谷辅助!$B$2:$C$966,2,0)</f>
        <v>WWZ</v>
      </c>
    </row>
    <row r="80" spans="1:5" ht="14.25">
      <c r="A80" s="173">
        <v>42567</v>
      </c>
      <c r="B80" s="102" t="s">
        <v>1135</v>
      </c>
      <c r="C80" s="103" t="s">
        <v>60</v>
      </c>
      <c r="D80" s="103" t="s">
        <v>61</v>
      </c>
      <c r="E80" s="116" t="str">
        <f>VLOOKUP(D80,魔谷辅助!$B$2:$C$966,2,0)</f>
        <v>SDK外放百智融拓</v>
      </c>
    </row>
    <row r="81" spans="1:5" ht="14.25">
      <c r="A81" s="173">
        <v>42567</v>
      </c>
      <c r="B81" s="102" t="s">
        <v>1157</v>
      </c>
      <c r="C81" s="103" t="s">
        <v>67</v>
      </c>
      <c r="D81" s="103" t="s">
        <v>75</v>
      </c>
      <c r="E81" s="116" t="str">
        <f>VLOOKUP(D81,魔谷辅助!$B$2:$C$966,2,0)</f>
        <v>百智融拓掌星利意</v>
      </c>
    </row>
    <row r="82" spans="1:5" ht="14.25">
      <c r="A82" s="173">
        <v>42567</v>
      </c>
      <c r="B82" s="102" t="s">
        <v>1153</v>
      </c>
      <c r="C82" s="103" t="s">
        <v>67</v>
      </c>
      <c r="D82" s="103" t="s">
        <v>75</v>
      </c>
      <c r="E82" s="116" t="str">
        <f>VLOOKUP(D82,魔谷辅助!$B$2:$C$966,2,0)</f>
        <v>百智融拓掌星利意</v>
      </c>
    </row>
    <row r="83" spans="1:5" ht="14.25">
      <c r="A83" s="173">
        <v>42567</v>
      </c>
      <c r="B83" s="102" t="s">
        <v>1132</v>
      </c>
      <c r="C83" s="103" t="s">
        <v>52</v>
      </c>
      <c r="D83" s="103" t="s">
        <v>53</v>
      </c>
      <c r="E83" s="116" t="str">
        <f>VLOOKUP(D83,魔谷辅助!$B$2:$C$966,2,0)</f>
        <v>百智融拓掌星利意</v>
      </c>
    </row>
    <row r="84" spans="1:5" ht="14.25">
      <c r="A84" s="173">
        <v>42567</v>
      </c>
      <c r="B84" s="102" t="s">
        <v>1130</v>
      </c>
      <c r="C84" s="103" t="s">
        <v>73</v>
      </c>
      <c r="D84" s="103" t="s">
        <v>1437</v>
      </c>
      <c r="E84" s="116" t="str">
        <f>VLOOKUP(D84,魔谷辅助!$B$2:$C$966,2,0)</f>
        <v>SDK外放百智融拓</v>
      </c>
    </row>
    <row r="85" spans="1:5" ht="14.25">
      <c r="A85" s="173">
        <v>42568</v>
      </c>
      <c r="B85" s="102" t="s">
        <v>1130</v>
      </c>
      <c r="C85" s="103" t="s">
        <v>73</v>
      </c>
      <c r="D85" s="103" t="s">
        <v>1439</v>
      </c>
      <c r="E85" s="116" t="str">
        <f>VLOOKUP(D85,魔谷辅助!$B$2:$C$966,2,0)</f>
        <v>SDK外放百智融拓</v>
      </c>
    </row>
    <row r="86" spans="1:5" ht="14.25">
      <c r="A86" s="173">
        <v>42569</v>
      </c>
      <c r="B86" s="102" t="s">
        <v>1157</v>
      </c>
      <c r="C86" s="103" t="s">
        <v>56</v>
      </c>
      <c r="D86" s="103" t="s">
        <v>57</v>
      </c>
      <c r="E86" s="116" t="str">
        <f>VLOOKUP(D86,魔谷辅助!$B$2:$C$966,2,0)</f>
        <v>掌瑞</v>
      </c>
    </row>
    <row r="87" spans="1:5" ht="14.25">
      <c r="A87" s="173">
        <v>42570</v>
      </c>
      <c r="B87" s="102" t="s">
        <v>1127</v>
      </c>
      <c r="C87" s="103" t="s">
        <v>71</v>
      </c>
      <c r="D87" s="103" t="s">
        <v>76</v>
      </c>
      <c r="E87" s="116" t="str">
        <f>VLOOKUP(D87,魔谷辅助!$B$2:$C$966,2,0)</f>
        <v>掌尖</v>
      </c>
    </row>
    <row r="88" spans="1:5" ht="14.25">
      <c r="A88" s="173">
        <v>42570</v>
      </c>
      <c r="B88" s="102" t="s">
        <v>1153</v>
      </c>
      <c r="C88" s="103" t="s">
        <v>67</v>
      </c>
      <c r="D88" s="103" t="s">
        <v>75</v>
      </c>
      <c r="E88" s="116" t="str">
        <f>VLOOKUP(D88,魔谷辅助!$B$2:$C$966,2,0)</f>
        <v>百智融拓掌星利意</v>
      </c>
    </row>
    <row r="89" spans="1:5" ht="14.25">
      <c r="A89" s="173">
        <v>42570</v>
      </c>
      <c r="B89" s="102" t="s">
        <v>1127</v>
      </c>
      <c r="C89" s="103" t="s">
        <v>1242</v>
      </c>
      <c r="D89" s="103" t="s">
        <v>1355</v>
      </c>
      <c r="E89" s="116" t="str">
        <f>VLOOKUP(D89,魔谷辅助!$B$2:$C$966,2,0)</f>
        <v>WWZ</v>
      </c>
    </row>
    <row r="90" spans="1:5" ht="14.25">
      <c r="A90" s="173">
        <v>42570</v>
      </c>
      <c r="B90" s="102" t="s">
        <v>1127</v>
      </c>
      <c r="C90" s="103" t="s">
        <v>52</v>
      </c>
      <c r="D90" s="103" t="s">
        <v>53</v>
      </c>
      <c r="E90" s="116" t="str">
        <f>VLOOKUP(D90,魔谷辅助!$B$2:$C$966,2,0)</f>
        <v>百智融拓掌星利意</v>
      </c>
    </row>
    <row r="91" spans="1:5">
      <c r="A91" s="101">
        <v>42570</v>
      </c>
      <c r="B91" s="102" t="s">
        <v>1127</v>
      </c>
      <c r="C91" s="103" t="s">
        <v>64</v>
      </c>
      <c r="D91" s="103" t="s">
        <v>103</v>
      </c>
      <c r="E91" s="116" t="str">
        <f>VLOOKUP(D91,魔谷辅助!$B$2:$C$966,2,0)</f>
        <v>骏伯</v>
      </c>
    </row>
    <row r="92" spans="1:5">
      <c r="A92" s="101">
        <v>42570</v>
      </c>
      <c r="B92" s="102" t="s">
        <v>1135</v>
      </c>
      <c r="C92" s="103" t="s">
        <v>94</v>
      </c>
      <c r="D92" s="103" t="s">
        <v>89</v>
      </c>
      <c r="E92" s="116" t="str">
        <f>VLOOKUP(D92,魔谷辅助!$B$2:$C$966,2,0)</f>
        <v>掌瑞</v>
      </c>
    </row>
    <row r="93" spans="1:5">
      <c r="A93" s="101">
        <v>42570</v>
      </c>
      <c r="B93" s="102" t="s">
        <v>1129</v>
      </c>
      <c r="C93" s="103" t="s">
        <v>67</v>
      </c>
      <c r="D93" s="103" t="s">
        <v>104</v>
      </c>
      <c r="E93" s="116" t="str">
        <f>VLOOKUP(D93,魔谷辅助!$B$2:$C$966,2,0)</f>
        <v>百智融拓中兴</v>
      </c>
    </row>
    <row r="94" spans="1:5">
      <c r="A94" s="101">
        <v>42570</v>
      </c>
      <c r="B94" s="102" t="s">
        <v>1138</v>
      </c>
      <c r="C94" s="103" t="s">
        <v>54</v>
      </c>
      <c r="D94" s="103" t="s">
        <v>113</v>
      </c>
      <c r="E94" s="116" t="str">
        <f>VLOOKUP(D94,魔谷辅助!$B$2:$C$966,2,0)</f>
        <v>杭州阅玩2</v>
      </c>
    </row>
    <row r="95" spans="1:5">
      <c r="A95" s="101">
        <v>42570</v>
      </c>
      <c r="B95" s="102" t="s">
        <v>1139</v>
      </c>
      <c r="C95" s="103" t="s">
        <v>70</v>
      </c>
      <c r="D95" s="103" t="s">
        <v>114</v>
      </c>
      <c r="E95" s="116" t="str">
        <f>VLOOKUP(D95,魔谷辅助!$B$2:$C$966,2,0)</f>
        <v>唐翔盛</v>
      </c>
    </row>
    <row r="96" spans="1:5" ht="14.25">
      <c r="A96" s="173">
        <v>42570</v>
      </c>
      <c r="B96" s="102" t="s">
        <v>1145</v>
      </c>
      <c r="C96" s="103" t="s">
        <v>71</v>
      </c>
      <c r="D96" s="103" t="s">
        <v>1463</v>
      </c>
      <c r="E96" s="116" t="str">
        <f>VLOOKUP(D96,魔谷辅助!$B$2:$C$966,2,0)</f>
        <v>WWZ</v>
      </c>
    </row>
    <row r="97" spans="1:5">
      <c r="A97" s="176">
        <v>42570</v>
      </c>
      <c r="B97" s="73" t="s">
        <v>1127</v>
      </c>
      <c r="C97" s="73" t="s">
        <v>64</v>
      </c>
      <c r="D97" s="73" t="s">
        <v>103</v>
      </c>
      <c r="E97" s="116" t="str">
        <f>VLOOKUP(D97,魔谷辅助!$B$2:$C$966,2,0)</f>
        <v>骏伯</v>
      </c>
    </row>
    <row r="98" spans="1:5">
      <c r="A98" s="176">
        <v>42570</v>
      </c>
      <c r="B98" s="73" t="s">
        <v>1135</v>
      </c>
      <c r="C98" s="73" t="s">
        <v>94</v>
      </c>
      <c r="D98" s="73" t="s">
        <v>89</v>
      </c>
      <c r="E98" s="116" t="str">
        <f>VLOOKUP(D98,魔谷辅助!$B$2:$C$966,2,0)</f>
        <v>掌瑞</v>
      </c>
    </row>
    <row r="99" spans="1:5">
      <c r="A99" s="176">
        <v>42570</v>
      </c>
      <c r="B99" s="73" t="s">
        <v>1129</v>
      </c>
      <c r="C99" s="73" t="s">
        <v>67</v>
      </c>
      <c r="D99" s="73" t="s">
        <v>104</v>
      </c>
      <c r="E99" s="116" t="str">
        <f>VLOOKUP(D99,魔谷辅助!$B$2:$C$966,2,0)</f>
        <v>百智融拓中兴</v>
      </c>
    </row>
    <row r="100" spans="1:5">
      <c r="A100" s="176">
        <v>42570</v>
      </c>
      <c r="B100" s="73" t="s">
        <v>1138</v>
      </c>
      <c r="C100" s="73" t="s">
        <v>54</v>
      </c>
      <c r="D100" s="73" t="s">
        <v>113</v>
      </c>
      <c r="E100" s="116" t="str">
        <f>VLOOKUP(D100,魔谷辅助!$B$2:$C$966,2,0)</f>
        <v>杭州阅玩2</v>
      </c>
    </row>
    <row r="101" spans="1:5">
      <c r="A101" s="176">
        <v>42570</v>
      </c>
      <c r="B101" s="73" t="s">
        <v>1139</v>
      </c>
      <c r="C101" s="73" t="s">
        <v>70</v>
      </c>
      <c r="D101" s="73" t="s">
        <v>114</v>
      </c>
      <c r="E101" s="116" t="str">
        <f>VLOOKUP(D101,魔谷辅助!$B$2:$C$966,2,0)</f>
        <v>唐翔盛</v>
      </c>
    </row>
    <row r="102" spans="1:5" ht="14.25">
      <c r="A102" s="173">
        <v>42571</v>
      </c>
      <c r="B102" s="102" t="s">
        <v>1130</v>
      </c>
      <c r="C102" s="103" t="s">
        <v>78</v>
      </c>
      <c r="D102" s="103" t="s">
        <v>1466</v>
      </c>
      <c r="E102" s="116" t="str">
        <f>VLOOKUP(D102,魔谷辅助!$B$2:$C$966,2,0)</f>
        <v>SDK外放杭州阅玩</v>
      </c>
    </row>
    <row r="103" spans="1:5" ht="14.25">
      <c r="A103" s="173">
        <v>42571</v>
      </c>
      <c r="B103" s="102" t="s">
        <v>1132</v>
      </c>
      <c r="C103" s="103" t="s">
        <v>67</v>
      </c>
      <c r="D103" s="103" t="s">
        <v>75</v>
      </c>
      <c r="E103" s="116" t="str">
        <f>VLOOKUP(D103,魔谷辅助!$B$2:$C$966,2,0)</f>
        <v>百智融拓掌星利意</v>
      </c>
    </row>
    <row r="104" spans="1:5">
      <c r="A104" s="101">
        <v>42571</v>
      </c>
      <c r="B104" s="102" t="s">
        <v>1129</v>
      </c>
      <c r="C104" s="103" t="s">
        <v>64</v>
      </c>
      <c r="D104" s="103" t="s">
        <v>115</v>
      </c>
      <c r="E104" s="116" t="str">
        <f>VLOOKUP(D104,魔谷辅助!$B$2:$C$966,2,0)</f>
        <v>WWZ</v>
      </c>
    </row>
    <row r="105" spans="1:5">
      <c r="A105" s="101">
        <v>42571</v>
      </c>
      <c r="B105" s="102" t="s">
        <v>1138</v>
      </c>
      <c r="C105" s="103" t="s">
        <v>67</v>
      </c>
      <c r="D105" s="103" t="s">
        <v>116</v>
      </c>
      <c r="E105" s="116" t="str">
        <f>VLOOKUP(D105,魔谷辅助!$B$2:$C$966,2,0)</f>
        <v>百智融拓掌尖</v>
      </c>
    </row>
    <row r="106" spans="1:5">
      <c r="A106" s="101">
        <v>42571</v>
      </c>
      <c r="B106" s="102" t="s">
        <v>1129</v>
      </c>
      <c r="C106" s="103" t="s">
        <v>64</v>
      </c>
      <c r="D106" s="103" t="s">
        <v>66</v>
      </c>
      <c r="E106" s="116" t="str">
        <f>VLOOKUP(D106,魔谷辅助!$B$2:$C$966,2,0)</f>
        <v>掌尖</v>
      </c>
    </row>
    <row r="107" spans="1:5" ht="14.25">
      <c r="A107" s="173">
        <v>42571</v>
      </c>
      <c r="B107" s="102" t="s">
        <v>1135</v>
      </c>
      <c r="C107" s="103" t="s">
        <v>64</v>
      </c>
      <c r="D107" s="103" t="s">
        <v>66</v>
      </c>
      <c r="E107" s="116" t="str">
        <f>VLOOKUP(D107,魔谷辅助!$B$2:$C$966,2,0)</f>
        <v>掌尖</v>
      </c>
    </row>
    <row r="108" spans="1:5">
      <c r="A108" s="101">
        <v>42571</v>
      </c>
      <c r="B108" s="102" t="s">
        <v>1129</v>
      </c>
      <c r="C108" s="103" t="s">
        <v>67</v>
      </c>
      <c r="D108" s="103" t="s">
        <v>101</v>
      </c>
      <c r="E108" s="116" t="str">
        <f>VLOOKUP(D108,魔谷辅助!$B$2:$C$966,2,0)</f>
        <v>SDK外放百智融拓</v>
      </c>
    </row>
    <row r="109" spans="1:5" ht="14.25">
      <c r="A109" s="173">
        <v>42571</v>
      </c>
      <c r="B109" s="102" t="s">
        <v>1157</v>
      </c>
      <c r="C109" s="103" t="s">
        <v>64</v>
      </c>
      <c r="D109" s="103" t="s">
        <v>87</v>
      </c>
      <c r="E109" s="116" t="str">
        <f>VLOOKUP(D109,魔谷辅助!$B$2:$C$966,2,0)</f>
        <v>WWZ</v>
      </c>
    </row>
    <row r="110" spans="1:5">
      <c r="A110" s="101">
        <v>42571</v>
      </c>
      <c r="B110" s="102" t="s">
        <v>1138</v>
      </c>
      <c r="C110" s="103" t="s">
        <v>67</v>
      </c>
      <c r="D110" s="103" t="s">
        <v>116</v>
      </c>
      <c r="E110" s="116" t="str">
        <f>VLOOKUP(D110,魔谷辅助!$B$2:$C$966,2,0)</f>
        <v>百智融拓掌尖</v>
      </c>
    </row>
    <row r="111" spans="1:5">
      <c r="A111" s="176">
        <v>42571</v>
      </c>
      <c r="B111" s="73" t="s">
        <v>1129</v>
      </c>
      <c r="C111" s="73" t="s">
        <v>64</v>
      </c>
      <c r="D111" s="73" t="s">
        <v>115</v>
      </c>
      <c r="E111" s="116" t="str">
        <f>VLOOKUP(D111,魔谷辅助!$B$2:$C$966,2,0)</f>
        <v>WWZ</v>
      </c>
    </row>
    <row r="112" spans="1:5">
      <c r="A112" s="176">
        <v>42571</v>
      </c>
      <c r="B112" s="73" t="s">
        <v>1138</v>
      </c>
      <c r="C112" s="73" t="s">
        <v>67</v>
      </c>
      <c r="D112" s="73" t="s">
        <v>116</v>
      </c>
      <c r="E112" s="116" t="str">
        <f>VLOOKUP(D112,魔谷辅助!$B$2:$C$966,2,0)</f>
        <v>百智融拓掌尖</v>
      </c>
    </row>
    <row r="113" spans="1:5">
      <c r="A113" s="176">
        <v>42571</v>
      </c>
      <c r="B113" s="73" t="s">
        <v>1129</v>
      </c>
      <c r="C113" s="73" t="s">
        <v>64</v>
      </c>
      <c r="D113" s="73" t="s">
        <v>66</v>
      </c>
      <c r="E113" s="116" t="str">
        <f>VLOOKUP(D113,魔谷辅助!$B$2:$C$966,2,0)</f>
        <v>掌尖</v>
      </c>
    </row>
    <row r="114" spans="1:5">
      <c r="A114" s="176">
        <v>42571</v>
      </c>
      <c r="B114" s="73" t="s">
        <v>1129</v>
      </c>
      <c r="C114" s="73" t="s">
        <v>67</v>
      </c>
      <c r="D114" s="73" t="s">
        <v>101</v>
      </c>
      <c r="E114" s="116" t="str">
        <f>VLOOKUP(D114,魔谷辅助!$B$2:$C$966,2,0)</f>
        <v>SDK外放百智融拓</v>
      </c>
    </row>
    <row r="115" spans="1:5">
      <c r="A115" s="176">
        <v>42571</v>
      </c>
      <c r="B115" s="73" t="s">
        <v>1138</v>
      </c>
      <c r="C115" s="73" t="s">
        <v>67</v>
      </c>
      <c r="D115" s="73" t="s">
        <v>116</v>
      </c>
      <c r="E115" s="116" t="str">
        <f>VLOOKUP(D115,魔谷辅助!$B$2:$C$966,2,0)</f>
        <v>百智融拓掌尖</v>
      </c>
    </row>
    <row r="116" spans="1:5" ht="14.25">
      <c r="A116" s="173">
        <v>42572</v>
      </c>
      <c r="B116" s="102" t="s">
        <v>1145</v>
      </c>
      <c r="C116" s="103" t="s">
        <v>52</v>
      </c>
      <c r="D116" s="103" t="s">
        <v>53</v>
      </c>
      <c r="E116" s="116" t="str">
        <f>VLOOKUP(D116,魔谷辅助!$B$2:$C$966,2,0)</f>
        <v>百智融拓掌星利意</v>
      </c>
    </row>
    <row r="117" spans="1:5">
      <c r="A117" s="101">
        <v>42572</v>
      </c>
      <c r="B117" s="102" t="s">
        <v>1129</v>
      </c>
      <c r="C117" s="103" t="s">
        <v>117</v>
      </c>
      <c r="D117" s="103" t="s">
        <v>118</v>
      </c>
      <c r="E117" s="116" t="str">
        <f>VLOOKUP(D117,魔谷辅助!$B$2:$C$966,2,0)</f>
        <v>掌瑞</v>
      </c>
    </row>
    <row r="118" spans="1:5">
      <c r="A118" s="101">
        <v>42572</v>
      </c>
      <c r="B118" s="102" t="s">
        <v>1133</v>
      </c>
      <c r="C118" s="103" t="s">
        <v>67</v>
      </c>
      <c r="D118" s="103" t="s">
        <v>119</v>
      </c>
      <c r="E118" s="116" t="str">
        <f>VLOOKUP(D118,魔谷辅助!$B$2:$C$966,2,0)</f>
        <v>数芳</v>
      </c>
    </row>
    <row r="119" spans="1:5" ht="14.25">
      <c r="A119" s="173">
        <v>42572</v>
      </c>
      <c r="B119" s="102" t="s">
        <v>1145</v>
      </c>
      <c r="C119" s="103" t="s">
        <v>67</v>
      </c>
      <c r="D119" s="103" t="s">
        <v>75</v>
      </c>
      <c r="E119" s="116" t="str">
        <f>VLOOKUP(D119,魔谷辅助!$B$2:$C$966,2,0)</f>
        <v>百智融拓掌星利意</v>
      </c>
    </row>
    <row r="120" spans="1:5">
      <c r="A120" s="101">
        <v>42572</v>
      </c>
      <c r="B120" s="102" t="s">
        <v>1157</v>
      </c>
      <c r="C120" s="103" t="s">
        <v>52</v>
      </c>
      <c r="D120" s="103" t="s">
        <v>1478</v>
      </c>
      <c r="E120" s="116" t="str">
        <f>VLOOKUP(D120,魔谷辅助!$B$2:$C$966,2,0)</f>
        <v>宝晖个人</v>
      </c>
    </row>
    <row r="121" spans="1:5">
      <c r="A121" s="176">
        <v>42572</v>
      </c>
      <c r="B121" s="73" t="s">
        <v>1129</v>
      </c>
      <c r="C121" s="73" t="s">
        <v>117</v>
      </c>
      <c r="D121" s="73" t="s">
        <v>118</v>
      </c>
      <c r="E121" s="116" t="str">
        <f>VLOOKUP(D121,魔谷辅助!$B$2:$C$966,2,0)</f>
        <v>掌瑞</v>
      </c>
    </row>
    <row r="122" spans="1:5">
      <c r="A122" s="176">
        <v>42572</v>
      </c>
      <c r="B122" s="73" t="s">
        <v>1133</v>
      </c>
      <c r="C122" s="73" t="s">
        <v>67</v>
      </c>
      <c r="D122" s="73" t="s">
        <v>119</v>
      </c>
      <c r="E122" s="116" t="str">
        <f>VLOOKUP(D122,魔谷辅助!$B$2:$C$966,2,0)</f>
        <v>数芳</v>
      </c>
    </row>
    <row r="123" spans="1:5">
      <c r="A123" s="176">
        <v>42572</v>
      </c>
      <c r="B123" s="73" t="s">
        <v>1157</v>
      </c>
      <c r="C123" s="73" t="s">
        <v>52</v>
      </c>
      <c r="D123" s="73" t="s">
        <v>1478</v>
      </c>
      <c r="E123" s="116" t="str">
        <f>VLOOKUP(D123,魔谷辅助!$B$2:$C$966,2,0)</f>
        <v>宝晖个人</v>
      </c>
    </row>
    <row r="124" spans="1:5" ht="14.25">
      <c r="A124" s="173">
        <v>42574</v>
      </c>
      <c r="B124" s="102" t="s">
        <v>1157</v>
      </c>
      <c r="C124" s="103" t="s">
        <v>12</v>
      </c>
      <c r="D124" s="103" t="s">
        <v>1479</v>
      </c>
      <c r="E124" s="116" t="str">
        <f>VLOOKUP(D124,魔谷辅助!$B$2:$C$966,2,0)</f>
        <v>唐翔盛</v>
      </c>
    </row>
    <row r="125" spans="1:5" ht="14.25">
      <c r="A125" s="173">
        <v>42574</v>
      </c>
      <c r="B125" s="102" t="s">
        <v>1145</v>
      </c>
      <c r="C125" s="103" t="s">
        <v>70</v>
      </c>
      <c r="D125" s="103" t="s">
        <v>95</v>
      </c>
      <c r="E125" s="116" t="str">
        <f>VLOOKUP(D125,魔谷辅助!$B$2:$C$966,2,0)</f>
        <v>唐翔盛</v>
      </c>
    </row>
    <row r="126" spans="1:5" ht="14.25">
      <c r="A126" s="174">
        <v>42574</v>
      </c>
      <c r="B126" s="108" t="s">
        <v>1127</v>
      </c>
      <c r="C126" s="107" t="s">
        <v>67</v>
      </c>
      <c r="D126" s="107" t="s">
        <v>75</v>
      </c>
      <c r="E126" s="116" t="str">
        <f>VLOOKUP(D126,魔谷辅助!$B$2:$C$966,2,0)</f>
        <v>百智融拓掌星利意</v>
      </c>
    </row>
    <row r="127" spans="1:5" ht="14.25">
      <c r="A127" s="174">
        <v>42574</v>
      </c>
      <c r="B127" s="108" t="s">
        <v>1127</v>
      </c>
      <c r="C127" s="107" t="s">
        <v>67</v>
      </c>
      <c r="D127" s="107" t="s">
        <v>75</v>
      </c>
      <c r="E127" s="116" t="str">
        <f>VLOOKUP(D127,魔谷辅助!$B$2:$C$966,2,0)</f>
        <v>百智融拓掌星利意</v>
      </c>
    </row>
    <row r="128" spans="1:5">
      <c r="A128" s="101">
        <v>42574</v>
      </c>
      <c r="B128" s="102" t="s">
        <v>1157</v>
      </c>
      <c r="C128" s="103" t="s">
        <v>12</v>
      </c>
      <c r="D128" s="103" t="s">
        <v>1482</v>
      </c>
      <c r="E128" s="116" t="str">
        <f>VLOOKUP(D128,魔谷辅助!$B$2:$C$966,2,0)</f>
        <v>唐翔盛</v>
      </c>
    </row>
    <row r="129" spans="1:5" ht="14.25">
      <c r="A129" s="173">
        <v>42574</v>
      </c>
      <c r="B129" s="102" t="s">
        <v>1130</v>
      </c>
      <c r="C129" s="103" t="s">
        <v>88</v>
      </c>
      <c r="D129" s="103" t="s">
        <v>1484</v>
      </c>
      <c r="E129" s="116" t="str">
        <f>VLOOKUP(D129,魔谷辅助!$B$2:$C$966,2,0)</f>
        <v>掌瑞</v>
      </c>
    </row>
    <row r="130" spans="1:5">
      <c r="A130" s="101">
        <v>42574</v>
      </c>
      <c r="B130" s="102" t="s">
        <v>1145</v>
      </c>
      <c r="C130" s="103" t="s">
        <v>52</v>
      </c>
      <c r="D130" s="103" t="s">
        <v>53</v>
      </c>
      <c r="E130" s="116" t="str">
        <f>VLOOKUP(D130,魔谷辅助!$B$2:$C$966,2,0)</f>
        <v>百智融拓掌星利意</v>
      </c>
    </row>
    <row r="131" spans="1:5">
      <c r="A131" s="101">
        <v>42574</v>
      </c>
      <c r="B131" s="102" t="s">
        <v>1146</v>
      </c>
      <c r="C131" s="103" t="s">
        <v>52</v>
      </c>
      <c r="D131" s="103" t="s">
        <v>53</v>
      </c>
      <c r="E131" s="116" t="str">
        <f>VLOOKUP(D131,魔谷辅助!$B$2:$C$966,2,0)</f>
        <v>百智融拓掌星利意</v>
      </c>
    </row>
    <row r="132" spans="1:5">
      <c r="A132" s="101">
        <v>42574</v>
      </c>
      <c r="B132" s="102" t="s">
        <v>1146</v>
      </c>
      <c r="C132" s="103" t="s">
        <v>52</v>
      </c>
      <c r="D132" s="103" t="s">
        <v>72</v>
      </c>
      <c r="E132" s="116" t="str">
        <f>VLOOKUP(D132,魔谷辅助!$B$2:$C$966,2,0)</f>
        <v>SDK外放百智融拓</v>
      </c>
    </row>
    <row r="133" spans="1:5">
      <c r="A133" s="101">
        <v>42574</v>
      </c>
      <c r="B133" s="102" t="s">
        <v>1145</v>
      </c>
      <c r="C133" s="103" t="s">
        <v>52</v>
      </c>
      <c r="D133" s="103" t="s">
        <v>53</v>
      </c>
      <c r="E133" s="116" t="str">
        <f>VLOOKUP(D133,魔谷辅助!$B$2:$C$966,2,0)</f>
        <v>百智融拓掌星利意</v>
      </c>
    </row>
    <row r="134" spans="1:5">
      <c r="A134" s="112">
        <v>42574</v>
      </c>
      <c r="B134" s="108" t="s">
        <v>1130</v>
      </c>
      <c r="C134" s="107" t="s">
        <v>71</v>
      </c>
      <c r="D134" s="107" t="s">
        <v>76</v>
      </c>
      <c r="E134" s="116" t="str">
        <f>VLOOKUP(D134,魔谷辅助!$B$2:$C$966,2,0)</f>
        <v>掌尖</v>
      </c>
    </row>
    <row r="135" spans="1:5">
      <c r="A135" s="176">
        <v>42574</v>
      </c>
      <c r="B135" s="73" t="s">
        <v>1157</v>
      </c>
      <c r="C135" s="73" t="s">
        <v>1315</v>
      </c>
      <c r="D135" s="73" t="s">
        <v>1482</v>
      </c>
      <c r="E135" s="116" t="str">
        <f>VLOOKUP(D135,魔谷辅助!$B$2:$C$966,2,0)</f>
        <v>唐翔盛</v>
      </c>
    </row>
    <row r="136" spans="1:5">
      <c r="A136" s="176">
        <v>42574</v>
      </c>
      <c r="B136" s="73" t="s">
        <v>1145</v>
      </c>
      <c r="C136" s="73" t="s">
        <v>52</v>
      </c>
      <c r="D136" s="73" t="s">
        <v>1433</v>
      </c>
      <c r="E136" s="116" t="str">
        <f>VLOOKUP(D136,魔谷辅助!$B$2:$C$966,2,0)</f>
        <v>百智融拓掌星利意</v>
      </c>
    </row>
    <row r="137" spans="1:5">
      <c r="A137" s="176">
        <v>42574</v>
      </c>
      <c r="B137" s="73" t="s">
        <v>1146</v>
      </c>
      <c r="C137" s="73" t="s">
        <v>52</v>
      </c>
      <c r="D137" s="73" t="s">
        <v>1433</v>
      </c>
      <c r="E137" s="116" t="str">
        <f>VLOOKUP(D137,魔谷辅助!$B$2:$C$966,2,0)</f>
        <v>百智融拓掌星利意</v>
      </c>
    </row>
    <row r="138" spans="1:5">
      <c r="A138" s="176">
        <v>42574</v>
      </c>
      <c r="B138" s="73" t="s">
        <v>1146</v>
      </c>
      <c r="C138" s="73" t="s">
        <v>52</v>
      </c>
      <c r="D138" s="73" t="s">
        <v>72</v>
      </c>
      <c r="E138" s="116" t="str">
        <f>VLOOKUP(D138,魔谷辅助!$B$2:$C$966,2,0)</f>
        <v>SDK外放百智融拓</v>
      </c>
    </row>
    <row r="139" spans="1:5">
      <c r="A139" s="176">
        <v>42574</v>
      </c>
      <c r="B139" s="73" t="s">
        <v>1145</v>
      </c>
      <c r="C139" s="73" t="s">
        <v>52</v>
      </c>
      <c r="D139" s="73" t="s">
        <v>1433</v>
      </c>
      <c r="E139" s="116" t="str">
        <f>VLOOKUP(D139,魔谷辅助!$B$2:$C$966,2,0)</f>
        <v>百智融拓掌星利意</v>
      </c>
    </row>
    <row r="140" spans="1:5">
      <c r="A140" s="176">
        <v>42574</v>
      </c>
      <c r="B140" s="73" t="s">
        <v>1130</v>
      </c>
      <c r="C140" s="73" t="s">
        <v>1246</v>
      </c>
      <c r="D140" s="73" t="s">
        <v>76</v>
      </c>
      <c r="E140" s="116" t="str">
        <f>VLOOKUP(D140,魔谷辅助!$B$2:$C$966,2,0)</f>
        <v>掌尖</v>
      </c>
    </row>
    <row r="141" spans="1:5">
      <c r="A141" s="101">
        <v>42576</v>
      </c>
      <c r="B141" s="102" t="s">
        <v>1135</v>
      </c>
      <c r="C141" s="103" t="s">
        <v>12</v>
      </c>
      <c r="D141" s="103" t="s">
        <v>1491</v>
      </c>
      <c r="E141" s="116" t="str">
        <f>VLOOKUP(D141,魔谷辅助!$B$2:$C$966,2,0)</f>
        <v>唐翔盛</v>
      </c>
    </row>
    <row r="142" spans="1:5" ht="14.25">
      <c r="A142" s="173">
        <v>42576</v>
      </c>
      <c r="B142" s="102" t="s">
        <v>1135</v>
      </c>
      <c r="C142" s="103" t="s">
        <v>62</v>
      </c>
      <c r="D142" s="103" t="s">
        <v>79</v>
      </c>
      <c r="E142" s="116" t="str">
        <f>VLOOKUP(D142,魔谷辅助!$B$2:$C$966,2,0)</f>
        <v>SDK外放杭州阅玩</v>
      </c>
    </row>
    <row r="143" spans="1:5">
      <c r="A143" s="101">
        <v>42576</v>
      </c>
      <c r="B143" s="102" t="s">
        <v>1130</v>
      </c>
      <c r="C143" s="103" t="s">
        <v>62</v>
      </c>
      <c r="D143" s="103" t="s">
        <v>77</v>
      </c>
      <c r="E143" s="116" t="str">
        <f>VLOOKUP(D143,魔谷辅助!$B$2:$C$966,2,0)</f>
        <v>SDK外放杭州阅玩</v>
      </c>
    </row>
    <row r="144" spans="1:5">
      <c r="A144" s="101">
        <v>42576</v>
      </c>
      <c r="B144" s="102" t="s">
        <v>1145</v>
      </c>
      <c r="C144" s="103" t="s">
        <v>12</v>
      </c>
      <c r="D144" s="103" t="s">
        <v>1482</v>
      </c>
      <c r="E144" s="116" t="str">
        <f>VLOOKUP(D144,魔谷辅助!$B$2:$C$966,2,0)</f>
        <v>唐翔盛</v>
      </c>
    </row>
    <row r="145" spans="1:6">
      <c r="A145" s="176">
        <v>42576</v>
      </c>
      <c r="B145" s="73" t="s">
        <v>1135</v>
      </c>
      <c r="C145" s="73" t="s">
        <v>1315</v>
      </c>
      <c r="D145" s="73" t="s">
        <v>1491</v>
      </c>
      <c r="E145" s="116" t="str">
        <f>VLOOKUP(D145,魔谷辅助!$B$2:$C$966,2,0)</f>
        <v>唐翔盛</v>
      </c>
    </row>
    <row r="146" spans="1:6">
      <c r="A146" s="176">
        <v>42576</v>
      </c>
      <c r="B146" s="73" t="s">
        <v>1130</v>
      </c>
      <c r="C146" s="73" t="s">
        <v>62</v>
      </c>
      <c r="D146" s="73" t="s">
        <v>77</v>
      </c>
      <c r="E146" s="116" t="str">
        <f>VLOOKUP(D146,魔谷辅助!$B$2:$C$966,2,0)</f>
        <v>SDK外放杭州阅玩</v>
      </c>
    </row>
    <row r="147" spans="1:6">
      <c r="A147" s="176">
        <v>42576</v>
      </c>
      <c r="B147" s="73" t="s">
        <v>1145</v>
      </c>
      <c r="C147" s="73" t="s">
        <v>1315</v>
      </c>
      <c r="D147" s="73" t="s">
        <v>1482</v>
      </c>
      <c r="E147" s="116" t="str">
        <f>VLOOKUP(D147,魔谷辅助!$B$2:$C$966,2,0)</f>
        <v>唐翔盛</v>
      </c>
    </row>
    <row r="148" spans="1:6">
      <c r="A148" s="101">
        <v>42577</v>
      </c>
      <c r="B148" s="102" t="s">
        <v>1157</v>
      </c>
      <c r="C148" s="103" t="s">
        <v>102</v>
      </c>
      <c r="D148" s="103" t="s">
        <v>1495</v>
      </c>
      <c r="E148" s="116" t="str">
        <f>VLOOKUP(D148,魔谷辅助!$B$2:$C$966,2,0)</f>
        <v>杭州阅玩2</v>
      </c>
    </row>
    <row r="149" spans="1:6">
      <c r="A149" s="101">
        <v>42577</v>
      </c>
      <c r="B149" s="102" t="s">
        <v>1135</v>
      </c>
      <c r="C149" s="103" t="s">
        <v>52</v>
      </c>
      <c r="D149" s="103" t="s">
        <v>53</v>
      </c>
      <c r="E149" s="116" t="str">
        <f>VLOOKUP(D149,魔谷辅助!$B$2:$C$966,2,0)</f>
        <v>百智融拓掌星利意</v>
      </c>
    </row>
    <row r="150" spans="1:6">
      <c r="A150" s="175">
        <v>42577</v>
      </c>
      <c r="B150" s="102" t="s">
        <v>1135</v>
      </c>
      <c r="C150" s="103" t="s">
        <v>64</v>
      </c>
      <c r="D150" s="103" t="s">
        <v>65</v>
      </c>
      <c r="E150" s="116" t="str">
        <f>VLOOKUP(D150,魔谷辅助!$B$2:$C$966,2,0)</f>
        <v>WWZ</v>
      </c>
    </row>
    <row r="151" spans="1:6">
      <c r="A151" s="176">
        <v>42577</v>
      </c>
      <c r="B151" s="73" t="s">
        <v>1157</v>
      </c>
      <c r="C151" s="73" t="s">
        <v>102</v>
      </c>
      <c r="D151" s="73" t="s">
        <v>1495</v>
      </c>
      <c r="E151" s="116" t="str">
        <f>VLOOKUP(D151,魔谷辅助!$B$2:$C$966,2,0)</f>
        <v>杭州阅玩2</v>
      </c>
    </row>
    <row r="152" spans="1:6">
      <c r="A152" s="176">
        <v>42577</v>
      </c>
      <c r="B152" s="73" t="s">
        <v>1135</v>
      </c>
      <c r="C152" s="73" t="s">
        <v>52</v>
      </c>
      <c r="D152" s="73" t="s">
        <v>1433</v>
      </c>
      <c r="E152" s="116" t="str">
        <f>VLOOKUP(D152,魔谷辅助!$B$2:$C$966,2,0)</f>
        <v>百智融拓掌星利意</v>
      </c>
    </row>
    <row r="153" spans="1:6" ht="14.25">
      <c r="A153" s="173">
        <v>42578</v>
      </c>
      <c r="B153" s="102" t="s">
        <v>1130</v>
      </c>
      <c r="C153" s="103" t="s">
        <v>78</v>
      </c>
      <c r="D153" s="103" t="s">
        <v>1466</v>
      </c>
      <c r="E153" s="116" t="str">
        <f>VLOOKUP(D153,魔谷辅助!$B$2:$C$966,2,0)</f>
        <v>SDK外放杭州阅玩</v>
      </c>
    </row>
    <row r="154" spans="1:6" ht="14.25">
      <c r="A154" s="173">
        <v>42578</v>
      </c>
      <c r="B154" s="102" t="s">
        <v>1127</v>
      </c>
      <c r="C154" s="103" t="s">
        <v>64</v>
      </c>
      <c r="D154" s="103" t="s">
        <v>65</v>
      </c>
      <c r="E154" s="116" t="str">
        <f>VLOOKUP(D154,魔谷辅助!$B$2:$C$966,2,0)</f>
        <v>WWZ</v>
      </c>
    </row>
    <row r="155" spans="1:6" ht="14.25">
      <c r="A155" s="173">
        <v>42578</v>
      </c>
      <c r="B155" s="102" t="s">
        <v>1127</v>
      </c>
      <c r="C155" s="103" t="s">
        <v>67</v>
      </c>
      <c r="D155" s="103" t="s">
        <v>75</v>
      </c>
      <c r="E155" s="116" t="str">
        <f>VLOOKUP(D155,魔谷辅助!$B$2:$C$966,2,0)</f>
        <v>百智融拓掌星利意</v>
      </c>
    </row>
    <row r="156" spans="1:6" ht="14.25">
      <c r="A156" s="173">
        <v>42578</v>
      </c>
      <c r="B156" s="102" t="s">
        <v>1127</v>
      </c>
      <c r="C156" s="103" t="s">
        <v>106</v>
      </c>
      <c r="D156" s="103" t="s">
        <v>1504</v>
      </c>
      <c r="E156" s="116" t="str">
        <f>VLOOKUP(D156,魔谷辅助!$B$2:$C$966,2,0)</f>
        <v>自推广</v>
      </c>
    </row>
    <row r="157" spans="1:6">
      <c r="A157" s="101">
        <v>42578</v>
      </c>
      <c r="B157" s="102" t="s">
        <v>1127</v>
      </c>
      <c r="C157" s="103" t="s">
        <v>52</v>
      </c>
      <c r="D157" s="103" t="s">
        <v>53</v>
      </c>
      <c r="E157" s="116" t="str">
        <f>VLOOKUP(D157,魔谷辅助!$B$2:$C$966,2,0)</f>
        <v>百智融拓掌星利意</v>
      </c>
      <c r="F157" s="42"/>
    </row>
    <row r="158" spans="1:6">
      <c r="A158" s="176">
        <v>42578</v>
      </c>
      <c r="B158" s="73" t="s">
        <v>1127</v>
      </c>
      <c r="C158" s="73" t="s">
        <v>52</v>
      </c>
      <c r="D158" s="73" t="s">
        <v>53</v>
      </c>
      <c r="E158" s="116" t="str">
        <f>VLOOKUP(D158,魔谷辅助!$B$2:$C$966,2,0)</f>
        <v>百智融拓掌星利意</v>
      </c>
      <c r="F158" s="42"/>
    </row>
    <row r="159" spans="1:6">
      <c r="A159" s="101">
        <v>42579</v>
      </c>
      <c r="B159" s="102" t="s">
        <v>1127</v>
      </c>
      <c r="C159" s="103" t="s">
        <v>52</v>
      </c>
      <c r="D159" s="103" t="s">
        <v>53</v>
      </c>
      <c r="E159" s="116" t="str">
        <f>VLOOKUP(D159,魔谷辅助!$B$2:$C$966,2,0)</f>
        <v>百智融拓掌星利意</v>
      </c>
      <c r="F159" s="42"/>
    </row>
    <row r="160" spans="1:6">
      <c r="A160" s="101">
        <v>42579</v>
      </c>
      <c r="B160" s="102" t="s">
        <v>1127</v>
      </c>
      <c r="C160" s="103" t="s">
        <v>52</v>
      </c>
      <c r="D160" s="103" t="s">
        <v>53</v>
      </c>
      <c r="E160" s="116" t="str">
        <f>VLOOKUP(D160,魔谷辅助!$B$2:$C$966,2,0)</f>
        <v>百智融拓掌星利意</v>
      </c>
      <c r="F160" s="42"/>
    </row>
    <row r="161" spans="1:6">
      <c r="A161" s="101">
        <v>42579</v>
      </c>
      <c r="B161" s="102" t="s">
        <v>1127</v>
      </c>
      <c r="C161" s="103" t="s">
        <v>52</v>
      </c>
      <c r="D161" s="103" t="s">
        <v>53</v>
      </c>
      <c r="E161" s="116" t="str">
        <f>VLOOKUP(D161,魔谷辅助!$B$2:$C$966,2,0)</f>
        <v>百智融拓掌星利意</v>
      </c>
      <c r="F161" s="42"/>
    </row>
    <row r="162" spans="1:6">
      <c r="A162" s="101">
        <v>42579</v>
      </c>
      <c r="B162" s="102" t="s">
        <v>1153</v>
      </c>
      <c r="C162" s="103" t="s">
        <v>12</v>
      </c>
      <c r="D162" s="103" t="s">
        <v>1482</v>
      </c>
      <c r="E162" s="116" t="str">
        <f>VLOOKUP(D162,魔谷辅助!$B$2:$C$966,2,0)</f>
        <v>唐翔盛</v>
      </c>
      <c r="F162" s="42"/>
    </row>
    <row r="163" spans="1:6">
      <c r="A163" s="113">
        <v>42579</v>
      </c>
      <c r="B163" s="102" t="s">
        <v>1135</v>
      </c>
      <c r="C163" s="103" t="s">
        <v>88</v>
      </c>
      <c r="D163" s="103" t="s">
        <v>1694</v>
      </c>
      <c r="E163" s="116" t="str">
        <f>VLOOKUP(D163,魔谷辅助!$B$2:$C$966,2,0)</f>
        <v>掌瑞</v>
      </c>
      <c r="F163" s="42"/>
    </row>
    <row r="164" spans="1:6">
      <c r="A164" s="175">
        <v>42579</v>
      </c>
      <c r="B164" s="102" t="s">
        <v>1145</v>
      </c>
      <c r="C164" s="103" t="s">
        <v>1242</v>
      </c>
      <c r="D164" s="103" t="s">
        <v>1355</v>
      </c>
      <c r="E164" s="116" t="str">
        <f>VLOOKUP(D164,魔谷辅助!$B$2:$C$966,2,0)</f>
        <v>WWZ</v>
      </c>
      <c r="F164" s="42"/>
    </row>
    <row r="165" spans="1:6">
      <c r="A165" s="113">
        <v>42579</v>
      </c>
      <c r="B165" s="102" t="s">
        <v>1153</v>
      </c>
      <c r="C165" s="103" t="s">
        <v>12</v>
      </c>
      <c r="D165" s="103" t="s">
        <v>1482</v>
      </c>
      <c r="E165" s="116" t="str">
        <f>VLOOKUP(D165,魔谷辅助!$B$2:$C$966,2,0)</f>
        <v>唐翔盛</v>
      </c>
      <c r="F165" s="42"/>
    </row>
    <row r="166" spans="1:6">
      <c r="A166" s="113">
        <v>42579</v>
      </c>
      <c r="B166" s="102" t="s">
        <v>1153</v>
      </c>
      <c r="C166" s="103" t="s">
        <v>12</v>
      </c>
      <c r="D166" s="103" t="s">
        <v>1482</v>
      </c>
      <c r="E166" s="116" t="str">
        <f>VLOOKUP(D166,魔谷辅助!$B$2:$C$966,2,0)</f>
        <v>唐翔盛</v>
      </c>
      <c r="F166" s="42"/>
    </row>
    <row r="167" spans="1:6">
      <c r="A167" s="175">
        <v>42579</v>
      </c>
      <c r="B167" s="102" t="s">
        <v>1159</v>
      </c>
      <c r="C167" s="103" t="s">
        <v>64</v>
      </c>
      <c r="D167" s="103" t="s">
        <v>842</v>
      </c>
      <c r="E167" s="116" t="str">
        <f>VLOOKUP(D167,魔谷辅助!$B$2:$C$966,2,0)</f>
        <v>WWZ</v>
      </c>
      <c r="F167" s="42"/>
    </row>
    <row r="168" spans="1:6">
      <c r="A168" s="176">
        <v>42579</v>
      </c>
      <c r="B168" s="73" t="s">
        <v>1127</v>
      </c>
      <c r="C168" s="73" t="s">
        <v>52</v>
      </c>
      <c r="D168" s="73" t="s">
        <v>53</v>
      </c>
      <c r="E168" s="116" t="str">
        <f>VLOOKUP(D168,魔谷辅助!$B$2:$C$966,2,0)</f>
        <v>百智融拓掌星利意</v>
      </c>
      <c r="F168" s="42"/>
    </row>
    <row r="169" spans="1:6">
      <c r="A169" s="176">
        <v>42579</v>
      </c>
      <c r="B169" s="73" t="s">
        <v>1127</v>
      </c>
      <c r="C169" s="73" t="s">
        <v>52</v>
      </c>
      <c r="D169" s="73" t="s">
        <v>53</v>
      </c>
      <c r="E169" s="116" t="str">
        <f>VLOOKUP(D169,魔谷辅助!$B$2:$C$966,2,0)</f>
        <v>百智融拓掌星利意</v>
      </c>
      <c r="F169" s="42"/>
    </row>
    <row r="170" spans="1:6">
      <c r="A170" s="176">
        <v>42579</v>
      </c>
      <c r="B170" s="73" t="s">
        <v>1127</v>
      </c>
      <c r="C170" s="73" t="s">
        <v>52</v>
      </c>
      <c r="D170" s="73" t="s">
        <v>1433</v>
      </c>
      <c r="E170" s="116" t="str">
        <f>VLOOKUP(D170,魔谷辅助!$B$2:$C$966,2,0)</f>
        <v>百智融拓掌星利意</v>
      </c>
      <c r="F170" s="42"/>
    </row>
    <row r="171" spans="1:6">
      <c r="A171" s="176">
        <v>42579</v>
      </c>
      <c r="B171" s="73" t="s">
        <v>1153</v>
      </c>
      <c r="C171" s="73" t="s">
        <v>1315</v>
      </c>
      <c r="D171" s="73" t="s">
        <v>1482</v>
      </c>
      <c r="E171" s="116" t="str">
        <f>VLOOKUP(D171,魔谷辅助!$B$2:$C$966,2,0)</f>
        <v>唐翔盛</v>
      </c>
      <c r="F171" s="42"/>
    </row>
    <row r="172" spans="1:6">
      <c r="A172" s="176">
        <v>42579</v>
      </c>
      <c r="B172" s="73" t="s">
        <v>1135</v>
      </c>
      <c r="C172" s="73" t="s">
        <v>88</v>
      </c>
      <c r="D172" s="73" t="s">
        <v>1694</v>
      </c>
      <c r="E172" s="116" t="str">
        <f>VLOOKUP(D172,魔谷辅助!$B$2:$C$966,2,0)</f>
        <v>掌瑞</v>
      </c>
      <c r="F172" s="42"/>
    </row>
    <row r="173" spans="1:6">
      <c r="A173" s="176">
        <v>42579</v>
      </c>
      <c r="B173" s="73" t="s">
        <v>1153</v>
      </c>
      <c r="C173" s="73" t="s">
        <v>1315</v>
      </c>
      <c r="D173" s="73" t="s">
        <v>1482</v>
      </c>
      <c r="E173" s="116" t="str">
        <f>VLOOKUP(D173,魔谷辅助!$B$2:$C$966,2,0)</f>
        <v>唐翔盛</v>
      </c>
      <c r="F173" s="42"/>
    </row>
    <row r="174" spans="1:6">
      <c r="A174" s="176">
        <v>42579</v>
      </c>
      <c r="B174" s="73" t="s">
        <v>1153</v>
      </c>
      <c r="C174" s="73" t="s">
        <v>1315</v>
      </c>
      <c r="D174" s="73" t="s">
        <v>1482</v>
      </c>
      <c r="E174" s="116" t="str">
        <f>VLOOKUP(D174,魔谷辅助!$B$2:$C$966,2,0)</f>
        <v>唐翔盛</v>
      </c>
      <c r="F174" s="42"/>
    </row>
    <row r="175" spans="1:6">
      <c r="A175" s="113">
        <v>42580</v>
      </c>
      <c r="B175" s="102" t="s">
        <v>1127</v>
      </c>
      <c r="C175" s="103" t="s">
        <v>1230</v>
      </c>
      <c r="D175" s="103" t="s">
        <v>1700</v>
      </c>
      <c r="E175" s="116" t="str">
        <f>VLOOKUP(D175,魔谷辅助!$B$2:$C$966,2,0)</f>
        <v>WWZ</v>
      </c>
      <c r="F175" s="42"/>
    </row>
    <row r="176" spans="1:6">
      <c r="A176" s="113">
        <v>42580</v>
      </c>
      <c r="B176" s="102" t="s">
        <v>1127</v>
      </c>
      <c r="C176" s="103" t="s">
        <v>1330</v>
      </c>
      <c r="D176" s="103" t="s">
        <v>1702</v>
      </c>
      <c r="E176" s="116" t="str">
        <f>VLOOKUP(D176,魔谷辅助!$B$2:$C$966,2,0)</f>
        <v>娱玩熊</v>
      </c>
      <c r="F176" s="42"/>
    </row>
    <row r="177" spans="1:6">
      <c r="A177" s="175">
        <v>42580</v>
      </c>
      <c r="B177" s="102" t="s">
        <v>1135</v>
      </c>
      <c r="C177" s="103" t="s">
        <v>78</v>
      </c>
      <c r="D177" s="103" t="s">
        <v>1704</v>
      </c>
      <c r="E177" s="116" t="str">
        <f>VLOOKUP(D177,魔谷辅助!$B$2:$C$966,2,0)</f>
        <v>SDK外放杭州阅玩</v>
      </c>
      <c r="F177" s="42"/>
    </row>
    <row r="178" spans="1:6">
      <c r="A178" s="175">
        <v>42580</v>
      </c>
      <c r="B178" s="102" t="s">
        <v>1133</v>
      </c>
      <c r="C178" s="103" t="s">
        <v>67</v>
      </c>
      <c r="D178" s="103" t="s">
        <v>75</v>
      </c>
      <c r="E178" s="116" t="str">
        <f>VLOOKUP(D178,魔谷辅助!$B$2:$C$966,2,0)</f>
        <v>百智融拓掌星利意</v>
      </c>
      <c r="F178" s="42"/>
    </row>
    <row r="179" spans="1:6">
      <c r="A179" s="176">
        <v>42580</v>
      </c>
      <c r="B179" s="73" t="s">
        <v>1127</v>
      </c>
      <c r="C179" s="73" t="s">
        <v>1230</v>
      </c>
      <c r="D179" s="73" t="s">
        <v>1700</v>
      </c>
      <c r="E179" s="116" t="str">
        <f>VLOOKUP(D179,魔谷辅助!$B$2:$C$966,2,0)</f>
        <v>WWZ</v>
      </c>
      <c r="F179" s="42"/>
    </row>
    <row r="180" spans="1:6">
      <c r="A180" s="176">
        <v>42580</v>
      </c>
      <c r="B180" s="73" t="s">
        <v>1127</v>
      </c>
      <c r="C180" s="73" t="s">
        <v>1330</v>
      </c>
      <c r="D180" s="73" t="s">
        <v>1702</v>
      </c>
      <c r="E180" s="116" t="str">
        <f>VLOOKUP(D180,魔谷辅助!$B$2:$C$966,2,0)</f>
        <v>娱玩熊</v>
      </c>
      <c r="F180" s="42"/>
    </row>
    <row r="181" spans="1:6">
      <c r="A181" s="113">
        <v>42581</v>
      </c>
      <c r="B181" s="102" t="s">
        <v>1135</v>
      </c>
      <c r="C181" s="103" t="s">
        <v>2544</v>
      </c>
      <c r="D181" s="103" t="s">
        <v>57</v>
      </c>
      <c r="E181" s="116" t="str">
        <f>VLOOKUP(D181,魔谷辅助!$B$2:$C$966,2,0)</f>
        <v>掌瑞</v>
      </c>
      <c r="F181" s="42"/>
    </row>
    <row r="182" spans="1:6">
      <c r="A182" s="113">
        <v>42581</v>
      </c>
      <c r="B182" s="102" t="s">
        <v>1153</v>
      </c>
      <c r="C182" s="103" t="s">
        <v>12</v>
      </c>
      <c r="D182" s="103" t="s">
        <v>166</v>
      </c>
      <c r="E182" s="116" t="str">
        <f>VLOOKUP(D182,魔谷辅助!$B$2:$C$966,2,0)</f>
        <v>唐翔盛</v>
      </c>
      <c r="F182" s="42"/>
    </row>
    <row r="183" spans="1:6">
      <c r="A183" s="114">
        <v>42581</v>
      </c>
      <c r="B183" s="103" t="s">
        <v>1153</v>
      </c>
      <c r="C183" s="103" t="s">
        <v>78</v>
      </c>
      <c r="D183" s="118" t="s">
        <v>79</v>
      </c>
      <c r="E183" s="116" t="str">
        <f>VLOOKUP(D183,魔谷辅助!$B$2:$C$966,2,0)</f>
        <v>SDK外放杭州阅玩</v>
      </c>
      <c r="F183" s="42"/>
    </row>
    <row r="184" spans="1:6">
      <c r="A184" s="176">
        <v>42581</v>
      </c>
      <c r="B184" s="73" t="s">
        <v>1153</v>
      </c>
      <c r="C184" s="73" t="s">
        <v>1315</v>
      </c>
      <c r="D184" s="73" t="s">
        <v>166</v>
      </c>
      <c r="E184" s="116" t="str">
        <f>VLOOKUP(D184,魔谷辅助!$B$2:$C$966,2,0)</f>
        <v>唐翔盛</v>
      </c>
      <c r="F184" s="42"/>
    </row>
    <row r="185" spans="1:6">
      <c r="A185" s="176">
        <v>42581</v>
      </c>
      <c r="B185" s="73" t="s">
        <v>1153</v>
      </c>
      <c r="C185" s="73" t="s">
        <v>78</v>
      </c>
      <c r="D185" s="73" t="s">
        <v>79</v>
      </c>
      <c r="E185" s="116" t="str">
        <f>VLOOKUP(D185,魔谷辅助!$B$2:$C$966,2,0)</f>
        <v>SDK外放杭州阅玩</v>
      </c>
      <c r="F185" s="42"/>
    </row>
    <row r="186" spans="1:6">
      <c r="A186" s="175">
        <v>42583</v>
      </c>
      <c r="B186" s="102" t="s">
        <v>1157</v>
      </c>
      <c r="C186" s="103" t="s">
        <v>71</v>
      </c>
      <c r="D186" s="103" t="s">
        <v>886</v>
      </c>
      <c r="E186" s="116" t="str">
        <f>VLOOKUP(D186,魔谷辅助!$B$2:$C$966,2,0)</f>
        <v>WWZ</v>
      </c>
      <c r="F186" s="42"/>
    </row>
    <row r="187" spans="1:6">
      <c r="A187" s="175">
        <v>42584</v>
      </c>
      <c r="B187" s="102" t="s">
        <v>1159</v>
      </c>
      <c r="C187" s="103" t="s">
        <v>1642</v>
      </c>
      <c r="D187" s="103" t="s">
        <v>1009</v>
      </c>
      <c r="E187" s="116" t="str">
        <f>VLOOKUP(D187,魔谷辅助!$B$2:$C$966,2,0)</f>
        <v>一体传媒</v>
      </c>
      <c r="F187" s="42"/>
    </row>
    <row r="188" spans="1:6">
      <c r="A188" s="175">
        <v>42584</v>
      </c>
      <c r="B188" s="102" t="s">
        <v>1159</v>
      </c>
      <c r="C188" s="103" t="s">
        <v>64</v>
      </c>
      <c r="D188" s="103" t="s">
        <v>827</v>
      </c>
      <c r="E188" s="116" t="str">
        <f>VLOOKUP(D188,魔谷辅助!$B$2:$C$966,2,0)</f>
        <v>WWZ</v>
      </c>
      <c r="F188" s="42"/>
    </row>
    <row r="189" spans="1:6">
      <c r="A189" s="175">
        <v>42584</v>
      </c>
      <c r="B189" s="102" t="s">
        <v>1154</v>
      </c>
      <c r="C189" s="103" t="s">
        <v>67</v>
      </c>
      <c r="D189" s="103" t="s">
        <v>75</v>
      </c>
      <c r="E189" s="116" t="str">
        <f>VLOOKUP(D189,魔谷辅助!$B$2:$C$966,2,0)</f>
        <v>百智融拓掌星利意</v>
      </c>
      <c r="F189" s="42"/>
    </row>
    <row r="190" spans="1:6">
      <c r="A190" s="175">
        <v>42584</v>
      </c>
      <c r="B190" s="102" t="s">
        <v>1154</v>
      </c>
      <c r="C190" s="103" t="s">
        <v>67</v>
      </c>
      <c r="D190" s="103" t="s">
        <v>75</v>
      </c>
      <c r="E190" s="116" t="str">
        <f>VLOOKUP(D190,魔谷辅助!$B$2:$C$966,2,0)</f>
        <v>百智融拓掌星利意</v>
      </c>
      <c r="F190" s="42"/>
    </row>
    <row r="191" spans="1:6">
      <c r="A191" s="175">
        <v>42585</v>
      </c>
      <c r="B191" s="102" t="s">
        <v>1131</v>
      </c>
      <c r="C191" s="103" t="s">
        <v>64</v>
      </c>
      <c r="D191" s="103" t="s">
        <v>825</v>
      </c>
      <c r="E191" s="116" t="str">
        <f>VLOOKUP(D191,魔谷辅助!$B$2:$C$966,2,0)</f>
        <v>WWZ</v>
      </c>
      <c r="F191" s="42"/>
    </row>
    <row r="192" spans="1:6">
      <c r="A192" s="175">
        <v>42585</v>
      </c>
      <c r="B192" s="102" t="s">
        <v>1159</v>
      </c>
      <c r="C192" s="103" t="s">
        <v>67</v>
      </c>
      <c r="D192" s="103" t="s">
        <v>75</v>
      </c>
      <c r="E192" s="116" t="str">
        <f>VLOOKUP(D192,魔谷辅助!$B$2:$C$966,2,0)</f>
        <v>百智融拓掌星利意</v>
      </c>
      <c r="F192" s="42"/>
    </row>
    <row r="193" spans="1:6">
      <c r="A193" s="175">
        <v>42586</v>
      </c>
      <c r="B193" s="102" t="s">
        <v>1135</v>
      </c>
      <c r="C193" s="103" t="s">
        <v>56</v>
      </c>
      <c r="D193" s="103" t="s">
        <v>57</v>
      </c>
      <c r="E193" s="116" t="str">
        <f>VLOOKUP(D193,魔谷辅助!$B$2:$C$966,2,0)</f>
        <v>掌瑞</v>
      </c>
      <c r="F193" s="42"/>
    </row>
    <row r="194" spans="1:6">
      <c r="A194" s="175">
        <v>42586</v>
      </c>
      <c r="B194" s="102" t="s">
        <v>1153</v>
      </c>
      <c r="C194" s="105" t="s">
        <v>67</v>
      </c>
      <c r="D194" s="105" t="s">
        <v>75</v>
      </c>
      <c r="E194" s="116" t="str">
        <f>VLOOKUP(D194,魔谷辅助!$B$2:$C$966,2,0)</f>
        <v>百智融拓掌星利意</v>
      </c>
    </row>
    <row r="195" spans="1:6">
      <c r="A195" s="175">
        <v>42586</v>
      </c>
      <c r="B195" s="102" t="s">
        <v>1153</v>
      </c>
      <c r="C195" s="103" t="s">
        <v>67</v>
      </c>
      <c r="D195" s="103" t="s">
        <v>75</v>
      </c>
      <c r="E195" s="116" t="str">
        <f>VLOOKUP(D195,魔谷辅助!$B$2:$C$966,2,0)</f>
        <v>百智融拓掌星利意</v>
      </c>
    </row>
    <row r="196" spans="1:6">
      <c r="A196" s="175">
        <v>42586</v>
      </c>
      <c r="B196" s="102" t="s">
        <v>1153</v>
      </c>
      <c r="C196" s="103" t="s">
        <v>67</v>
      </c>
      <c r="D196" s="103" t="s">
        <v>75</v>
      </c>
      <c r="E196" s="116" t="str">
        <f>VLOOKUP(D196,魔谷辅助!$B$2:$C$966,2,0)</f>
        <v>百智融拓掌星利意</v>
      </c>
    </row>
    <row r="197" spans="1:6">
      <c r="A197" s="175">
        <v>42586</v>
      </c>
      <c r="B197" s="102" t="s">
        <v>1159</v>
      </c>
      <c r="C197" s="103" t="s">
        <v>64</v>
      </c>
      <c r="D197" s="103" t="s">
        <v>825</v>
      </c>
      <c r="E197" s="116" t="str">
        <f>VLOOKUP(D197,魔谷辅助!$B$2:$C$966,2,0)</f>
        <v>WWZ</v>
      </c>
      <c r="F197" s="44"/>
    </row>
    <row r="198" spans="1:6">
      <c r="A198" s="195">
        <v>42587</v>
      </c>
      <c r="B198" s="68" t="s">
        <v>2526</v>
      </c>
      <c r="C198" s="42" t="s">
        <v>2516</v>
      </c>
      <c r="D198" s="42" t="s">
        <v>2516</v>
      </c>
      <c r="E198" s="42" t="s">
        <v>2516</v>
      </c>
      <c r="F198" s="103"/>
    </row>
    <row r="199" spans="1:6">
      <c r="A199" s="196">
        <v>42588</v>
      </c>
      <c r="B199" s="68" t="s">
        <v>2527</v>
      </c>
      <c r="C199" s="42" t="s">
        <v>2516</v>
      </c>
      <c r="D199" s="42" t="s">
        <v>2516</v>
      </c>
      <c r="E199" s="42" t="s">
        <v>2516</v>
      </c>
      <c r="F199" s="44"/>
    </row>
    <row r="200" spans="1:6">
      <c r="A200" s="196">
        <v>42588</v>
      </c>
      <c r="B200" s="68" t="s">
        <v>2528</v>
      </c>
      <c r="C200" s="42" t="s">
        <v>2516</v>
      </c>
      <c r="D200" s="42" t="s">
        <v>2516</v>
      </c>
      <c r="E200" s="42" t="s">
        <v>2516</v>
      </c>
      <c r="F200" s="44"/>
    </row>
    <row r="201" spans="1:6">
      <c r="A201" s="113">
        <v>42590</v>
      </c>
      <c r="B201" s="102" t="s">
        <v>1135</v>
      </c>
      <c r="C201" s="109" t="s">
        <v>70</v>
      </c>
      <c r="D201" s="103" t="s">
        <v>310</v>
      </c>
      <c r="E201" s="116" t="str">
        <f>VLOOKUP(D201,魔谷辅助!$B$2:$C$966,2,0)</f>
        <v>唐翔盛</v>
      </c>
      <c r="F201" s="42"/>
    </row>
    <row r="202" spans="1:6">
      <c r="A202" s="175">
        <v>42591</v>
      </c>
      <c r="B202" s="103" t="s">
        <v>1157</v>
      </c>
      <c r="C202" s="109" t="s">
        <v>62</v>
      </c>
      <c r="D202" s="109" t="s">
        <v>79</v>
      </c>
      <c r="E202" s="116" t="str">
        <f>VLOOKUP(D202,魔谷辅助!$B$2:$C$966,2,0)</f>
        <v>SDK外放杭州阅玩</v>
      </c>
      <c r="F202" s="44"/>
    </row>
    <row r="203" spans="1:6">
      <c r="A203" s="176">
        <v>42591</v>
      </c>
      <c r="B203" s="42" t="s">
        <v>2524</v>
      </c>
      <c r="C203" s="42" t="s">
        <v>2516</v>
      </c>
      <c r="D203" s="42" t="s">
        <v>2516</v>
      </c>
      <c r="E203" s="42" t="s">
        <v>2516</v>
      </c>
      <c r="F203" s="42"/>
    </row>
    <row r="204" spans="1:6">
      <c r="A204" s="114">
        <v>42592</v>
      </c>
      <c r="B204" s="103" t="s">
        <v>1157</v>
      </c>
      <c r="C204" s="103" t="s">
        <v>1770</v>
      </c>
      <c r="D204" s="103" t="s">
        <v>150</v>
      </c>
      <c r="E204" s="116" t="str">
        <f>VLOOKUP(D204,魔谷辅助!$B$2:$C$966,2,0)</f>
        <v>娱玩熊</v>
      </c>
      <c r="F204" s="42"/>
    </row>
    <row r="205" spans="1:6">
      <c r="A205" s="176">
        <v>42596.44023148148</v>
      </c>
      <c r="B205" s="72" t="s">
        <v>2515</v>
      </c>
      <c r="C205" s="42" t="s">
        <v>67</v>
      </c>
      <c r="D205" s="42" t="s">
        <v>743</v>
      </c>
      <c r="E205" s="116" t="str">
        <f>VLOOKUP(D205,魔谷辅助!$B$2:$C$966,2,0)</f>
        <v>百智融拓WWZ</v>
      </c>
      <c r="F205" s="42"/>
    </row>
    <row r="206" spans="1:6">
      <c r="A206" s="176">
        <v>42597.840937499997</v>
      </c>
      <c r="B206" s="42" t="s">
        <v>2512</v>
      </c>
      <c r="C206" s="203" t="s">
        <v>64</v>
      </c>
      <c r="D206" s="203" t="s">
        <v>103</v>
      </c>
      <c r="E206" s="116" t="str">
        <f>VLOOKUP(D206,魔谷辅助!$B$2:$C$966,2,0)</f>
        <v>骏伯</v>
      </c>
      <c r="F206" s="42"/>
    </row>
    <row r="207" spans="1:6">
      <c r="A207" s="176">
        <v>42598.37226851852</v>
      </c>
      <c r="B207" s="42" t="s">
        <v>2529</v>
      </c>
      <c r="C207" s="42" t="s">
        <v>2516</v>
      </c>
      <c r="D207" s="44" t="s">
        <v>2516</v>
      </c>
      <c r="E207" s="42" t="s">
        <v>2516</v>
      </c>
      <c r="F207" s="42"/>
    </row>
    <row r="208" spans="1:6">
      <c r="A208" s="176">
        <v>42598.494421296295</v>
      </c>
      <c r="B208" s="42" t="s">
        <v>2527</v>
      </c>
      <c r="C208" s="42" t="s">
        <v>2516</v>
      </c>
      <c r="D208" s="44" t="s">
        <v>2516</v>
      </c>
      <c r="E208" s="42" t="s">
        <v>2516</v>
      </c>
      <c r="F208" s="44"/>
    </row>
    <row r="209" spans="1:6">
      <c r="A209" s="176">
        <v>42598.495532407411</v>
      </c>
      <c r="B209" s="42" t="s">
        <v>2527</v>
      </c>
      <c r="C209" s="42" t="s">
        <v>2516</v>
      </c>
      <c r="D209" s="44" t="s">
        <v>2516</v>
      </c>
      <c r="E209" s="42" t="s">
        <v>2516</v>
      </c>
      <c r="F209" s="44"/>
    </row>
    <row r="210" spans="1:6">
      <c r="A210" s="176">
        <v>42599.55265046296</v>
      </c>
      <c r="B210" s="42" t="s">
        <v>2514</v>
      </c>
      <c r="C210" s="42" t="s">
        <v>62</v>
      </c>
      <c r="D210" s="42" t="s">
        <v>406</v>
      </c>
      <c r="E210" s="116" t="str">
        <f>VLOOKUP(D210,魔谷辅助!$B$2:$C$966,2,0)</f>
        <v>SDK外放杭州阅玩</v>
      </c>
      <c r="F210" s="44"/>
    </row>
    <row r="211" spans="1:6">
      <c r="A211" s="176">
        <v>42590.423796296294</v>
      </c>
      <c r="B211" s="42" t="s">
        <v>1621</v>
      </c>
      <c r="C211" s="42" t="s">
        <v>1374</v>
      </c>
      <c r="D211" s="44" t="s">
        <v>1374</v>
      </c>
      <c r="E211" s="116" t="s">
        <v>2583</v>
      </c>
    </row>
    <row r="212" spans="1:6">
      <c r="A212" s="176">
        <v>42601.478067129632</v>
      </c>
      <c r="B212" s="42" t="s">
        <v>2471</v>
      </c>
      <c r="C212" s="42" t="s">
        <v>1374</v>
      </c>
      <c r="D212" s="44" t="s">
        <v>1374</v>
      </c>
      <c r="E212" s="116" t="s">
        <v>2583</v>
      </c>
    </row>
    <row r="213" spans="1:6">
      <c r="A213" s="176">
        <v>42601.727407407408</v>
      </c>
      <c r="B213" s="42" t="s">
        <v>1621</v>
      </c>
      <c r="C213" s="73" t="s">
        <v>1770</v>
      </c>
      <c r="D213" s="73" t="s">
        <v>150</v>
      </c>
      <c r="E213" s="116" t="str">
        <f>VLOOKUP(D213,魔谷辅助!$B$2:$C$966,2,0)</f>
        <v>娱玩熊</v>
      </c>
    </row>
    <row r="214" spans="1:6">
      <c r="A214" s="176">
        <v>42601.719212962962</v>
      </c>
      <c r="B214" s="42" t="s">
        <v>1621</v>
      </c>
      <c r="C214" s="73" t="s">
        <v>1770</v>
      </c>
      <c r="D214" s="73" t="s">
        <v>150</v>
      </c>
      <c r="E214" s="116" t="str">
        <f>VLOOKUP(D214,魔谷辅助!$B$2:$C$966,2,0)</f>
        <v>娱玩熊</v>
      </c>
    </row>
    <row r="215" spans="1:6">
      <c r="A215" s="176">
        <v>42604.459965277776</v>
      </c>
      <c r="B215" s="42" t="s">
        <v>2471</v>
      </c>
      <c r="C215" s="73" t="s">
        <v>117</v>
      </c>
      <c r="D215" s="73" t="s">
        <v>2558</v>
      </c>
      <c r="E215" s="116" t="e">
        <f>VLOOKUP(D215,魔谷辅助!$B$2:$C$966,2,0)</f>
        <v>#N/A</v>
      </c>
    </row>
    <row r="216" spans="1:6">
      <c r="A216" s="176">
        <v>42590.423796296294</v>
      </c>
      <c r="B216" s="42" t="s">
        <v>1621</v>
      </c>
      <c r="C216" s="77" t="s">
        <v>117</v>
      </c>
      <c r="D216" s="77" t="s">
        <v>2567</v>
      </c>
      <c r="E216" s="116" t="str">
        <f>VLOOKUP(D216,魔谷辅助!$B$2:$C$966,2,0)</f>
        <v>掌瑞</v>
      </c>
    </row>
    <row r="217" spans="1:6">
      <c r="A217" s="176">
        <v>42607.689097222225</v>
      </c>
      <c r="B217" s="42" t="s">
        <v>2555</v>
      </c>
      <c r="C217" s="42" t="s">
        <v>1374</v>
      </c>
      <c r="D217" s="44" t="s">
        <v>1374</v>
      </c>
      <c r="E217" s="116" t="str">
        <f>VLOOKUP(D217,魔谷辅助!$B$2:$C$966,2,0)</f>
        <v>无</v>
      </c>
    </row>
    <row r="218" spans="1:6">
      <c r="A218" s="176">
        <v>42614.377384259256</v>
      </c>
      <c r="B218" s="42" t="s">
        <v>2580</v>
      </c>
      <c r="C218" s="42" t="s">
        <v>67</v>
      </c>
      <c r="D218" s="42" t="s">
        <v>75</v>
      </c>
      <c r="E218" s="116" t="str">
        <f>VLOOKUP(D218,魔谷辅助!$B$2:$C$966,2,0)</f>
        <v>百智融拓掌星利意</v>
      </c>
    </row>
    <row r="219" spans="1:6">
      <c r="A219" s="176">
        <v>42614.876087962963</v>
      </c>
      <c r="B219" s="42" t="s">
        <v>2579</v>
      </c>
      <c r="C219" s="42" t="s">
        <v>60</v>
      </c>
      <c r="D219" s="42" t="s">
        <v>2581</v>
      </c>
      <c r="E219" s="116" t="str">
        <f>VLOOKUP(D219,魔谷辅助!$B$2:$C$966,2,0)</f>
        <v>SDK外放百智融拓</v>
      </c>
    </row>
    <row r="220" spans="1:6">
      <c r="A220" s="176">
        <v>42614.875636574077</v>
      </c>
      <c r="B220" s="42" t="s">
        <v>2579</v>
      </c>
      <c r="C220" s="42" t="s">
        <v>60</v>
      </c>
      <c r="D220" s="42" t="s">
        <v>2581</v>
      </c>
      <c r="E220" s="116" t="str">
        <f>VLOOKUP(D220,魔谷辅助!$B$2:$C$966,2,0)</f>
        <v>SDK外放百智融拓</v>
      </c>
    </row>
  </sheetData>
  <autoFilter ref="A1:E210">
    <sortState ref="A2:E210">
      <sortCondition ref="A1:A156"/>
    </sortState>
  </autoFilter>
  <phoneticPr fontId="2" type="noConversion"/>
  <conditionalFormatting sqref="A157:A193 B143:D193 A1:A155 B1:D141 G1:G210 A194:D196 A221:D1048576 G221:G1048576 B220:D220 A215:A218 A212 B211:D218">
    <cfRule type="notContainsBlanks" priority="22">
      <formula>LEN(TRIM(A1))&gt;0</formula>
    </cfRule>
  </conditionalFormatting>
  <conditionalFormatting sqref="A156">
    <cfRule type="notContainsBlanks" priority="15">
      <formula>LEN(TRIM(A156))&gt;0</formula>
    </cfRule>
  </conditionalFormatting>
  <conditionalFormatting sqref="D142 E1:F1 B142">
    <cfRule type="notContainsBlanks" priority="14">
      <formula>LEN(TRIM(B1))&gt;0</formula>
    </cfRule>
  </conditionalFormatting>
  <conditionalFormatting sqref="C142">
    <cfRule type="notContainsBlanks" priority="11">
      <formula>LEN(TRIM(C142))&gt;0</formula>
    </cfRule>
  </conditionalFormatting>
  <conditionalFormatting sqref="B205:D210 A197:D204">
    <cfRule type="notContainsBlanks" priority="9">
      <formula>LEN(TRIM(A197))&gt;0</formula>
    </cfRule>
  </conditionalFormatting>
  <conditionalFormatting sqref="A209:A210 A206:A207">
    <cfRule type="notContainsBlanks" priority="8">
      <formula>LEN(TRIM(A206))&gt;0</formula>
    </cfRule>
  </conditionalFormatting>
  <conditionalFormatting sqref="A205">
    <cfRule type="notContainsBlanks" priority="7">
      <formula>LEN(TRIM(A205))&gt;0</formula>
    </cfRule>
  </conditionalFormatting>
  <conditionalFormatting sqref="A208">
    <cfRule type="notContainsBlanks" priority="6">
      <formula>LEN(TRIM(A208))&gt;0</formula>
    </cfRule>
  </conditionalFormatting>
  <conditionalFormatting sqref="E197:F210 E211:E220">
    <cfRule type="notContainsBlanks" priority="5">
      <formula>LEN(TRIM(E197))&gt;0</formula>
    </cfRule>
  </conditionalFormatting>
  <conditionalFormatting sqref="C219:D219 A219:A220 A213:A214">
    <cfRule type="notContainsBlanks" priority="4">
      <formula>LEN(TRIM(A213))&gt;0</formula>
    </cfRule>
  </conditionalFormatting>
  <conditionalFormatting sqref="A211">
    <cfRule type="notContainsBlanks" priority="3">
      <formula>LEN(TRIM(A211))&gt;0</formula>
    </cfRule>
  </conditionalFormatting>
  <dataValidations count="1">
    <dataValidation type="textLength" allowBlank="1" showInputMessage="1" showErrorMessage="1" sqref="C1:D196 C221:D1048576">
      <formula1>3</formula1>
      <formula2>50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H161"/>
  <sheetViews>
    <sheetView workbookViewId="0">
      <pane ySplit="1" topLeftCell="A131" activePane="bottomLeft" state="frozen"/>
      <selection pane="bottomLeft" activeCell="F161" sqref="F161"/>
    </sheetView>
  </sheetViews>
  <sheetFormatPr defaultRowHeight="13.5"/>
  <cols>
    <col min="1" max="1" width="13" style="159" customWidth="1"/>
    <col min="2" max="2" width="9" style="157"/>
    <col min="3" max="3" width="14.875" style="157" customWidth="1"/>
    <col min="4" max="4" width="20.375" style="157" customWidth="1"/>
    <col min="5" max="5" width="9" style="157"/>
    <col min="6" max="6" width="14" customWidth="1"/>
  </cols>
  <sheetData>
    <row r="1" spans="1:6" s="158" customFormat="1" ht="17.25" customHeight="1">
      <c r="A1" s="160" t="s">
        <v>3</v>
      </c>
      <c r="B1" s="42" t="s">
        <v>109</v>
      </c>
      <c r="C1" s="42" t="s">
        <v>1519</v>
      </c>
      <c r="D1" s="42" t="s">
        <v>120</v>
      </c>
      <c r="E1" s="42" t="s">
        <v>1814</v>
      </c>
      <c r="F1" s="42" t="s">
        <v>2403</v>
      </c>
    </row>
    <row r="2" spans="1:6">
      <c r="A2" s="132">
        <v>42551</v>
      </c>
      <c r="B2" s="73" t="s">
        <v>1135</v>
      </c>
      <c r="C2" s="73" t="s">
        <v>1717</v>
      </c>
      <c r="D2" s="73" t="s">
        <v>1779</v>
      </c>
      <c r="E2" s="73" t="str">
        <f>VLOOKUP(D2,酷动力辅助!$B$2:$C$965,2,0)</f>
        <v>JB</v>
      </c>
      <c r="F2" s="42" t="str">
        <f>VLOOKUP(E2,酷动力辅助!I:J,2,0)</f>
        <v>骏伯</v>
      </c>
    </row>
    <row r="3" spans="1:6">
      <c r="A3" s="132">
        <v>42551</v>
      </c>
      <c r="B3" s="73" t="s">
        <v>1135</v>
      </c>
      <c r="C3" s="73" t="s">
        <v>1717</v>
      </c>
      <c r="D3" s="73" t="s">
        <v>1779</v>
      </c>
      <c r="E3" s="73" t="str">
        <f>VLOOKUP(D3,酷动力辅助!$B$2:$C$965,2,0)</f>
        <v>JB</v>
      </c>
      <c r="F3" s="42" t="str">
        <f>VLOOKUP(E3,酷动力辅助!I:J,2,0)</f>
        <v>骏伯</v>
      </c>
    </row>
    <row r="4" spans="1:6">
      <c r="A4" s="132">
        <v>42557</v>
      </c>
      <c r="B4" s="73" t="s">
        <v>1141</v>
      </c>
      <c r="C4" s="73" t="s">
        <v>1654</v>
      </c>
      <c r="D4" s="73" t="s">
        <v>1715</v>
      </c>
      <c r="E4" s="73" t="str">
        <f>VLOOKUP(D4,酷动力辅助!$B$2:$C$965,2,0)</f>
        <v>JB</v>
      </c>
      <c r="F4" s="42" t="str">
        <f>VLOOKUP(E4,酷动力辅助!I:J,2,0)</f>
        <v>骏伯</v>
      </c>
    </row>
    <row r="5" spans="1:6">
      <c r="A5" s="132">
        <v>42559</v>
      </c>
      <c r="B5" s="73" t="s">
        <v>1148</v>
      </c>
      <c r="C5" s="73" t="s">
        <v>1656</v>
      </c>
      <c r="D5" s="73" t="s">
        <v>1718</v>
      </c>
      <c r="E5" s="73" t="str">
        <f>VLOOKUP(D5,酷动力辅助!$B$2:$C$965,2,0)</f>
        <v>JB</v>
      </c>
      <c r="F5" s="42" t="str">
        <f>VLOOKUP(E5,酷动力辅助!I:J,2,0)</f>
        <v>骏伯</v>
      </c>
    </row>
    <row r="6" spans="1:6">
      <c r="A6" s="132">
        <v>42559</v>
      </c>
      <c r="B6" s="73" t="s">
        <v>1148</v>
      </c>
      <c r="C6" s="73" t="s">
        <v>1656</v>
      </c>
      <c r="D6" s="73" t="s">
        <v>1718</v>
      </c>
      <c r="E6" s="73" t="str">
        <f>VLOOKUP(D6,酷动力辅助!$B$2:$C$965,2,0)</f>
        <v>JB</v>
      </c>
      <c r="F6" s="42" t="str">
        <f>VLOOKUP(E6,酷动力辅助!I:J,2,0)</f>
        <v>骏伯</v>
      </c>
    </row>
    <row r="7" spans="1:6">
      <c r="A7" s="132">
        <v>42559</v>
      </c>
      <c r="B7" s="73" t="s">
        <v>1130</v>
      </c>
      <c r="C7" s="73" t="s">
        <v>1717</v>
      </c>
      <c r="D7" s="73" t="s">
        <v>1716</v>
      </c>
      <c r="E7" s="73" t="str">
        <f>VLOOKUP(D7,酷动力辅助!$B$2:$C$965,2,0)</f>
        <v>ZX</v>
      </c>
      <c r="F7" s="42" t="str">
        <f>VLOOKUP(E7,酷动力辅助!I:J,2,0)</f>
        <v>掌星</v>
      </c>
    </row>
    <row r="8" spans="1:6">
      <c r="A8" s="132">
        <v>42560</v>
      </c>
      <c r="B8" s="73" t="s">
        <v>1157</v>
      </c>
      <c r="C8" s="73" t="s">
        <v>1654</v>
      </c>
      <c r="D8" s="73" t="s">
        <v>1719</v>
      </c>
      <c r="E8" s="73" t="str">
        <f>VLOOKUP(D8,酷动力辅助!$B$2:$C$965,2,0)</f>
        <v>JB</v>
      </c>
      <c r="F8" s="42" t="str">
        <f>VLOOKUP(E8,酷动力辅助!I:J,2,0)</f>
        <v>骏伯</v>
      </c>
    </row>
    <row r="9" spans="1:6">
      <c r="A9" s="132">
        <v>42560</v>
      </c>
      <c r="B9" s="73" t="s">
        <v>1145</v>
      </c>
      <c r="C9" s="73" t="s">
        <v>1656</v>
      </c>
      <c r="D9" s="73" t="s">
        <v>1720</v>
      </c>
      <c r="E9" s="73" t="str">
        <f>VLOOKUP(D9,酷动力辅助!$B$2:$C$965,2,0)</f>
        <v>JB</v>
      </c>
      <c r="F9" s="42" t="str">
        <f>VLOOKUP(E9,酷动力辅助!I:J,2,0)</f>
        <v>骏伯</v>
      </c>
    </row>
    <row r="10" spans="1:6">
      <c r="A10" s="132">
        <v>42560</v>
      </c>
      <c r="B10" s="73" t="s">
        <v>1130</v>
      </c>
      <c r="C10" s="73" t="s">
        <v>1656</v>
      </c>
      <c r="D10" s="73" t="s">
        <v>1721</v>
      </c>
      <c r="E10" s="73" t="str">
        <f>VLOOKUP(D10,酷动力辅助!$B$2:$C$965,2,0)</f>
        <v>JB</v>
      </c>
      <c r="F10" s="42" t="str">
        <f>VLOOKUP(E10,酷动力辅助!I:J,2,0)</f>
        <v>骏伯</v>
      </c>
    </row>
    <row r="11" spans="1:6">
      <c r="A11" s="132">
        <v>42560</v>
      </c>
      <c r="B11" s="73" t="s">
        <v>1145</v>
      </c>
      <c r="C11" s="73" t="s">
        <v>1657</v>
      </c>
      <c r="D11" s="73" t="s">
        <v>1722</v>
      </c>
      <c r="E11" s="73" t="str">
        <f>VLOOKUP(D11,酷动力辅助!$B$2:$C$965,2,0)</f>
        <v>JB</v>
      </c>
      <c r="F11" s="42" t="str">
        <f>VLOOKUP(E11,酷动力辅助!I:J,2,0)</f>
        <v>骏伯</v>
      </c>
    </row>
    <row r="12" spans="1:6">
      <c r="A12" s="132">
        <v>42561</v>
      </c>
      <c r="B12" s="73" t="s">
        <v>1145</v>
      </c>
      <c r="C12" s="73" t="s">
        <v>1654</v>
      </c>
      <c r="D12" s="73" t="s">
        <v>1738</v>
      </c>
      <c r="E12" s="73" t="str">
        <f>VLOOKUP(D12,酷动力辅助!$B$2:$C$965,2,0)</f>
        <v>DLHT</v>
      </c>
      <c r="F12" s="42" t="str">
        <f>VLOOKUP(E12,酷动力辅助!I:J,2,0)</f>
        <v>北京德隆互通</v>
      </c>
    </row>
    <row r="13" spans="1:6">
      <c r="A13" s="132">
        <v>42561</v>
      </c>
      <c r="B13" s="73" t="s">
        <v>1157</v>
      </c>
      <c r="C13" s="73" t="s">
        <v>1657</v>
      </c>
      <c r="D13" s="73" t="s">
        <v>1723</v>
      </c>
      <c r="E13" s="73" t="str">
        <f>VLOOKUP(D13,酷动力辅助!$B$2:$C$965,2,0)</f>
        <v>JB</v>
      </c>
      <c r="F13" s="42" t="str">
        <f>VLOOKUP(E13,酷动力辅助!I:J,2,0)</f>
        <v>骏伯</v>
      </c>
    </row>
    <row r="14" spans="1:6">
      <c r="A14" s="132">
        <v>42561</v>
      </c>
      <c r="B14" s="73" t="s">
        <v>1139</v>
      </c>
      <c r="C14" s="73" t="s">
        <v>1656</v>
      </c>
      <c r="D14" s="73" t="s">
        <v>1724</v>
      </c>
      <c r="E14" s="73" t="str">
        <f>VLOOKUP(D14,酷动力辅助!$B$2:$C$965,2,0)</f>
        <v>JJ</v>
      </c>
      <c r="F14" s="42" t="str">
        <f>VLOOKUP(E14,酷动力辅助!I:J,2,0)</f>
        <v>九浚</v>
      </c>
    </row>
    <row r="15" spans="1:6">
      <c r="A15" s="132">
        <v>42562</v>
      </c>
      <c r="B15" s="73" t="s">
        <v>1139</v>
      </c>
      <c r="C15" s="73" t="s">
        <v>1683</v>
      </c>
      <c r="D15" s="73" t="s">
        <v>1682</v>
      </c>
      <c r="E15" s="73" t="str">
        <f>VLOOKUP(D15,酷动力辅助!$B$2:$C$965,2,0)</f>
        <v>JJ</v>
      </c>
      <c r="F15" s="42" t="str">
        <f>VLOOKUP(E15,酷动力辅助!I:J,2,0)</f>
        <v>九浚</v>
      </c>
    </row>
    <row r="16" spans="1:6">
      <c r="A16" s="132">
        <v>42563</v>
      </c>
      <c r="B16" s="73" t="s">
        <v>1146</v>
      </c>
      <c r="C16" s="73" t="s">
        <v>1657</v>
      </c>
      <c r="D16" s="73" t="s">
        <v>1680</v>
      </c>
      <c r="E16" s="73" t="str">
        <f>VLOOKUP(D16,酷动力辅助!$B$2:$C$965,2,0)</f>
        <v>ZJ</v>
      </c>
      <c r="F16" s="42" t="str">
        <f>VLOOKUP(E16,酷动力辅助!I:J,2,0)</f>
        <v>ZJ</v>
      </c>
    </row>
    <row r="17" spans="1:6">
      <c r="A17" s="132">
        <v>42564</v>
      </c>
      <c r="B17" s="73" t="s">
        <v>1157</v>
      </c>
      <c r="C17" s="73" t="s">
        <v>1654</v>
      </c>
      <c r="D17" s="73" t="s">
        <v>1725</v>
      </c>
      <c r="E17" s="73" t="str">
        <f>VLOOKUP(D17,酷动力辅助!$B$2:$C$965,2,0)</f>
        <v>JB</v>
      </c>
      <c r="F17" s="42" t="str">
        <f>VLOOKUP(E17,酷动力辅助!I:J,2,0)</f>
        <v>骏伯</v>
      </c>
    </row>
    <row r="18" spans="1:6">
      <c r="A18" s="132">
        <v>42564</v>
      </c>
      <c r="B18" s="73" t="s">
        <v>1157</v>
      </c>
      <c r="C18" s="73" t="s">
        <v>1654</v>
      </c>
      <c r="D18" s="73" t="s">
        <v>1725</v>
      </c>
      <c r="E18" s="73" t="str">
        <f>VLOOKUP(D18,酷动力辅助!$B$2:$C$965,2,0)</f>
        <v>JB</v>
      </c>
      <c r="F18" s="42" t="str">
        <f>VLOOKUP(E18,酷动力辅助!I:J,2,0)</f>
        <v>骏伯</v>
      </c>
    </row>
    <row r="19" spans="1:6">
      <c r="A19" s="132">
        <v>42565</v>
      </c>
      <c r="B19" s="73" t="s">
        <v>1133</v>
      </c>
      <c r="C19" s="73" t="s">
        <v>1656</v>
      </c>
      <c r="D19" s="73" t="s">
        <v>1726</v>
      </c>
      <c r="E19" s="73" t="str">
        <f>VLOOKUP(D19,酷动力辅助!$B$2:$C$965,2,0)</f>
        <v>JB</v>
      </c>
      <c r="F19" s="42" t="str">
        <f>VLOOKUP(E19,酷动力辅助!I:J,2,0)</f>
        <v>骏伯</v>
      </c>
    </row>
    <row r="20" spans="1:6">
      <c r="A20" s="132">
        <v>42565</v>
      </c>
      <c r="B20" s="73" t="s">
        <v>1133</v>
      </c>
      <c r="C20" s="73" t="s">
        <v>1656</v>
      </c>
      <c r="D20" s="73" t="s">
        <v>1726</v>
      </c>
      <c r="E20" s="73" t="str">
        <f>VLOOKUP(D20,酷动力辅助!$B$2:$C$965,2,0)</f>
        <v>JB</v>
      </c>
      <c r="F20" s="42" t="str">
        <f>VLOOKUP(E20,酷动力辅助!I:J,2,0)</f>
        <v>骏伯</v>
      </c>
    </row>
    <row r="21" spans="1:6">
      <c r="A21" s="132">
        <v>42566</v>
      </c>
      <c r="B21" s="73" t="s">
        <v>1146</v>
      </c>
      <c r="C21" s="73" t="s">
        <v>1656</v>
      </c>
      <c r="D21" s="73" t="s">
        <v>1727</v>
      </c>
      <c r="E21" s="73" t="str">
        <f>VLOOKUP(D21,酷动力辅助!$B$2:$C$965,2,0)</f>
        <v>JB</v>
      </c>
      <c r="F21" s="42" t="str">
        <f>VLOOKUP(E21,酷动力辅助!I:J,2,0)</f>
        <v>骏伯</v>
      </c>
    </row>
    <row r="22" spans="1:6">
      <c r="A22" s="132">
        <v>42566</v>
      </c>
      <c r="B22" s="73" t="s">
        <v>1157</v>
      </c>
      <c r="C22" s="73" t="s">
        <v>1656</v>
      </c>
      <c r="D22" s="73" t="s">
        <v>1727</v>
      </c>
      <c r="E22" s="73" t="str">
        <f>VLOOKUP(D22,酷动力辅助!$B$2:$C$965,2,0)</f>
        <v>JB</v>
      </c>
      <c r="F22" s="42" t="str">
        <f>VLOOKUP(E22,酷动力辅助!I:J,2,0)</f>
        <v>骏伯</v>
      </c>
    </row>
    <row r="23" spans="1:6">
      <c r="A23" s="132">
        <v>42566</v>
      </c>
      <c r="B23" s="73" t="s">
        <v>1157</v>
      </c>
      <c r="C23" s="73" t="s">
        <v>1656</v>
      </c>
      <c r="D23" s="73" t="s">
        <v>1727</v>
      </c>
      <c r="E23" s="73" t="str">
        <f>VLOOKUP(D23,酷动力辅助!$B$2:$C$965,2,0)</f>
        <v>JB</v>
      </c>
      <c r="F23" s="42" t="str">
        <f>VLOOKUP(E23,酷动力辅助!I:J,2,0)</f>
        <v>骏伯</v>
      </c>
    </row>
    <row r="24" spans="1:6">
      <c r="A24" s="132">
        <v>42566</v>
      </c>
      <c r="B24" s="73" t="s">
        <v>1146</v>
      </c>
      <c r="C24" s="73" t="s">
        <v>1656</v>
      </c>
      <c r="D24" s="73" t="s">
        <v>1728</v>
      </c>
      <c r="E24" s="73" t="str">
        <f>VLOOKUP(D24,酷动力辅助!$B$2:$C$965,2,0)</f>
        <v>JB</v>
      </c>
      <c r="F24" s="42" t="str">
        <f>VLOOKUP(E24,酷动力辅助!I:J,2,0)</f>
        <v>骏伯</v>
      </c>
    </row>
    <row r="25" spans="1:6">
      <c r="A25" s="132">
        <v>42566</v>
      </c>
      <c r="B25" s="73" t="s">
        <v>1130</v>
      </c>
      <c r="C25" s="73" t="s">
        <v>1654</v>
      </c>
      <c r="D25" s="73" t="s">
        <v>1666</v>
      </c>
      <c r="E25" s="73" t="str">
        <f>VLOOKUP(D25,酷动力辅助!$B$2:$C$965,2,0)</f>
        <v>S1</v>
      </c>
      <c r="F25" s="42" t="str">
        <f>VLOOKUP(E25,酷动力辅助!I:J,2,0)</f>
        <v>S1</v>
      </c>
    </row>
    <row r="26" spans="1:6">
      <c r="A26" s="132">
        <v>42567</v>
      </c>
      <c r="B26" s="73" t="s">
        <v>1157</v>
      </c>
      <c r="C26" s="73" t="s">
        <v>1656</v>
      </c>
      <c r="D26" s="73" t="s">
        <v>1671</v>
      </c>
      <c r="E26" s="73" t="str">
        <f>VLOOKUP(D26,酷动力辅助!$B$2:$C$965,2,0)</f>
        <v>JB</v>
      </c>
      <c r="F26" s="42" t="str">
        <f>VLOOKUP(E26,酷动力辅助!I:J,2,0)</f>
        <v>骏伯</v>
      </c>
    </row>
    <row r="27" spans="1:6">
      <c r="A27" s="132">
        <v>42567</v>
      </c>
      <c r="B27" s="73" t="s">
        <v>1145</v>
      </c>
      <c r="C27" s="73" t="s">
        <v>1656</v>
      </c>
      <c r="D27" s="73" t="s">
        <v>1655</v>
      </c>
      <c r="E27" s="73" t="str">
        <f>VLOOKUP(D27,酷动力辅助!$B$2:$C$965,2,0)</f>
        <v>S10</v>
      </c>
      <c r="F27" s="42" t="str">
        <f>VLOOKUP(E27,酷动力辅助!I:J,2,0)</f>
        <v>S10</v>
      </c>
    </row>
    <row r="28" spans="1:6">
      <c r="A28" s="132">
        <v>42567</v>
      </c>
      <c r="B28" s="73" t="s">
        <v>1130</v>
      </c>
      <c r="C28" s="73" t="s">
        <v>1656</v>
      </c>
      <c r="D28" s="73" t="s">
        <v>1655</v>
      </c>
      <c r="E28" s="73" t="str">
        <f>VLOOKUP(D28,酷动力辅助!$B$2:$C$965,2,0)</f>
        <v>S10</v>
      </c>
      <c r="F28" s="42" t="str">
        <f>VLOOKUP(E28,酷动力辅助!I:J,2,0)</f>
        <v>S10</v>
      </c>
    </row>
    <row r="29" spans="1:6">
      <c r="A29" s="132">
        <v>42567</v>
      </c>
      <c r="B29" s="73" t="s">
        <v>1130</v>
      </c>
      <c r="C29" s="73" t="s">
        <v>1656</v>
      </c>
      <c r="D29" s="73" t="s">
        <v>1655</v>
      </c>
      <c r="E29" s="73" t="str">
        <f>VLOOKUP(D29,酷动力辅助!$B$2:$C$965,2,0)</f>
        <v>S10</v>
      </c>
      <c r="F29" s="42" t="str">
        <f>VLOOKUP(E29,酷动力辅助!I:J,2,0)</f>
        <v>S10</v>
      </c>
    </row>
    <row r="30" spans="1:6">
      <c r="A30" s="132">
        <v>42568</v>
      </c>
      <c r="B30" s="73" t="s">
        <v>1157</v>
      </c>
      <c r="C30" s="73" t="s">
        <v>1656</v>
      </c>
      <c r="D30" s="73" t="s">
        <v>1671</v>
      </c>
      <c r="E30" s="73" t="str">
        <f>VLOOKUP(D30,酷动力辅助!$B$2:$C$965,2,0)</f>
        <v>JB</v>
      </c>
      <c r="F30" s="42" t="str">
        <f>VLOOKUP(E30,酷动力辅助!I:J,2,0)</f>
        <v>骏伯</v>
      </c>
    </row>
    <row r="31" spans="1:6">
      <c r="A31" s="132">
        <v>42568</v>
      </c>
      <c r="B31" s="73" t="s">
        <v>1130</v>
      </c>
      <c r="C31" s="73" t="s">
        <v>1656</v>
      </c>
      <c r="D31" s="73" t="s">
        <v>1724</v>
      </c>
      <c r="E31" s="73" t="str">
        <f>VLOOKUP(D31,酷动力辅助!$B$2:$C$965,2,0)</f>
        <v>JJ</v>
      </c>
      <c r="F31" s="42" t="str">
        <f>VLOOKUP(E31,酷动力辅助!I:J,2,0)</f>
        <v>九浚</v>
      </c>
    </row>
    <row r="32" spans="1:6">
      <c r="A32" s="132">
        <v>42568</v>
      </c>
      <c r="B32" s="73" t="s">
        <v>1146</v>
      </c>
      <c r="C32" s="73" t="s">
        <v>1656</v>
      </c>
      <c r="D32" s="73" t="s">
        <v>1724</v>
      </c>
      <c r="E32" s="73" t="str">
        <f>VLOOKUP(D32,酷动力辅助!$B$2:$C$965,2,0)</f>
        <v>JJ</v>
      </c>
      <c r="F32" s="42" t="str">
        <f>VLOOKUP(E32,酷动力辅助!I:J,2,0)</f>
        <v>九浚</v>
      </c>
    </row>
    <row r="33" spans="1:6">
      <c r="A33" s="132">
        <v>42568</v>
      </c>
      <c r="B33" s="73" t="s">
        <v>1153</v>
      </c>
      <c r="C33" s="73" t="s">
        <v>1654</v>
      </c>
      <c r="D33" s="73" t="s">
        <v>1666</v>
      </c>
      <c r="E33" s="73" t="str">
        <f>VLOOKUP(D33,酷动力辅助!$B$2:$C$965,2,0)</f>
        <v>S1</v>
      </c>
      <c r="F33" s="42" t="str">
        <f>VLOOKUP(E33,酷动力辅助!I:J,2,0)</f>
        <v>S1</v>
      </c>
    </row>
    <row r="34" spans="1:6">
      <c r="A34" s="132">
        <v>42569</v>
      </c>
      <c r="B34" s="73" t="s">
        <v>1141</v>
      </c>
      <c r="C34" s="73" t="s">
        <v>1656</v>
      </c>
      <c r="D34" s="73" t="s">
        <v>1655</v>
      </c>
      <c r="E34" s="73" t="str">
        <f>VLOOKUP(D34,酷动力辅助!$B$2:$C$965,2,0)</f>
        <v>S10</v>
      </c>
      <c r="F34" s="42" t="str">
        <f>VLOOKUP(E34,酷动力辅助!I:J,2,0)</f>
        <v>S10</v>
      </c>
    </row>
    <row r="35" spans="1:6">
      <c r="A35" s="132">
        <v>42570</v>
      </c>
      <c r="B35" s="73" t="s">
        <v>1157</v>
      </c>
      <c r="C35" s="73" t="s">
        <v>1654</v>
      </c>
      <c r="D35" s="73" t="s">
        <v>1738</v>
      </c>
      <c r="E35" s="73" t="str">
        <f>VLOOKUP(D35,酷动力辅助!$B$2:$C$965,2,0)</f>
        <v>DLHT</v>
      </c>
      <c r="F35" s="42" t="str">
        <f>VLOOKUP(E35,酷动力辅助!I:J,2,0)</f>
        <v>北京德隆互通</v>
      </c>
    </row>
    <row r="36" spans="1:6">
      <c r="A36" s="132">
        <v>42570</v>
      </c>
      <c r="B36" s="73" t="s">
        <v>1127</v>
      </c>
      <c r="C36" s="73" t="s">
        <v>1656</v>
      </c>
      <c r="D36" s="73" t="s">
        <v>1737</v>
      </c>
      <c r="E36" s="73" t="str">
        <f>VLOOKUP(D36,酷动力辅助!$B$2:$C$965,2,0)</f>
        <v>XQ</v>
      </c>
      <c r="F36" s="42" t="str">
        <f>VLOOKUP(E36,酷动力辅助!I:J,2,0)</f>
        <v>学勤</v>
      </c>
    </row>
    <row r="37" spans="1:6">
      <c r="A37" s="132">
        <v>42571</v>
      </c>
      <c r="B37" s="73" t="s">
        <v>1130</v>
      </c>
      <c r="C37" s="73" t="s">
        <v>1657</v>
      </c>
      <c r="D37" s="73" t="s">
        <v>1742</v>
      </c>
      <c r="E37" s="73" t="str">
        <f>VLOOKUP(D37,酷动力辅助!$B$2:$C$965,2,0)</f>
        <v>JJ</v>
      </c>
      <c r="F37" s="42" t="str">
        <f>VLOOKUP(E37,酷动力辅助!I:J,2,0)</f>
        <v>九浚</v>
      </c>
    </row>
    <row r="38" spans="1:6">
      <c r="A38" s="132">
        <v>42571</v>
      </c>
      <c r="B38" s="73" t="s">
        <v>1130</v>
      </c>
      <c r="C38" s="73" t="s">
        <v>1656</v>
      </c>
      <c r="D38" s="73" t="s">
        <v>1655</v>
      </c>
      <c r="E38" s="73" t="str">
        <f>VLOOKUP(D38,酷动力辅助!$B$2:$C$965,2,0)</f>
        <v>S10</v>
      </c>
      <c r="F38" s="42" t="str">
        <f>VLOOKUP(E38,酷动力辅助!I:J,2,0)</f>
        <v>S10</v>
      </c>
    </row>
    <row r="39" spans="1:6">
      <c r="A39" s="132">
        <v>42572</v>
      </c>
      <c r="B39" s="73" t="s">
        <v>1145</v>
      </c>
      <c r="C39" s="73" t="s">
        <v>1657</v>
      </c>
      <c r="D39" s="73" t="s">
        <v>1741</v>
      </c>
      <c r="E39" s="73" t="str">
        <f>VLOOKUP(D39,酷动力辅助!$B$2:$C$965,2,0)</f>
        <v>DLHT</v>
      </c>
      <c r="F39" s="42" t="str">
        <f>VLOOKUP(E39,酷动力辅助!I:J,2,0)</f>
        <v>北京德隆互通</v>
      </c>
    </row>
    <row r="40" spans="1:6">
      <c r="A40" s="132">
        <v>42572</v>
      </c>
      <c r="B40" s="73" t="s">
        <v>1145</v>
      </c>
      <c r="C40" s="73" t="s">
        <v>1657</v>
      </c>
      <c r="D40" s="73" t="s">
        <v>1722</v>
      </c>
      <c r="E40" s="73" t="str">
        <f>VLOOKUP(D40,酷动力辅助!$B$2:$C$965,2,0)</f>
        <v>JB</v>
      </c>
      <c r="F40" s="42" t="str">
        <f>VLOOKUP(E40,酷动力辅助!I:J,2,0)</f>
        <v>骏伯</v>
      </c>
    </row>
    <row r="41" spans="1:6">
      <c r="A41" s="132">
        <v>42572</v>
      </c>
      <c r="B41" s="73" t="s">
        <v>1145</v>
      </c>
      <c r="C41" s="73" t="s">
        <v>1657</v>
      </c>
      <c r="D41" s="73" t="s">
        <v>1739</v>
      </c>
      <c r="E41" s="73" t="str">
        <f>VLOOKUP(D41,酷动力辅助!$B$2:$C$965,2,0)</f>
        <v>S10</v>
      </c>
      <c r="F41" s="42" t="str">
        <f>VLOOKUP(E41,酷动力辅助!I:J,2,0)</f>
        <v>S10</v>
      </c>
    </row>
    <row r="42" spans="1:6">
      <c r="A42" s="132">
        <v>42572</v>
      </c>
      <c r="B42" s="73" t="s">
        <v>1145</v>
      </c>
      <c r="C42" s="73" t="s">
        <v>1656</v>
      </c>
      <c r="D42" s="73" t="s">
        <v>1655</v>
      </c>
      <c r="E42" s="73" t="str">
        <f>VLOOKUP(D42,酷动力辅助!$B$2:$C$965,2,0)</f>
        <v>S10</v>
      </c>
      <c r="F42" s="42" t="str">
        <f>VLOOKUP(E42,酷动力辅助!I:J,2,0)</f>
        <v>S10</v>
      </c>
    </row>
    <row r="43" spans="1:6">
      <c r="A43" s="132">
        <v>42572</v>
      </c>
      <c r="B43" s="73" t="s">
        <v>1157</v>
      </c>
      <c r="C43" s="73" t="s">
        <v>1656</v>
      </c>
      <c r="D43" s="73" t="s">
        <v>1740</v>
      </c>
      <c r="E43" s="73" t="str">
        <f>VLOOKUP(D43,酷动力辅助!$B$2:$C$965,2,0)</f>
        <v>ZK</v>
      </c>
      <c r="F43" s="42" t="str">
        <f>VLOOKUP(E43,酷动力辅助!I:J,2,0)</f>
        <v>ZK</v>
      </c>
    </row>
    <row r="44" spans="1:6">
      <c r="A44" s="132">
        <v>42574</v>
      </c>
      <c r="B44" s="73" t="s">
        <v>1157</v>
      </c>
      <c r="C44" s="73" t="s">
        <v>1656</v>
      </c>
      <c r="D44" s="73" t="s">
        <v>1671</v>
      </c>
      <c r="E44" s="73" t="str">
        <f>VLOOKUP(D44,酷动力辅助!$B$2:$C$965,2,0)</f>
        <v>JB</v>
      </c>
      <c r="F44" s="42" t="str">
        <f>VLOOKUP(E44,酷动力辅助!I:J,2,0)</f>
        <v>骏伯</v>
      </c>
    </row>
    <row r="45" spans="1:6">
      <c r="A45" s="132">
        <v>42574</v>
      </c>
      <c r="B45" s="73" t="s">
        <v>1127</v>
      </c>
      <c r="C45" s="73" t="s">
        <v>1657</v>
      </c>
      <c r="D45" s="73" t="s">
        <v>1722</v>
      </c>
      <c r="E45" s="73" t="str">
        <f>VLOOKUP(D45,酷动力辅助!$B$2:$C$965,2,0)</f>
        <v>JB</v>
      </c>
      <c r="F45" s="42" t="str">
        <f>VLOOKUP(E45,酷动力辅助!I:J,2,0)</f>
        <v>骏伯</v>
      </c>
    </row>
    <row r="46" spans="1:6">
      <c r="A46" s="132">
        <v>42574</v>
      </c>
      <c r="B46" s="73" t="s">
        <v>1145</v>
      </c>
      <c r="C46" s="73" t="s">
        <v>1656</v>
      </c>
      <c r="D46" s="73" t="s">
        <v>1743</v>
      </c>
      <c r="E46" s="73" t="str">
        <f>VLOOKUP(D46,酷动力辅助!$B$2:$C$965,2,0)</f>
        <v>JB</v>
      </c>
      <c r="F46" s="42" t="str">
        <f>VLOOKUP(E46,酷动力辅助!I:J,2,0)</f>
        <v>骏伯</v>
      </c>
    </row>
    <row r="47" spans="1:6">
      <c r="A47" s="132">
        <v>42574</v>
      </c>
      <c r="B47" s="73" t="s">
        <v>1127</v>
      </c>
      <c r="C47" s="73" t="s">
        <v>1656</v>
      </c>
      <c r="D47" s="73" t="s">
        <v>1724</v>
      </c>
      <c r="E47" s="73" t="str">
        <f>VLOOKUP(D47,酷动力辅助!$B$2:$C$965,2,0)</f>
        <v>JJ</v>
      </c>
      <c r="F47" s="42" t="str">
        <f>VLOOKUP(E47,酷动力辅助!I:J,2,0)</f>
        <v>九浚</v>
      </c>
    </row>
    <row r="48" spans="1:6">
      <c r="A48" s="132">
        <v>42574</v>
      </c>
      <c r="B48" s="73" t="s">
        <v>1145</v>
      </c>
      <c r="C48" s="73" t="s">
        <v>1656</v>
      </c>
      <c r="D48" s="73" t="s">
        <v>1684</v>
      </c>
      <c r="E48" s="73" t="str">
        <f>VLOOKUP(D48,酷动力辅助!$B$2:$C$965,2,0)</f>
        <v>SHYY</v>
      </c>
      <c r="F48" s="42" t="str">
        <f>VLOOKUP(E48,酷动力辅助!I:J,2,0)</f>
        <v>上海移云</v>
      </c>
    </row>
    <row r="49" spans="1:6">
      <c r="A49" s="132">
        <v>42576</v>
      </c>
      <c r="B49" s="73" t="s">
        <v>1145</v>
      </c>
      <c r="C49" s="73" t="s">
        <v>1654</v>
      </c>
      <c r="D49" s="73" t="s">
        <v>1738</v>
      </c>
      <c r="E49" s="73" t="str">
        <f>VLOOKUP(D49,酷动力辅助!$B$2:$C$965,2,0)</f>
        <v>DLHT</v>
      </c>
      <c r="F49" s="42" t="str">
        <f>VLOOKUP(E49,酷动力辅助!I:J,2,0)</f>
        <v>北京德隆互通</v>
      </c>
    </row>
    <row r="50" spans="1:6">
      <c r="A50" s="132">
        <v>42576</v>
      </c>
      <c r="B50" s="73" t="s">
        <v>1127</v>
      </c>
      <c r="C50" s="73" t="s">
        <v>1654</v>
      </c>
      <c r="D50" s="73" t="s">
        <v>1666</v>
      </c>
      <c r="E50" s="73" t="str">
        <f>VLOOKUP(D50,酷动力辅助!$B$2:$C$965,2,0)</f>
        <v>S1</v>
      </c>
      <c r="F50" s="42" t="str">
        <f>VLOOKUP(E50,酷动力辅助!I:J,2,0)</f>
        <v>S1</v>
      </c>
    </row>
    <row r="51" spans="1:6">
      <c r="A51" s="132">
        <v>42576</v>
      </c>
      <c r="B51" s="73" t="s">
        <v>1145</v>
      </c>
      <c r="C51" s="73" t="s">
        <v>1683</v>
      </c>
      <c r="D51" s="73" t="s">
        <v>1746</v>
      </c>
      <c r="E51" s="73" t="str">
        <f>VLOOKUP(D51,酷动力辅助!$B$2:$C$965,2,0)</f>
        <v>S10</v>
      </c>
      <c r="F51" s="42" t="str">
        <f>VLOOKUP(E51,酷动力辅助!I:J,2,0)</f>
        <v>S10</v>
      </c>
    </row>
    <row r="52" spans="1:6">
      <c r="A52" s="132">
        <v>42577</v>
      </c>
      <c r="B52" s="73" t="s">
        <v>1145</v>
      </c>
      <c r="C52" s="73" t="s">
        <v>1654</v>
      </c>
      <c r="D52" s="73" t="s">
        <v>1693</v>
      </c>
      <c r="E52" s="73" t="str">
        <f>VLOOKUP(D52,酷动力辅助!$B$2:$C$965,2,0)</f>
        <v>DLHT</v>
      </c>
      <c r="F52" s="42" t="str">
        <f>VLOOKUP(E52,酷动力辅助!I:J,2,0)</f>
        <v>北京德隆互通</v>
      </c>
    </row>
    <row r="53" spans="1:6">
      <c r="A53" s="132">
        <v>42577</v>
      </c>
      <c r="B53" s="73" t="s">
        <v>1130</v>
      </c>
      <c r="C53" s="73" t="s">
        <v>1249</v>
      </c>
      <c r="D53" s="73" t="s">
        <v>1705</v>
      </c>
      <c r="E53" s="73" t="str">
        <f>VLOOKUP(D53,酷动力辅助!$B$2:$C$965,2,0)</f>
        <v>JJ</v>
      </c>
      <c r="F53" s="42" t="str">
        <f>VLOOKUP(E53,酷动力辅助!I:J,2,0)</f>
        <v>九浚</v>
      </c>
    </row>
    <row r="54" spans="1:6">
      <c r="A54" s="132">
        <v>42577</v>
      </c>
      <c r="B54" s="73" t="s">
        <v>1145</v>
      </c>
      <c r="C54" s="73" t="s">
        <v>1248</v>
      </c>
      <c r="D54" s="73" t="s">
        <v>1703</v>
      </c>
      <c r="E54" s="73" t="str">
        <f>VLOOKUP(D54,酷动力辅助!$B$2:$C$965,2,0)</f>
        <v>JJ</v>
      </c>
      <c r="F54" s="42" t="str">
        <f>VLOOKUP(E54,酷动力辅助!I:J,2,0)</f>
        <v>九浚</v>
      </c>
    </row>
    <row r="55" spans="1:6">
      <c r="A55" s="132">
        <v>42577</v>
      </c>
      <c r="B55" s="73" t="s">
        <v>1130</v>
      </c>
      <c r="C55" s="73" t="s">
        <v>1656</v>
      </c>
      <c r="D55" s="73" t="s">
        <v>1655</v>
      </c>
      <c r="E55" s="73" t="str">
        <f>VLOOKUP(D55,酷动力辅助!$B$2:$C$965,2,0)</f>
        <v>S10</v>
      </c>
      <c r="F55" s="42" t="str">
        <f>VLOOKUP(E55,酷动力辅助!I:J,2,0)</f>
        <v>S10</v>
      </c>
    </row>
    <row r="56" spans="1:6">
      <c r="A56" s="132">
        <v>42577</v>
      </c>
      <c r="B56" s="73" t="s">
        <v>1130</v>
      </c>
      <c r="C56" s="73" t="s">
        <v>1656</v>
      </c>
      <c r="D56" s="73" t="s">
        <v>1655</v>
      </c>
      <c r="E56" s="73" t="str">
        <f>VLOOKUP(D56,酷动力辅助!$B$2:$C$965,2,0)</f>
        <v>S10</v>
      </c>
      <c r="F56" s="42" t="str">
        <f>VLOOKUP(E56,酷动力辅助!I:J,2,0)</f>
        <v>S10</v>
      </c>
    </row>
    <row r="57" spans="1:6">
      <c r="A57" s="132">
        <v>42577</v>
      </c>
      <c r="B57" s="73" t="s">
        <v>1130</v>
      </c>
      <c r="C57" s="73" t="s">
        <v>1712</v>
      </c>
      <c r="D57" s="73" t="s">
        <v>1713</v>
      </c>
      <c r="E57" s="73" t="str">
        <f>VLOOKUP(D57,酷动力辅助!$B$2:$C$965,2,0)</f>
        <v>S10</v>
      </c>
      <c r="F57" s="42" t="str">
        <f>VLOOKUP(E57,酷动力辅助!I:J,2,0)</f>
        <v>S10</v>
      </c>
    </row>
    <row r="58" spans="1:6">
      <c r="A58" s="132">
        <v>42577</v>
      </c>
      <c r="B58" s="73" t="s">
        <v>1138</v>
      </c>
      <c r="C58" s="73" t="s">
        <v>1657</v>
      </c>
      <c r="D58" s="73" t="s">
        <v>1775</v>
      </c>
      <c r="E58" s="73" t="str">
        <f>VLOOKUP(D58,酷动力辅助!$B$2:$C$965,2,0)</f>
        <v>S10</v>
      </c>
      <c r="F58" s="42" t="str">
        <f>VLOOKUP(E58,酷动力辅助!I:J,2,0)</f>
        <v>S10</v>
      </c>
    </row>
    <row r="59" spans="1:6">
      <c r="A59" s="132">
        <v>42577</v>
      </c>
      <c r="B59" s="73" t="s">
        <v>1130</v>
      </c>
      <c r="C59" s="73" t="s">
        <v>1249</v>
      </c>
      <c r="D59" s="73" t="s">
        <v>1707</v>
      </c>
      <c r="E59" s="73" t="str">
        <f>VLOOKUP(D59,酷动力辅助!$B$2:$C$965,2,0)</f>
        <v>S10</v>
      </c>
      <c r="F59" s="42" t="str">
        <f>VLOOKUP(E59,酷动力辅助!I:J,2,0)</f>
        <v>S10</v>
      </c>
    </row>
    <row r="60" spans="1:6">
      <c r="A60" s="132">
        <v>42577</v>
      </c>
      <c r="B60" s="73" t="s">
        <v>1145</v>
      </c>
      <c r="C60" s="73" t="s">
        <v>1656</v>
      </c>
      <c r="D60" s="73" t="s">
        <v>1655</v>
      </c>
      <c r="E60" s="73" t="str">
        <f>VLOOKUP(D60,酷动力辅助!$B$2:$C$965,2,0)</f>
        <v>S10</v>
      </c>
      <c r="F60" s="42" t="str">
        <f>VLOOKUP(E60,酷动力辅助!I:J,2,0)</f>
        <v>S10</v>
      </c>
    </row>
    <row r="61" spans="1:6">
      <c r="A61" s="132">
        <v>42578</v>
      </c>
      <c r="B61" s="73" t="s">
        <v>1131</v>
      </c>
      <c r="C61" s="73" t="s">
        <v>1656</v>
      </c>
      <c r="D61" s="73" t="s">
        <v>1774</v>
      </c>
      <c r="E61" s="73" t="str">
        <f>VLOOKUP(D61,酷动力辅助!$B$2:$C$965,2,0)</f>
        <v>JB</v>
      </c>
      <c r="F61" s="42" t="str">
        <f>VLOOKUP(E61,酷动力辅助!I:J,2,0)</f>
        <v>骏伯</v>
      </c>
    </row>
    <row r="62" spans="1:6">
      <c r="A62" s="132">
        <v>42578</v>
      </c>
      <c r="B62" s="73" t="s">
        <v>1130</v>
      </c>
      <c r="C62" s="73" t="s">
        <v>1657</v>
      </c>
      <c r="D62" s="73" t="s">
        <v>1676</v>
      </c>
      <c r="E62" s="73" t="str">
        <f>VLOOKUP(D62,酷动力辅助!$B$2:$C$965,2,0)</f>
        <v>S10</v>
      </c>
      <c r="F62" s="42" t="str">
        <f>VLOOKUP(E62,酷动力辅助!I:J,2,0)</f>
        <v>S10</v>
      </c>
    </row>
    <row r="63" spans="1:6">
      <c r="A63" s="132">
        <v>42578</v>
      </c>
      <c r="B63" s="73" t="s">
        <v>1157</v>
      </c>
      <c r="C63" s="73" t="s">
        <v>1657</v>
      </c>
      <c r="D63" s="73" t="s">
        <v>1676</v>
      </c>
      <c r="E63" s="73" t="str">
        <f>VLOOKUP(D63,酷动力辅助!$B$2:$C$965,2,0)</f>
        <v>S10</v>
      </c>
      <c r="F63" s="42" t="str">
        <f>VLOOKUP(E63,酷动力辅助!I:J,2,0)</f>
        <v>S10</v>
      </c>
    </row>
    <row r="64" spans="1:6">
      <c r="A64" s="132">
        <v>42579</v>
      </c>
      <c r="B64" s="73" t="s">
        <v>1159</v>
      </c>
      <c r="C64" s="73" t="s">
        <v>1656</v>
      </c>
      <c r="D64" s="73" t="s">
        <v>1724</v>
      </c>
      <c r="E64" s="73" t="str">
        <f>VLOOKUP(D64,酷动力辅助!$B$2:$C$965,2,0)</f>
        <v>JJ</v>
      </c>
      <c r="F64" s="42" t="str">
        <f>VLOOKUP(E64,酷动力辅助!I:J,2,0)</f>
        <v>九浚</v>
      </c>
    </row>
    <row r="65" spans="1:6">
      <c r="A65" s="132">
        <v>42579</v>
      </c>
      <c r="B65" s="73" t="s">
        <v>1127</v>
      </c>
      <c r="C65" s="73" t="s">
        <v>1657</v>
      </c>
      <c r="D65" s="73" t="s">
        <v>1705</v>
      </c>
      <c r="E65" s="73" t="str">
        <f>VLOOKUP(D65,酷动力辅助!$B$2:$C$965,2,0)</f>
        <v>JJ</v>
      </c>
      <c r="F65" s="42" t="str">
        <f>VLOOKUP(E65,酷动力辅助!I:J,2,0)</f>
        <v>九浚</v>
      </c>
    </row>
    <row r="66" spans="1:6">
      <c r="A66" s="132">
        <v>42579</v>
      </c>
      <c r="B66" s="73" t="s">
        <v>1134</v>
      </c>
      <c r="C66" s="73" t="s">
        <v>1654</v>
      </c>
      <c r="D66" s="73" t="s">
        <v>1695</v>
      </c>
      <c r="E66" s="73" t="str">
        <f>VLOOKUP(D66,酷动力辅助!$B$2:$C$965,2,0)</f>
        <v>S10</v>
      </c>
      <c r="F66" s="42" t="str">
        <f>VLOOKUP(E66,酷动力辅助!I:J,2,0)</f>
        <v>S10</v>
      </c>
    </row>
    <row r="67" spans="1:6">
      <c r="A67" s="132">
        <v>42579</v>
      </c>
      <c r="B67" s="73" t="s">
        <v>1145</v>
      </c>
      <c r="C67" s="73" t="s">
        <v>1657</v>
      </c>
      <c r="D67" s="73" t="s">
        <v>1676</v>
      </c>
      <c r="E67" s="73" t="str">
        <f>VLOOKUP(D67,酷动力辅助!$B$2:$C$965,2,0)</f>
        <v>S10</v>
      </c>
      <c r="F67" s="42" t="str">
        <f>VLOOKUP(E67,酷动力辅助!I:J,2,0)</f>
        <v>S10</v>
      </c>
    </row>
    <row r="68" spans="1:6">
      <c r="A68" s="132">
        <v>42579</v>
      </c>
      <c r="B68" s="73" t="s">
        <v>1157</v>
      </c>
      <c r="C68" s="73" t="s">
        <v>1657</v>
      </c>
      <c r="D68" s="73" t="s">
        <v>1676</v>
      </c>
      <c r="E68" s="73" t="str">
        <f>VLOOKUP(D68,酷动力辅助!$B$2:$C$965,2,0)</f>
        <v>S10</v>
      </c>
      <c r="F68" s="42" t="str">
        <f>VLOOKUP(E68,酷动力辅助!I:J,2,0)</f>
        <v>S10</v>
      </c>
    </row>
    <row r="69" spans="1:6">
      <c r="A69" s="132">
        <v>42579</v>
      </c>
      <c r="B69" s="73" t="s">
        <v>1127</v>
      </c>
      <c r="C69" s="73" t="s">
        <v>1656</v>
      </c>
      <c r="D69" s="73" t="s">
        <v>1698</v>
      </c>
      <c r="E69" s="73" t="str">
        <f>VLOOKUP(D69,酷动力辅助!$B$2:$C$965,2,0)</f>
        <v>S10</v>
      </c>
      <c r="F69" s="42" t="str">
        <f>VLOOKUP(E69,酷动力辅助!I:J,2,0)</f>
        <v>S10</v>
      </c>
    </row>
    <row r="70" spans="1:6">
      <c r="A70" s="132">
        <v>42580</v>
      </c>
      <c r="B70" s="73" t="s">
        <v>1134</v>
      </c>
      <c r="C70" s="73" t="s">
        <v>1657</v>
      </c>
      <c r="D70" s="73" t="s">
        <v>1699</v>
      </c>
      <c r="E70" s="73" t="str">
        <f>VLOOKUP(D70,酷动力辅助!$B$2:$C$965,2,0)</f>
        <v>DLHT</v>
      </c>
      <c r="F70" s="42" t="str">
        <f>VLOOKUP(E70,酷动力辅助!I:J,2,0)</f>
        <v>北京德隆互通</v>
      </c>
    </row>
    <row r="71" spans="1:6">
      <c r="A71" s="132">
        <v>42580</v>
      </c>
      <c r="B71" s="73" t="s">
        <v>1127</v>
      </c>
      <c r="C71" s="73" t="s">
        <v>1656</v>
      </c>
      <c r="D71" s="73" t="s">
        <v>1703</v>
      </c>
      <c r="E71" s="73" t="str">
        <f>VLOOKUP(D71,酷动力辅助!$B$2:$C$965,2,0)</f>
        <v>JJ</v>
      </c>
      <c r="F71" s="42" t="str">
        <f>VLOOKUP(E71,酷动力辅助!I:J,2,0)</f>
        <v>九浚</v>
      </c>
    </row>
    <row r="72" spans="1:6">
      <c r="A72" s="132">
        <v>42580</v>
      </c>
      <c r="B72" s="73" t="s">
        <v>1141</v>
      </c>
      <c r="C72" s="73" t="s">
        <v>1654</v>
      </c>
      <c r="D72" s="73" t="s">
        <v>1701</v>
      </c>
      <c r="E72" s="73" t="str">
        <f>VLOOKUP(D72,酷动力辅助!$B$2:$C$965,2,0)</f>
        <v>S10</v>
      </c>
      <c r="F72" s="42" t="str">
        <f>VLOOKUP(E72,酷动力辅助!I:J,2,0)</f>
        <v>S10</v>
      </c>
    </row>
    <row r="73" spans="1:6">
      <c r="A73" s="132">
        <v>42580</v>
      </c>
      <c r="B73" s="73" t="s">
        <v>1134</v>
      </c>
      <c r="C73" s="73" t="s">
        <v>1657</v>
      </c>
      <c r="D73" s="73" t="s">
        <v>1706</v>
      </c>
      <c r="E73" s="73" t="str">
        <f>VLOOKUP(D73,酷动力辅助!$B$2:$C$965,2,0)</f>
        <v>S10</v>
      </c>
      <c r="F73" s="42" t="str">
        <f>VLOOKUP(E73,酷动力辅助!I:J,2,0)</f>
        <v>S10</v>
      </c>
    </row>
    <row r="74" spans="1:6">
      <c r="A74" s="132">
        <v>42580</v>
      </c>
      <c r="B74" s="73" t="s">
        <v>1130</v>
      </c>
      <c r="C74" s="73" t="s">
        <v>1657</v>
      </c>
      <c r="D74" s="73" t="s">
        <v>1707</v>
      </c>
      <c r="E74" s="73" t="str">
        <f>VLOOKUP(D74,酷动力辅助!$B$2:$C$965,2,0)</f>
        <v>S10</v>
      </c>
      <c r="F74" s="42" t="str">
        <f>VLOOKUP(E74,酷动力辅助!I:J,2,0)</f>
        <v>S10</v>
      </c>
    </row>
    <row r="75" spans="1:6">
      <c r="A75" s="132">
        <v>42580</v>
      </c>
      <c r="B75" s="73" t="s">
        <v>1145</v>
      </c>
      <c r="C75" s="73" t="s">
        <v>1656</v>
      </c>
      <c r="D75" s="73" t="s">
        <v>1684</v>
      </c>
      <c r="E75" s="73" t="str">
        <f>VLOOKUP(D75,酷动力辅助!$B$2:$C$965,2,0)</f>
        <v>SHYY</v>
      </c>
      <c r="F75" s="42" t="str">
        <f>VLOOKUP(E75,酷动力辅助!I:J,2,0)</f>
        <v>上海移云</v>
      </c>
    </row>
    <row r="76" spans="1:6">
      <c r="A76" s="132">
        <v>42581</v>
      </c>
      <c r="B76" s="73" t="s">
        <v>1135</v>
      </c>
      <c r="C76" s="73" t="s">
        <v>1657</v>
      </c>
      <c r="D76" s="73" t="s">
        <v>1676</v>
      </c>
      <c r="E76" s="73" t="str">
        <f>VLOOKUP(D76,酷动力辅助!$B$2:$C$965,2,0)</f>
        <v>S10</v>
      </c>
      <c r="F76" s="42" t="str">
        <f>VLOOKUP(E76,酷动力辅助!I:J,2,0)</f>
        <v>S10</v>
      </c>
    </row>
    <row r="77" spans="1:6">
      <c r="A77" s="132">
        <v>42583</v>
      </c>
      <c r="B77" s="73" t="s">
        <v>1153</v>
      </c>
      <c r="C77" s="73" t="s">
        <v>1656</v>
      </c>
      <c r="D77" s="73" t="s">
        <v>1671</v>
      </c>
      <c r="E77" s="73" t="str">
        <f>VLOOKUP(D77,酷动力辅助!$B$2:$C$965,2,0)</f>
        <v>JB</v>
      </c>
      <c r="F77" s="42" t="str">
        <f>VLOOKUP(E77,酷动力辅助!I:J,2,0)</f>
        <v>骏伯</v>
      </c>
    </row>
    <row r="78" spans="1:6">
      <c r="A78" s="132">
        <v>42583</v>
      </c>
      <c r="B78" s="73" t="s">
        <v>1130</v>
      </c>
      <c r="C78" s="73" t="s">
        <v>1656</v>
      </c>
      <c r="D78" s="73" t="s">
        <v>1724</v>
      </c>
      <c r="E78" s="73" t="str">
        <f>VLOOKUP(D78,酷动力辅助!$B$2:$C$965,2,0)</f>
        <v>JJ</v>
      </c>
      <c r="F78" s="42" t="str">
        <f>VLOOKUP(E78,酷动力辅助!I:J,2,0)</f>
        <v>九浚</v>
      </c>
    </row>
    <row r="79" spans="1:6">
      <c r="A79" s="132">
        <v>42583</v>
      </c>
      <c r="B79" s="73" t="s">
        <v>1133</v>
      </c>
      <c r="C79" s="73" t="s">
        <v>1656</v>
      </c>
      <c r="D79" s="73" t="s">
        <v>1778</v>
      </c>
      <c r="E79" s="73" t="str">
        <f>VLOOKUP(D79,酷动力辅助!$B$2:$C$965,2,0)</f>
        <v>LJ</v>
      </c>
      <c r="F79" s="42" t="str">
        <f>VLOOKUP(E79,酷动力辅助!I:J,2,0)</f>
        <v>麟迹</v>
      </c>
    </row>
    <row r="80" spans="1:6">
      <c r="A80" s="132">
        <v>42583</v>
      </c>
      <c r="B80" s="73" t="s">
        <v>1159</v>
      </c>
      <c r="C80" s="73" t="s">
        <v>1656</v>
      </c>
      <c r="D80" s="73" t="s">
        <v>1655</v>
      </c>
      <c r="E80" s="73" t="str">
        <f>VLOOKUP(D80,酷动力辅助!$B$2:$C$965,2,0)</f>
        <v>S10</v>
      </c>
      <c r="F80" s="42" t="str">
        <f>VLOOKUP(E80,酷动力辅助!I:J,2,0)</f>
        <v>S10</v>
      </c>
    </row>
    <row r="81" spans="1:6">
      <c r="A81" s="132">
        <v>42584</v>
      </c>
      <c r="B81" s="73" t="s">
        <v>1130</v>
      </c>
      <c r="C81" s="73" t="s">
        <v>1248</v>
      </c>
      <c r="D81" s="73" t="s">
        <v>1655</v>
      </c>
      <c r="E81" s="73" t="str">
        <f>VLOOKUP(D81,酷动力辅助!$B$2:$C$965,2,0)</f>
        <v>S10</v>
      </c>
      <c r="F81" s="42" t="str">
        <f>VLOOKUP(E81,酷动力辅助!I:J,2,0)</f>
        <v>S10</v>
      </c>
    </row>
    <row r="82" spans="1:6">
      <c r="A82" s="132">
        <v>42584</v>
      </c>
      <c r="B82" s="73" t="s">
        <v>1130</v>
      </c>
      <c r="C82" s="73" t="s">
        <v>1656</v>
      </c>
      <c r="D82" s="73" t="s">
        <v>1655</v>
      </c>
      <c r="E82" s="73" t="str">
        <f>VLOOKUP(D82,酷动力辅助!$B$2:$C$965,2,0)</f>
        <v>S10</v>
      </c>
      <c r="F82" s="42" t="str">
        <f>VLOOKUP(E82,酷动力辅助!I:J,2,0)</f>
        <v>S10</v>
      </c>
    </row>
    <row r="83" spans="1:6">
      <c r="A83" s="132">
        <v>42585</v>
      </c>
      <c r="B83" s="73" t="s">
        <v>1146</v>
      </c>
      <c r="C83" s="73" t="s">
        <v>1656</v>
      </c>
      <c r="D83" s="73" t="s">
        <v>1678</v>
      </c>
      <c r="E83" s="73" t="str">
        <f>VLOOKUP(D83,酷动力辅助!$B$2:$C$965,2,0)</f>
        <v>ZX</v>
      </c>
      <c r="F83" s="42" t="str">
        <f>VLOOKUP(E83,酷动力辅助!I:J,2,0)</f>
        <v>掌星</v>
      </c>
    </row>
    <row r="84" spans="1:6">
      <c r="A84" s="132">
        <v>42586</v>
      </c>
      <c r="B84" s="73" t="s">
        <v>1157</v>
      </c>
      <c r="C84" s="73" t="s">
        <v>1683</v>
      </c>
      <c r="D84" s="73" t="s">
        <v>1682</v>
      </c>
      <c r="E84" s="73" t="str">
        <f>VLOOKUP(D84,酷动力辅助!$B$2:$C$965,2,0)</f>
        <v>JJ</v>
      </c>
      <c r="F84" s="42" t="str">
        <f>VLOOKUP(E84,酷动力辅助!I:J,2,0)</f>
        <v>九浚</v>
      </c>
    </row>
    <row r="85" spans="1:6">
      <c r="A85" s="132">
        <v>42586</v>
      </c>
      <c r="B85" s="73" t="s">
        <v>1130</v>
      </c>
      <c r="C85" s="73" t="s">
        <v>1657</v>
      </c>
      <c r="D85" s="73" t="s">
        <v>1680</v>
      </c>
      <c r="E85" s="73" t="str">
        <f>VLOOKUP(D85,酷动力辅助!$B$2:$C$965,2,0)</f>
        <v>ZJ</v>
      </c>
      <c r="F85" s="42" t="str">
        <f>VLOOKUP(E85,酷动力辅助!I:J,2,0)</f>
        <v>ZJ</v>
      </c>
    </row>
    <row r="86" spans="1:6">
      <c r="A86" s="132">
        <v>42586</v>
      </c>
      <c r="B86" s="73" t="s">
        <v>1130</v>
      </c>
      <c r="C86" s="73" t="s">
        <v>1657</v>
      </c>
      <c r="D86" s="73" t="s">
        <v>1680</v>
      </c>
      <c r="E86" s="73" t="str">
        <f>VLOOKUP(D86,酷动力辅助!$B$2:$C$965,2,0)</f>
        <v>ZJ</v>
      </c>
      <c r="F86" s="42" t="str">
        <f>VLOOKUP(E86,酷动力辅助!I:J,2,0)</f>
        <v>ZJ</v>
      </c>
    </row>
    <row r="87" spans="1:6">
      <c r="A87" s="132">
        <v>42587</v>
      </c>
      <c r="B87" s="73" t="s">
        <v>1138</v>
      </c>
      <c r="C87" s="73" t="s">
        <v>1657</v>
      </c>
      <c r="D87" s="73" t="s">
        <v>1777</v>
      </c>
      <c r="E87" s="73" t="str">
        <f>VLOOKUP(D87,酷动力辅助!$B$2:$C$965,2,0)</f>
        <v>JB</v>
      </c>
      <c r="F87" s="42" t="str">
        <f>VLOOKUP(E87,酷动力辅助!I:J,2,0)</f>
        <v>骏伯</v>
      </c>
    </row>
    <row r="88" spans="1:6">
      <c r="A88" s="132">
        <v>42587</v>
      </c>
      <c r="B88" s="73" t="s">
        <v>1130</v>
      </c>
      <c r="C88" s="73" t="s">
        <v>1654</v>
      </c>
      <c r="D88" s="73" t="s">
        <v>1666</v>
      </c>
      <c r="E88" s="73" t="str">
        <f>VLOOKUP(D88,酷动力辅助!$B$2:$C$965,2,0)</f>
        <v>S1</v>
      </c>
      <c r="F88" s="42" t="str">
        <f>VLOOKUP(E88,酷动力辅助!I:J,2,0)</f>
        <v>S1</v>
      </c>
    </row>
    <row r="89" spans="1:6">
      <c r="A89" s="132">
        <v>42587</v>
      </c>
      <c r="B89" s="73" t="s">
        <v>1130</v>
      </c>
      <c r="C89" s="73" t="s">
        <v>1654</v>
      </c>
      <c r="D89" s="73" t="s">
        <v>1666</v>
      </c>
      <c r="E89" s="73" t="str">
        <f>VLOOKUP(D89,酷动力辅助!$B$2:$C$965,2,0)</f>
        <v>S1</v>
      </c>
      <c r="F89" s="42" t="str">
        <f>VLOOKUP(E89,酷动力辅助!I:J,2,0)</f>
        <v>S1</v>
      </c>
    </row>
    <row r="90" spans="1:6">
      <c r="A90" s="132">
        <v>42588</v>
      </c>
      <c r="B90" s="73" t="s">
        <v>1157</v>
      </c>
      <c r="C90" s="73" t="s">
        <v>1683</v>
      </c>
      <c r="D90" s="73" t="s">
        <v>1686</v>
      </c>
      <c r="E90" s="73" t="str">
        <f>VLOOKUP(D90,酷动力辅助!$B$2:$C$965,2,0)</f>
        <v>HZSF</v>
      </c>
      <c r="F90" s="42" t="str">
        <f>VLOOKUP(E90,酷动力辅助!I:J,2,0)</f>
        <v>杭州首发</v>
      </c>
    </row>
    <row r="91" spans="1:6">
      <c r="A91" s="132">
        <v>42588</v>
      </c>
      <c r="B91" s="73" t="s">
        <v>1130</v>
      </c>
      <c r="C91" s="73" t="s">
        <v>1656</v>
      </c>
      <c r="D91" s="73" t="s">
        <v>1671</v>
      </c>
      <c r="E91" s="73" t="str">
        <f>VLOOKUP(D91,酷动力辅助!$B$2:$C$965,2,0)</f>
        <v>JB</v>
      </c>
      <c r="F91" s="42" t="str">
        <f>VLOOKUP(E91,酷动力辅助!I:J,2,0)</f>
        <v>骏伯</v>
      </c>
    </row>
    <row r="92" spans="1:6">
      <c r="A92" s="132">
        <v>42588</v>
      </c>
      <c r="B92" s="73" t="s">
        <v>1130</v>
      </c>
      <c r="C92" s="73" t="s">
        <v>1656</v>
      </c>
      <c r="D92" s="73" t="s">
        <v>1671</v>
      </c>
      <c r="E92" s="73" t="str">
        <f>VLOOKUP(D92,酷动力辅助!$B$2:$C$965,2,0)</f>
        <v>JB</v>
      </c>
      <c r="F92" s="42" t="str">
        <f>VLOOKUP(E92,酷动力辅助!I:J,2,0)</f>
        <v>骏伯</v>
      </c>
    </row>
    <row r="93" spans="1:6">
      <c r="A93" s="132">
        <v>42588</v>
      </c>
      <c r="B93" s="73" t="s">
        <v>1157</v>
      </c>
      <c r="C93" s="73" t="s">
        <v>1656</v>
      </c>
      <c r="D93" s="73" t="s">
        <v>1776</v>
      </c>
      <c r="E93" s="73" t="str">
        <f>VLOOKUP(D93,酷动力辅助!$B$2:$C$965,2,0)</f>
        <v>JB</v>
      </c>
      <c r="F93" s="42" t="str">
        <f>VLOOKUP(E93,酷动力辅助!I:J,2,0)</f>
        <v>骏伯</v>
      </c>
    </row>
    <row r="94" spans="1:6">
      <c r="A94" s="132">
        <v>42588</v>
      </c>
      <c r="B94" s="73" t="s">
        <v>1157</v>
      </c>
      <c r="C94" s="73" t="s">
        <v>1656</v>
      </c>
      <c r="D94" s="73" t="s">
        <v>1655</v>
      </c>
      <c r="E94" s="73" t="str">
        <f>VLOOKUP(D94,酷动力辅助!$B$2:$C$965,2,0)</f>
        <v>S10</v>
      </c>
      <c r="F94" s="42" t="str">
        <f>VLOOKUP(E94,酷动力辅助!I:J,2,0)</f>
        <v>S10</v>
      </c>
    </row>
    <row r="95" spans="1:6">
      <c r="A95" s="132">
        <v>42588</v>
      </c>
      <c r="B95" s="73" t="s">
        <v>1135</v>
      </c>
      <c r="C95" s="73" t="s">
        <v>1657</v>
      </c>
      <c r="D95" s="73" t="s">
        <v>1676</v>
      </c>
      <c r="E95" s="73" t="str">
        <f>VLOOKUP(D95,酷动力辅助!$B$2:$C$965,2,0)</f>
        <v>S10</v>
      </c>
      <c r="F95" s="42" t="str">
        <f>VLOOKUP(E95,酷动力辅助!I:J,2,0)</f>
        <v>S10</v>
      </c>
    </row>
    <row r="96" spans="1:6">
      <c r="A96" s="132">
        <v>42588</v>
      </c>
      <c r="B96" s="73" t="s">
        <v>1135</v>
      </c>
      <c r="C96" s="73" t="s">
        <v>1657</v>
      </c>
      <c r="D96" s="73" t="s">
        <v>1676</v>
      </c>
      <c r="E96" s="73" t="str">
        <f>VLOOKUP(D96,酷动力辅助!$B$2:$C$965,2,0)</f>
        <v>S10</v>
      </c>
      <c r="F96" s="42" t="str">
        <f>VLOOKUP(E96,酷动力辅助!I:J,2,0)</f>
        <v>S10</v>
      </c>
    </row>
    <row r="97" spans="1:6">
      <c r="A97" s="132">
        <v>42588</v>
      </c>
      <c r="B97" s="73" t="s">
        <v>1141</v>
      </c>
      <c r="C97" s="73" t="s">
        <v>1656</v>
      </c>
      <c r="D97" s="73" t="s">
        <v>1678</v>
      </c>
      <c r="E97" s="73" t="str">
        <f>VLOOKUP(D97,酷动力辅助!$B$2:$C$965,2,0)</f>
        <v>ZX</v>
      </c>
      <c r="F97" s="42" t="str">
        <f>VLOOKUP(E97,酷动力辅助!I:J,2,0)</f>
        <v>掌星</v>
      </c>
    </row>
    <row r="98" spans="1:6">
      <c r="A98" s="132">
        <v>42590</v>
      </c>
      <c r="B98" s="73" t="s">
        <v>1145</v>
      </c>
      <c r="C98" s="73" t="s">
        <v>1657</v>
      </c>
      <c r="D98" s="73" t="s">
        <v>1676</v>
      </c>
      <c r="E98" s="73" t="str">
        <f>VLOOKUP(D98,酷动力辅助!$B$2:$C$965,2,0)</f>
        <v>S10</v>
      </c>
      <c r="F98" s="42" t="str">
        <f>VLOOKUP(E98,酷动力辅助!I:J,2,0)</f>
        <v>S10</v>
      </c>
    </row>
    <row r="99" spans="1:6">
      <c r="A99" s="132">
        <v>42590</v>
      </c>
      <c r="B99" s="73" t="s">
        <v>1157</v>
      </c>
      <c r="C99" s="73" t="s">
        <v>1656</v>
      </c>
      <c r="D99" s="73" t="s">
        <v>1655</v>
      </c>
      <c r="E99" s="73" t="str">
        <f>VLOOKUP(D99,酷动力辅助!$B$2:$C$965,2,0)</f>
        <v>S10</v>
      </c>
      <c r="F99" s="42" t="str">
        <f>VLOOKUP(E99,酷动力辅助!I:J,2,0)</f>
        <v>S10</v>
      </c>
    </row>
    <row r="100" spans="1:6">
      <c r="A100" s="132">
        <v>42590.869618055556</v>
      </c>
      <c r="B100" s="73" t="s">
        <v>1135</v>
      </c>
      <c r="C100" s="73" t="s">
        <v>1656</v>
      </c>
      <c r="D100" s="73" t="s">
        <v>1804</v>
      </c>
      <c r="E100" s="73" t="str">
        <f>VLOOKUP(D100,酷动力辅助!$B$2:$C$965,2,0)</f>
        <v>S10</v>
      </c>
      <c r="F100" s="42" t="str">
        <f>VLOOKUP(E100,酷动力辅助!I:J,2,0)</f>
        <v>S10</v>
      </c>
    </row>
    <row r="101" spans="1:6">
      <c r="A101" s="132">
        <v>42591</v>
      </c>
      <c r="B101" s="73" t="s">
        <v>1131</v>
      </c>
      <c r="C101" s="73" t="s">
        <v>1656</v>
      </c>
      <c r="D101" s="73" t="s">
        <v>1727</v>
      </c>
      <c r="E101" s="73" t="str">
        <f>VLOOKUP(D101,酷动力辅助!$B$2:$C$965,2,0)</f>
        <v>JB</v>
      </c>
      <c r="F101" s="42" t="str">
        <f>VLOOKUP(E101,酷动力辅助!I:J,2,0)</f>
        <v>骏伯</v>
      </c>
    </row>
    <row r="102" spans="1:6">
      <c r="A102" s="132">
        <v>42591</v>
      </c>
      <c r="B102" s="73" t="s">
        <v>1135</v>
      </c>
      <c r="C102" s="73" t="s">
        <v>1657</v>
      </c>
      <c r="D102" s="73" t="s">
        <v>1772</v>
      </c>
      <c r="E102" s="73" t="str">
        <f>VLOOKUP(D102,酷动力辅助!$B$2:$C$965,2,0)</f>
        <v>S10</v>
      </c>
      <c r="F102" s="42" t="str">
        <f>VLOOKUP(E102,酷动力辅助!I:J,2,0)</f>
        <v>S10</v>
      </c>
    </row>
    <row r="103" spans="1:6">
      <c r="A103" s="132">
        <v>42591</v>
      </c>
      <c r="B103" s="73" t="s">
        <v>1135</v>
      </c>
      <c r="C103" s="73" t="s">
        <v>1656</v>
      </c>
      <c r="D103" s="73" t="s">
        <v>1655</v>
      </c>
      <c r="E103" s="73" t="str">
        <f>VLOOKUP(D103,酷动力辅助!$B$2:$C$965,2,0)</f>
        <v>S10</v>
      </c>
      <c r="F103" s="42" t="str">
        <f>VLOOKUP(E103,酷动力辅助!I:J,2,0)</f>
        <v>S10</v>
      </c>
    </row>
    <row r="104" spans="1:6">
      <c r="A104" s="132">
        <v>42591</v>
      </c>
      <c r="B104" s="73" t="s">
        <v>1145</v>
      </c>
      <c r="C104" s="73" t="s">
        <v>1657</v>
      </c>
      <c r="D104" s="73" t="s">
        <v>1772</v>
      </c>
      <c r="E104" s="73" t="str">
        <f>VLOOKUP(D104,酷动力辅助!$B$2:$C$965,2,0)</f>
        <v>S10</v>
      </c>
      <c r="F104" s="42" t="str">
        <f>VLOOKUP(E104,酷动力辅助!I:J,2,0)</f>
        <v>S10</v>
      </c>
    </row>
    <row r="105" spans="1:6">
      <c r="A105" s="132">
        <v>42591.500023148146</v>
      </c>
      <c r="B105" s="73" t="s">
        <v>1135</v>
      </c>
      <c r="C105" s="73" t="s">
        <v>1657</v>
      </c>
      <c r="D105" s="73" t="s">
        <v>1772</v>
      </c>
      <c r="E105" s="73" t="str">
        <f>VLOOKUP(D105,酷动力辅助!$B$2:$C$965,2,0)</f>
        <v>S10</v>
      </c>
      <c r="F105" s="42" t="str">
        <f>VLOOKUP(E105,酷动力辅助!I:J,2,0)</f>
        <v>S10</v>
      </c>
    </row>
    <row r="106" spans="1:6">
      <c r="A106" s="132">
        <v>42592</v>
      </c>
      <c r="B106" s="73" t="s">
        <v>1131</v>
      </c>
      <c r="C106" s="73" t="s">
        <v>1656</v>
      </c>
      <c r="D106" s="73" t="s">
        <v>1727</v>
      </c>
      <c r="E106" s="73" t="str">
        <f>VLOOKUP(D106,酷动力辅助!$B$2:$C$965,2,0)</f>
        <v>JB</v>
      </c>
      <c r="F106" s="42" t="str">
        <f>VLOOKUP(E106,酷动力辅助!I:J,2,0)</f>
        <v>骏伯</v>
      </c>
    </row>
    <row r="107" spans="1:6">
      <c r="A107" s="132">
        <v>42592.655648148146</v>
      </c>
      <c r="B107" s="73" t="s">
        <v>1157</v>
      </c>
      <c r="C107" s="73" t="s">
        <v>1657</v>
      </c>
      <c r="D107" s="73" t="s">
        <v>1772</v>
      </c>
      <c r="E107" s="73" t="str">
        <f>VLOOKUP(D107,酷动力辅助!$B$2:$C$965,2,0)</f>
        <v>S10</v>
      </c>
      <c r="F107" s="42" t="str">
        <f>VLOOKUP(E107,酷动力辅助!I:J,2,0)</f>
        <v>S10</v>
      </c>
    </row>
    <row r="108" spans="1:6">
      <c r="A108" s="132">
        <v>42593.585081018522</v>
      </c>
      <c r="B108" s="73" t="s">
        <v>1135</v>
      </c>
      <c r="C108" s="73" t="s">
        <v>1657</v>
      </c>
      <c r="D108" s="73" t="s">
        <v>1772</v>
      </c>
      <c r="E108" s="73" t="str">
        <f>VLOOKUP(D108,酷动力辅助!$B$2:$C$965,2,0)</f>
        <v>S10</v>
      </c>
      <c r="F108" s="42" t="str">
        <f>VLOOKUP(E108,酷动力辅助!I:J,2,0)</f>
        <v>S10</v>
      </c>
    </row>
    <row r="109" spans="1:6">
      <c r="A109" s="132">
        <v>42593.699305555558</v>
      </c>
      <c r="B109" s="73" t="s">
        <v>1130</v>
      </c>
      <c r="C109" s="73" t="s">
        <v>1683</v>
      </c>
      <c r="D109" s="73" t="s">
        <v>1682</v>
      </c>
      <c r="E109" s="73" t="str">
        <f>VLOOKUP(D109,酷动力辅助!$B$2:$C$965,2,0)</f>
        <v>JJ</v>
      </c>
      <c r="F109" s="42" t="str">
        <f>VLOOKUP(E109,酷动力辅助!I:J,2,0)</f>
        <v>九浚</v>
      </c>
    </row>
    <row r="110" spans="1:6">
      <c r="A110" s="132">
        <v>42593.699363425927</v>
      </c>
      <c r="B110" s="73" t="s">
        <v>1130</v>
      </c>
      <c r="C110" s="73" t="s">
        <v>1683</v>
      </c>
      <c r="D110" s="73" t="s">
        <v>1682</v>
      </c>
      <c r="E110" s="73" t="str">
        <f>VLOOKUP(D110,酷动力辅助!$B$2:$C$965,2,0)</f>
        <v>JJ</v>
      </c>
      <c r="F110" s="42" t="str">
        <f>VLOOKUP(E110,酷动力辅助!I:J,2,0)</f>
        <v>九浚</v>
      </c>
    </row>
    <row r="111" spans="1:6">
      <c r="A111" s="132">
        <v>42593.813900462963</v>
      </c>
      <c r="B111" s="73" t="s">
        <v>1130</v>
      </c>
      <c r="C111" s="73" t="s">
        <v>1657</v>
      </c>
      <c r="D111" s="73" t="s">
        <v>1739</v>
      </c>
      <c r="E111" s="73" t="str">
        <f>VLOOKUP(D111,酷动力辅助!$B$2:$C$965,2,0)</f>
        <v>S10</v>
      </c>
      <c r="F111" s="42" t="str">
        <f>VLOOKUP(E111,酷动力辅助!I:J,2,0)</f>
        <v>S10</v>
      </c>
    </row>
    <row r="112" spans="1:6">
      <c r="A112" s="132">
        <v>42593.82739583333</v>
      </c>
      <c r="B112" s="73" t="s">
        <v>1130</v>
      </c>
      <c r="C112" s="73" t="s">
        <v>1657</v>
      </c>
      <c r="D112" s="73" t="s">
        <v>1772</v>
      </c>
      <c r="E112" s="73" t="str">
        <f>VLOOKUP(D112,酷动力辅助!$B$2:$C$965,2,0)</f>
        <v>S10</v>
      </c>
      <c r="F112" s="42" t="str">
        <f>VLOOKUP(E112,酷动力辅助!I:J,2,0)</f>
        <v>S10</v>
      </c>
    </row>
    <row r="113" spans="1:8">
      <c r="A113" s="132">
        <v>42597.380995370368</v>
      </c>
      <c r="B113" s="73" t="s">
        <v>1807</v>
      </c>
      <c r="C113" s="73" t="s">
        <v>1656</v>
      </c>
      <c r="D113" s="73" t="s">
        <v>1808</v>
      </c>
      <c r="E113" s="73" t="str">
        <f>VLOOKUP(D113,酷动力辅助!$B$2:$C$965,2,0)</f>
        <v>S10</v>
      </c>
      <c r="F113" s="42" t="str">
        <f>VLOOKUP(E113,酷动力辅助!I:J,2,0)</f>
        <v>S10</v>
      </c>
    </row>
    <row r="114" spans="1:8">
      <c r="A114" s="132">
        <v>42597.604756944442</v>
      </c>
      <c r="B114" s="42" t="s">
        <v>2511</v>
      </c>
      <c r="C114" s="42" t="s">
        <v>1656</v>
      </c>
      <c r="D114" s="42" t="s">
        <v>1655</v>
      </c>
      <c r="E114" s="73" t="str">
        <f>VLOOKUP(D114,酷动力辅助!$B$2:$C$965,2,0)</f>
        <v>S10</v>
      </c>
      <c r="F114" s="42" t="str">
        <f>VLOOKUP(E114,酷动力辅助!I:J,2,0)</f>
        <v>S10</v>
      </c>
    </row>
    <row r="115" spans="1:8">
      <c r="A115" s="132">
        <v>42595.959560185183</v>
      </c>
      <c r="B115" s="42" t="s">
        <v>2512</v>
      </c>
      <c r="C115" s="42" t="s">
        <v>1656</v>
      </c>
      <c r="D115" s="42" t="s">
        <v>1808</v>
      </c>
      <c r="E115" s="73" t="str">
        <f>VLOOKUP(D115,酷动力辅助!$B$2:$C$965,2,0)</f>
        <v>S10</v>
      </c>
      <c r="F115" s="42" t="str">
        <f>VLOOKUP(E115,酷动力辅助!I:J,2,0)</f>
        <v>S10</v>
      </c>
    </row>
    <row r="116" spans="1:8">
      <c r="A116" s="132">
        <v>42595.960046296299</v>
      </c>
      <c r="B116" s="42" t="s">
        <v>2512</v>
      </c>
      <c r="C116" s="42" t="s">
        <v>1656</v>
      </c>
      <c r="D116" s="42" t="s">
        <v>1808</v>
      </c>
      <c r="E116" s="73" t="str">
        <f>VLOOKUP(D116,酷动力辅助!$B$2:$C$965,2,0)</f>
        <v>S10</v>
      </c>
      <c r="F116" s="42" t="str">
        <f>VLOOKUP(E116,酷动力辅助!I:J,2,0)</f>
        <v>S10</v>
      </c>
    </row>
    <row r="117" spans="1:8">
      <c r="A117" s="132">
        <v>42598.651608796295</v>
      </c>
      <c r="B117" s="42" t="s">
        <v>2513</v>
      </c>
      <c r="C117" s="73" t="s">
        <v>1656</v>
      </c>
      <c r="D117" s="42" t="s">
        <v>1857</v>
      </c>
      <c r="E117" s="73" t="str">
        <f>VLOOKUP(D117,酷动力辅助!$B$2:$C$965,2,0)</f>
        <v>JB</v>
      </c>
      <c r="F117" s="42" t="str">
        <f>VLOOKUP(E117,酷动力辅助!I:J,2,0)</f>
        <v>骏伯</v>
      </c>
    </row>
    <row r="118" spans="1:8">
      <c r="A118" s="132">
        <v>42598.917245370372</v>
      </c>
      <c r="B118" s="42" t="s">
        <v>2513</v>
      </c>
      <c r="C118" s="42" t="s">
        <v>1654</v>
      </c>
      <c r="D118" s="42" t="s">
        <v>1666</v>
      </c>
      <c r="E118" s="73" t="str">
        <f>VLOOKUP(D118,酷动力辅助!$B$2:$C$965,2,0)</f>
        <v>S1</v>
      </c>
      <c r="F118" s="42" t="str">
        <f>VLOOKUP(E118,酷动力辅助!I:J,2,0)</f>
        <v>S1</v>
      </c>
    </row>
    <row r="119" spans="1:8">
      <c r="A119" s="132">
        <v>42598.918240740742</v>
      </c>
      <c r="B119" s="42" t="s">
        <v>2513</v>
      </c>
      <c r="C119" s="42" t="s">
        <v>1654</v>
      </c>
      <c r="D119" s="42" t="s">
        <v>1666</v>
      </c>
      <c r="E119" s="73" t="str">
        <f>VLOOKUP(D119,酷动力辅助!$B$2:$C$965,2,0)</f>
        <v>S1</v>
      </c>
      <c r="F119" s="42" t="str">
        <f>VLOOKUP(E119,酷动力辅助!I:J,2,0)</f>
        <v>S1</v>
      </c>
    </row>
    <row r="120" spans="1:8">
      <c r="A120" s="177">
        <v>42599.379780092589</v>
      </c>
      <c r="B120" s="86" t="s">
        <v>2512</v>
      </c>
      <c r="C120" s="86" t="s">
        <v>1657</v>
      </c>
      <c r="D120" s="86" t="s">
        <v>1772</v>
      </c>
      <c r="E120" s="178" t="str">
        <f>VLOOKUP(D120,酷动力辅助!$B$2:$C$965,2,0)</f>
        <v>S10</v>
      </c>
      <c r="F120" s="86" t="str">
        <f>VLOOKUP(E120,酷动力辅助!I:J,2,0)</f>
        <v>S10</v>
      </c>
    </row>
    <row r="121" spans="1:8" s="179" customFormat="1">
      <c r="A121" s="132">
        <v>42597.604756944442</v>
      </c>
      <c r="B121" s="42" t="s">
        <v>2511</v>
      </c>
      <c r="C121" s="42" t="s">
        <v>1656</v>
      </c>
      <c r="D121" s="42" t="s">
        <v>1655</v>
      </c>
      <c r="E121" s="73" t="str">
        <f>VLOOKUP(D121,酷动力辅助!$B$2:$C$965,2,0)</f>
        <v>S10</v>
      </c>
      <c r="F121" s="42" t="str">
        <f>VLOOKUP(E121,酷动力辅助!I:J,2,0)</f>
        <v>S10</v>
      </c>
      <c r="H121" s="180"/>
    </row>
    <row r="122" spans="1:8">
      <c r="A122" s="200">
        <v>42559</v>
      </c>
      <c r="B122" s="102" t="s">
        <v>2530</v>
      </c>
      <c r="C122" s="103" t="s">
        <v>2516</v>
      </c>
      <c r="D122" s="104" t="s">
        <v>2516</v>
      </c>
      <c r="E122" s="73" t="str">
        <f>VLOOKUP(D122,酷动力辅助!$B$2:$C$965,2,0)</f>
        <v>无</v>
      </c>
      <c r="F122" s="42" t="str">
        <f>VLOOKUP(E122,酷动力辅助!I:J,2,0)</f>
        <v>无</v>
      </c>
    </row>
    <row r="123" spans="1:8">
      <c r="A123" s="201">
        <v>42568</v>
      </c>
      <c r="B123" s="102" t="s">
        <v>2520</v>
      </c>
      <c r="C123" s="103" t="s">
        <v>2516</v>
      </c>
      <c r="D123" s="104" t="s">
        <v>2516</v>
      </c>
      <c r="E123" s="73" t="str">
        <f>VLOOKUP(D123,酷动力辅助!$B$2:$C$965,2,0)</f>
        <v>无</v>
      </c>
      <c r="F123" s="42" t="str">
        <f>VLOOKUP(E123,酷动力辅助!I:J,2,0)</f>
        <v>无</v>
      </c>
    </row>
    <row r="124" spans="1:8">
      <c r="A124" s="200">
        <v>42569</v>
      </c>
      <c r="B124" s="102" t="s">
        <v>2531</v>
      </c>
      <c r="C124" s="103" t="s">
        <v>2516</v>
      </c>
      <c r="D124" s="104" t="s">
        <v>2516</v>
      </c>
      <c r="E124" s="73" t="str">
        <f>VLOOKUP(D124,酷动力辅助!$B$2:$C$965,2,0)</f>
        <v>无</v>
      </c>
      <c r="F124" s="42" t="str">
        <f>VLOOKUP(E124,酷动力辅助!I:J,2,0)</f>
        <v>无</v>
      </c>
    </row>
    <row r="125" spans="1:8">
      <c r="A125" s="200">
        <v>42570</v>
      </c>
      <c r="B125" s="102" t="s">
        <v>2532</v>
      </c>
      <c r="C125" s="103" t="s">
        <v>2516</v>
      </c>
      <c r="D125" s="104" t="s">
        <v>2516</v>
      </c>
      <c r="E125" s="73" t="str">
        <f>VLOOKUP(D125,酷动力辅助!$B$2:$C$965,2,0)</f>
        <v>无</v>
      </c>
      <c r="F125" s="42" t="str">
        <f>VLOOKUP(E125,酷动力辅助!I:J,2,0)</f>
        <v>无</v>
      </c>
    </row>
    <row r="126" spans="1:8">
      <c r="A126" s="200">
        <v>42574</v>
      </c>
      <c r="B126" s="102" t="s">
        <v>2533</v>
      </c>
      <c r="C126" s="103" t="s">
        <v>2516</v>
      </c>
      <c r="D126" s="103" t="s">
        <v>2516</v>
      </c>
      <c r="E126" s="73" t="str">
        <f>VLOOKUP(D126,酷动力辅助!$B$2:$C$965,2,0)</f>
        <v>无</v>
      </c>
      <c r="F126" s="42" t="str">
        <f>VLOOKUP(E126,酷动力辅助!I:J,2,0)</f>
        <v>无</v>
      </c>
    </row>
    <row r="127" spans="1:8">
      <c r="A127" s="202">
        <v>42574</v>
      </c>
      <c r="B127" s="108" t="s">
        <v>2530</v>
      </c>
      <c r="C127" s="107" t="s">
        <v>2516</v>
      </c>
      <c r="D127" s="110" t="s">
        <v>2516</v>
      </c>
      <c r="E127" s="73" t="str">
        <f>VLOOKUP(D127,酷动力辅助!$B$2:$C$965,2,0)</f>
        <v>无</v>
      </c>
      <c r="F127" s="42" t="str">
        <f>VLOOKUP(E127,酷动力辅助!I:J,2,0)</f>
        <v>无</v>
      </c>
    </row>
    <row r="128" spans="1:8">
      <c r="A128" s="202">
        <v>42575</v>
      </c>
      <c r="B128" s="108" t="s">
        <v>2530</v>
      </c>
      <c r="C128" s="107" t="s">
        <v>2516</v>
      </c>
      <c r="D128" s="110" t="s">
        <v>2516</v>
      </c>
      <c r="E128" s="73" t="str">
        <f>VLOOKUP(D128,酷动力辅助!$B$2:$C$965,2,0)</f>
        <v>无</v>
      </c>
      <c r="F128" s="42" t="str">
        <f>VLOOKUP(E128,酷动力辅助!I:J,2,0)</f>
        <v>无</v>
      </c>
    </row>
    <row r="129" spans="1:6">
      <c r="A129" s="198">
        <v>42579</v>
      </c>
      <c r="B129" s="102" t="s">
        <v>2533</v>
      </c>
      <c r="C129" s="103" t="s">
        <v>2516</v>
      </c>
      <c r="D129" s="104" t="s">
        <v>2516</v>
      </c>
      <c r="E129" s="73" t="str">
        <f>VLOOKUP(D129,酷动力辅助!$B$2:$C$965,2,0)</f>
        <v>无</v>
      </c>
      <c r="F129" s="42" t="str">
        <f>VLOOKUP(E129,酷动力辅助!I:J,2,0)</f>
        <v>无</v>
      </c>
    </row>
    <row r="130" spans="1:6">
      <c r="A130" s="198">
        <v>42579</v>
      </c>
      <c r="B130" s="102" t="s">
        <v>2533</v>
      </c>
      <c r="C130" s="103" t="s">
        <v>2516</v>
      </c>
      <c r="D130" s="104" t="s">
        <v>2516</v>
      </c>
      <c r="E130" s="73" t="str">
        <f>VLOOKUP(D130,酷动力辅助!$B$2:$C$965,2,0)</f>
        <v>无</v>
      </c>
      <c r="F130" s="42" t="str">
        <f>VLOOKUP(E130,酷动力辅助!I:J,2,0)</f>
        <v>无</v>
      </c>
    </row>
    <row r="131" spans="1:6">
      <c r="A131" s="198">
        <v>42580</v>
      </c>
      <c r="B131" s="102" t="s">
        <v>2534</v>
      </c>
      <c r="C131" s="103" t="s">
        <v>2516</v>
      </c>
      <c r="D131" s="104" t="s">
        <v>2516</v>
      </c>
      <c r="E131" s="73" t="str">
        <f>VLOOKUP(D131,酷动力辅助!$B$2:$C$965,2,0)</f>
        <v>无</v>
      </c>
      <c r="F131" s="42" t="str">
        <f>VLOOKUP(E131,酷动力辅助!I:J,2,0)</f>
        <v>无</v>
      </c>
    </row>
    <row r="132" spans="1:6">
      <c r="A132" s="198">
        <v>42580</v>
      </c>
      <c r="B132" s="102" t="s">
        <v>2535</v>
      </c>
      <c r="C132" s="103" t="s">
        <v>2516</v>
      </c>
      <c r="D132" s="104" t="s">
        <v>2516</v>
      </c>
      <c r="E132" s="73" t="str">
        <f>VLOOKUP(D132,酷动力辅助!$B$2:$C$965,2,0)</f>
        <v>无</v>
      </c>
      <c r="F132" s="42" t="str">
        <f>VLOOKUP(E132,酷动力辅助!I:J,2,0)</f>
        <v>无</v>
      </c>
    </row>
    <row r="133" spans="1:6">
      <c r="A133" s="198">
        <v>42580</v>
      </c>
      <c r="B133" s="102" t="s">
        <v>2532</v>
      </c>
      <c r="C133" s="103" t="s">
        <v>2516</v>
      </c>
      <c r="D133" s="104" t="s">
        <v>2516</v>
      </c>
      <c r="E133" s="73" t="str">
        <f>VLOOKUP(D133,酷动力辅助!$B$2:$C$965,2,0)</f>
        <v>无</v>
      </c>
      <c r="F133" s="42" t="str">
        <f>VLOOKUP(E133,酷动力辅助!I:J,2,0)</f>
        <v>无</v>
      </c>
    </row>
    <row r="134" spans="1:6">
      <c r="A134" s="198">
        <v>42581</v>
      </c>
      <c r="B134" s="102" t="s">
        <v>2533</v>
      </c>
      <c r="C134" s="103" t="s">
        <v>2516</v>
      </c>
      <c r="D134" s="104" t="s">
        <v>2516</v>
      </c>
      <c r="E134" s="73" t="str">
        <f>VLOOKUP(D134,酷动力辅助!$B$2:$C$965,2,0)</f>
        <v>无</v>
      </c>
      <c r="F134" s="42" t="str">
        <f>VLOOKUP(E134,酷动力辅助!I:J,2,0)</f>
        <v>无</v>
      </c>
    </row>
    <row r="135" spans="1:6">
      <c r="A135" s="198">
        <v>42581</v>
      </c>
      <c r="B135" s="102" t="s">
        <v>2534</v>
      </c>
      <c r="C135" s="103" t="s">
        <v>2516</v>
      </c>
      <c r="D135" s="104" t="s">
        <v>2539</v>
      </c>
      <c r="E135" s="73" t="str">
        <f>VLOOKUP(D135,酷动力辅助!$B$2:$C$965,2,0)</f>
        <v>无</v>
      </c>
      <c r="F135" s="42" t="str">
        <f>VLOOKUP(E135,酷动力辅助!I:J,2,0)</f>
        <v>无</v>
      </c>
    </row>
    <row r="136" spans="1:6">
      <c r="A136" s="198">
        <v>42581</v>
      </c>
      <c r="B136" s="102" t="s">
        <v>2532</v>
      </c>
      <c r="C136" s="103" t="s">
        <v>2516</v>
      </c>
      <c r="D136" s="104" t="s">
        <v>2516</v>
      </c>
      <c r="E136" s="73" t="str">
        <f>VLOOKUP(D136,酷动力辅助!$B$2:$C$965,2,0)</f>
        <v>无</v>
      </c>
      <c r="F136" s="42" t="str">
        <f>VLOOKUP(E136,酷动力辅助!I:J,2,0)</f>
        <v>无</v>
      </c>
    </row>
    <row r="137" spans="1:6">
      <c r="A137" s="198">
        <v>42584</v>
      </c>
      <c r="B137" s="102" t="s">
        <v>2536</v>
      </c>
      <c r="C137" s="103" t="s">
        <v>2516</v>
      </c>
      <c r="D137" s="104" t="s">
        <v>2516</v>
      </c>
      <c r="E137" s="73" t="str">
        <f>VLOOKUP(D137,酷动力辅助!$B$2:$C$965,2,0)</f>
        <v>无</v>
      </c>
      <c r="F137" s="42" t="str">
        <f>VLOOKUP(E137,酷动力辅助!I:J,2,0)</f>
        <v>无</v>
      </c>
    </row>
    <row r="138" spans="1:6">
      <c r="A138" s="198">
        <v>42585</v>
      </c>
      <c r="B138" s="102" t="s">
        <v>2533</v>
      </c>
      <c r="C138" s="103" t="s">
        <v>2516</v>
      </c>
      <c r="D138" s="104" t="s">
        <v>2516</v>
      </c>
      <c r="E138" s="73" t="str">
        <f>VLOOKUP(D138,酷动力辅助!$B$2:$C$965,2,0)</f>
        <v>无</v>
      </c>
      <c r="F138" s="42" t="str">
        <f>VLOOKUP(E138,酷动力辅助!I:J,2,0)</f>
        <v>无</v>
      </c>
    </row>
    <row r="139" spans="1:6">
      <c r="A139" s="198">
        <v>42586</v>
      </c>
      <c r="B139" s="102" t="s">
        <v>2531</v>
      </c>
      <c r="C139" s="103" t="s">
        <v>2516</v>
      </c>
      <c r="D139" s="104" t="s">
        <v>2516</v>
      </c>
      <c r="E139" s="73" t="str">
        <f>VLOOKUP(D139,酷动力辅助!$B$2:$C$965,2,0)</f>
        <v>无</v>
      </c>
      <c r="F139" s="42" t="str">
        <f>VLOOKUP(E139,酷动力辅助!I:J,2,0)</f>
        <v>无</v>
      </c>
    </row>
    <row r="140" spans="1:6">
      <c r="A140" s="198">
        <v>42586</v>
      </c>
      <c r="B140" s="102" t="s">
        <v>2537</v>
      </c>
      <c r="C140" s="103" t="s">
        <v>2516</v>
      </c>
      <c r="D140" s="104" t="s">
        <v>2516</v>
      </c>
      <c r="E140" s="73" t="str">
        <f>VLOOKUP(D140,酷动力辅助!$B$2:$C$965,2,0)</f>
        <v>无</v>
      </c>
      <c r="F140" s="42" t="str">
        <f>VLOOKUP(E140,酷动力辅助!I:J,2,0)</f>
        <v>无</v>
      </c>
    </row>
    <row r="141" spans="1:6">
      <c r="A141" s="198">
        <v>42588</v>
      </c>
      <c r="B141" s="102" t="s">
        <v>2535</v>
      </c>
      <c r="C141" s="103" t="s">
        <v>2516</v>
      </c>
      <c r="D141" s="104" t="s">
        <v>2516</v>
      </c>
      <c r="E141" s="73" t="str">
        <f>VLOOKUP(D141,酷动力辅助!$B$2:$C$965,2,0)</f>
        <v>无</v>
      </c>
      <c r="F141" s="42" t="str">
        <f>VLOOKUP(E141,酷动力辅助!I:J,2,0)</f>
        <v>无</v>
      </c>
    </row>
    <row r="142" spans="1:6">
      <c r="A142" s="198">
        <v>42588</v>
      </c>
      <c r="B142" s="102" t="s">
        <v>2538</v>
      </c>
      <c r="C142" s="103" t="s">
        <v>2516</v>
      </c>
      <c r="D142" s="104" t="s">
        <v>2516</v>
      </c>
      <c r="E142" s="73" t="str">
        <f>VLOOKUP(D142,酷动力辅助!$B$2:$C$965,2,0)</f>
        <v>无</v>
      </c>
      <c r="F142" s="42" t="str">
        <f>VLOOKUP(E142,酷动力辅助!I:J,2,0)</f>
        <v>无</v>
      </c>
    </row>
    <row r="143" spans="1:6">
      <c r="A143" s="199">
        <v>42593.831365740742</v>
      </c>
      <c r="B143" s="103" t="s">
        <v>2533</v>
      </c>
      <c r="C143" s="103" t="s">
        <v>2516</v>
      </c>
      <c r="D143" s="104" t="s">
        <v>2516</v>
      </c>
      <c r="E143" s="73" t="str">
        <f>VLOOKUP(D143,酷动力辅助!$B$2:$C$965,2,0)</f>
        <v>无</v>
      </c>
      <c r="F143" s="42" t="str">
        <f>VLOOKUP(E143,酷动力辅助!I:J,2,0)</f>
        <v>无</v>
      </c>
    </row>
    <row r="144" spans="1:6">
      <c r="A144" s="199">
        <v>42597.714189814818</v>
      </c>
      <c r="B144" s="103" t="s">
        <v>2519</v>
      </c>
      <c r="C144" s="103" t="s">
        <v>2516</v>
      </c>
      <c r="D144" s="103" t="s">
        <v>2516</v>
      </c>
      <c r="E144" s="73" t="str">
        <f>VLOOKUP(D144,酷动力辅助!$B$2:$C$965,2,0)</f>
        <v>无</v>
      </c>
      <c r="F144" s="42" t="str">
        <f>VLOOKUP(E144,酷动力辅助!I:J,2,0)</f>
        <v>无</v>
      </c>
    </row>
    <row r="145" spans="1:6">
      <c r="A145" s="199">
        <v>42598.769872685189</v>
      </c>
      <c r="B145" s="103" t="s">
        <v>2531</v>
      </c>
      <c r="C145" s="103" t="s">
        <v>2516</v>
      </c>
      <c r="D145" s="103" t="s">
        <v>2516</v>
      </c>
      <c r="E145" s="73" t="str">
        <f>VLOOKUP(D145,酷动力辅助!$B$2:$C$965,2,0)</f>
        <v>无</v>
      </c>
      <c r="F145" s="42" t="str">
        <f>VLOOKUP(E145,酷动力辅助!I:J,2,0)</f>
        <v>无</v>
      </c>
    </row>
    <row r="146" spans="1:6">
      <c r="A146" s="132">
        <v>42598.917245370372</v>
      </c>
      <c r="B146" s="42" t="s">
        <v>1146</v>
      </c>
      <c r="C146" s="42" t="s">
        <v>1654</v>
      </c>
      <c r="D146" s="48" t="s">
        <v>1666</v>
      </c>
      <c r="E146" s="73" t="str">
        <f>VLOOKUP(D146,酷动力辅助!$B$2:$C$965,2,0)</f>
        <v>S1</v>
      </c>
      <c r="F146" s="42" t="str">
        <f>VLOOKUP(E146,酷动力辅助!I:J,2,0)</f>
        <v>S1</v>
      </c>
    </row>
    <row r="147" spans="1:6">
      <c r="A147" s="132">
        <v>42598.918240740742</v>
      </c>
      <c r="B147" s="42" t="s">
        <v>1146</v>
      </c>
      <c r="C147" s="42" t="s">
        <v>1654</v>
      </c>
      <c r="D147" s="42" t="s">
        <v>1666</v>
      </c>
      <c r="E147" s="73" t="str">
        <f>VLOOKUP(D147,酷动力辅助!$B$2:$C$965,2,0)</f>
        <v>S1</v>
      </c>
      <c r="F147" s="42" t="str">
        <f>VLOOKUP(E147,酷动力辅助!I:J,2,0)</f>
        <v>S1</v>
      </c>
    </row>
    <row r="148" spans="1:6">
      <c r="A148" s="132">
        <v>42599.379780092589</v>
      </c>
      <c r="B148" s="42" t="s">
        <v>2471</v>
      </c>
      <c r="C148" s="42" t="s">
        <v>1657</v>
      </c>
      <c r="D148" s="42" t="s">
        <v>1772</v>
      </c>
      <c r="E148" s="73" t="str">
        <f>VLOOKUP(D148,酷动力辅助!$B$2:$C$965,2,0)</f>
        <v>S10</v>
      </c>
      <c r="F148" s="42" t="str">
        <f>VLOOKUP(E148,酷动力辅助!I:J,2,0)</f>
        <v>S10</v>
      </c>
    </row>
    <row r="149" spans="1:6">
      <c r="A149" s="132">
        <v>42595.959560185183</v>
      </c>
      <c r="B149" s="42" t="s">
        <v>2471</v>
      </c>
      <c r="C149" s="73" t="s">
        <v>1656</v>
      </c>
      <c r="D149" s="73" t="s">
        <v>1808</v>
      </c>
      <c r="E149" s="73" t="str">
        <f>VLOOKUP(D149,酷动力辅助!$B$2:$C$965,2,0)</f>
        <v>S10</v>
      </c>
      <c r="F149" s="42" t="str">
        <f>VLOOKUP(E149,酷动力辅助!I:J,2,0)</f>
        <v>S10</v>
      </c>
    </row>
    <row r="150" spans="1:6">
      <c r="A150" s="132">
        <v>42595.960046296299</v>
      </c>
      <c r="B150" s="42" t="s">
        <v>2471</v>
      </c>
      <c r="C150" s="73" t="s">
        <v>1656</v>
      </c>
      <c r="D150" s="73" t="s">
        <v>1808</v>
      </c>
      <c r="E150" s="73" t="str">
        <f>VLOOKUP(D150,酷动力辅助!$B$2:$C$965,2,0)</f>
        <v>S10</v>
      </c>
      <c r="F150" s="42" t="str">
        <f>VLOOKUP(E150,酷动力辅助!I:J,2,0)</f>
        <v>S10</v>
      </c>
    </row>
    <row r="151" spans="1:6">
      <c r="A151" s="132">
        <v>42597.130706018521</v>
      </c>
      <c r="B151" s="42" t="s">
        <v>2555</v>
      </c>
      <c r="C151" s="73" t="s">
        <v>1657</v>
      </c>
      <c r="D151" s="73" t="s">
        <v>1739</v>
      </c>
      <c r="E151" s="73" t="str">
        <f>VLOOKUP(D151,酷动力辅助!$B$2:$C$965,2,0)</f>
        <v>S10</v>
      </c>
      <c r="F151" s="42" t="str">
        <f>VLOOKUP(E151,酷动力辅助!I:J,2,0)</f>
        <v>S10</v>
      </c>
    </row>
    <row r="152" spans="1:6">
      <c r="A152" s="132">
        <v>42599.670324074075</v>
      </c>
      <c r="B152" s="42" t="s">
        <v>2555</v>
      </c>
      <c r="C152" s="73" t="s">
        <v>1683</v>
      </c>
      <c r="D152" s="73" t="s">
        <v>1724</v>
      </c>
      <c r="E152" s="73" t="str">
        <f>VLOOKUP(D152,酷动力辅助!$B$2:$C$965,2,0)</f>
        <v>JJ</v>
      </c>
      <c r="F152" s="42" t="str">
        <f>VLOOKUP(E152,酷动力辅助!I:J,2,0)</f>
        <v>九浚</v>
      </c>
    </row>
    <row r="153" spans="1:6">
      <c r="A153" s="132">
        <v>42604.407627314817</v>
      </c>
      <c r="B153" s="42" t="s">
        <v>2471</v>
      </c>
      <c r="C153" s="73" t="s">
        <v>1656</v>
      </c>
      <c r="D153" s="73" t="s">
        <v>1724</v>
      </c>
      <c r="E153" s="73" t="str">
        <f>VLOOKUP(D153,酷动力辅助!$B$2:$C$965,2,0)</f>
        <v>JJ</v>
      </c>
      <c r="F153" s="42" t="str">
        <f>VLOOKUP(E153,酷动力辅助!I:J,2,0)</f>
        <v>九浚</v>
      </c>
    </row>
    <row r="154" spans="1:6">
      <c r="A154" s="132">
        <v>42603.765057870369</v>
      </c>
      <c r="B154" s="42" t="s">
        <v>2471</v>
      </c>
      <c r="C154" s="42" t="s">
        <v>1374</v>
      </c>
      <c r="D154" s="44" t="s">
        <v>1374</v>
      </c>
      <c r="E154" s="73" t="str">
        <f>VLOOKUP(D154,酷动力辅助!$B$2:$C$965,2,0)</f>
        <v>无</v>
      </c>
      <c r="F154" s="42" t="str">
        <f>VLOOKUP(E154,酷动力辅助!I:J,2,0)</f>
        <v>无</v>
      </c>
    </row>
    <row r="155" spans="1:6" s="106" customFormat="1">
      <c r="A155" s="199">
        <v>42604.805081018516</v>
      </c>
      <c r="B155" s="103" t="s">
        <v>1621</v>
      </c>
      <c r="C155" s="209" t="s">
        <v>1657</v>
      </c>
      <c r="D155" s="103" t="s">
        <v>1844</v>
      </c>
      <c r="E155" s="109" t="str">
        <f>VLOOKUP(D155,酷动力辅助!$B$2:$C$965,2,0)</f>
        <v>测试</v>
      </c>
      <c r="F155" s="42" t="e">
        <f>VLOOKUP(E155,酷动力辅助!I:J,2,0)</f>
        <v>#N/A</v>
      </c>
    </row>
    <row r="156" spans="1:6">
      <c r="A156" s="132">
        <v>42605.672800925924</v>
      </c>
      <c r="B156" s="42" t="s">
        <v>2555</v>
      </c>
      <c r="C156" s="42" t="s">
        <v>2569</v>
      </c>
      <c r="D156" s="77" t="s">
        <v>1921</v>
      </c>
      <c r="E156" s="73" t="str">
        <f>VLOOKUP(D156,酷动力辅助!$B$2:$C$965,2,0)</f>
        <v>S11</v>
      </c>
      <c r="F156" s="42" t="e">
        <f>VLOOKUP(E156,酷动力辅助!I:J,2,0)</f>
        <v>#N/A</v>
      </c>
    </row>
    <row r="157" spans="1:6">
      <c r="A157" s="132">
        <v>42606.53328703704</v>
      </c>
      <c r="B157" s="42" t="s">
        <v>2555</v>
      </c>
      <c r="C157" s="42" t="s">
        <v>1374</v>
      </c>
      <c r="D157" s="53" t="s">
        <v>1374</v>
      </c>
      <c r="E157" s="73" t="str">
        <f>VLOOKUP(D157,酷动力辅助!$B$2:$C$965,2,0)</f>
        <v>无</v>
      </c>
      <c r="F157" s="42" t="str">
        <f>VLOOKUP(E157,酷动力辅助!I:J,2,0)</f>
        <v>无</v>
      </c>
    </row>
    <row r="158" spans="1:6">
      <c r="A158" s="132">
        <v>42611.522141203706</v>
      </c>
      <c r="B158" s="42" t="s">
        <v>2577</v>
      </c>
      <c r="C158" s="42" t="s">
        <v>2582</v>
      </c>
      <c r="D158" s="42" t="s">
        <v>2582</v>
      </c>
      <c r="E158" s="73" t="str">
        <f>VLOOKUP(D158,酷动力辅助!$B$2:$C$965,2,0)</f>
        <v>无</v>
      </c>
      <c r="F158" s="42" t="str">
        <f>VLOOKUP(E158,酷动力辅助!I:J,2,0)</f>
        <v>无</v>
      </c>
    </row>
    <row r="159" spans="1:6">
      <c r="A159" s="132">
        <v>42611.630601851852</v>
      </c>
      <c r="B159" s="42" t="s">
        <v>2578</v>
      </c>
      <c r="C159" s="42" t="s">
        <v>1656</v>
      </c>
      <c r="D159" s="42" t="s">
        <v>1678</v>
      </c>
      <c r="E159" s="73" t="str">
        <f>VLOOKUP(D159,酷动力辅助!$B$2:$C$965,2,0)</f>
        <v>ZX</v>
      </c>
      <c r="F159" s="42" t="str">
        <f>VLOOKUP(E159,酷动力辅助!I:J,2,0)</f>
        <v>掌星</v>
      </c>
    </row>
    <row r="160" spans="1:6">
      <c r="A160" s="132">
        <v>42611.613842592589</v>
      </c>
      <c r="B160" s="42" t="s">
        <v>2579</v>
      </c>
      <c r="C160" s="42" t="s">
        <v>2582</v>
      </c>
      <c r="D160" s="42" t="s">
        <v>2582</v>
      </c>
      <c r="E160" s="73" t="str">
        <f>VLOOKUP(D160,酷动力辅助!$B$2:$C$965,2,0)</f>
        <v>无</v>
      </c>
      <c r="F160" s="42" t="str">
        <f>VLOOKUP(E160,酷动力辅助!I:J,2,0)</f>
        <v>无</v>
      </c>
    </row>
    <row r="161" spans="1:6">
      <c r="A161" s="132">
        <v>42614.377303240741</v>
      </c>
      <c r="B161" s="42" t="s">
        <v>2580</v>
      </c>
      <c r="C161" s="42" t="s">
        <v>67</v>
      </c>
      <c r="D161" s="42" t="s">
        <v>75</v>
      </c>
      <c r="E161" s="73" t="e">
        <f>VLOOKUP(D161,酷动力辅助!$B$2:$C$965,2,0)</f>
        <v>#N/A</v>
      </c>
      <c r="F161" s="42" t="e">
        <f>VLOOKUP(E161,酷动力辅助!I:J,2,0)</f>
        <v>#N/A</v>
      </c>
    </row>
  </sheetData>
  <autoFilter ref="A1:E148">
    <sortState ref="A2:E113">
      <sortCondition ref="A1:A150"/>
    </sortState>
  </autoFilter>
  <phoneticPr fontId="2" type="noConversion"/>
  <conditionalFormatting sqref="A114:D120 B155:D161 B154 A152:A161 B146:D153">
    <cfRule type="notContainsBlanks" priority="11">
      <formula>LEN(TRIM(A114))&gt;0</formula>
    </cfRule>
  </conditionalFormatting>
  <conditionalFormatting sqref="G121:H121">
    <cfRule type="notContainsBlanks" priority="10">
      <formula>LEN(TRIM(G121))&gt;0</formula>
    </cfRule>
  </conditionalFormatting>
  <conditionalFormatting sqref="A121:D121">
    <cfRule type="notContainsBlanks" priority="9">
      <formula>LEN(TRIM(A121))&gt;0</formula>
    </cfRule>
  </conditionalFormatting>
  <conditionalFormatting sqref="A122:D145">
    <cfRule type="notContainsBlanks" priority="3">
      <formula>LEN(TRIM(A122))&gt;0</formula>
    </cfRule>
  </conditionalFormatting>
  <conditionalFormatting sqref="A146:A151">
    <cfRule type="notContainsBlanks" priority="1">
      <formula>LEN(TRIM(A146))&gt;0</formula>
    </cfRule>
  </conditionalFormatting>
  <dataValidations count="1">
    <dataValidation type="textLength" allowBlank="1" showInputMessage="1" showErrorMessage="1" sqref="C121:D121">
      <formula1>3</formula1>
      <formula2>50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70"/>
  <sheetViews>
    <sheetView showZeros="0" workbookViewId="0">
      <pane xSplit="4" ySplit="1" topLeftCell="E47" activePane="bottomRight" state="frozen"/>
      <selection pane="topRight" activeCell="E1" sqref="E1"/>
      <selection pane="bottomLeft" activeCell="A2" sqref="A2"/>
      <selection pane="bottomRight" activeCell="E69" sqref="E69"/>
    </sheetView>
  </sheetViews>
  <sheetFormatPr defaultRowHeight="13.5"/>
  <cols>
    <col min="1" max="1" width="17.625" customWidth="1"/>
    <col min="2" max="2" width="13.125" style="40" customWidth="1"/>
    <col min="3" max="3" width="8.125" style="40" customWidth="1"/>
    <col min="4" max="4" width="14.5" style="71" customWidth="1"/>
  </cols>
  <sheetData>
    <row r="1" spans="1:35" ht="16.5">
      <c r="A1" s="36" t="s">
        <v>1128</v>
      </c>
      <c r="B1" s="36" t="s">
        <v>1331</v>
      </c>
      <c r="C1" s="36" t="s">
        <v>1333</v>
      </c>
      <c r="D1" s="70" t="s">
        <v>2518</v>
      </c>
      <c r="E1" s="36" t="s">
        <v>1129</v>
      </c>
      <c r="F1" s="36" t="s">
        <v>1130</v>
      </c>
      <c r="G1" s="36" t="s">
        <v>1131</v>
      </c>
      <c r="H1" s="36" t="s">
        <v>1132</v>
      </c>
      <c r="I1" s="36" t="s">
        <v>1133</v>
      </c>
      <c r="J1" s="36" t="s">
        <v>1134</v>
      </c>
      <c r="K1" s="36" t="s">
        <v>1135</v>
      </c>
      <c r="L1" s="36" t="s">
        <v>1136</v>
      </c>
      <c r="M1" s="36" t="s">
        <v>1137</v>
      </c>
      <c r="N1" s="36" t="s">
        <v>1138</v>
      </c>
      <c r="O1" s="36" t="s">
        <v>1139</v>
      </c>
      <c r="P1" s="36" t="s">
        <v>1140</v>
      </c>
      <c r="Q1" s="36" t="s">
        <v>1141</v>
      </c>
      <c r="R1" s="36" t="s">
        <v>1142</v>
      </c>
      <c r="S1" s="36" t="s">
        <v>1143</v>
      </c>
      <c r="T1" s="36" t="s">
        <v>1144</v>
      </c>
      <c r="U1" s="36" t="s">
        <v>1145</v>
      </c>
      <c r="V1" s="36" t="s">
        <v>1146</v>
      </c>
      <c r="W1" s="36" t="s">
        <v>1147</v>
      </c>
      <c r="X1" s="36" t="s">
        <v>1148</v>
      </c>
      <c r="Y1" s="36" t="s">
        <v>1149</v>
      </c>
      <c r="Z1" s="36" t="s">
        <v>1150</v>
      </c>
      <c r="AA1" s="36" t="s">
        <v>1151</v>
      </c>
      <c r="AB1" s="36" t="s">
        <v>1152</v>
      </c>
      <c r="AC1" s="36" t="s">
        <v>1153</v>
      </c>
      <c r="AD1" s="36" t="s">
        <v>1154</v>
      </c>
      <c r="AE1" s="36" t="s">
        <v>1155</v>
      </c>
      <c r="AF1" s="36" t="s">
        <v>1156</v>
      </c>
      <c r="AG1" s="36" t="s">
        <v>1157</v>
      </c>
      <c r="AH1" s="36" t="s">
        <v>1158</v>
      </c>
      <c r="AI1" s="36" t="s">
        <v>1159</v>
      </c>
    </row>
    <row r="2" spans="1:35" ht="16.5">
      <c r="A2" s="39" t="s">
        <v>1160</v>
      </c>
      <c r="B2" s="39">
        <v>266160.77000000031</v>
      </c>
      <c r="C2" s="38">
        <f>SUM(E2:AI2)</f>
        <v>25</v>
      </c>
      <c r="D2" s="169">
        <f>IF($B2&gt;10000,$C2/$B2*10000,$C2)</f>
        <v>0.93928192347805317</v>
      </c>
      <c r="E2" s="168">
        <f>COUNTIFS(魔谷投诉渠道记录!$B:$B,魔谷合作方汇总!E$1,魔谷投诉渠道记录!$E:$E,魔谷合作方汇总!$A2)</f>
        <v>2</v>
      </c>
      <c r="F2" s="168">
        <f>COUNTIFS(魔谷投诉渠道记录!$B:$B,魔谷合作方汇总!F$1,魔谷投诉渠道记录!$E:$E,魔谷合作方汇总!$A2)</f>
        <v>0</v>
      </c>
      <c r="G2" s="168">
        <f>COUNTIFS(魔谷投诉渠道记录!$B:$B,魔谷合作方汇总!G$1,魔谷投诉渠道记录!$E:$E,魔谷合作方汇总!$A2)</f>
        <v>1</v>
      </c>
      <c r="H2" s="168">
        <f>COUNTIFS(魔谷投诉渠道记录!$B:$B,魔谷合作方汇总!H$1,魔谷投诉渠道记录!$E:$E,魔谷合作方汇总!$A2)</f>
        <v>0</v>
      </c>
      <c r="I2" s="168">
        <f>COUNTIFS(魔谷投诉渠道记录!$B:$B,魔谷合作方汇总!I$1,魔谷投诉渠道记录!$E:$E,魔谷合作方汇总!$A2)</f>
        <v>0</v>
      </c>
      <c r="J2" s="168">
        <f>COUNTIFS(魔谷投诉渠道记录!$B:$B,魔谷合作方汇总!J$1,魔谷投诉渠道记录!$E:$E,魔谷合作方汇总!$A2)</f>
        <v>0</v>
      </c>
      <c r="K2" s="168">
        <f>COUNTIFS(魔谷投诉渠道记录!$B:$B,魔谷合作方汇总!K$1,魔谷投诉渠道记录!$E:$E,魔谷合作方汇总!$A2)</f>
        <v>2</v>
      </c>
      <c r="L2" s="168">
        <f>COUNTIFS(魔谷投诉渠道记录!$B:$B,魔谷合作方汇总!L$1,魔谷投诉渠道记录!$E:$E,魔谷合作方汇总!$A2)</f>
        <v>0</v>
      </c>
      <c r="M2" s="168">
        <f>COUNTIFS(魔谷投诉渠道记录!$B:$B,魔谷合作方汇总!M$1,魔谷投诉渠道记录!$E:$E,魔谷合作方汇总!$A2)</f>
        <v>0</v>
      </c>
      <c r="N2" s="168">
        <f>COUNTIFS(魔谷投诉渠道记录!$B:$B,魔谷合作方汇总!N$1,魔谷投诉渠道记录!$E:$E,魔谷合作方汇总!$A2)</f>
        <v>0</v>
      </c>
      <c r="O2" s="168">
        <f>COUNTIFS(魔谷投诉渠道记录!$B:$B,魔谷合作方汇总!O$1,魔谷投诉渠道记录!$E:$E,魔谷合作方汇总!$A2)</f>
        <v>2</v>
      </c>
      <c r="P2" s="168">
        <f>COUNTIFS(魔谷投诉渠道记录!$B:$B,魔谷合作方汇总!P$1,魔谷投诉渠道记录!$E:$E,魔谷合作方汇总!$A2)</f>
        <v>4</v>
      </c>
      <c r="Q2" s="168">
        <f>COUNTIFS(魔谷投诉渠道记录!$B:$B,魔谷合作方汇总!Q$1,魔谷投诉渠道记录!$E:$E,魔谷合作方汇总!$A2)</f>
        <v>0</v>
      </c>
      <c r="R2" s="168">
        <f>COUNTIFS(魔谷投诉渠道记录!$B:$B,魔谷合作方汇总!R$1,魔谷投诉渠道记录!$E:$E,魔谷合作方汇总!$A2)</f>
        <v>0</v>
      </c>
      <c r="S2" s="168">
        <f>COUNTIFS(魔谷投诉渠道记录!$B:$B,魔谷合作方汇总!S$1,魔谷投诉渠道记录!$E:$E,魔谷合作方汇总!$A2)</f>
        <v>0</v>
      </c>
      <c r="T2" s="168">
        <f>COUNTIFS(魔谷投诉渠道记录!$B:$B,魔谷合作方汇总!T$1,魔谷投诉渠道记录!$E:$E,魔谷合作方汇总!$A2)</f>
        <v>0</v>
      </c>
      <c r="U2" s="168">
        <f>COUNTIFS(魔谷投诉渠道记录!$B:$B,魔谷合作方汇总!U$1,魔谷投诉渠道记录!$E:$E,魔谷合作方汇总!$A2)</f>
        <v>3</v>
      </c>
      <c r="V2" s="168">
        <f>COUNTIFS(魔谷投诉渠道记录!$B:$B,魔谷合作方汇总!V$1,魔谷投诉渠道记录!$E:$E,魔谷合作方汇总!$A2)</f>
        <v>0</v>
      </c>
      <c r="W2" s="168">
        <f>COUNTIFS(魔谷投诉渠道记录!$B:$B,魔谷合作方汇总!W$1,魔谷投诉渠道记录!$E:$E,魔谷合作方汇总!$A2)</f>
        <v>0</v>
      </c>
      <c r="X2" s="168">
        <f>COUNTIFS(魔谷投诉渠道记录!$B:$B,魔谷合作方汇总!X$1,魔谷投诉渠道记录!$E:$E,魔谷合作方汇总!$A2)</f>
        <v>0</v>
      </c>
      <c r="Y2" s="168">
        <f>COUNTIFS(魔谷投诉渠道记录!$B:$B,魔谷合作方汇总!Y$1,魔谷投诉渠道记录!$E:$E,魔谷合作方汇总!$A2)</f>
        <v>0</v>
      </c>
      <c r="Z2" s="168">
        <f>COUNTIFS(魔谷投诉渠道记录!$B:$B,魔谷合作方汇总!Z$1,魔谷投诉渠道记录!$E:$E,魔谷合作方汇总!$A2)</f>
        <v>0</v>
      </c>
      <c r="AA2" s="168">
        <f>COUNTIFS(魔谷投诉渠道记录!$B:$B,魔谷合作方汇总!AA$1,魔谷投诉渠道记录!$E:$E,魔谷合作方汇总!$A2)</f>
        <v>0</v>
      </c>
      <c r="AB2" s="168">
        <f>COUNTIFS(魔谷投诉渠道记录!$B:$B,魔谷合作方汇总!AB$1,魔谷投诉渠道记录!$E:$E,魔谷合作方汇总!$A2)</f>
        <v>0</v>
      </c>
      <c r="AC2" s="168">
        <f>COUNTIFS(魔谷投诉渠道记录!$B:$B,魔谷合作方汇总!AC$1,魔谷投诉渠道记录!$E:$E,魔谷合作方汇总!$A2)</f>
        <v>0</v>
      </c>
      <c r="AD2" s="168">
        <f>COUNTIFS(魔谷投诉渠道记录!$B:$B,魔谷合作方汇总!AD$1,魔谷投诉渠道记录!$E:$E,魔谷合作方汇总!$A2)</f>
        <v>0</v>
      </c>
      <c r="AE2" s="168">
        <f>COUNTIFS(魔谷投诉渠道记录!$B:$B,魔谷合作方汇总!AE$1,魔谷投诉渠道记录!$E:$E,魔谷合作方汇总!$A2)</f>
        <v>0</v>
      </c>
      <c r="AF2" s="168">
        <f>COUNTIFS(魔谷投诉渠道记录!$B:$B,魔谷合作方汇总!AF$1,魔谷投诉渠道记录!$E:$E,魔谷合作方汇总!$A2)</f>
        <v>0</v>
      </c>
      <c r="AG2" s="168">
        <f>COUNTIFS(魔谷投诉渠道记录!$B:$B,魔谷合作方汇总!AG$1,魔谷投诉渠道记录!$E:$E,魔谷合作方汇总!$A2)</f>
        <v>7</v>
      </c>
      <c r="AH2" s="168">
        <f>COUNTIFS(魔谷投诉渠道记录!$B:$B,魔谷合作方汇总!AH$1,魔谷投诉渠道记录!$E:$E,魔谷合作方汇总!$A2)</f>
        <v>0</v>
      </c>
      <c r="AI2" s="168">
        <f>COUNTIFS(魔谷投诉渠道记录!$B:$B,魔谷合作方汇总!AI$1,魔谷投诉渠道记录!$E:$E,魔谷合作方汇总!$A2)</f>
        <v>4</v>
      </c>
    </row>
    <row r="3" spans="1:35" ht="16.5">
      <c r="A3" s="39" t="s">
        <v>1161</v>
      </c>
      <c r="B3" s="39">
        <v>26879.21999999999</v>
      </c>
      <c r="C3" s="38">
        <f t="shared" ref="C3:C66" si="0">SUM(E3:AI3)</f>
        <v>2</v>
      </c>
      <c r="D3" s="169">
        <f t="shared" ref="D3:D66" si="1">IF($B3&gt;10000,$C3/$B3*10000,$C3)</f>
        <v>0.7440692103416694</v>
      </c>
      <c r="E3" s="168">
        <f>COUNTIFS(魔谷投诉渠道记录!$B:$B,魔谷合作方汇总!E$1,魔谷投诉渠道记录!$E:$E,魔谷合作方汇总!$A3)</f>
        <v>0</v>
      </c>
      <c r="F3" s="168">
        <f>COUNTIFS(魔谷投诉渠道记录!$B:$B,魔谷合作方汇总!F$1,魔谷投诉渠道记录!$E:$E,魔谷合作方汇总!$A3)</f>
        <v>0</v>
      </c>
      <c r="G3" s="168">
        <f>COUNTIFS(魔谷投诉渠道记录!$B:$B,魔谷合作方汇总!G$1,魔谷投诉渠道记录!$E:$E,魔谷合作方汇总!$A3)</f>
        <v>0</v>
      </c>
      <c r="H3" s="168">
        <f>COUNTIFS(魔谷投诉渠道记录!$B:$B,魔谷合作方汇总!H$1,魔谷投诉渠道记录!$E:$E,魔谷合作方汇总!$A3)</f>
        <v>0</v>
      </c>
      <c r="I3" s="168">
        <f>COUNTIFS(魔谷投诉渠道记录!$B:$B,魔谷合作方汇总!I$1,魔谷投诉渠道记录!$E:$E,魔谷合作方汇总!$A3)</f>
        <v>0</v>
      </c>
      <c r="J3" s="168">
        <f>COUNTIFS(魔谷投诉渠道记录!$B:$B,魔谷合作方汇总!J$1,魔谷投诉渠道记录!$E:$E,魔谷合作方汇总!$A3)</f>
        <v>0</v>
      </c>
      <c r="K3" s="168">
        <f>COUNTIFS(魔谷投诉渠道记录!$B:$B,魔谷合作方汇总!K$1,魔谷投诉渠道记录!$E:$E,魔谷合作方汇总!$A3)</f>
        <v>0</v>
      </c>
      <c r="L3" s="168">
        <f>COUNTIFS(魔谷投诉渠道记录!$B:$B,魔谷合作方汇总!L$1,魔谷投诉渠道记录!$E:$E,魔谷合作方汇总!$A3)</f>
        <v>0</v>
      </c>
      <c r="M3" s="168">
        <f>COUNTIFS(魔谷投诉渠道记录!$B:$B,魔谷合作方汇总!M$1,魔谷投诉渠道记录!$E:$E,魔谷合作方汇总!$A3)</f>
        <v>0</v>
      </c>
      <c r="N3" s="168">
        <f>COUNTIFS(魔谷投诉渠道记录!$B:$B,魔谷合作方汇总!N$1,魔谷投诉渠道记录!$E:$E,魔谷合作方汇总!$A3)</f>
        <v>0</v>
      </c>
      <c r="O3" s="168">
        <f>COUNTIFS(魔谷投诉渠道记录!$B:$B,魔谷合作方汇总!O$1,魔谷投诉渠道记录!$E:$E,魔谷合作方汇总!$A3)</f>
        <v>0</v>
      </c>
      <c r="P3" s="168">
        <f>COUNTIFS(魔谷投诉渠道记录!$B:$B,魔谷合作方汇总!P$1,魔谷投诉渠道记录!$E:$E,魔谷合作方汇总!$A3)</f>
        <v>0</v>
      </c>
      <c r="Q3" s="168">
        <f>COUNTIFS(魔谷投诉渠道记录!$B:$B,魔谷合作方汇总!Q$1,魔谷投诉渠道记录!$E:$E,魔谷合作方汇总!$A3)</f>
        <v>0</v>
      </c>
      <c r="R3" s="168">
        <f>COUNTIFS(魔谷投诉渠道记录!$B:$B,魔谷合作方汇总!R$1,魔谷投诉渠道记录!$E:$E,魔谷合作方汇总!$A3)</f>
        <v>0</v>
      </c>
      <c r="S3" s="168">
        <f>COUNTIFS(魔谷投诉渠道记录!$B:$B,魔谷合作方汇总!S$1,魔谷投诉渠道记录!$E:$E,魔谷合作方汇总!$A3)</f>
        <v>0</v>
      </c>
      <c r="T3" s="168">
        <f>COUNTIFS(魔谷投诉渠道记录!$B:$B,魔谷合作方汇总!T$1,魔谷投诉渠道记录!$E:$E,魔谷合作方汇总!$A3)</f>
        <v>0</v>
      </c>
      <c r="U3" s="168">
        <f>COUNTIFS(魔谷投诉渠道记录!$B:$B,魔谷合作方汇总!U$1,魔谷投诉渠道记录!$E:$E,魔谷合作方汇总!$A3)</f>
        <v>1</v>
      </c>
      <c r="V3" s="168">
        <f>COUNTIFS(魔谷投诉渠道记录!$B:$B,魔谷合作方汇总!V$1,魔谷投诉渠道记录!$E:$E,魔谷合作方汇总!$A3)</f>
        <v>0</v>
      </c>
      <c r="W3" s="168">
        <f>COUNTIFS(魔谷投诉渠道记录!$B:$B,魔谷合作方汇总!W$1,魔谷投诉渠道记录!$E:$E,魔谷合作方汇总!$A3)</f>
        <v>0</v>
      </c>
      <c r="X3" s="168">
        <f>COUNTIFS(魔谷投诉渠道记录!$B:$B,魔谷合作方汇总!X$1,魔谷投诉渠道记录!$E:$E,魔谷合作方汇总!$A3)</f>
        <v>0</v>
      </c>
      <c r="Y3" s="168">
        <f>COUNTIFS(魔谷投诉渠道记录!$B:$B,魔谷合作方汇总!Y$1,魔谷投诉渠道记录!$E:$E,魔谷合作方汇总!$A3)</f>
        <v>0</v>
      </c>
      <c r="Z3" s="168">
        <f>COUNTIFS(魔谷投诉渠道记录!$B:$B,魔谷合作方汇总!Z$1,魔谷投诉渠道记录!$E:$E,魔谷合作方汇总!$A3)</f>
        <v>0</v>
      </c>
      <c r="AA3" s="168">
        <f>COUNTIFS(魔谷投诉渠道记录!$B:$B,魔谷合作方汇总!AA$1,魔谷投诉渠道记录!$E:$E,魔谷合作方汇总!$A3)</f>
        <v>0</v>
      </c>
      <c r="AB3" s="168">
        <f>COUNTIFS(魔谷投诉渠道记录!$B:$B,魔谷合作方汇总!AB$1,魔谷投诉渠道记录!$E:$E,魔谷合作方汇总!$A3)</f>
        <v>0</v>
      </c>
      <c r="AC3" s="168">
        <f>COUNTIFS(魔谷投诉渠道记录!$B:$B,魔谷合作方汇总!AC$1,魔谷投诉渠道记录!$E:$E,魔谷合作方汇总!$A3)</f>
        <v>0</v>
      </c>
      <c r="AD3" s="168">
        <f>COUNTIFS(魔谷投诉渠道记录!$B:$B,魔谷合作方汇总!AD$1,魔谷投诉渠道记录!$E:$E,魔谷合作方汇总!$A3)</f>
        <v>0</v>
      </c>
      <c r="AE3" s="168">
        <f>COUNTIFS(魔谷投诉渠道记录!$B:$B,魔谷合作方汇总!AE$1,魔谷投诉渠道记录!$E:$E,魔谷合作方汇总!$A3)</f>
        <v>0</v>
      </c>
      <c r="AF3" s="168">
        <f>COUNTIFS(魔谷投诉渠道记录!$B:$B,魔谷合作方汇总!AF$1,魔谷投诉渠道记录!$E:$E,魔谷合作方汇总!$A3)</f>
        <v>0</v>
      </c>
      <c r="AG3" s="168">
        <f>COUNTIFS(魔谷投诉渠道记录!$B:$B,魔谷合作方汇总!AG$1,魔谷投诉渠道记录!$E:$E,魔谷合作方汇总!$A3)</f>
        <v>1</v>
      </c>
      <c r="AH3" s="168">
        <f>COUNTIFS(魔谷投诉渠道记录!$B:$B,魔谷合作方汇总!AH$1,魔谷投诉渠道记录!$E:$E,魔谷合作方汇总!$A3)</f>
        <v>0</v>
      </c>
      <c r="AI3" s="168">
        <f>COUNTIFS(魔谷投诉渠道记录!$B:$B,魔谷合作方汇总!AI$1,魔谷投诉渠道记录!$E:$E,魔谷合作方汇总!$A3)</f>
        <v>0</v>
      </c>
    </row>
    <row r="4" spans="1:35" ht="16.5">
      <c r="A4" s="39" t="s">
        <v>1162</v>
      </c>
      <c r="B4" s="39">
        <v>25831.329999999998</v>
      </c>
      <c r="C4" s="38">
        <f t="shared" si="0"/>
        <v>0</v>
      </c>
      <c r="D4" s="169">
        <f t="shared" si="1"/>
        <v>0</v>
      </c>
      <c r="E4" s="168">
        <f>COUNTIFS(魔谷投诉渠道记录!$B:$B,魔谷合作方汇总!E$1,魔谷投诉渠道记录!$E:$E,魔谷合作方汇总!$A4)</f>
        <v>0</v>
      </c>
      <c r="F4" s="168">
        <f>COUNTIFS(魔谷投诉渠道记录!$B:$B,魔谷合作方汇总!F$1,魔谷投诉渠道记录!$E:$E,魔谷合作方汇总!$A4)</f>
        <v>0</v>
      </c>
      <c r="G4" s="168">
        <f>COUNTIFS(魔谷投诉渠道记录!$B:$B,魔谷合作方汇总!G$1,魔谷投诉渠道记录!$E:$E,魔谷合作方汇总!$A4)</f>
        <v>0</v>
      </c>
      <c r="H4" s="168">
        <f>COUNTIFS(魔谷投诉渠道记录!$B:$B,魔谷合作方汇总!H$1,魔谷投诉渠道记录!$E:$E,魔谷合作方汇总!$A4)</f>
        <v>0</v>
      </c>
      <c r="I4" s="168">
        <f>COUNTIFS(魔谷投诉渠道记录!$B:$B,魔谷合作方汇总!I$1,魔谷投诉渠道记录!$E:$E,魔谷合作方汇总!$A4)</f>
        <v>0</v>
      </c>
      <c r="J4" s="168">
        <f>COUNTIFS(魔谷投诉渠道记录!$B:$B,魔谷合作方汇总!J$1,魔谷投诉渠道记录!$E:$E,魔谷合作方汇总!$A4)</f>
        <v>0</v>
      </c>
      <c r="K4" s="168">
        <f>COUNTIFS(魔谷投诉渠道记录!$B:$B,魔谷合作方汇总!K$1,魔谷投诉渠道记录!$E:$E,魔谷合作方汇总!$A4)</f>
        <v>0</v>
      </c>
      <c r="L4" s="168">
        <f>COUNTIFS(魔谷投诉渠道记录!$B:$B,魔谷合作方汇总!L$1,魔谷投诉渠道记录!$E:$E,魔谷合作方汇总!$A4)</f>
        <v>0</v>
      </c>
      <c r="M4" s="168">
        <f>COUNTIFS(魔谷投诉渠道记录!$B:$B,魔谷合作方汇总!M$1,魔谷投诉渠道记录!$E:$E,魔谷合作方汇总!$A4)</f>
        <v>0</v>
      </c>
      <c r="N4" s="168">
        <f>COUNTIFS(魔谷投诉渠道记录!$B:$B,魔谷合作方汇总!N$1,魔谷投诉渠道记录!$E:$E,魔谷合作方汇总!$A4)</f>
        <v>0</v>
      </c>
      <c r="O4" s="168">
        <f>COUNTIFS(魔谷投诉渠道记录!$B:$B,魔谷合作方汇总!O$1,魔谷投诉渠道记录!$E:$E,魔谷合作方汇总!$A4)</f>
        <v>0</v>
      </c>
      <c r="P4" s="168">
        <f>COUNTIFS(魔谷投诉渠道记录!$B:$B,魔谷合作方汇总!P$1,魔谷投诉渠道记录!$E:$E,魔谷合作方汇总!$A4)</f>
        <v>0</v>
      </c>
      <c r="Q4" s="168">
        <f>COUNTIFS(魔谷投诉渠道记录!$B:$B,魔谷合作方汇总!Q$1,魔谷投诉渠道记录!$E:$E,魔谷合作方汇总!$A4)</f>
        <v>0</v>
      </c>
      <c r="R4" s="168">
        <f>COUNTIFS(魔谷投诉渠道记录!$B:$B,魔谷合作方汇总!R$1,魔谷投诉渠道记录!$E:$E,魔谷合作方汇总!$A4)</f>
        <v>0</v>
      </c>
      <c r="S4" s="168">
        <f>COUNTIFS(魔谷投诉渠道记录!$B:$B,魔谷合作方汇总!S$1,魔谷投诉渠道记录!$E:$E,魔谷合作方汇总!$A4)</f>
        <v>0</v>
      </c>
      <c r="T4" s="168">
        <f>COUNTIFS(魔谷投诉渠道记录!$B:$B,魔谷合作方汇总!T$1,魔谷投诉渠道记录!$E:$E,魔谷合作方汇总!$A4)</f>
        <v>0</v>
      </c>
      <c r="U4" s="168">
        <f>COUNTIFS(魔谷投诉渠道记录!$B:$B,魔谷合作方汇总!U$1,魔谷投诉渠道记录!$E:$E,魔谷合作方汇总!$A4)</f>
        <v>0</v>
      </c>
      <c r="V4" s="168">
        <f>COUNTIFS(魔谷投诉渠道记录!$B:$B,魔谷合作方汇总!V$1,魔谷投诉渠道记录!$E:$E,魔谷合作方汇总!$A4)</f>
        <v>0</v>
      </c>
      <c r="W4" s="168">
        <f>COUNTIFS(魔谷投诉渠道记录!$B:$B,魔谷合作方汇总!W$1,魔谷投诉渠道记录!$E:$E,魔谷合作方汇总!$A4)</f>
        <v>0</v>
      </c>
      <c r="X4" s="168">
        <f>COUNTIFS(魔谷投诉渠道记录!$B:$B,魔谷合作方汇总!X$1,魔谷投诉渠道记录!$E:$E,魔谷合作方汇总!$A4)</f>
        <v>0</v>
      </c>
      <c r="Y4" s="168">
        <f>COUNTIFS(魔谷投诉渠道记录!$B:$B,魔谷合作方汇总!Y$1,魔谷投诉渠道记录!$E:$E,魔谷合作方汇总!$A4)</f>
        <v>0</v>
      </c>
      <c r="Z4" s="168">
        <f>COUNTIFS(魔谷投诉渠道记录!$B:$B,魔谷合作方汇总!Z$1,魔谷投诉渠道记录!$E:$E,魔谷合作方汇总!$A4)</f>
        <v>0</v>
      </c>
      <c r="AA4" s="168">
        <f>COUNTIFS(魔谷投诉渠道记录!$B:$B,魔谷合作方汇总!AA$1,魔谷投诉渠道记录!$E:$E,魔谷合作方汇总!$A4)</f>
        <v>0</v>
      </c>
      <c r="AB4" s="168">
        <f>COUNTIFS(魔谷投诉渠道记录!$B:$B,魔谷合作方汇总!AB$1,魔谷投诉渠道记录!$E:$E,魔谷合作方汇总!$A4)</f>
        <v>0</v>
      </c>
      <c r="AC4" s="168">
        <f>COUNTIFS(魔谷投诉渠道记录!$B:$B,魔谷合作方汇总!AC$1,魔谷投诉渠道记录!$E:$E,魔谷合作方汇总!$A4)</f>
        <v>0</v>
      </c>
      <c r="AD4" s="168">
        <f>COUNTIFS(魔谷投诉渠道记录!$B:$B,魔谷合作方汇总!AD$1,魔谷投诉渠道记录!$E:$E,魔谷合作方汇总!$A4)</f>
        <v>0</v>
      </c>
      <c r="AE4" s="168">
        <f>COUNTIFS(魔谷投诉渠道记录!$B:$B,魔谷合作方汇总!AE$1,魔谷投诉渠道记录!$E:$E,魔谷合作方汇总!$A4)</f>
        <v>0</v>
      </c>
      <c r="AF4" s="168">
        <f>COUNTIFS(魔谷投诉渠道记录!$B:$B,魔谷合作方汇总!AF$1,魔谷投诉渠道记录!$E:$E,魔谷合作方汇总!$A4)</f>
        <v>0</v>
      </c>
      <c r="AG4" s="168">
        <f>COUNTIFS(魔谷投诉渠道记录!$B:$B,魔谷合作方汇总!AG$1,魔谷投诉渠道记录!$E:$E,魔谷合作方汇总!$A4)</f>
        <v>0</v>
      </c>
      <c r="AH4" s="168">
        <f>COUNTIFS(魔谷投诉渠道记录!$B:$B,魔谷合作方汇总!AH$1,魔谷投诉渠道记录!$E:$E,魔谷合作方汇总!$A4)</f>
        <v>0</v>
      </c>
      <c r="AI4" s="168">
        <f>COUNTIFS(魔谷投诉渠道记录!$B:$B,魔谷合作方汇总!AI$1,魔谷投诉渠道记录!$E:$E,魔谷合作方汇总!$A4)</f>
        <v>0</v>
      </c>
    </row>
    <row r="5" spans="1:35" ht="16.5">
      <c r="A5" s="39" t="s">
        <v>1163</v>
      </c>
      <c r="B5" s="39">
        <v>3120.43</v>
      </c>
      <c r="C5" s="38">
        <f t="shared" si="0"/>
        <v>3</v>
      </c>
      <c r="D5" s="169">
        <f t="shared" si="1"/>
        <v>3</v>
      </c>
      <c r="E5" s="168">
        <f>COUNTIFS(魔谷投诉渠道记录!$B:$B,魔谷合作方汇总!E$1,魔谷投诉渠道记录!$E:$E,魔谷合作方汇总!$A5)</f>
        <v>0</v>
      </c>
      <c r="F5" s="168">
        <f>COUNTIFS(魔谷投诉渠道记录!$B:$B,魔谷合作方汇总!F$1,魔谷投诉渠道记录!$E:$E,魔谷合作方汇总!$A5)</f>
        <v>0</v>
      </c>
      <c r="G5" s="168">
        <f>COUNTIFS(魔谷投诉渠道记录!$B:$B,魔谷合作方汇总!G$1,魔谷投诉渠道记录!$E:$E,魔谷合作方汇总!$A5)</f>
        <v>0</v>
      </c>
      <c r="H5" s="168">
        <f>COUNTIFS(魔谷投诉渠道记录!$B:$B,魔谷合作方汇总!H$1,魔谷投诉渠道记录!$E:$E,魔谷合作方汇总!$A5)</f>
        <v>0</v>
      </c>
      <c r="I5" s="168">
        <f>COUNTIFS(魔谷投诉渠道记录!$B:$B,魔谷合作方汇总!I$1,魔谷投诉渠道记录!$E:$E,魔谷合作方汇总!$A5)</f>
        <v>0</v>
      </c>
      <c r="J5" s="168">
        <f>COUNTIFS(魔谷投诉渠道记录!$B:$B,魔谷合作方汇总!J$1,魔谷投诉渠道记录!$E:$E,魔谷合作方汇总!$A5)</f>
        <v>0</v>
      </c>
      <c r="K5" s="168">
        <f>COUNTIFS(魔谷投诉渠道记录!$B:$B,魔谷合作方汇总!K$1,魔谷投诉渠道记录!$E:$E,魔谷合作方汇总!$A5)</f>
        <v>0</v>
      </c>
      <c r="L5" s="168">
        <f>COUNTIFS(魔谷投诉渠道记录!$B:$B,魔谷合作方汇总!L$1,魔谷投诉渠道记录!$E:$E,魔谷合作方汇总!$A5)</f>
        <v>0</v>
      </c>
      <c r="M5" s="168">
        <f>COUNTIFS(魔谷投诉渠道记录!$B:$B,魔谷合作方汇总!M$1,魔谷投诉渠道记录!$E:$E,魔谷合作方汇总!$A5)</f>
        <v>0</v>
      </c>
      <c r="N5" s="168">
        <f>COUNTIFS(魔谷投诉渠道记录!$B:$B,魔谷合作方汇总!N$1,魔谷投诉渠道记录!$E:$E,魔谷合作方汇总!$A5)</f>
        <v>0</v>
      </c>
      <c r="O5" s="168">
        <f>COUNTIFS(魔谷投诉渠道记录!$B:$B,魔谷合作方汇总!O$1,魔谷投诉渠道记录!$E:$E,魔谷合作方汇总!$A5)</f>
        <v>0</v>
      </c>
      <c r="P5" s="168">
        <f>COUNTIFS(魔谷投诉渠道记录!$B:$B,魔谷合作方汇总!P$1,魔谷投诉渠道记录!$E:$E,魔谷合作方汇总!$A5)</f>
        <v>0</v>
      </c>
      <c r="Q5" s="168">
        <f>COUNTIFS(魔谷投诉渠道记录!$B:$B,魔谷合作方汇总!Q$1,魔谷投诉渠道记录!$E:$E,魔谷合作方汇总!$A5)</f>
        <v>0</v>
      </c>
      <c r="R5" s="168">
        <f>COUNTIFS(魔谷投诉渠道记录!$B:$B,魔谷合作方汇总!R$1,魔谷投诉渠道记录!$E:$E,魔谷合作方汇总!$A5)</f>
        <v>0</v>
      </c>
      <c r="S5" s="168">
        <f>COUNTIFS(魔谷投诉渠道记录!$B:$B,魔谷合作方汇总!S$1,魔谷投诉渠道记录!$E:$E,魔谷合作方汇总!$A5)</f>
        <v>0</v>
      </c>
      <c r="T5" s="168">
        <f>COUNTIFS(魔谷投诉渠道记录!$B:$B,魔谷合作方汇总!T$1,魔谷投诉渠道记录!$E:$E,魔谷合作方汇总!$A5)</f>
        <v>0</v>
      </c>
      <c r="U5" s="168">
        <f>COUNTIFS(魔谷投诉渠道记录!$B:$B,魔谷合作方汇总!U$1,魔谷投诉渠道记录!$E:$E,魔谷合作方汇总!$A5)</f>
        <v>0</v>
      </c>
      <c r="V5" s="168">
        <f>COUNTIFS(魔谷投诉渠道记录!$B:$B,魔谷合作方汇总!V$1,魔谷投诉渠道记录!$E:$E,魔谷合作方汇总!$A5)</f>
        <v>0</v>
      </c>
      <c r="W5" s="168">
        <f>COUNTIFS(魔谷投诉渠道记录!$B:$B,魔谷合作方汇总!W$1,魔谷投诉渠道记录!$E:$E,魔谷合作方汇总!$A5)</f>
        <v>0</v>
      </c>
      <c r="X5" s="168">
        <f>COUNTIFS(魔谷投诉渠道记录!$B:$B,魔谷合作方汇总!X$1,魔谷投诉渠道记录!$E:$E,魔谷合作方汇总!$A5)</f>
        <v>0</v>
      </c>
      <c r="Y5" s="168">
        <f>COUNTIFS(魔谷投诉渠道记录!$B:$B,魔谷合作方汇总!Y$1,魔谷投诉渠道记录!$E:$E,魔谷合作方汇总!$A5)</f>
        <v>0</v>
      </c>
      <c r="Z5" s="168">
        <f>COUNTIFS(魔谷投诉渠道记录!$B:$B,魔谷合作方汇总!Z$1,魔谷投诉渠道记录!$E:$E,魔谷合作方汇总!$A5)</f>
        <v>0</v>
      </c>
      <c r="AA5" s="168">
        <f>COUNTIFS(魔谷投诉渠道记录!$B:$B,魔谷合作方汇总!AA$1,魔谷投诉渠道记录!$E:$E,魔谷合作方汇总!$A5)</f>
        <v>0</v>
      </c>
      <c r="AB5" s="168">
        <f>COUNTIFS(魔谷投诉渠道记录!$B:$B,魔谷合作方汇总!AB$1,魔谷投诉渠道记录!$E:$E,魔谷合作方汇总!$A5)</f>
        <v>0</v>
      </c>
      <c r="AC5" s="168">
        <f>COUNTIFS(魔谷投诉渠道记录!$B:$B,魔谷合作方汇总!AC$1,魔谷投诉渠道记录!$E:$E,魔谷合作方汇总!$A5)</f>
        <v>0</v>
      </c>
      <c r="AD5" s="168">
        <f>COUNTIFS(魔谷投诉渠道记录!$B:$B,魔谷合作方汇总!AD$1,魔谷投诉渠道记录!$E:$E,魔谷合作方汇总!$A5)</f>
        <v>0</v>
      </c>
      <c r="AE5" s="168">
        <f>COUNTIFS(魔谷投诉渠道记录!$B:$B,魔谷合作方汇总!AE$1,魔谷投诉渠道记录!$E:$E,魔谷合作方汇总!$A5)</f>
        <v>0</v>
      </c>
      <c r="AF5" s="168">
        <f>COUNTIFS(魔谷投诉渠道记录!$B:$B,魔谷合作方汇总!AF$1,魔谷投诉渠道记录!$E:$E,魔谷合作方汇总!$A5)</f>
        <v>0</v>
      </c>
      <c r="AG5" s="168">
        <f>COUNTIFS(魔谷投诉渠道记录!$B:$B,魔谷合作方汇总!AG$1,魔谷投诉渠道记录!$E:$E,魔谷合作方汇总!$A5)</f>
        <v>3</v>
      </c>
      <c r="AH5" s="168">
        <f>COUNTIFS(魔谷投诉渠道记录!$B:$B,魔谷合作方汇总!AH$1,魔谷投诉渠道记录!$E:$E,魔谷合作方汇总!$A5)</f>
        <v>0</v>
      </c>
      <c r="AI5" s="168">
        <f>COUNTIFS(魔谷投诉渠道记录!$B:$B,魔谷合作方汇总!AI$1,魔谷投诉渠道记录!$E:$E,魔谷合作方汇总!$A5)</f>
        <v>0</v>
      </c>
    </row>
    <row r="6" spans="1:35" ht="16.5">
      <c r="A6" s="39" t="s">
        <v>1164</v>
      </c>
      <c r="B6" s="39">
        <v>26034.25</v>
      </c>
      <c r="C6" s="38">
        <f t="shared" si="0"/>
        <v>0</v>
      </c>
      <c r="D6" s="169">
        <f t="shared" si="1"/>
        <v>0</v>
      </c>
      <c r="E6" s="168">
        <f>COUNTIFS(魔谷投诉渠道记录!$B:$B,魔谷合作方汇总!E$1,魔谷投诉渠道记录!$E:$E,魔谷合作方汇总!$A6)</f>
        <v>0</v>
      </c>
      <c r="F6" s="168">
        <f>COUNTIFS(魔谷投诉渠道记录!$B:$B,魔谷合作方汇总!F$1,魔谷投诉渠道记录!$E:$E,魔谷合作方汇总!$A6)</f>
        <v>0</v>
      </c>
      <c r="G6" s="168">
        <f>COUNTIFS(魔谷投诉渠道记录!$B:$B,魔谷合作方汇总!G$1,魔谷投诉渠道记录!$E:$E,魔谷合作方汇总!$A6)</f>
        <v>0</v>
      </c>
      <c r="H6" s="168">
        <f>COUNTIFS(魔谷投诉渠道记录!$B:$B,魔谷合作方汇总!H$1,魔谷投诉渠道记录!$E:$E,魔谷合作方汇总!$A6)</f>
        <v>0</v>
      </c>
      <c r="I6" s="168">
        <f>COUNTIFS(魔谷投诉渠道记录!$B:$B,魔谷合作方汇总!I$1,魔谷投诉渠道记录!$E:$E,魔谷合作方汇总!$A6)</f>
        <v>0</v>
      </c>
      <c r="J6" s="168">
        <f>COUNTIFS(魔谷投诉渠道记录!$B:$B,魔谷合作方汇总!J$1,魔谷投诉渠道记录!$E:$E,魔谷合作方汇总!$A6)</f>
        <v>0</v>
      </c>
      <c r="K6" s="168">
        <f>COUNTIFS(魔谷投诉渠道记录!$B:$B,魔谷合作方汇总!K$1,魔谷投诉渠道记录!$E:$E,魔谷合作方汇总!$A6)</f>
        <v>0</v>
      </c>
      <c r="L6" s="168">
        <f>COUNTIFS(魔谷投诉渠道记录!$B:$B,魔谷合作方汇总!L$1,魔谷投诉渠道记录!$E:$E,魔谷合作方汇总!$A6)</f>
        <v>0</v>
      </c>
      <c r="M6" s="168">
        <f>COUNTIFS(魔谷投诉渠道记录!$B:$B,魔谷合作方汇总!M$1,魔谷投诉渠道记录!$E:$E,魔谷合作方汇总!$A6)</f>
        <v>0</v>
      </c>
      <c r="N6" s="168">
        <f>COUNTIFS(魔谷投诉渠道记录!$B:$B,魔谷合作方汇总!N$1,魔谷投诉渠道记录!$E:$E,魔谷合作方汇总!$A6)</f>
        <v>0</v>
      </c>
      <c r="O6" s="168">
        <f>COUNTIFS(魔谷投诉渠道记录!$B:$B,魔谷合作方汇总!O$1,魔谷投诉渠道记录!$E:$E,魔谷合作方汇总!$A6)</f>
        <v>0</v>
      </c>
      <c r="P6" s="168">
        <f>COUNTIFS(魔谷投诉渠道记录!$B:$B,魔谷合作方汇总!P$1,魔谷投诉渠道记录!$E:$E,魔谷合作方汇总!$A6)</f>
        <v>0</v>
      </c>
      <c r="Q6" s="168">
        <f>COUNTIFS(魔谷投诉渠道记录!$B:$B,魔谷合作方汇总!Q$1,魔谷投诉渠道记录!$E:$E,魔谷合作方汇总!$A6)</f>
        <v>0</v>
      </c>
      <c r="R6" s="168">
        <f>COUNTIFS(魔谷投诉渠道记录!$B:$B,魔谷合作方汇总!R$1,魔谷投诉渠道记录!$E:$E,魔谷合作方汇总!$A6)</f>
        <v>0</v>
      </c>
      <c r="S6" s="168">
        <f>COUNTIFS(魔谷投诉渠道记录!$B:$B,魔谷合作方汇总!S$1,魔谷投诉渠道记录!$E:$E,魔谷合作方汇总!$A6)</f>
        <v>0</v>
      </c>
      <c r="T6" s="168">
        <f>COUNTIFS(魔谷投诉渠道记录!$B:$B,魔谷合作方汇总!T$1,魔谷投诉渠道记录!$E:$E,魔谷合作方汇总!$A6)</f>
        <v>0</v>
      </c>
      <c r="U6" s="168">
        <f>COUNTIFS(魔谷投诉渠道记录!$B:$B,魔谷合作方汇总!U$1,魔谷投诉渠道记录!$E:$E,魔谷合作方汇总!$A6)</f>
        <v>0</v>
      </c>
      <c r="V6" s="168">
        <f>COUNTIFS(魔谷投诉渠道记录!$B:$B,魔谷合作方汇总!V$1,魔谷投诉渠道记录!$E:$E,魔谷合作方汇总!$A6)</f>
        <v>0</v>
      </c>
      <c r="W6" s="168">
        <f>COUNTIFS(魔谷投诉渠道记录!$B:$B,魔谷合作方汇总!W$1,魔谷投诉渠道记录!$E:$E,魔谷合作方汇总!$A6)</f>
        <v>0</v>
      </c>
      <c r="X6" s="168">
        <f>COUNTIFS(魔谷投诉渠道记录!$B:$B,魔谷合作方汇总!X$1,魔谷投诉渠道记录!$E:$E,魔谷合作方汇总!$A6)</f>
        <v>0</v>
      </c>
      <c r="Y6" s="168">
        <f>COUNTIFS(魔谷投诉渠道记录!$B:$B,魔谷合作方汇总!Y$1,魔谷投诉渠道记录!$E:$E,魔谷合作方汇总!$A6)</f>
        <v>0</v>
      </c>
      <c r="Z6" s="168">
        <f>COUNTIFS(魔谷投诉渠道记录!$B:$B,魔谷合作方汇总!Z$1,魔谷投诉渠道记录!$E:$E,魔谷合作方汇总!$A6)</f>
        <v>0</v>
      </c>
      <c r="AA6" s="168">
        <f>COUNTIFS(魔谷投诉渠道记录!$B:$B,魔谷合作方汇总!AA$1,魔谷投诉渠道记录!$E:$E,魔谷合作方汇总!$A6)</f>
        <v>0</v>
      </c>
      <c r="AB6" s="168">
        <f>COUNTIFS(魔谷投诉渠道记录!$B:$B,魔谷合作方汇总!AB$1,魔谷投诉渠道记录!$E:$E,魔谷合作方汇总!$A6)</f>
        <v>0</v>
      </c>
      <c r="AC6" s="168">
        <f>COUNTIFS(魔谷投诉渠道记录!$B:$B,魔谷合作方汇总!AC$1,魔谷投诉渠道记录!$E:$E,魔谷合作方汇总!$A6)</f>
        <v>0</v>
      </c>
      <c r="AD6" s="168">
        <f>COUNTIFS(魔谷投诉渠道记录!$B:$B,魔谷合作方汇总!AD$1,魔谷投诉渠道记录!$E:$E,魔谷合作方汇总!$A6)</f>
        <v>0</v>
      </c>
      <c r="AE6" s="168">
        <f>COUNTIFS(魔谷投诉渠道记录!$B:$B,魔谷合作方汇总!AE$1,魔谷投诉渠道记录!$E:$E,魔谷合作方汇总!$A6)</f>
        <v>0</v>
      </c>
      <c r="AF6" s="168">
        <f>COUNTIFS(魔谷投诉渠道记录!$B:$B,魔谷合作方汇总!AF$1,魔谷投诉渠道记录!$E:$E,魔谷合作方汇总!$A6)</f>
        <v>0</v>
      </c>
      <c r="AG6" s="168">
        <f>COUNTIFS(魔谷投诉渠道记录!$B:$B,魔谷合作方汇总!AG$1,魔谷投诉渠道记录!$E:$E,魔谷合作方汇总!$A6)</f>
        <v>0</v>
      </c>
      <c r="AH6" s="168">
        <f>COUNTIFS(魔谷投诉渠道记录!$B:$B,魔谷合作方汇总!AH$1,魔谷投诉渠道记录!$E:$E,魔谷合作方汇总!$A6)</f>
        <v>0</v>
      </c>
      <c r="AI6" s="168">
        <f>COUNTIFS(魔谷投诉渠道记录!$B:$B,魔谷合作方汇总!AI$1,魔谷投诉渠道记录!$E:$E,魔谷合作方汇总!$A6)</f>
        <v>0</v>
      </c>
    </row>
    <row r="7" spans="1:35" ht="16.5">
      <c r="A7" s="39" t="s">
        <v>1165</v>
      </c>
      <c r="B7" s="39">
        <v>591928.38000000047</v>
      </c>
      <c r="C7" s="38">
        <f t="shared" si="0"/>
        <v>5</v>
      </c>
      <c r="D7" s="169">
        <f t="shared" si="1"/>
        <v>8.4469678578344157E-2</v>
      </c>
      <c r="E7" s="168">
        <f>COUNTIFS(魔谷投诉渠道记录!$B:$B,魔谷合作方汇总!E$1,魔谷投诉渠道记录!$E:$E,魔谷合作方汇总!$A7)</f>
        <v>0</v>
      </c>
      <c r="F7" s="168">
        <f>COUNTIFS(魔谷投诉渠道记录!$B:$B,魔谷合作方汇总!F$1,魔谷投诉渠道记录!$E:$E,魔谷合作方汇总!$A7)</f>
        <v>0</v>
      </c>
      <c r="G7" s="168">
        <f>COUNTIFS(魔谷投诉渠道记录!$B:$B,魔谷合作方汇总!G$1,魔谷投诉渠道记录!$E:$E,魔谷合作方汇总!$A7)</f>
        <v>0</v>
      </c>
      <c r="H7" s="168">
        <f>COUNTIFS(魔谷投诉渠道记录!$B:$B,魔谷合作方汇总!H$1,魔谷投诉渠道记录!$E:$E,魔谷合作方汇总!$A7)</f>
        <v>0</v>
      </c>
      <c r="I7" s="168">
        <f>COUNTIFS(魔谷投诉渠道记录!$B:$B,魔谷合作方汇总!I$1,魔谷投诉渠道记录!$E:$E,魔谷合作方汇总!$A7)</f>
        <v>0</v>
      </c>
      <c r="J7" s="168">
        <f>COUNTIFS(魔谷投诉渠道记录!$B:$B,魔谷合作方汇总!J$1,魔谷投诉渠道记录!$E:$E,魔谷合作方汇总!$A7)</f>
        <v>0</v>
      </c>
      <c r="K7" s="168">
        <f>COUNTIFS(魔谷投诉渠道记录!$B:$B,魔谷合作方汇总!K$1,魔谷投诉渠道记录!$E:$E,魔谷合作方汇总!$A7)</f>
        <v>0</v>
      </c>
      <c r="L7" s="168">
        <f>COUNTIFS(魔谷投诉渠道记录!$B:$B,魔谷合作方汇总!L$1,魔谷投诉渠道记录!$E:$E,魔谷合作方汇总!$A7)</f>
        <v>0</v>
      </c>
      <c r="M7" s="168">
        <f>COUNTIFS(魔谷投诉渠道记录!$B:$B,魔谷合作方汇总!M$1,魔谷投诉渠道记录!$E:$E,魔谷合作方汇总!$A7)</f>
        <v>0</v>
      </c>
      <c r="N7" s="168">
        <f>COUNTIFS(魔谷投诉渠道记录!$B:$B,魔谷合作方汇总!N$1,魔谷投诉渠道记录!$E:$E,魔谷合作方汇总!$A7)</f>
        <v>2</v>
      </c>
      <c r="O7" s="168">
        <f>COUNTIFS(魔谷投诉渠道记录!$B:$B,魔谷合作方汇总!O$1,魔谷投诉渠道记录!$E:$E,魔谷合作方汇总!$A7)</f>
        <v>0</v>
      </c>
      <c r="P7" s="168">
        <f>COUNTIFS(魔谷投诉渠道记录!$B:$B,魔谷合作方汇总!P$1,魔谷投诉渠道记录!$E:$E,魔谷合作方汇总!$A7)</f>
        <v>0</v>
      </c>
      <c r="Q7" s="168">
        <f>COUNTIFS(魔谷投诉渠道记录!$B:$B,魔谷合作方汇总!Q$1,魔谷投诉渠道记录!$E:$E,魔谷合作方汇总!$A7)</f>
        <v>0</v>
      </c>
      <c r="R7" s="168">
        <f>COUNTIFS(魔谷投诉渠道记录!$B:$B,魔谷合作方汇总!R$1,魔谷投诉渠道记录!$E:$E,魔谷合作方汇总!$A7)</f>
        <v>0</v>
      </c>
      <c r="S7" s="168">
        <f>COUNTIFS(魔谷投诉渠道记录!$B:$B,魔谷合作方汇总!S$1,魔谷投诉渠道记录!$E:$E,魔谷合作方汇总!$A7)</f>
        <v>0</v>
      </c>
      <c r="T7" s="168">
        <f>COUNTIFS(魔谷投诉渠道记录!$B:$B,魔谷合作方汇总!T$1,魔谷投诉渠道记录!$E:$E,魔谷合作方汇总!$A7)</f>
        <v>0</v>
      </c>
      <c r="U7" s="168">
        <f>COUNTIFS(魔谷投诉渠道记录!$B:$B,魔谷合作方汇总!U$1,魔谷投诉渠道记录!$E:$E,魔谷合作方汇总!$A7)</f>
        <v>0</v>
      </c>
      <c r="V7" s="168">
        <f>COUNTIFS(魔谷投诉渠道记录!$B:$B,魔谷合作方汇总!V$1,魔谷投诉渠道记录!$E:$E,魔谷合作方汇总!$A7)</f>
        <v>0</v>
      </c>
      <c r="W7" s="168">
        <f>COUNTIFS(魔谷投诉渠道记录!$B:$B,魔谷合作方汇总!W$1,魔谷投诉渠道记录!$E:$E,魔谷合作方汇总!$A7)</f>
        <v>0</v>
      </c>
      <c r="X7" s="168">
        <f>COUNTIFS(魔谷投诉渠道记录!$B:$B,魔谷合作方汇总!X$1,魔谷投诉渠道记录!$E:$E,魔谷合作方汇总!$A7)</f>
        <v>0</v>
      </c>
      <c r="Y7" s="168">
        <f>COUNTIFS(魔谷投诉渠道记录!$B:$B,魔谷合作方汇总!Y$1,魔谷投诉渠道记录!$E:$E,魔谷合作方汇总!$A7)</f>
        <v>0</v>
      </c>
      <c r="Z7" s="168">
        <f>COUNTIFS(魔谷投诉渠道记录!$B:$B,魔谷合作方汇总!Z$1,魔谷投诉渠道记录!$E:$E,魔谷合作方汇总!$A7)</f>
        <v>0</v>
      </c>
      <c r="AA7" s="168">
        <f>COUNTIFS(魔谷投诉渠道记录!$B:$B,魔谷合作方汇总!AA$1,魔谷投诉渠道记录!$E:$E,魔谷合作方汇总!$A7)</f>
        <v>0</v>
      </c>
      <c r="AB7" s="168">
        <f>COUNTIFS(魔谷投诉渠道记录!$B:$B,魔谷合作方汇总!AB$1,魔谷投诉渠道记录!$E:$E,魔谷合作方汇总!$A7)</f>
        <v>0</v>
      </c>
      <c r="AC7" s="168">
        <f>COUNTIFS(魔谷投诉渠道记录!$B:$B,魔谷合作方汇总!AC$1,魔谷投诉渠道记录!$E:$E,魔谷合作方汇总!$A7)</f>
        <v>0</v>
      </c>
      <c r="AD7" s="168">
        <f>COUNTIFS(魔谷投诉渠道记录!$B:$B,魔谷合作方汇总!AD$1,魔谷投诉渠道记录!$E:$E,魔谷合作方汇总!$A7)</f>
        <v>0</v>
      </c>
      <c r="AE7" s="168">
        <f>COUNTIFS(魔谷投诉渠道记录!$B:$B,魔谷合作方汇总!AE$1,魔谷投诉渠道记录!$E:$E,魔谷合作方汇总!$A7)</f>
        <v>0</v>
      </c>
      <c r="AF7" s="168">
        <f>COUNTIFS(魔谷投诉渠道记录!$B:$B,魔谷合作方汇总!AF$1,魔谷投诉渠道记录!$E:$E,魔谷合作方汇总!$A7)</f>
        <v>0</v>
      </c>
      <c r="AG7" s="168">
        <f>COUNTIFS(魔谷投诉渠道记录!$B:$B,魔谷合作方汇总!AG$1,魔谷投诉渠道记录!$E:$E,魔谷合作方汇总!$A7)</f>
        <v>2</v>
      </c>
      <c r="AH7" s="168">
        <f>COUNTIFS(魔谷投诉渠道记录!$B:$B,魔谷合作方汇总!AH$1,魔谷投诉渠道记录!$E:$E,魔谷合作方汇总!$A7)</f>
        <v>0</v>
      </c>
      <c r="AI7" s="168">
        <f>COUNTIFS(魔谷投诉渠道记录!$B:$B,魔谷合作方汇总!AI$1,魔谷投诉渠道记录!$E:$E,魔谷合作方汇总!$A7)</f>
        <v>1</v>
      </c>
    </row>
    <row r="8" spans="1:35" ht="16.5">
      <c r="A8" s="39" t="s">
        <v>1166</v>
      </c>
      <c r="B8" s="39">
        <v>38863.58</v>
      </c>
      <c r="C8" s="38">
        <f t="shared" si="0"/>
        <v>5</v>
      </c>
      <c r="D8" s="169">
        <f t="shared" si="1"/>
        <v>1.2865515734783055</v>
      </c>
      <c r="E8" s="168">
        <f>COUNTIFS(魔谷投诉渠道记录!$B:$B,魔谷合作方汇总!E$1,魔谷投诉渠道记录!$E:$E,魔谷合作方汇总!$A8)</f>
        <v>0</v>
      </c>
      <c r="F8" s="168">
        <f>COUNTIFS(魔谷投诉渠道记录!$B:$B,魔谷合作方汇总!F$1,魔谷投诉渠道记录!$E:$E,魔谷合作方汇总!$A8)</f>
        <v>1</v>
      </c>
      <c r="G8" s="168">
        <f>COUNTIFS(魔谷投诉渠道记录!$B:$B,魔谷合作方汇总!G$1,魔谷投诉渠道记录!$E:$E,魔谷合作方汇总!$A8)</f>
        <v>0</v>
      </c>
      <c r="H8" s="168">
        <f>COUNTIFS(魔谷投诉渠道记录!$B:$B,魔谷合作方汇总!H$1,魔谷投诉渠道记录!$E:$E,魔谷合作方汇总!$A8)</f>
        <v>0</v>
      </c>
      <c r="I8" s="168">
        <f>COUNTIFS(魔谷投诉渠道记录!$B:$B,魔谷合作方汇总!I$1,魔谷投诉渠道记录!$E:$E,魔谷合作方汇总!$A8)</f>
        <v>0</v>
      </c>
      <c r="J8" s="168">
        <f>COUNTIFS(魔谷投诉渠道记录!$B:$B,魔谷合作方汇总!J$1,魔谷投诉渠道记录!$E:$E,魔谷合作方汇总!$A8)</f>
        <v>0</v>
      </c>
      <c r="K8" s="168">
        <f>COUNTIFS(魔谷投诉渠道记录!$B:$B,魔谷合作方汇总!K$1,魔谷投诉渠道记录!$E:$E,魔谷合作方汇总!$A8)</f>
        <v>0</v>
      </c>
      <c r="L8" s="168">
        <f>COUNTIFS(魔谷投诉渠道记录!$B:$B,魔谷合作方汇总!L$1,魔谷投诉渠道记录!$E:$E,魔谷合作方汇总!$A8)</f>
        <v>0</v>
      </c>
      <c r="M8" s="168">
        <f>COUNTIFS(魔谷投诉渠道记录!$B:$B,魔谷合作方汇总!M$1,魔谷投诉渠道记录!$E:$E,魔谷合作方汇总!$A8)</f>
        <v>0</v>
      </c>
      <c r="N8" s="168">
        <f>COUNTIFS(魔谷投诉渠道记录!$B:$B,魔谷合作方汇总!N$1,魔谷投诉渠道记录!$E:$E,魔谷合作方汇总!$A8)</f>
        <v>0</v>
      </c>
      <c r="O8" s="168">
        <f>COUNTIFS(魔谷投诉渠道记录!$B:$B,魔谷合作方汇总!O$1,魔谷投诉渠道记录!$E:$E,魔谷合作方汇总!$A8)</f>
        <v>0</v>
      </c>
      <c r="P8" s="168">
        <f>COUNTIFS(魔谷投诉渠道记录!$B:$B,魔谷合作方汇总!P$1,魔谷投诉渠道记录!$E:$E,魔谷合作方汇总!$A8)</f>
        <v>2</v>
      </c>
      <c r="Q8" s="168">
        <f>COUNTIFS(魔谷投诉渠道记录!$B:$B,魔谷合作方汇总!Q$1,魔谷投诉渠道记录!$E:$E,魔谷合作方汇总!$A8)</f>
        <v>0</v>
      </c>
      <c r="R8" s="168">
        <f>COUNTIFS(魔谷投诉渠道记录!$B:$B,魔谷合作方汇总!R$1,魔谷投诉渠道记录!$E:$E,魔谷合作方汇总!$A8)</f>
        <v>0</v>
      </c>
      <c r="S8" s="168">
        <f>COUNTIFS(魔谷投诉渠道记录!$B:$B,魔谷合作方汇总!S$1,魔谷投诉渠道记录!$E:$E,魔谷合作方汇总!$A8)</f>
        <v>0</v>
      </c>
      <c r="T8" s="168">
        <f>COUNTIFS(魔谷投诉渠道记录!$B:$B,魔谷合作方汇总!T$1,魔谷投诉渠道记录!$E:$E,魔谷合作方汇总!$A8)</f>
        <v>0</v>
      </c>
      <c r="U8" s="168">
        <f>COUNTIFS(魔谷投诉渠道记录!$B:$B,魔谷合作方汇总!U$1,魔谷投诉渠道记录!$E:$E,魔谷合作方汇总!$A8)</f>
        <v>0</v>
      </c>
      <c r="V8" s="168">
        <f>COUNTIFS(魔谷投诉渠道记录!$B:$B,魔谷合作方汇总!V$1,魔谷投诉渠道记录!$E:$E,魔谷合作方汇总!$A8)</f>
        <v>0</v>
      </c>
      <c r="W8" s="168">
        <f>COUNTIFS(魔谷投诉渠道记录!$B:$B,魔谷合作方汇总!W$1,魔谷投诉渠道记录!$E:$E,魔谷合作方汇总!$A8)</f>
        <v>0</v>
      </c>
      <c r="X8" s="168">
        <f>COUNTIFS(魔谷投诉渠道记录!$B:$B,魔谷合作方汇总!X$1,魔谷投诉渠道记录!$E:$E,魔谷合作方汇总!$A8)</f>
        <v>0</v>
      </c>
      <c r="Y8" s="168">
        <f>COUNTIFS(魔谷投诉渠道记录!$B:$B,魔谷合作方汇总!Y$1,魔谷投诉渠道记录!$E:$E,魔谷合作方汇总!$A8)</f>
        <v>0</v>
      </c>
      <c r="Z8" s="168">
        <f>COUNTIFS(魔谷投诉渠道记录!$B:$B,魔谷合作方汇总!Z$1,魔谷投诉渠道记录!$E:$E,魔谷合作方汇总!$A8)</f>
        <v>0</v>
      </c>
      <c r="AA8" s="168">
        <f>COUNTIFS(魔谷投诉渠道记录!$B:$B,魔谷合作方汇总!AA$1,魔谷投诉渠道记录!$E:$E,魔谷合作方汇总!$A8)</f>
        <v>0</v>
      </c>
      <c r="AB8" s="168">
        <f>COUNTIFS(魔谷投诉渠道记录!$B:$B,魔谷合作方汇总!AB$1,魔谷投诉渠道记录!$E:$E,魔谷合作方汇总!$A8)</f>
        <v>0</v>
      </c>
      <c r="AC8" s="168">
        <f>COUNTIFS(魔谷投诉渠道记录!$B:$B,魔谷合作方汇总!AC$1,魔谷投诉渠道记录!$E:$E,魔谷合作方汇总!$A8)</f>
        <v>0</v>
      </c>
      <c r="AD8" s="168">
        <f>COUNTIFS(魔谷投诉渠道记录!$B:$B,魔谷合作方汇总!AD$1,魔谷投诉渠道记录!$E:$E,魔谷合作方汇总!$A8)</f>
        <v>0</v>
      </c>
      <c r="AE8" s="168">
        <f>COUNTIFS(魔谷投诉渠道记录!$B:$B,魔谷合作方汇总!AE$1,魔谷投诉渠道记录!$E:$E,魔谷合作方汇总!$A8)</f>
        <v>0</v>
      </c>
      <c r="AF8" s="168">
        <f>COUNTIFS(魔谷投诉渠道记录!$B:$B,魔谷合作方汇总!AF$1,魔谷投诉渠道记录!$E:$E,魔谷合作方汇总!$A8)</f>
        <v>0</v>
      </c>
      <c r="AG8" s="168">
        <f>COUNTIFS(魔谷投诉渠道记录!$B:$B,魔谷合作方汇总!AG$1,魔谷投诉渠道记录!$E:$E,魔谷合作方汇总!$A8)</f>
        <v>2</v>
      </c>
      <c r="AH8" s="168">
        <f>COUNTIFS(魔谷投诉渠道记录!$B:$B,魔谷合作方汇总!AH$1,魔谷投诉渠道记录!$E:$E,魔谷合作方汇总!$A8)</f>
        <v>0</v>
      </c>
      <c r="AI8" s="168">
        <f>COUNTIFS(魔谷投诉渠道记录!$B:$B,魔谷合作方汇总!AI$1,魔谷投诉渠道记录!$E:$E,魔谷合作方汇总!$A8)</f>
        <v>0</v>
      </c>
    </row>
    <row r="9" spans="1:35" ht="16.5">
      <c r="A9" s="39" t="s">
        <v>1167</v>
      </c>
      <c r="B9" s="39">
        <v>280</v>
      </c>
      <c r="C9" s="38">
        <f t="shared" si="0"/>
        <v>0</v>
      </c>
      <c r="D9" s="169">
        <f t="shared" si="1"/>
        <v>0</v>
      </c>
      <c r="E9" s="168">
        <f>COUNTIFS(魔谷投诉渠道记录!$B:$B,魔谷合作方汇总!E$1,魔谷投诉渠道记录!$E:$E,魔谷合作方汇总!$A9)</f>
        <v>0</v>
      </c>
      <c r="F9" s="168">
        <f>COUNTIFS(魔谷投诉渠道记录!$B:$B,魔谷合作方汇总!F$1,魔谷投诉渠道记录!$E:$E,魔谷合作方汇总!$A9)</f>
        <v>0</v>
      </c>
      <c r="G9" s="168">
        <f>COUNTIFS(魔谷投诉渠道记录!$B:$B,魔谷合作方汇总!G$1,魔谷投诉渠道记录!$E:$E,魔谷合作方汇总!$A9)</f>
        <v>0</v>
      </c>
      <c r="H9" s="168">
        <f>COUNTIFS(魔谷投诉渠道记录!$B:$B,魔谷合作方汇总!H$1,魔谷投诉渠道记录!$E:$E,魔谷合作方汇总!$A9)</f>
        <v>0</v>
      </c>
      <c r="I9" s="168">
        <f>COUNTIFS(魔谷投诉渠道记录!$B:$B,魔谷合作方汇总!I$1,魔谷投诉渠道记录!$E:$E,魔谷合作方汇总!$A9)</f>
        <v>0</v>
      </c>
      <c r="J9" s="168">
        <f>COUNTIFS(魔谷投诉渠道记录!$B:$B,魔谷合作方汇总!J$1,魔谷投诉渠道记录!$E:$E,魔谷合作方汇总!$A9)</f>
        <v>0</v>
      </c>
      <c r="K9" s="168">
        <f>COUNTIFS(魔谷投诉渠道记录!$B:$B,魔谷合作方汇总!K$1,魔谷投诉渠道记录!$E:$E,魔谷合作方汇总!$A9)</f>
        <v>0</v>
      </c>
      <c r="L9" s="168">
        <f>COUNTIFS(魔谷投诉渠道记录!$B:$B,魔谷合作方汇总!L$1,魔谷投诉渠道记录!$E:$E,魔谷合作方汇总!$A9)</f>
        <v>0</v>
      </c>
      <c r="M9" s="168">
        <f>COUNTIFS(魔谷投诉渠道记录!$B:$B,魔谷合作方汇总!M$1,魔谷投诉渠道记录!$E:$E,魔谷合作方汇总!$A9)</f>
        <v>0</v>
      </c>
      <c r="N9" s="168">
        <f>COUNTIFS(魔谷投诉渠道记录!$B:$B,魔谷合作方汇总!N$1,魔谷投诉渠道记录!$E:$E,魔谷合作方汇总!$A9)</f>
        <v>0</v>
      </c>
      <c r="O9" s="168">
        <f>COUNTIFS(魔谷投诉渠道记录!$B:$B,魔谷合作方汇总!O$1,魔谷投诉渠道记录!$E:$E,魔谷合作方汇总!$A9)</f>
        <v>0</v>
      </c>
      <c r="P9" s="168">
        <f>COUNTIFS(魔谷投诉渠道记录!$B:$B,魔谷合作方汇总!P$1,魔谷投诉渠道记录!$E:$E,魔谷合作方汇总!$A9)</f>
        <v>0</v>
      </c>
      <c r="Q9" s="168">
        <f>COUNTIFS(魔谷投诉渠道记录!$B:$B,魔谷合作方汇总!Q$1,魔谷投诉渠道记录!$E:$E,魔谷合作方汇总!$A9)</f>
        <v>0</v>
      </c>
      <c r="R9" s="168">
        <f>COUNTIFS(魔谷投诉渠道记录!$B:$B,魔谷合作方汇总!R$1,魔谷投诉渠道记录!$E:$E,魔谷合作方汇总!$A9)</f>
        <v>0</v>
      </c>
      <c r="S9" s="168">
        <f>COUNTIFS(魔谷投诉渠道记录!$B:$B,魔谷合作方汇总!S$1,魔谷投诉渠道记录!$E:$E,魔谷合作方汇总!$A9)</f>
        <v>0</v>
      </c>
      <c r="T9" s="168">
        <f>COUNTIFS(魔谷投诉渠道记录!$B:$B,魔谷合作方汇总!T$1,魔谷投诉渠道记录!$E:$E,魔谷合作方汇总!$A9)</f>
        <v>0</v>
      </c>
      <c r="U9" s="168">
        <f>COUNTIFS(魔谷投诉渠道记录!$B:$B,魔谷合作方汇总!U$1,魔谷投诉渠道记录!$E:$E,魔谷合作方汇总!$A9)</f>
        <v>0</v>
      </c>
      <c r="V9" s="168">
        <f>COUNTIFS(魔谷投诉渠道记录!$B:$B,魔谷合作方汇总!V$1,魔谷投诉渠道记录!$E:$E,魔谷合作方汇总!$A9)</f>
        <v>0</v>
      </c>
      <c r="W9" s="168">
        <f>COUNTIFS(魔谷投诉渠道记录!$B:$B,魔谷合作方汇总!W$1,魔谷投诉渠道记录!$E:$E,魔谷合作方汇总!$A9)</f>
        <v>0</v>
      </c>
      <c r="X9" s="168">
        <f>COUNTIFS(魔谷投诉渠道记录!$B:$B,魔谷合作方汇总!X$1,魔谷投诉渠道记录!$E:$E,魔谷合作方汇总!$A9)</f>
        <v>0</v>
      </c>
      <c r="Y9" s="168">
        <f>COUNTIFS(魔谷投诉渠道记录!$B:$B,魔谷合作方汇总!Y$1,魔谷投诉渠道记录!$E:$E,魔谷合作方汇总!$A9)</f>
        <v>0</v>
      </c>
      <c r="Z9" s="168">
        <f>COUNTIFS(魔谷投诉渠道记录!$B:$B,魔谷合作方汇总!Z$1,魔谷投诉渠道记录!$E:$E,魔谷合作方汇总!$A9)</f>
        <v>0</v>
      </c>
      <c r="AA9" s="168">
        <f>COUNTIFS(魔谷投诉渠道记录!$B:$B,魔谷合作方汇总!AA$1,魔谷投诉渠道记录!$E:$E,魔谷合作方汇总!$A9)</f>
        <v>0</v>
      </c>
      <c r="AB9" s="168">
        <f>COUNTIFS(魔谷投诉渠道记录!$B:$B,魔谷合作方汇总!AB$1,魔谷投诉渠道记录!$E:$E,魔谷合作方汇总!$A9)</f>
        <v>0</v>
      </c>
      <c r="AC9" s="168">
        <f>COUNTIFS(魔谷投诉渠道记录!$B:$B,魔谷合作方汇总!AC$1,魔谷投诉渠道记录!$E:$E,魔谷合作方汇总!$A9)</f>
        <v>0</v>
      </c>
      <c r="AD9" s="168">
        <f>COUNTIFS(魔谷投诉渠道记录!$B:$B,魔谷合作方汇总!AD$1,魔谷投诉渠道记录!$E:$E,魔谷合作方汇总!$A9)</f>
        <v>0</v>
      </c>
      <c r="AE9" s="168">
        <f>COUNTIFS(魔谷投诉渠道记录!$B:$B,魔谷合作方汇总!AE$1,魔谷投诉渠道记录!$E:$E,魔谷合作方汇总!$A9)</f>
        <v>0</v>
      </c>
      <c r="AF9" s="168">
        <f>COUNTIFS(魔谷投诉渠道记录!$B:$B,魔谷合作方汇总!AF$1,魔谷投诉渠道记录!$E:$E,魔谷合作方汇总!$A9)</f>
        <v>0</v>
      </c>
      <c r="AG9" s="168">
        <f>COUNTIFS(魔谷投诉渠道记录!$B:$B,魔谷合作方汇总!AG$1,魔谷投诉渠道记录!$E:$E,魔谷合作方汇总!$A9)</f>
        <v>0</v>
      </c>
      <c r="AH9" s="168">
        <f>COUNTIFS(魔谷投诉渠道记录!$B:$B,魔谷合作方汇总!AH$1,魔谷投诉渠道记录!$E:$E,魔谷合作方汇总!$A9)</f>
        <v>0</v>
      </c>
      <c r="AI9" s="168">
        <f>COUNTIFS(魔谷投诉渠道记录!$B:$B,魔谷合作方汇总!AI$1,魔谷投诉渠道记录!$E:$E,魔谷合作方汇总!$A9)</f>
        <v>0</v>
      </c>
    </row>
    <row r="10" spans="1:35" ht="16.5">
      <c r="A10" s="39" t="s">
        <v>1168</v>
      </c>
      <c r="B10" s="39">
        <v>74</v>
      </c>
      <c r="C10" s="38">
        <f t="shared" si="0"/>
        <v>0</v>
      </c>
      <c r="D10" s="169">
        <f t="shared" si="1"/>
        <v>0</v>
      </c>
      <c r="E10" s="168">
        <f>COUNTIFS(魔谷投诉渠道记录!$B:$B,魔谷合作方汇总!E$1,魔谷投诉渠道记录!$E:$E,魔谷合作方汇总!$A10)</f>
        <v>0</v>
      </c>
      <c r="F10" s="168">
        <f>COUNTIFS(魔谷投诉渠道记录!$B:$B,魔谷合作方汇总!F$1,魔谷投诉渠道记录!$E:$E,魔谷合作方汇总!$A10)</f>
        <v>0</v>
      </c>
      <c r="G10" s="168">
        <f>COUNTIFS(魔谷投诉渠道记录!$B:$B,魔谷合作方汇总!G$1,魔谷投诉渠道记录!$E:$E,魔谷合作方汇总!$A10)</f>
        <v>0</v>
      </c>
      <c r="H10" s="168">
        <f>COUNTIFS(魔谷投诉渠道记录!$B:$B,魔谷合作方汇总!H$1,魔谷投诉渠道记录!$E:$E,魔谷合作方汇总!$A10)</f>
        <v>0</v>
      </c>
      <c r="I10" s="168">
        <f>COUNTIFS(魔谷投诉渠道记录!$B:$B,魔谷合作方汇总!I$1,魔谷投诉渠道记录!$E:$E,魔谷合作方汇总!$A10)</f>
        <v>0</v>
      </c>
      <c r="J10" s="168">
        <f>COUNTIFS(魔谷投诉渠道记录!$B:$B,魔谷合作方汇总!J$1,魔谷投诉渠道记录!$E:$E,魔谷合作方汇总!$A10)</f>
        <v>0</v>
      </c>
      <c r="K10" s="168">
        <f>COUNTIFS(魔谷投诉渠道记录!$B:$B,魔谷合作方汇总!K$1,魔谷投诉渠道记录!$E:$E,魔谷合作方汇总!$A10)</f>
        <v>0</v>
      </c>
      <c r="L10" s="168">
        <f>COUNTIFS(魔谷投诉渠道记录!$B:$B,魔谷合作方汇总!L$1,魔谷投诉渠道记录!$E:$E,魔谷合作方汇总!$A10)</f>
        <v>0</v>
      </c>
      <c r="M10" s="168">
        <f>COUNTIFS(魔谷投诉渠道记录!$B:$B,魔谷合作方汇总!M$1,魔谷投诉渠道记录!$E:$E,魔谷合作方汇总!$A10)</f>
        <v>0</v>
      </c>
      <c r="N10" s="168">
        <f>COUNTIFS(魔谷投诉渠道记录!$B:$B,魔谷合作方汇总!N$1,魔谷投诉渠道记录!$E:$E,魔谷合作方汇总!$A10)</f>
        <v>0</v>
      </c>
      <c r="O10" s="168">
        <f>COUNTIFS(魔谷投诉渠道记录!$B:$B,魔谷合作方汇总!O$1,魔谷投诉渠道记录!$E:$E,魔谷合作方汇总!$A10)</f>
        <v>0</v>
      </c>
      <c r="P10" s="168">
        <f>COUNTIFS(魔谷投诉渠道记录!$B:$B,魔谷合作方汇总!P$1,魔谷投诉渠道记录!$E:$E,魔谷合作方汇总!$A10)</f>
        <v>0</v>
      </c>
      <c r="Q10" s="168">
        <f>COUNTIFS(魔谷投诉渠道记录!$B:$B,魔谷合作方汇总!Q$1,魔谷投诉渠道记录!$E:$E,魔谷合作方汇总!$A10)</f>
        <v>0</v>
      </c>
      <c r="R10" s="168">
        <f>COUNTIFS(魔谷投诉渠道记录!$B:$B,魔谷合作方汇总!R$1,魔谷投诉渠道记录!$E:$E,魔谷合作方汇总!$A10)</f>
        <v>0</v>
      </c>
      <c r="S10" s="168">
        <f>COUNTIFS(魔谷投诉渠道记录!$B:$B,魔谷合作方汇总!S$1,魔谷投诉渠道记录!$E:$E,魔谷合作方汇总!$A10)</f>
        <v>0</v>
      </c>
      <c r="T10" s="168">
        <f>COUNTIFS(魔谷投诉渠道记录!$B:$B,魔谷合作方汇总!T$1,魔谷投诉渠道记录!$E:$E,魔谷合作方汇总!$A10)</f>
        <v>0</v>
      </c>
      <c r="U10" s="168">
        <f>COUNTIFS(魔谷投诉渠道记录!$B:$B,魔谷合作方汇总!U$1,魔谷投诉渠道记录!$E:$E,魔谷合作方汇总!$A10)</f>
        <v>0</v>
      </c>
      <c r="V10" s="168">
        <f>COUNTIFS(魔谷投诉渠道记录!$B:$B,魔谷合作方汇总!V$1,魔谷投诉渠道记录!$E:$E,魔谷合作方汇总!$A10)</f>
        <v>0</v>
      </c>
      <c r="W10" s="168">
        <f>COUNTIFS(魔谷投诉渠道记录!$B:$B,魔谷合作方汇总!W$1,魔谷投诉渠道记录!$E:$E,魔谷合作方汇总!$A10)</f>
        <v>0</v>
      </c>
      <c r="X10" s="168">
        <f>COUNTIFS(魔谷投诉渠道记录!$B:$B,魔谷合作方汇总!X$1,魔谷投诉渠道记录!$E:$E,魔谷合作方汇总!$A10)</f>
        <v>0</v>
      </c>
      <c r="Y10" s="168">
        <f>COUNTIFS(魔谷投诉渠道记录!$B:$B,魔谷合作方汇总!Y$1,魔谷投诉渠道记录!$E:$E,魔谷合作方汇总!$A10)</f>
        <v>0</v>
      </c>
      <c r="Z10" s="168">
        <f>COUNTIFS(魔谷投诉渠道记录!$B:$B,魔谷合作方汇总!Z$1,魔谷投诉渠道记录!$E:$E,魔谷合作方汇总!$A10)</f>
        <v>0</v>
      </c>
      <c r="AA10" s="168">
        <f>COUNTIFS(魔谷投诉渠道记录!$B:$B,魔谷合作方汇总!AA$1,魔谷投诉渠道记录!$E:$E,魔谷合作方汇总!$A10)</f>
        <v>0</v>
      </c>
      <c r="AB10" s="168">
        <f>COUNTIFS(魔谷投诉渠道记录!$B:$B,魔谷合作方汇总!AB$1,魔谷投诉渠道记录!$E:$E,魔谷合作方汇总!$A10)</f>
        <v>0</v>
      </c>
      <c r="AC10" s="168">
        <f>COUNTIFS(魔谷投诉渠道记录!$B:$B,魔谷合作方汇总!AC$1,魔谷投诉渠道记录!$E:$E,魔谷合作方汇总!$A10)</f>
        <v>0</v>
      </c>
      <c r="AD10" s="168">
        <f>COUNTIFS(魔谷投诉渠道记录!$B:$B,魔谷合作方汇总!AD$1,魔谷投诉渠道记录!$E:$E,魔谷合作方汇总!$A10)</f>
        <v>0</v>
      </c>
      <c r="AE10" s="168">
        <f>COUNTIFS(魔谷投诉渠道记录!$B:$B,魔谷合作方汇总!AE$1,魔谷投诉渠道记录!$E:$E,魔谷合作方汇总!$A10)</f>
        <v>0</v>
      </c>
      <c r="AF10" s="168">
        <f>COUNTIFS(魔谷投诉渠道记录!$B:$B,魔谷合作方汇总!AF$1,魔谷投诉渠道记录!$E:$E,魔谷合作方汇总!$A10)</f>
        <v>0</v>
      </c>
      <c r="AG10" s="168">
        <f>COUNTIFS(魔谷投诉渠道记录!$B:$B,魔谷合作方汇总!AG$1,魔谷投诉渠道记录!$E:$E,魔谷合作方汇总!$A10)</f>
        <v>0</v>
      </c>
      <c r="AH10" s="168">
        <f>COUNTIFS(魔谷投诉渠道记录!$B:$B,魔谷合作方汇总!AH$1,魔谷投诉渠道记录!$E:$E,魔谷合作方汇总!$A10)</f>
        <v>0</v>
      </c>
      <c r="AI10" s="168">
        <f>COUNTIFS(魔谷投诉渠道记录!$B:$B,魔谷合作方汇总!AI$1,魔谷投诉渠道记录!$E:$E,魔谷合作方汇总!$A10)</f>
        <v>0</v>
      </c>
    </row>
    <row r="11" spans="1:35" ht="16.5">
      <c r="A11" s="39" t="s">
        <v>1169</v>
      </c>
      <c r="B11" s="39">
        <v>0</v>
      </c>
      <c r="C11" s="38">
        <f t="shared" si="0"/>
        <v>0</v>
      </c>
      <c r="D11" s="169">
        <f t="shared" si="1"/>
        <v>0</v>
      </c>
      <c r="E11" s="168">
        <f>COUNTIFS(魔谷投诉渠道记录!$B:$B,魔谷合作方汇总!E$1,魔谷投诉渠道记录!$E:$E,魔谷合作方汇总!$A11)</f>
        <v>0</v>
      </c>
      <c r="F11" s="168">
        <f>COUNTIFS(魔谷投诉渠道记录!$B:$B,魔谷合作方汇总!F$1,魔谷投诉渠道记录!$E:$E,魔谷合作方汇总!$A11)</f>
        <v>0</v>
      </c>
      <c r="G11" s="168">
        <f>COUNTIFS(魔谷投诉渠道记录!$B:$B,魔谷合作方汇总!G$1,魔谷投诉渠道记录!$E:$E,魔谷合作方汇总!$A11)</f>
        <v>0</v>
      </c>
      <c r="H11" s="168">
        <f>COUNTIFS(魔谷投诉渠道记录!$B:$B,魔谷合作方汇总!H$1,魔谷投诉渠道记录!$E:$E,魔谷合作方汇总!$A11)</f>
        <v>0</v>
      </c>
      <c r="I11" s="168">
        <f>COUNTIFS(魔谷投诉渠道记录!$B:$B,魔谷合作方汇总!I$1,魔谷投诉渠道记录!$E:$E,魔谷合作方汇总!$A11)</f>
        <v>0</v>
      </c>
      <c r="J11" s="168">
        <f>COUNTIFS(魔谷投诉渠道记录!$B:$B,魔谷合作方汇总!J$1,魔谷投诉渠道记录!$E:$E,魔谷合作方汇总!$A11)</f>
        <v>0</v>
      </c>
      <c r="K11" s="168">
        <f>COUNTIFS(魔谷投诉渠道记录!$B:$B,魔谷合作方汇总!K$1,魔谷投诉渠道记录!$E:$E,魔谷合作方汇总!$A11)</f>
        <v>0</v>
      </c>
      <c r="L11" s="168">
        <f>COUNTIFS(魔谷投诉渠道记录!$B:$B,魔谷合作方汇总!L$1,魔谷投诉渠道记录!$E:$E,魔谷合作方汇总!$A11)</f>
        <v>0</v>
      </c>
      <c r="M11" s="168">
        <f>COUNTIFS(魔谷投诉渠道记录!$B:$B,魔谷合作方汇总!M$1,魔谷投诉渠道记录!$E:$E,魔谷合作方汇总!$A11)</f>
        <v>0</v>
      </c>
      <c r="N11" s="168">
        <f>COUNTIFS(魔谷投诉渠道记录!$B:$B,魔谷合作方汇总!N$1,魔谷投诉渠道记录!$E:$E,魔谷合作方汇总!$A11)</f>
        <v>0</v>
      </c>
      <c r="O11" s="168">
        <f>COUNTIFS(魔谷投诉渠道记录!$B:$B,魔谷合作方汇总!O$1,魔谷投诉渠道记录!$E:$E,魔谷合作方汇总!$A11)</f>
        <v>0</v>
      </c>
      <c r="P11" s="168">
        <f>COUNTIFS(魔谷投诉渠道记录!$B:$B,魔谷合作方汇总!P$1,魔谷投诉渠道记录!$E:$E,魔谷合作方汇总!$A11)</f>
        <v>0</v>
      </c>
      <c r="Q11" s="168">
        <f>COUNTIFS(魔谷投诉渠道记录!$B:$B,魔谷合作方汇总!Q$1,魔谷投诉渠道记录!$E:$E,魔谷合作方汇总!$A11)</f>
        <v>0</v>
      </c>
      <c r="R11" s="168">
        <f>COUNTIFS(魔谷投诉渠道记录!$B:$B,魔谷合作方汇总!R$1,魔谷投诉渠道记录!$E:$E,魔谷合作方汇总!$A11)</f>
        <v>0</v>
      </c>
      <c r="S11" s="168">
        <f>COUNTIFS(魔谷投诉渠道记录!$B:$B,魔谷合作方汇总!S$1,魔谷投诉渠道记录!$E:$E,魔谷合作方汇总!$A11)</f>
        <v>0</v>
      </c>
      <c r="T11" s="168">
        <f>COUNTIFS(魔谷投诉渠道记录!$B:$B,魔谷合作方汇总!T$1,魔谷投诉渠道记录!$E:$E,魔谷合作方汇总!$A11)</f>
        <v>0</v>
      </c>
      <c r="U11" s="168">
        <f>COUNTIFS(魔谷投诉渠道记录!$B:$B,魔谷合作方汇总!U$1,魔谷投诉渠道记录!$E:$E,魔谷合作方汇总!$A11)</f>
        <v>0</v>
      </c>
      <c r="V11" s="168">
        <f>COUNTIFS(魔谷投诉渠道记录!$B:$B,魔谷合作方汇总!V$1,魔谷投诉渠道记录!$E:$E,魔谷合作方汇总!$A11)</f>
        <v>0</v>
      </c>
      <c r="W11" s="168">
        <f>COUNTIFS(魔谷投诉渠道记录!$B:$B,魔谷合作方汇总!W$1,魔谷投诉渠道记录!$E:$E,魔谷合作方汇总!$A11)</f>
        <v>0</v>
      </c>
      <c r="X11" s="168">
        <f>COUNTIFS(魔谷投诉渠道记录!$B:$B,魔谷合作方汇总!X$1,魔谷投诉渠道记录!$E:$E,魔谷合作方汇总!$A11)</f>
        <v>0</v>
      </c>
      <c r="Y11" s="168">
        <f>COUNTIFS(魔谷投诉渠道记录!$B:$B,魔谷合作方汇总!Y$1,魔谷投诉渠道记录!$E:$E,魔谷合作方汇总!$A11)</f>
        <v>0</v>
      </c>
      <c r="Z11" s="168">
        <f>COUNTIFS(魔谷投诉渠道记录!$B:$B,魔谷合作方汇总!Z$1,魔谷投诉渠道记录!$E:$E,魔谷合作方汇总!$A11)</f>
        <v>0</v>
      </c>
      <c r="AA11" s="168">
        <f>COUNTIFS(魔谷投诉渠道记录!$B:$B,魔谷合作方汇总!AA$1,魔谷投诉渠道记录!$E:$E,魔谷合作方汇总!$A11)</f>
        <v>0</v>
      </c>
      <c r="AB11" s="168">
        <f>COUNTIFS(魔谷投诉渠道记录!$B:$B,魔谷合作方汇总!AB$1,魔谷投诉渠道记录!$E:$E,魔谷合作方汇总!$A11)</f>
        <v>0</v>
      </c>
      <c r="AC11" s="168">
        <f>COUNTIFS(魔谷投诉渠道记录!$B:$B,魔谷合作方汇总!AC$1,魔谷投诉渠道记录!$E:$E,魔谷合作方汇总!$A11)</f>
        <v>0</v>
      </c>
      <c r="AD11" s="168">
        <f>COUNTIFS(魔谷投诉渠道记录!$B:$B,魔谷合作方汇总!AD$1,魔谷投诉渠道记录!$E:$E,魔谷合作方汇总!$A11)</f>
        <v>0</v>
      </c>
      <c r="AE11" s="168">
        <f>COUNTIFS(魔谷投诉渠道记录!$B:$B,魔谷合作方汇总!AE$1,魔谷投诉渠道记录!$E:$E,魔谷合作方汇总!$A11)</f>
        <v>0</v>
      </c>
      <c r="AF11" s="168">
        <f>COUNTIFS(魔谷投诉渠道记录!$B:$B,魔谷合作方汇总!AF$1,魔谷投诉渠道记录!$E:$E,魔谷合作方汇总!$A11)</f>
        <v>0</v>
      </c>
      <c r="AG11" s="168">
        <f>COUNTIFS(魔谷投诉渠道记录!$B:$B,魔谷合作方汇总!AG$1,魔谷投诉渠道记录!$E:$E,魔谷合作方汇总!$A11)</f>
        <v>0</v>
      </c>
      <c r="AH11" s="168">
        <f>COUNTIFS(魔谷投诉渠道记录!$B:$B,魔谷合作方汇总!AH$1,魔谷投诉渠道记录!$E:$E,魔谷合作方汇总!$A11)</f>
        <v>0</v>
      </c>
      <c r="AI11" s="168">
        <f>COUNTIFS(魔谷投诉渠道记录!$B:$B,魔谷合作方汇总!AI$1,魔谷投诉渠道记录!$E:$E,魔谷合作方汇总!$A11)</f>
        <v>0</v>
      </c>
    </row>
    <row r="12" spans="1:35" ht="16.5">
      <c r="A12" s="39" t="s">
        <v>1170</v>
      </c>
      <c r="B12" s="39">
        <v>0</v>
      </c>
      <c r="C12" s="38">
        <f t="shared" si="0"/>
        <v>0</v>
      </c>
      <c r="D12" s="169">
        <f t="shared" si="1"/>
        <v>0</v>
      </c>
      <c r="E12" s="168">
        <f>COUNTIFS(魔谷投诉渠道记录!$B:$B,魔谷合作方汇总!E$1,魔谷投诉渠道记录!$E:$E,魔谷合作方汇总!$A12)</f>
        <v>0</v>
      </c>
      <c r="F12" s="168">
        <f>COUNTIFS(魔谷投诉渠道记录!$B:$B,魔谷合作方汇总!F$1,魔谷投诉渠道记录!$E:$E,魔谷合作方汇总!$A12)</f>
        <v>0</v>
      </c>
      <c r="G12" s="168">
        <f>COUNTIFS(魔谷投诉渠道记录!$B:$B,魔谷合作方汇总!G$1,魔谷投诉渠道记录!$E:$E,魔谷合作方汇总!$A12)</f>
        <v>0</v>
      </c>
      <c r="H12" s="168">
        <f>COUNTIFS(魔谷投诉渠道记录!$B:$B,魔谷合作方汇总!H$1,魔谷投诉渠道记录!$E:$E,魔谷合作方汇总!$A12)</f>
        <v>0</v>
      </c>
      <c r="I12" s="168">
        <f>COUNTIFS(魔谷投诉渠道记录!$B:$B,魔谷合作方汇总!I$1,魔谷投诉渠道记录!$E:$E,魔谷合作方汇总!$A12)</f>
        <v>0</v>
      </c>
      <c r="J12" s="168">
        <f>COUNTIFS(魔谷投诉渠道记录!$B:$B,魔谷合作方汇总!J$1,魔谷投诉渠道记录!$E:$E,魔谷合作方汇总!$A12)</f>
        <v>0</v>
      </c>
      <c r="K12" s="168">
        <f>COUNTIFS(魔谷投诉渠道记录!$B:$B,魔谷合作方汇总!K$1,魔谷投诉渠道记录!$E:$E,魔谷合作方汇总!$A12)</f>
        <v>0</v>
      </c>
      <c r="L12" s="168">
        <f>COUNTIFS(魔谷投诉渠道记录!$B:$B,魔谷合作方汇总!L$1,魔谷投诉渠道记录!$E:$E,魔谷合作方汇总!$A12)</f>
        <v>0</v>
      </c>
      <c r="M12" s="168">
        <f>COUNTIFS(魔谷投诉渠道记录!$B:$B,魔谷合作方汇总!M$1,魔谷投诉渠道记录!$E:$E,魔谷合作方汇总!$A12)</f>
        <v>0</v>
      </c>
      <c r="N12" s="168">
        <f>COUNTIFS(魔谷投诉渠道记录!$B:$B,魔谷合作方汇总!N$1,魔谷投诉渠道记录!$E:$E,魔谷合作方汇总!$A12)</f>
        <v>0</v>
      </c>
      <c r="O12" s="168">
        <f>COUNTIFS(魔谷投诉渠道记录!$B:$B,魔谷合作方汇总!O$1,魔谷投诉渠道记录!$E:$E,魔谷合作方汇总!$A12)</f>
        <v>0</v>
      </c>
      <c r="P12" s="168">
        <f>COUNTIFS(魔谷投诉渠道记录!$B:$B,魔谷合作方汇总!P$1,魔谷投诉渠道记录!$E:$E,魔谷合作方汇总!$A12)</f>
        <v>0</v>
      </c>
      <c r="Q12" s="168">
        <f>COUNTIFS(魔谷投诉渠道记录!$B:$B,魔谷合作方汇总!Q$1,魔谷投诉渠道记录!$E:$E,魔谷合作方汇总!$A12)</f>
        <v>0</v>
      </c>
      <c r="R12" s="168">
        <f>COUNTIFS(魔谷投诉渠道记录!$B:$B,魔谷合作方汇总!R$1,魔谷投诉渠道记录!$E:$E,魔谷合作方汇总!$A12)</f>
        <v>0</v>
      </c>
      <c r="S12" s="168">
        <f>COUNTIFS(魔谷投诉渠道记录!$B:$B,魔谷合作方汇总!S$1,魔谷投诉渠道记录!$E:$E,魔谷合作方汇总!$A12)</f>
        <v>0</v>
      </c>
      <c r="T12" s="168">
        <f>COUNTIFS(魔谷投诉渠道记录!$B:$B,魔谷合作方汇总!T$1,魔谷投诉渠道记录!$E:$E,魔谷合作方汇总!$A12)</f>
        <v>0</v>
      </c>
      <c r="U12" s="168">
        <f>COUNTIFS(魔谷投诉渠道记录!$B:$B,魔谷合作方汇总!U$1,魔谷投诉渠道记录!$E:$E,魔谷合作方汇总!$A12)</f>
        <v>0</v>
      </c>
      <c r="V12" s="168">
        <f>COUNTIFS(魔谷投诉渠道记录!$B:$B,魔谷合作方汇总!V$1,魔谷投诉渠道记录!$E:$E,魔谷合作方汇总!$A12)</f>
        <v>0</v>
      </c>
      <c r="W12" s="168">
        <f>COUNTIFS(魔谷投诉渠道记录!$B:$B,魔谷合作方汇总!W$1,魔谷投诉渠道记录!$E:$E,魔谷合作方汇总!$A12)</f>
        <v>0</v>
      </c>
      <c r="X12" s="168">
        <f>COUNTIFS(魔谷投诉渠道记录!$B:$B,魔谷合作方汇总!X$1,魔谷投诉渠道记录!$E:$E,魔谷合作方汇总!$A12)</f>
        <v>0</v>
      </c>
      <c r="Y12" s="168">
        <f>COUNTIFS(魔谷投诉渠道记录!$B:$B,魔谷合作方汇总!Y$1,魔谷投诉渠道记录!$E:$E,魔谷合作方汇总!$A12)</f>
        <v>0</v>
      </c>
      <c r="Z12" s="168">
        <f>COUNTIFS(魔谷投诉渠道记录!$B:$B,魔谷合作方汇总!Z$1,魔谷投诉渠道记录!$E:$E,魔谷合作方汇总!$A12)</f>
        <v>0</v>
      </c>
      <c r="AA12" s="168">
        <f>COUNTIFS(魔谷投诉渠道记录!$B:$B,魔谷合作方汇总!AA$1,魔谷投诉渠道记录!$E:$E,魔谷合作方汇总!$A12)</f>
        <v>0</v>
      </c>
      <c r="AB12" s="168">
        <f>COUNTIFS(魔谷投诉渠道记录!$B:$B,魔谷合作方汇总!AB$1,魔谷投诉渠道记录!$E:$E,魔谷合作方汇总!$A12)</f>
        <v>0</v>
      </c>
      <c r="AC12" s="168">
        <f>COUNTIFS(魔谷投诉渠道记录!$B:$B,魔谷合作方汇总!AC$1,魔谷投诉渠道记录!$E:$E,魔谷合作方汇总!$A12)</f>
        <v>0</v>
      </c>
      <c r="AD12" s="168">
        <f>COUNTIFS(魔谷投诉渠道记录!$B:$B,魔谷合作方汇总!AD$1,魔谷投诉渠道记录!$E:$E,魔谷合作方汇总!$A12)</f>
        <v>0</v>
      </c>
      <c r="AE12" s="168">
        <f>COUNTIFS(魔谷投诉渠道记录!$B:$B,魔谷合作方汇总!AE$1,魔谷投诉渠道记录!$E:$E,魔谷合作方汇总!$A12)</f>
        <v>0</v>
      </c>
      <c r="AF12" s="168">
        <f>COUNTIFS(魔谷投诉渠道记录!$B:$B,魔谷合作方汇总!AF$1,魔谷投诉渠道记录!$E:$E,魔谷合作方汇总!$A12)</f>
        <v>0</v>
      </c>
      <c r="AG12" s="168">
        <f>COUNTIFS(魔谷投诉渠道记录!$B:$B,魔谷合作方汇总!AG$1,魔谷投诉渠道记录!$E:$E,魔谷合作方汇总!$A12)</f>
        <v>0</v>
      </c>
      <c r="AH12" s="168">
        <f>COUNTIFS(魔谷投诉渠道记录!$B:$B,魔谷合作方汇总!AH$1,魔谷投诉渠道记录!$E:$E,魔谷合作方汇总!$A12)</f>
        <v>0</v>
      </c>
      <c r="AI12" s="168">
        <f>COUNTIFS(魔谷投诉渠道记录!$B:$B,魔谷合作方汇总!AI$1,魔谷投诉渠道记录!$E:$E,魔谷合作方汇总!$A12)</f>
        <v>0</v>
      </c>
    </row>
    <row r="13" spans="1:35" ht="16.5">
      <c r="A13" s="39" t="s">
        <v>1171</v>
      </c>
      <c r="B13" s="39">
        <v>14</v>
      </c>
      <c r="C13" s="38">
        <f t="shared" si="0"/>
        <v>0</v>
      </c>
      <c r="D13" s="169">
        <f t="shared" si="1"/>
        <v>0</v>
      </c>
      <c r="E13" s="168">
        <f>COUNTIFS(魔谷投诉渠道记录!$B:$B,魔谷合作方汇总!E$1,魔谷投诉渠道记录!$E:$E,魔谷合作方汇总!$A13)</f>
        <v>0</v>
      </c>
      <c r="F13" s="168">
        <f>COUNTIFS(魔谷投诉渠道记录!$B:$B,魔谷合作方汇总!F$1,魔谷投诉渠道记录!$E:$E,魔谷合作方汇总!$A13)</f>
        <v>0</v>
      </c>
      <c r="G13" s="168">
        <f>COUNTIFS(魔谷投诉渠道记录!$B:$B,魔谷合作方汇总!G$1,魔谷投诉渠道记录!$E:$E,魔谷合作方汇总!$A13)</f>
        <v>0</v>
      </c>
      <c r="H13" s="168">
        <f>COUNTIFS(魔谷投诉渠道记录!$B:$B,魔谷合作方汇总!H$1,魔谷投诉渠道记录!$E:$E,魔谷合作方汇总!$A13)</f>
        <v>0</v>
      </c>
      <c r="I13" s="168">
        <f>COUNTIFS(魔谷投诉渠道记录!$B:$B,魔谷合作方汇总!I$1,魔谷投诉渠道记录!$E:$E,魔谷合作方汇总!$A13)</f>
        <v>0</v>
      </c>
      <c r="J13" s="168">
        <f>COUNTIFS(魔谷投诉渠道记录!$B:$B,魔谷合作方汇总!J$1,魔谷投诉渠道记录!$E:$E,魔谷合作方汇总!$A13)</f>
        <v>0</v>
      </c>
      <c r="K13" s="168">
        <f>COUNTIFS(魔谷投诉渠道记录!$B:$B,魔谷合作方汇总!K$1,魔谷投诉渠道记录!$E:$E,魔谷合作方汇总!$A13)</f>
        <v>0</v>
      </c>
      <c r="L13" s="168">
        <f>COUNTIFS(魔谷投诉渠道记录!$B:$B,魔谷合作方汇总!L$1,魔谷投诉渠道记录!$E:$E,魔谷合作方汇总!$A13)</f>
        <v>0</v>
      </c>
      <c r="M13" s="168">
        <f>COUNTIFS(魔谷投诉渠道记录!$B:$B,魔谷合作方汇总!M$1,魔谷投诉渠道记录!$E:$E,魔谷合作方汇总!$A13)</f>
        <v>0</v>
      </c>
      <c r="N13" s="168">
        <f>COUNTIFS(魔谷投诉渠道记录!$B:$B,魔谷合作方汇总!N$1,魔谷投诉渠道记录!$E:$E,魔谷合作方汇总!$A13)</f>
        <v>0</v>
      </c>
      <c r="O13" s="168">
        <f>COUNTIFS(魔谷投诉渠道记录!$B:$B,魔谷合作方汇总!O$1,魔谷投诉渠道记录!$E:$E,魔谷合作方汇总!$A13)</f>
        <v>0</v>
      </c>
      <c r="P13" s="168">
        <f>COUNTIFS(魔谷投诉渠道记录!$B:$B,魔谷合作方汇总!P$1,魔谷投诉渠道记录!$E:$E,魔谷合作方汇总!$A13)</f>
        <v>0</v>
      </c>
      <c r="Q13" s="168">
        <f>COUNTIFS(魔谷投诉渠道记录!$B:$B,魔谷合作方汇总!Q$1,魔谷投诉渠道记录!$E:$E,魔谷合作方汇总!$A13)</f>
        <v>0</v>
      </c>
      <c r="R13" s="168">
        <f>COUNTIFS(魔谷投诉渠道记录!$B:$B,魔谷合作方汇总!R$1,魔谷投诉渠道记录!$E:$E,魔谷合作方汇总!$A13)</f>
        <v>0</v>
      </c>
      <c r="S13" s="168">
        <f>COUNTIFS(魔谷投诉渠道记录!$B:$B,魔谷合作方汇总!S$1,魔谷投诉渠道记录!$E:$E,魔谷合作方汇总!$A13)</f>
        <v>0</v>
      </c>
      <c r="T13" s="168">
        <f>COUNTIFS(魔谷投诉渠道记录!$B:$B,魔谷合作方汇总!T$1,魔谷投诉渠道记录!$E:$E,魔谷合作方汇总!$A13)</f>
        <v>0</v>
      </c>
      <c r="U13" s="168">
        <f>COUNTIFS(魔谷投诉渠道记录!$B:$B,魔谷合作方汇总!U$1,魔谷投诉渠道记录!$E:$E,魔谷合作方汇总!$A13)</f>
        <v>0</v>
      </c>
      <c r="V13" s="168">
        <f>COUNTIFS(魔谷投诉渠道记录!$B:$B,魔谷合作方汇总!V$1,魔谷投诉渠道记录!$E:$E,魔谷合作方汇总!$A13)</f>
        <v>0</v>
      </c>
      <c r="W13" s="168">
        <f>COUNTIFS(魔谷投诉渠道记录!$B:$B,魔谷合作方汇总!W$1,魔谷投诉渠道记录!$E:$E,魔谷合作方汇总!$A13)</f>
        <v>0</v>
      </c>
      <c r="X13" s="168">
        <f>COUNTIFS(魔谷投诉渠道记录!$B:$B,魔谷合作方汇总!X$1,魔谷投诉渠道记录!$E:$E,魔谷合作方汇总!$A13)</f>
        <v>0</v>
      </c>
      <c r="Y13" s="168">
        <f>COUNTIFS(魔谷投诉渠道记录!$B:$B,魔谷合作方汇总!Y$1,魔谷投诉渠道记录!$E:$E,魔谷合作方汇总!$A13)</f>
        <v>0</v>
      </c>
      <c r="Z13" s="168">
        <f>COUNTIFS(魔谷投诉渠道记录!$B:$B,魔谷合作方汇总!Z$1,魔谷投诉渠道记录!$E:$E,魔谷合作方汇总!$A13)</f>
        <v>0</v>
      </c>
      <c r="AA13" s="168">
        <f>COUNTIFS(魔谷投诉渠道记录!$B:$B,魔谷合作方汇总!AA$1,魔谷投诉渠道记录!$E:$E,魔谷合作方汇总!$A13)</f>
        <v>0</v>
      </c>
      <c r="AB13" s="168">
        <f>COUNTIFS(魔谷投诉渠道记录!$B:$B,魔谷合作方汇总!AB$1,魔谷投诉渠道记录!$E:$E,魔谷合作方汇总!$A13)</f>
        <v>0</v>
      </c>
      <c r="AC13" s="168">
        <f>COUNTIFS(魔谷投诉渠道记录!$B:$B,魔谷合作方汇总!AC$1,魔谷投诉渠道记录!$E:$E,魔谷合作方汇总!$A13)</f>
        <v>0</v>
      </c>
      <c r="AD13" s="168">
        <f>COUNTIFS(魔谷投诉渠道记录!$B:$B,魔谷合作方汇总!AD$1,魔谷投诉渠道记录!$E:$E,魔谷合作方汇总!$A13)</f>
        <v>0</v>
      </c>
      <c r="AE13" s="168">
        <f>COUNTIFS(魔谷投诉渠道记录!$B:$B,魔谷合作方汇总!AE$1,魔谷投诉渠道记录!$E:$E,魔谷合作方汇总!$A13)</f>
        <v>0</v>
      </c>
      <c r="AF13" s="168">
        <f>COUNTIFS(魔谷投诉渠道记录!$B:$B,魔谷合作方汇总!AF$1,魔谷投诉渠道记录!$E:$E,魔谷合作方汇总!$A13)</f>
        <v>0</v>
      </c>
      <c r="AG13" s="168">
        <f>COUNTIFS(魔谷投诉渠道记录!$B:$B,魔谷合作方汇总!AG$1,魔谷投诉渠道记录!$E:$E,魔谷合作方汇总!$A13)</f>
        <v>0</v>
      </c>
      <c r="AH13" s="168">
        <f>COUNTIFS(魔谷投诉渠道记录!$B:$B,魔谷合作方汇总!AH$1,魔谷投诉渠道记录!$E:$E,魔谷合作方汇总!$A13)</f>
        <v>0</v>
      </c>
      <c r="AI13" s="168">
        <f>COUNTIFS(魔谷投诉渠道记录!$B:$B,魔谷合作方汇总!AI$1,魔谷投诉渠道记录!$E:$E,魔谷合作方汇总!$A13)</f>
        <v>0</v>
      </c>
    </row>
    <row r="14" spans="1:35" ht="16.5">
      <c r="A14" s="39" t="s">
        <v>1172</v>
      </c>
      <c r="B14" s="39">
        <v>138.97</v>
      </c>
      <c r="C14" s="38">
        <f t="shared" si="0"/>
        <v>0</v>
      </c>
      <c r="D14" s="169">
        <f t="shared" si="1"/>
        <v>0</v>
      </c>
      <c r="E14" s="168">
        <f>COUNTIFS(魔谷投诉渠道记录!$B:$B,魔谷合作方汇总!E$1,魔谷投诉渠道记录!$E:$E,魔谷合作方汇总!$A14)</f>
        <v>0</v>
      </c>
      <c r="F14" s="168">
        <f>COUNTIFS(魔谷投诉渠道记录!$B:$B,魔谷合作方汇总!F$1,魔谷投诉渠道记录!$E:$E,魔谷合作方汇总!$A14)</f>
        <v>0</v>
      </c>
      <c r="G14" s="168">
        <f>COUNTIFS(魔谷投诉渠道记录!$B:$B,魔谷合作方汇总!G$1,魔谷投诉渠道记录!$E:$E,魔谷合作方汇总!$A14)</f>
        <v>0</v>
      </c>
      <c r="H14" s="168">
        <f>COUNTIFS(魔谷投诉渠道记录!$B:$B,魔谷合作方汇总!H$1,魔谷投诉渠道记录!$E:$E,魔谷合作方汇总!$A14)</f>
        <v>0</v>
      </c>
      <c r="I14" s="168">
        <f>COUNTIFS(魔谷投诉渠道记录!$B:$B,魔谷合作方汇总!I$1,魔谷投诉渠道记录!$E:$E,魔谷合作方汇总!$A14)</f>
        <v>0</v>
      </c>
      <c r="J14" s="168">
        <f>COUNTIFS(魔谷投诉渠道记录!$B:$B,魔谷合作方汇总!J$1,魔谷投诉渠道记录!$E:$E,魔谷合作方汇总!$A14)</f>
        <v>0</v>
      </c>
      <c r="K14" s="168">
        <f>COUNTIFS(魔谷投诉渠道记录!$B:$B,魔谷合作方汇总!K$1,魔谷投诉渠道记录!$E:$E,魔谷合作方汇总!$A14)</f>
        <v>0</v>
      </c>
      <c r="L14" s="168">
        <f>COUNTIFS(魔谷投诉渠道记录!$B:$B,魔谷合作方汇总!L$1,魔谷投诉渠道记录!$E:$E,魔谷合作方汇总!$A14)</f>
        <v>0</v>
      </c>
      <c r="M14" s="168">
        <f>COUNTIFS(魔谷投诉渠道记录!$B:$B,魔谷合作方汇总!M$1,魔谷投诉渠道记录!$E:$E,魔谷合作方汇总!$A14)</f>
        <v>0</v>
      </c>
      <c r="N14" s="168">
        <f>COUNTIFS(魔谷投诉渠道记录!$B:$B,魔谷合作方汇总!N$1,魔谷投诉渠道记录!$E:$E,魔谷合作方汇总!$A14)</f>
        <v>0</v>
      </c>
      <c r="O14" s="168">
        <f>COUNTIFS(魔谷投诉渠道记录!$B:$B,魔谷合作方汇总!O$1,魔谷投诉渠道记录!$E:$E,魔谷合作方汇总!$A14)</f>
        <v>0</v>
      </c>
      <c r="P14" s="168">
        <f>COUNTIFS(魔谷投诉渠道记录!$B:$B,魔谷合作方汇总!P$1,魔谷投诉渠道记录!$E:$E,魔谷合作方汇总!$A14)</f>
        <v>0</v>
      </c>
      <c r="Q14" s="168">
        <f>COUNTIFS(魔谷投诉渠道记录!$B:$B,魔谷合作方汇总!Q$1,魔谷投诉渠道记录!$E:$E,魔谷合作方汇总!$A14)</f>
        <v>0</v>
      </c>
      <c r="R14" s="168">
        <f>COUNTIFS(魔谷投诉渠道记录!$B:$B,魔谷合作方汇总!R$1,魔谷投诉渠道记录!$E:$E,魔谷合作方汇总!$A14)</f>
        <v>0</v>
      </c>
      <c r="S14" s="168">
        <f>COUNTIFS(魔谷投诉渠道记录!$B:$B,魔谷合作方汇总!S$1,魔谷投诉渠道记录!$E:$E,魔谷合作方汇总!$A14)</f>
        <v>0</v>
      </c>
      <c r="T14" s="168">
        <f>COUNTIFS(魔谷投诉渠道记录!$B:$B,魔谷合作方汇总!T$1,魔谷投诉渠道记录!$E:$E,魔谷合作方汇总!$A14)</f>
        <v>0</v>
      </c>
      <c r="U14" s="168">
        <f>COUNTIFS(魔谷投诉渠道记录!$B:$B,魔谷合作方汇总!U$1,魔谷投诉渠道记录!$E:$E,魔谷合作方汇总!$A14)</f>
        <v>0</v>
      </c>
      <c r="V14" s="168">
        <f>COUNTIFS(魔谷投诉渠道记录!$B:$B,魔谷合作方汇总!V$1,魔谷投诉渠道记录!$E:$E,魔谷合作方汇总!$A14)</f>
        <v>0</v>
      </c>
      <c r="W14" s="168">
        <f>COUNTIFS(魔谷投诉渠道记录!$B:$B,魔谷合作方汇总!W$1,魔谷投诉渠道记录!$E:$E,魔谷合作方汇总!$A14)</f>
        <v>0</v>
      </c>
      <c r="X14" s="168">
        <f>COUNTIFS(魔谷投诉渠道记录!$B:$B,魔谷合作方汇总!X$1,魔谷投诉渠道记录!$E:$E,魔谷合作方汇总!$A14)</f>
        <v>0</v>
      </c>
      <c r="Y14" s="168">
        <f>COUNTIFS(魔谷投诉渠道记录!$B:$B,魔谷合作方汇总!Y$1,魔谷投诉渠道记录!$E:$E,魔谷合作方汇总!$A14)</f>
        <v>0</v>
      </c>
      <c r="Z14" s="168">
        <f>COUNTIFS(魔谷投诉渠道记录!$B:$B,魔谷合作方汇总!Z$1,魔谷投诉渠道记录!$E:$E,魔谷合作方汇总!$A14)</f>
        <v>0</v>
      </c>
      <c r="AA14" s="168">
        <f>COUNTIFS(魔谷投诉渠道记录!$B:$B,魔谷合作方汇总!AA$1,魔谷投诉渠道记录!$E:$E,魔谷合作方汇总!$A14)</f>
        <v>0</v>
      </c>
      <c r="AB14" s="168">
        <f>COUNTIFS(魔谷投诉渠道记录!$B:$B,魔谷合作方汇总!AB$1,魔谷投诉渠道记录!$E:$E,魔谷合作方汇总!$A14)</f>
        <v>0</v>
      </c>
      <c r="AC14" s="168">
        <f>COUNTIFS(魔谷投诉渠道记录!$B:$B,魔谷合作方汇总!AC$1,魔谷投诉渠道记录!$E:$E,魔谷合作方汇总!$A14)</f>
        <v>0</v>
      </c>
      <c r="AD14" s="168">
        <f>COUNTIFS(魔谷投诉渠道记录!$B:$B,魔谷合作方汇总!AD$1,魔谷投诉渠道记录!$E:$E,魔谷合作方汇总!$A14)</f>
        <v>0</v>
      </c>
      <c r="AE14" s="168">
        <f>COUNTIFS(魔谷投诉渠道记录!$B:$B,魔谷合作方汇总!AE$1,魔谷投诉渠道记录!$E:$E,魔谷合作方汇总!$A14)</f>
        <v>0</v>
      </c>
      <c r="AF14" s="168">
        <f>COUNTIFS(魔谷投诉渠道记录!$B:$B,魔谷合作方汇总!AF$1,魔谷投诉渠道记录!$E:$E,魔谷合作方汇总!$A14)</f>
        <v>0</v>
      </c>
      <c r="AG14" s="168">
        <f>COUNTIFS(魔谷投诉渠道记录!$B:$B,魔谷合作方汇总!AG$1,魔谷投诉渠道记录!$E:$E,魔谷合作方汇总!$A14)</f>
        <v>0</v>
      </c>
      <c r="AH14" s="168">
        <f>COUNTIFS(魔谷投诉渠道记录!$B:$B,魔谷合作方汇总!AH$1,魔谷投诉渠道记录!$E:$E,魔谷合作方汇总!$A14)</f>
        <v>0</v>
      </c>
      <c r="AI14" s="168">
        <f>COUNTIFS(魔谷投诉渠道记录!$B:$B,魔谷合作方汇总!AI$1,魔谷投诉渠道记录!$E:$E,魔谷合作方汇总!$A14)</f>
        <v>0</v>
      </c>
    </row>
    <row r="15" spans="1:35" ht="16.5">
      <c r="A15" s="39" t="s">
        <v>1173</v>
      </c>
      <c r="B15" s="39">
        <v>965.33</v>
      </c>
      <c r="C15" s="38">
        <f t="shared" si="0"/>
        <v>0</v>
      </c>
      <c r="D15" s="169">
        <f t="shared" si="1"/>
        <v>0</v>
      </c>
      <c r="E15" s="168">
        <f>COUNTIFS(魔谷投诉渠道记录!$B:$B,魔谷合作方汇总!E$1,魔谷投诉渠道记录!$E:$E,魔谷合作方汇总!$A15)</f>
        <v>0</v>
      </c>
      <c r="F15" s="168">
        <f>COUNTIFS(魔谷投诉渠道记录!$B:$B,魔谷合作方汇总!F$1,魔谷投诉渠道记录!$E:$E,魔谷合作方汇总!$A15)</f>
        <v>0</v>
      </c>
      <c r="G15" s="168">
        <f>COUNTIFS(魔谷投诉渠道记录!$B:$B,魔谷合作方汇总!G$1,魔谷投诉渠道记录!$E:$E,魔谷合作方汇总!$A15)</f>
        <v>0</v>
      </c>
      <c r="H15" s="168">
        <f>COUNTIFS(魔谷投诉渠道记录!$B:$B,魔谷合作方汇总!H$1,魔谷投诉渠道记录!$E:$E,魔谷合作方汇总!$A15)</f>
        <v>0</v>
      </c>
      <c r="I15" s="168">
        <f>COUNTIFS(魔谷投诉渠道记录!$B:$B,魔谷合作方汇总!I$1,魔谷投诉渠道记录!$E:$E,魔谷合作方汇总!$A15)</f>
        <v>0</v>
      </c>
      <c r="J15" s="168">
        <f>COUNTIFS(魔谷投诉渠道记录!$B:$B,魔谷合作方汇总!J$1,魔谷投诉渠道记录!$E:$E,魔谷合作方汇总!$A15)</f>
        <v>0</v>
      </c>
      <c r="K15" s="168">
        <f>COUNTIFS(魔谷投诉渠道记录!$B:$B,魔谷合作方汇总!K$1,魔谷投诉渠道记录!$E:$E,魔谷合作方汇总!$A15)</f>
        <v>0</v>
      </c>
      <c r="L15" s="168">
        <f>COUNTIFS(魔谷投诉渠道记录!$B:$B,魔谷合作方汇总!L$1,魔谷投诉渠道记录!$E:$E,魔谷合作方汇总!$A15)</f>
        <v>0</v>
      </c>
      <c r="M15" s="168">
        <f>COUNTIFS(魔谷投诉渠道记录!$B:$B,魔谷合作方汇总!M$1,魔谷投诉渠道记录!$E:$E,魔谷合作方汇总!$A15)</f>
        <v>0</v>
      </c>
      <c r="N15" s="168">
        <f>COUNTIFS(魔谷投诉渠道记录!$B:$B,魔谷合作方汇总!N$1,魔谷投诉渠道记录!$E:$E,魔谷合作方汇总!$A15)</f>
        <v>0</v>
      </c>
      <c r="O15" s="168">
        <f>COUNTIFS(魔谷投诉渠道记录!$B:$B,魔谷合作方汇总!O$1,魔谷投诉渠道记录!$E:$E,魔谷合作方汇总!$A15)</f>
        <v>0</v>
      </c>
      <c r="P15" s="168">
        <f>COUNTIFS(魔谷投诉渠道记录!$B:$B,魔谷合作方汇总!P$1,魔谷投诉渠道记录!$E:$E,魔谷合作方汇总!$A15)</f>
        <v>0</v>
      </c>
      <c r="Q15" s="168">
        <f>COUNTIFS(魔谷投诉渠道记录!$B:$B,魔谷合作方汇总!Q$1,魔谷投诉渠道记录!$E:$E,魔谷合作方汇总!$A15)</f>
        <v>0</v>
      </c>
      <c r="R15" s="168">
        <f>COUNTIFS(魔谷投诉渠道记录!$B:$B,魔谷合作方汇总!R$1,魔谷投诉渠道记录!$E:$E,魔谷合作方汇总!$A15)</f>
        <v>0</v>
      </c>
      <c r="S15" s="168">
        <f>COUNTIFS(魔谷投诉渠道记录!$B:$B,魔谷合作方汇总!S$1,魔谷投诉渠道记录!$E:$E,魔谷合作方汇总!$A15)</f>
        <v>0</v>
      </c>
      <c r="T15" s="168">
        <f>COUNTIFS(魔谷投诉渠道记录!$B:$B,魔谷合作方汇总!T$1,魔谷投诉渠道记录!$E:$E,魔谷合作方汇总!$A15)</f>
        <v>0</v>
      </c>
      <c r="U15" s="168">
        <f>COUNTIFS(魔谷投诉渠道记录!$B:$B,魔谷合作方汇总!U$1,魔谷投诉渠道记录!$E:$E,魔谷合作方汇总!$A15)</f>
        <v>0</v>
      </c>
      <c r="V15" s="168">
        <f>COUNTIFS(魔谷投诉渠道记录!$B:$B,魔谷合作方汇总!V$1,魔谷投诉渠道记录!$E:$E,魔谷合作方汇总!$A15)</f>
        <v>0</v>
      </c>
      <c r="W15" s="168">
        <f>COUNTIFS(魔谷投诉渠道记录!$B:$B,魔谷合作方汇总!W$1,魔谷投诉渠道记录!$E:$E,魔谷合作方汇总!$A15)</f>
        <v>0</v>
      </c>
      <c r="X15" s="168">
        <f>COUNTIFS(魔谷投诉渠道记录!$B:$B,魔谷合作方汇总!X$1,魔谷投诉渠道记录!$E:$E,魔谷合作方汇总!$A15)</f>
        <v>0</v>
      </c>
      <c r="Y15" s="168">
        <f>COUNTIFS(魔谷投诉渠道记录!$B:$B,魔谷合作方汇总!Y$1,魔谷投诉渠道记录!$E:$E,魔谷合作方汇总!$A15)</f>
        <v>0</v>
      </c>
      <c r="Z15" s="168">
        <f>COUNTIFS(魔谷投诉渠道记录!$B:$B,魔谷合作方汇总!Z$1,魔谷投诉渠道记录!$E:$E,魔谷合作方汇总!$A15)</f>
        <v>0</v>
      </c>
      <c r="AA15" s="168">
        <f>COUNTIFS(魔谷投诉渠道记录!$B:$B,魔谷合作方汇总!AA$1,魔谷投诉渠道记录!$E:$E,魔谷合作方汇总!$A15)</f>
        <v>0</v>
      </c>
      <c r="AB15" s="168">
        <f>COUNTIFS(魔谷投诉渠道记录!$B:$B,魔谷合作方汇总!AB$1,魔谷投诉渠道记录!$E:$E,魔谷合作方汇总!$A15)</f>
        <v>0</v>
      </c>
      <c r="AC15" s="168">
        <f>COUNTIFS(魔谷投诉渠道记录!$B:$B,魔谷合作方汇总!AC$1,魔谷投诉渠道记录!$E:$E,魔谷合作方汇总!$A15)</f>
        <v>0</v>
      </c>
      <c r="AD15" s="168">
        <f>COUNTIFS(魔谷投诉渠道记录!$B:$B,魔谷合作方汇总!AD$1,魔谷投诉渠道记录!$E:$E,魔谷合作方汇总!$A15)</f>
        <v>0</v>
      </c>
      <c r="AE15" s="168">
        <f>COUNTIFS(魔谷投诉渠道记录!$B:$B,魔谷合作方汇总!AE$1,魔谷投诉渠道记录!$E:$E,魔谷合作方汇总!$A15)</f>
        <v>0</v>
      </c>
      <c r="AF15" s="168">
        <f>COUNTIFS(魔谷投诉渠道记录!$B:$B,魔谷合作方汇总!AF$1,魔谷投诉渠道记录!$E:$E,魔谷合作方汇总!$A15)</f>
        <v>0</v>
      </c>
      <c r="AG15" s="168">
        <f>COUNTIFS(魔谷投诉渠道记录!$B:$B,魔谷合作方汇总!AG$1,魔谷投诉渠道记录!$E:$E,魔谷合作方汇总!$A15)</f>
        <v>0</v>
      </c>
      <c r="AH15" s="168">
        <f>COUNTIFS(魔谷投诉渠道记录!$B:$B,魔谷合作方汇总!AH$1,魔谷投诉渠道记录!$E:$E,魔谷合作方汇总!$A15)</f>
        <v>0</v>
      </c>
      <c r="AI15" s="168">
        <f>COUNTIFS(魔谷投诉渠道记录!$B:$B,魔谷合作方汇总!AI$1,魔谷投诉渠道记录!$E:$E,魔谷合作方汇总!$A15)</f>
        <v>0</v>
      </c>
    </row>
    <row r="16" spans="1:35" ht="16.5">
      <c r="A16" s="39" t="s">
        <v>1174</v>
      </c>
      <c r="B16" s="39">
        <v>0</v>
      </c>
      <c r="C16" s="38">
        <f t="shared" si="0"/>
        <v>0</v>
      </c>
      <c r="D16" s="169">
        <f t="shared" si="1"/>
        <v>0</v>
      </c>
      <c r="E16" s="168">
        <f>COUNTIFS(魔谷投诉渠道记录!$B:$B,魔谷合作方汇总!E$1,魔谷投诉渠道记录!$E:$E,魔谷合作方汇总!$A16)</f>
        <v>0</v>
      </c>
      <c r="F16" s="168">
        <f>COUNTIFS(魔谷投诉渠道记录!$B:$B,魔谷合作方汇总!F$1,魔谷投诉渠道记录!$E:$E,魔谷合作方汇总!$A16)</f>
        <v>0</v>
      </c>
      <c r="G16" s="168">
        <f>COUNTIFS(魔谷投诉渠道记录!$B:$B,魔谷合作方汇总!G$1,魔谷投诉渠道记录!$E:$E,魔谷合作方汇总!$A16)</f>
        <v>0</v>
      </c>
      <c r="H16" s="168">
        <f>COUNTIFS(魔谷投诉渠道记录!$B:$B,魔谷合作方汇总!H$1,魔谷投诉渠道记录!$E:$E,魔谷合作方汇总!$A16)</f>
        <v>0</v>
      </c>
      <c r="I16" s="168">
        <f>COUNTIFS(魔谷投诉渠道记录!$B:$B,魔谷合作方汇总!I$1,魔谷投诉渠道记录!$E:$E,魔谷合作方汇总!$A16)</f>
        <v>0</v>
      </c>
      <c r="J16" s="168">
        <f>COUNTIFS(魔谷投诉渠道记录!$B:$B,魔谷合作方汇总!J$1,魔谷投诉渠道记录!$E:$E,魔谷合作方汇总!$A16)</f>
        <v>0</v>
      </c>
      <c r="K16" s="168">
        <f>COUNTIFS(魔谷投诉渠道记录!$B:$B,魔谷合作方汇总!K$1,魔谷投诉渠道记录!$E:$E,魔谷合作方汇总!$A16)</f>
        <v>0</v>
      </c>
      <c r="L16" s="168">
        <f>COUNTIFS(魔谷投诉渠道记录!$B:$B,魔谷合作方汇总!L$1,魔谷投诉渠道记录!$E:$E,魔谷合作方汇总!$A16)</f>
        <v>0</v>
      </c>
      <c r="M16" s="168">
        <f>COUNTIFS(魔谷投诉渠道记录!$B:$B,魔谷合作方汇总!M$1,魔谷投诉渠道记录!$E:$E,魔谷合作方汇总!$A16)</f>
        <v>0</v>
      </c>
      <c r="N16" s="168">
        <f>COUNTIFS(魔谷投诉渠道记录!$B:$B,魔谷合作方汇总!N$1,魔谷投诉渠道记录!$E:$E,魔谷合作方汇总!$A16)</f>
        <v>0</v>
      </c>
      <c r="O16" s="168">
        <f>COUNTIFS(魔谷投诉渠道记录!$B:$B,魔谷合作方汇总!O$1,魔谷投诉渠道记录!$E:$E,魔谷合作方汇总!$A16)</f>
        <v>0</v>
      </c>
      <c r="P16" s="168">
        <f>COUNTIFS(魔谷投诉渠道记录!$B:$B,魔谷合作方汇总!P$1,魔谷投诉渠道记录!$E:$E,魔谷合作方汇总!$A16)</f>
        <v>0</v>
      </c>
      <c r="Q16" s="168">
        <f>COUNTIFS(魔谷投诉渠道记录!$B:$B,魔谷合作方汇总!Q$1,魔谷投诉渠道记录!$E:$E,魔谷合作方汇总!$A16)</f>
        <v>0</v>
      </c>
      <c r="R16" s="168">
        <f>COUNTIFS(魔谷投诉渠道记录!$B:$B,魔谷合作方汇总!R$1,魔谷投诉渠道记录!$E:$E,魔谷合作方汇总!$A16)</f>
        <v>0</v>
      </c>
      <c r="S16" s="168">
        <f>COUNTIFS(魔谷投诉渠道记录!$B:$B,魔谷合作方汇总!S$1,魔谷投诉渠道记录!$E:$E,魔谷合作方汇总!$A16)</f>
        <v>0</v>
      </c>
      <c r="T16" s="168">
        <f>COUNTIFS(魔谷投诉渠道记录!$B:$B,魔谷合作方汇总!T$1,魔谷投诉渠道记录!$E:$E,魔谷合作方汇总!$A16)</f>
        <v>0</v>
      </c>
      <c r="U16" s="168">
        <f>COUNTIFS(魔谷投诉渠道记录!$B:$B,魔谷合作方汇总!U$1,魔谷投诉渠道记录!$E:$E,魔谷合作方汇总!$A16)</f>
        <v>0</v>
      </c>
      <c r="V16" s="168">
        <f>COUNTIFS(魔谷投诉渠道记录!$B:$B,魔谷合作方汇总!V$1,魔谷投诉渠道记录!$E:$E,魔谷合作方汇总!$A16)</f>
        <v>0</v>
      </c>
      <c r="W16" s="168">
        <f>COUNTIFS(魔谷投诉渠道记录!$B:$B,魔谷合作方汇总!W$1,魔谷投诉渠道记录!$E:$E,魔谷合作方汇总!$A16)</f>
        <v>0</v>
      </c>
      <c r="X16" s="168">
        <f>COUNTIFS(魔谷投诉渠道记录!$B:$B,魔谷合作方汇总!X$1,魔谷投诉渠道记录!$E:$E,魔谷合作方汇总!$A16)</f>
        <v>0</v>
      </c>
      <c r="Y16" s="168">
        <f>COUNTIFS(魔谷投诉渠道记录!$B:$B,魔谷合作方汇总!Y$1,魔谷投诉渠道记录!$E:$E,魔谷合作方汇总!$A16)</f>
        <v>0</v>
      </c>
      <c r="Z16" s="168">
        <f>COUNTIFS(魔谷投诉渠道记录!$B:$B,魔谷合作方汇总!Z$1,魔谷投诉渠道记录!$E:$E,魔谷合作方汇总!$A16)</f>
        <v>0</v>
      </c>
      <c r="AA16" s="168">
        <f>COUNTIFS(魔谷投诉渠道记录!$B:$B,魔谷合作方汇总!AA$1,魔谷投诉渠道记录!$E:$E,魔谷合作方汇总!$A16)</f>
        <v>0</v>
      </c>
      <c r="AB16" s="168">
        <f>COUNTIFS(魔谷投诉渠道记录!$B:$B,魔谷合作方汇总!AB$1,魔谷投诉渠道记录!$E:$E,魔谷合作方汇总!$A16)</f>
        <v>0</v>
      </c>
      <c r="AC16" s="168">
        <f>COUNTIFS(魔谷投诉渠道记录!$B:$B,魔谷合作方汇总!AC$1,魔谷投诉渠道记录!$E:$E,魔谷合作方汇总!$A16)</f>
        <v>0</v>
      </c>
      <c r="AD16" s="168">
        <f>COUNTIFS(魔谷投诉渠道记录!$B:$B,魔谷合作方汇总!AD$1,魔谷投诉渠道记录!$E:$E,魔谷合作方汇总!$A16)</f>
        <v>0</v>
      </c>
      <c r="AE16" s="168">
        <f>COUNTIFS(魔谷投诉渠道记录!$B:$B,魔谷合作方汇总!AE$1,魔谷投诉渠道记录!$E:$E,魔谷合作方汇总!$A16)</f>
        <v>0</v>
      </c>
      <c r="AF16" s="168">
        <f>COUNTIFS(魔谷投诉渠道记录!$B:$B,魔谷合作方汇总!AF$1,魔谷投诉渠道记录!$E:$E,魔谷合作方汇总!$A16)</f>
        <v>0</v>
      </c>
      <c r="AG16" s="168">
        <f>COUNTIFS(魔谷投诉渠道记录!$B:$B,魔谷合作方汇总!AG$1,魔谷投诉渠道记录!$E:$E,魔谷合作方汇总!$A16)</f>
        <v>0</v>
      </c>
      <c r="AH16" s="168">
        <f>COUNTIFS(魔谷投诉渠道记录!$B:$B,魔谷合作方汇总!AH$1,魔谷投诉渠道记录!$E:$E,魔谷合作方汇总!$A16)</f>
        <v>0</v>
      </c>
      <c r="AI16" s="168">
        <f>COUNTIFS(魔谷投诉渠道记录!$B:$B,魔谷合作方汇总!AI$1,魔谷投诉渠道记录!$E:$E,魔谷合作方汇总!$A16)</f>
        <v>0</v>
      </c>
    </row>
    <row r="17" spans="1:35" ht="16.5">
      <c r="A17" s="39" t="s">
        <v>1175</v>
      </c>
      <c r="B17" s="39">
        <v>99152.470000000016</v>
      </c>
      <c r="C17" s="38">
        <f t="shared" si="0"/>
        <v>1</v>
      </c>
      <c r="D17" s="169">
        <f t="shared" si="1"/>
        <v>0.10085477447006613</v>
      </c>
      <c r="E17" s="168">
        <f>COUNTIFS(魔谷投诉渠道记录!$B:$B,魔谷合作方汇总!E$1,魔谷投诉渠道记录!$E:$E,魔谷合作方汇总!$A17)</f>
        <v>0</v>
      </c>
      <c r="F17" s="168">
        <f>COUNTIFS(魔谷投诉渠道记录!$B:$B,魔谷合作方汇总!F$1,魔谷投诉渠道记录!$E:$E,魔谷合作方汇总!$A17)</f>
        <v>0</v>
      </c>
      <c r="G17" s="168">
        <f>COUNTIFS(魔谷投诉渠道记录!$B:$B,魔谷合作方汇总!G$1,魔谷投诉渠道记录!$E:$E,魔谷合作方汇总!$A17)</f>
        <v>0</v>
      </c>
      <c r="H17" s="168">
        <f>COUNTIFS(魔谷投诉渠道记录!$B:$B,魔谷合作方汇总!H$1,魔谷投诉渠道记录!$E:$E,魔谷合作方汇总!$A17)</f>
        <v>0</v>
      </c>
      <c r="I17" s="168">
        <f>COUNTIFS(魔谷投诉渠道记录!$B:$B,魔谷合作方汇总!I$1,魔谷投诉渠道记录!$E:$E,魔谷合作方汇总!$A17)</f>
        <v>0</v>
      </c>
      <c r="J17" s="168">
        <f>COUNTIFS(魔谷投诉渠道记录!$B:$B,魔谷合作方汇总!J$1,魔谷投诉渠道记录!$E:$E,魔谷合作方汇总!$A17)</f>
        <v>0</v>
      </c>
      <c r="K17" s="168">
        <f>COUNTIFS(魔谷投诉渠道记录!$B:$B,魔谷合作方汇总!K$1,魔谷投诉渠道记录!$E:$E,魔谷合作方汇总!$A17)</f>
        <v>0</v>
      </c>
      <c r="L17" s="168">
        <f>COUNTIFS(魔谷投诉渠道记录!$B:$B,魔谷合作方汇总!L$1,魔谷投诉渠道记录!$E:$E,魔谷合作方汇总!$A17)</f>
        <v>0</v>
      </c>
      <c r="M17" s="168">
        <f>COUNTIFS(魔谷投诉渠道记录!$B:$B,魔谷合作方汇总!M$1,魔谷投诉渠道记录!$E:$E,魔谷合作方汇总!$A17)</f>
        <v>0</v>
      </c>
      <c r="N17" s="168">
        <f>COUNTIFS(魔谷投诉渠道记录!$B:$B,魔谷合作方汇总!N$1,魔谷投诉渠道记录!$E:$E,魔谷合作方汇总!$A17)</f>
        <v>0</v>
      </c>
      <c r="O17" s="168">
        <f>COUNTIFS(魔谷投诉渠道记录!$B:$B,魔谷合作方汇总!O$1,魔谷投诉渠道记录!$E:$E,魔谷合作方汇总!$A17)</f>
        <v>0</v>
      </c>
      <c r="P17" s="168">
        <f>COUNTIFS(魔谷投诉渠道记录!$B:$B,魔谷合作方汇总!P$1,魔谷投诉渠道记录!$E:$E,魔谷合作方汇总!$A17)</f>
        <v>0</v>
      </c>
      <c r="Q17" s="168">
        <f>COUNTIFS(魔谷投诉渠道记录!$B:$B,魔谷合作方汇总!Q$1,魔谷投诉渠道记录!$E:$E,魔谷合作方汇总!$A17)</f>
        <v>0</v>
      </c>
      <c r="R17" s="168">
        <f>COUNTIFS(魔谷投诉渠道记录!$B:$B,魔谷合作方汇总!R$1,魔谷投诉渠道记录!$E:$E,魔谷合作方汇总!$A17)</f>
        <v>0</v>
      </c>
      <c r="S17" s="168">
        <f>COUNTIFS(魔谷投诉渠道记录!$B:$B,魔谷合作方汇总!S$1,魔谷投诉渠道记录!$E:$E,魔谷合作方汇总!$A17)</f>
        <v>0</v>
      </c>
      <c r="T17" s="168">
        <f>COUNTIFS(魔谷投诉渠道记录!$B:$B,魔谷合作方汇总!T$1,魔谷投诉渠道记录!$E:$E,魔谷合作方汇总!$A17)</f>
        <v>0</v>
      </c>
      <c r="U17" s="168">
        <f>COUNTIFS(魔谷投诉渠道记录!$B:$B,魔谷合作方汇总!U$1,魔谷投诉渠道记录!$E:$E,魔谷合作方汇总!$A17)</f>
        <v>0</v>
      </c>
      <c r="V17" s="168">
        <f>COUNTIFS(魔谷投诉渠道记录!$B:$B,魔谷合作方汇总!V$1,魔谷投诉渠道记录!$E:$E,魔谷合作方汇总!$A17)</f>
        <v>0</v>
      </c>
      <c r="W17" s="168">
        <f>COUNTIFS(魔谷投诉渠道记录!$B:$B,魔谷合作方汇总!W$1,魔谷投诉渠道记录!$E:$E,魔谷合作方汇总!$A17)</f>
        <v>0</v>
      </c>
      <c r="X17" s="168">
        <f>COUNTIFS(魔谷投诉渠道记录!$B:$B,魔谷合作方汇总!X$1,魔谷投诉渠道记录!$E:$E,魔谷合作方汇总!$A17)</f>
        <v>0</v>
      </c>
      <c r="Y17" s="168">
        <f>COUNTIFS(魔谷投诉渠道记录!$B:$B,魔谷合作方汇总!Y$1,魔谷投诉渠道记录!$E:$E,魔谷合作方汇总!$A17)</f>
        <v>0</v>
      </c>
      <c r="Z17" s="168">
        <f>COUNTIFS(魔谷投诉渠道记录!$B:$B,魔谷合作方汇总!Z$1,魔谷投诉渠道记录!$E:$E,魔谷合作方汇总!$A17)</f>
        <v>0</v>
      </c>
      <c r="AA17" s="168">
        <f>COUNTIFS(魔谷投诉渠道记录!$B:$B,魔谷合作方汇总!AA$1,魔谷投诉渠道记录!$E:$E,魔谷合作方汇总!$A17)</f>
        <v>0</v>
      </c>
      <c r="AB17" s="168">
        <f>COUNTIFS(魔谷投诉渠道记录!$B:$B,魔谷合作方汇总!AB$1,魔谷投诉渠道记录!$E:$E,魔谷合作方汇总!$A17)</f>
        <v>0</v>
      </c>
      <c r="AC17" s="168">
        <f>COUNTIFS(魔谷投诉渠道记录!$B:$B,魔谷合作方汇总!AC$1,魔谷投诉渠道记录!$E:$E,魔谷合作方汇总!$A17)</f>
        <v>0</v>
      </c>
      <c r="AD17" s="168">
        <f>COUNTIFS(魔谷投诉渠道记录!$B:$B,魔谷合作方汇总!AD$1,魔谷投诉渠道记录!$E:$E,魔谷合作方汇总!$A17)</f>
        <v>0</v>
      </c>
      <c r="AE17" s="168">
        <f>COUNTIFS(魔谷投诉渠道记录!$B:$B,魔谷合作方汇总!AE$1,魔谷投诉渠道记录!$E:$E,魔谷合作方汇总!$A17)</f>
        <v>0</v>
      </c>
      <c r="AF17" s="168">
        <f>COUNTIFS(魔谷投诉渠道记录!$B:$B,魔谷合作方汇总!AF$1,魔谷投诉渠道记录!$E:$E,魔谷合作方汇总!$A17)</f>
        <v>0</v>
      </c>
      <c r="AG17" s="168">
        <f>COUNTIFS(魔谷投诉渠道记录!$B:$B,魔谷合作方汇总!AG$1,魔谷投诉渠道记录!$E:$E,魔谷合作方汇总!$A17)</f>
        <v>0</v>
      </c>
      <c r="AH17" s="168">
        <f>COUNTIFS(魔谷投诉渠道记录!$B:$B,魔谷合作方汇总!AH$1,魔谷投诉渠道记录!$E:$E,魔谷合作方汇总!$A17)</f>
        <v>0</v>
      </c>
      <c r="AI17" s="168">
        <f>COUNTIFS(魔谷投诉渠道记录!$B:$B,魔谷合作方汇总!AI$1,魔谷投诉渠道记录!$E:$E,魔谷合作方汇总!$A17)</f>
        <v>1</v>
      </c>
    </row>
    <row r="18" spans="1:35" ht="16.5">
      <c r="A18" s="39" t="s">
        <v>1176</v>
      </c>
      <c r="B18" s="39">
        <v>12</v>
      </c>
      <c r="C18" s="38">
        <f t="shared" si="0"/>
        <v>0</v>
      </c>
      <c r="D18" s="169">
        <f t="shared" si="1"/>
        <v>0</v>
      </c>
      <c r="E18" s="168">
        <f>COUNTIFS(魔谷投诉渠道记录!$B:$B,魔谷合作方汇总!E$1,魔谷投诉渠道记录!$E:$E,魔谷合作方汇总!$A18)</f>
        <v>0</v>
      </c>
      <c r="F18" s="168">
        <f>COUNTIFS(魔谷投诉渠道记录!$B:$B,魔谷合作方汇总!F$1,魔谷投诉渠道记录!$E:$E,魔谷合作方汇总!$A18)</f>
        <v>0</v>
      </c>
      <c r="G18" s="168">
        <f>COUNTIFS(魔谷投诉渠道记录!$B:$B,魔谷合作方汇总!G$1,魔谷投诉渠道记录!$E:$E,魔谷合作方汇总!$A18)</f>
        <v>0</v>
      </c>
      <c r="H18" s="168">
        <f>COUNTIFS(魔谷投诉渠道记录!$B:$B,魔谷合作方汇总!H$1,魔谷投诉渠道记录!$E:$E,魔谷合作方汇总!$A18)</f>
        <v>0</v>
      </c>
      <c r="I18" s="168">
        <f>COUNTIFS(魔谷投诉渠道记录!$B:$B,魔谷合作方汇总!I$1,魔谷投诉渠道记录!$E:$E,魔谷合作方汇总!$A18)</f>
        <v>0</v>
      </c>
      <c r="J18" s="168">
        <f>COUNTIFS(魔谷投诉渠道记录!$B:$B,魔谷合作方汇总!J$1,魔谷投诉渠道记录!$E:$E,魔谷合作方汇总!$A18)</f>
        <v>0</v>
      </c>
      <c r="K18" s="168">
        <f>COUNTIFS(魔谷投诉渠道记录!$B:$B,魔谷合作方汇总!K$1,魔谷投诉渠道记录!$E:$E,魔谷合作方汇总!$A18)</f>
        <v>0</v>
      </c>
      <c r="L18" s="168">
        <f>COUNTIFS(魔谷投诉渠道记录!$B:$B,魔谷合作方汇总!L$1,魔谷投诉渠道记录!$E:$E,魔谷合作方汇总!$A18)</f>
        <v>0</v>
      </c>
      <c r="M18" s="168">
        <f>COUNTIFS(魔谷投诉渠道记录!$B:$B,魔谷合作方汇总!M$1,魔谷投诉渠道记录!$E:$E,魔谷合作方汇总!$A18)</f>
        <v>0</v>
      </c>
      <c r="N18" s="168">
        <f>COUNTIFS(魔谷投诉渠道记录!$B:$B,魔谷合作方汇总!N$1,魔谷投诉渠道记录!$E:$E,魔谷合作方汇总!$A18)</f>
        <v>0</v>
      </c>
      <c r="O18" s="168">
        <f>COUNTIFS(魔谷投诉渠道记录!$B:$B,魔谷合作方汇总!O$1,魔谷投诉渠道记录!$E:$E,魔谷合作方汇总!$A18)</f>
        <v>0</v>
      </c>
      <c r="P18" s="168">
        <f>COUNTIFS(魔谷投诉渠道记录!$B:$B,魔谷合作方汇总!P$1,魔谷投诉渠道记录!$E:$E,魔谷合作方汇总!$A18)</f>
        <v>0</v>
      </c>
      <c r="Q18" s="168">
        <f>COUNTIFS(魔谷投诉渠道记录!$B:$B,魔谷合作方汇总!Q$1,魔谷投诉渠道记录!$E:$E,魔谷合作方汇总!$A18)</f>
        <v>0</v>
      </c>
      <c r="R18" s="168">
        <f>COUNTIFS(魔谷投诉渠道记录!$B:$B,魔谷合作方汇总!R$1,魔谷投诉渠道记录!$E:$E,魔谷合作方汇总!$A18)</f>
        <v>0</v>
      </c>
      <c r="S18" s="168">
        <f>COUNTIFS(魔谷投诉渠道记录!$B:$B,魔谷合作方汇总!S$1,魔谷投诉渠道记录!$E:$E,魔谷合作方汇总!$A18)</f>
        <v>0</v>
      </c>
      <c r="T18" s="168">
        <f>COUNTIFS(魔谷投诉渠道记录!$B:$B,魔谷合作方汇总!T$1,魔谷投诉渠道记录!$E:$E,魔谷合作方汇总!$A18)</f>
        <v>0</v>
      </c>
      <c r="U18" s="168">
        <f>COUNTIFS(魔谷投诉渠道记录!$B:$B,魔谷合作方汇总!U$1,魔谷投诉渠道记录!$E:$E,魔谷合作方汇总!$A18)</f>
        <v>0</v>
      </c>
      <c r="V18" s="168">
        <f>COUNTIFS(魔谷投诉渠道记录!$B:$B,魔谷合作方汇总!V$1,魔谷投诉渠道记录!$E:$E,魔谷合作方汇总!$A18)</f>
        <v>0</v>
      </c>
      <c r="W18" s="168">
        <f>COUNTIFS(魔谷投诉渠道记录!$B:$B,魔谷合作方汇总!W$1,魔谷投诉渠道记录!$E:$E,魔谷合作方汇总!$A18)</f>
        <v>0</v>
      </c>
      <c r="X18" s="168">
        <f>COUNTIFS(魔谷投诉渠道记录!$B:$B,魔谷合作方汇总!X$1,魔谷投诉渠道记录!$E:$E,魔谷合作方汇总!$A18)</f>
        <v>0</v>
      </c>
      <c r="Y18" s="168">
        <f>COUNTIFS(魔谷投诉渠道记录!$B:$B,魔谷合作方汇总!Y$1,魔谷投诉渠道记录!$E:$E,魔谷合作方汇总!$A18)</f>
        <v>0</v>
      </c>
      <c r="Z18" s="168">
        <f>COUNTIFS(魔谷投诉渠道记录!$B:$B,魔谷合作方汇总!Z$1,魔谷投诉渠道记录!$E:$E,魔谷合作方汇总!$A18)</f>
        <v>0</v>
      </c>
      <c r="AA18" s="168">
        <f>COUNTIFS(魔谷投诉渠道记录!$B:$B,魔谷合作方汇总!AA$1,魔谷投诉渠道记录!$E:$E,魔谷合作方汇总!$A18)</f>
        <v>0</v>
      </c>
      <c r="AB18" s="168">
        <f>COUNTIFS(魔谷投诉渠道记录!$B:$B,魔谷合作方汇总!AB$1,魔谷投诉渠道记录!$E:$E,魔谷合作方汇总!$A18)</f>
        <v>0</v>
      </c>
      <c r="AC18" s="168">
        <f>COUNTIFS(魔谷投诉渠道记录!$B:$B,魔谷合作方汇总!AC$1,魔谷投诉渠道记录!$E:$E,魔谷合作方汇总!$A18)</f>
        <v>0</v>
      </c>
      <c r="AD18" s="168">
        <f>COUNTIFS(魔谷投诉渠道记录!$B:$B,魔谷合作方汇总!AD$1,魔谷投诉渠道记录!$E:$E,魔谷合作方汇总!$A18)</f>
        <v>0</v>
      </c>
      <c r="AE18" s="168">
        <f>COUNTIFS(魔谷投诉渠道记录!$B:$B,魔谷合作方汇总!AE$1,魔谷投诉渠道记录!$E:$E,魔谷合作方汇总!$A18)</f>
        <v>0</v>
      </c>
      <c r="AF18" s="168">
        <f>COUNTIFS(魔谷投诉渠道记录!$B:$B,魔谷合作方汇总!AF$1,魔谷投诉渠道记录!$E:$E,魔谷合作方汇总!$A18)</f>
        <v>0</v>
      </c>
      <c r="AG18" s="168">
        <f>COUNTIFS(魔谷投诉渠道记录!$B:$B,魔谷合作方汇总!AG$1,魔谷投诉渠道记录!$E:$E,魔谷合作方汇总!$A18)</f>
        <v>0</v>
      </c>
      <c r="AH18" s="168">
        <f>COUNTIFS(魔谷投诉渠道记录!$B:$B,魔谷合作方汇总!AH$1,魔谷投诉渠道记录!$E:$E,魔谷合作方汇总!$A18)</f>
        <v>0</v>
      </c>
      <c r="AI18" s="168">
        <f>COUNTIFS(魔谷投诉渠道记录!$B:$B,魔谷合作方汇总!AI$1,魔谷投诉渠道记录!$E:$E,魔谷合作方汇总!$A18)</f>
        <v>0</v>
      </c>
    </row>
    <row r="19" spans="1:35" ht="16.5">
      <c r="A19" s="39" t="s">
        <v>1177</v>
      </c>
      <c r="B19" s="39">
        <v>110</v>
      </c>
      <c r="C19" s="38">
        <f t="shared" si="0"/>
        <v>0</v>
      </c>
      <c r="D19" s="169">
        <f t="shared" si="1"/>
        <v>0</v>
      </c>
      <c r="E19" s="168">
        <f>COUNTIFS(魔谷投诉渠道记录!$B:$B,魔谷合作方汇总!E$1,魔谷投诉渠道记录!$E:$E,魔谷合作方汇总!$A19)</f>
        <v>0</v>
      </c>
      <c r="F19" s="168">
        <f>COUNTIFS(魔谷投诉渠道记录!$B:$B,魔谷合作方汇总!F$1,魔谷投诉渠道记录!$E:$E,魔谷合作方汇总!$A19)</f>
        <v>0</v>
      </c>
      <c r="G19" s="168">
        <f>COUNTIFS(魔谷投诉渠道记录!$B:$B,魔谷合作方汇总!G$1,魔谷投诉渠道记录!$E:$E,魔谷合作方汇总!$A19)</f>
        <v>0</v>
      </c>
      <c r="H19" s="168">
        <f>COUNTIFS(魔谷投诉渠道记录!$B:$B,魔谷合作方汇总!H$1,魔谷投诉渠道记录!$E:$E,魔谷合作方汇总!$A19)</f>
        <v>0</v>
      </c>
      <c r="I19" s="168">
        <f>COUNTIFS(魔谷投诉渠道记录!$B:$B,魔谷合作方汇总!I$1,魔谷投诉渠道记录!$E:$E,魔谷合作方汇总!$A19)</f>
        <v>0</v>
      </c>
      <c r="J19" s="168">
        <f>COUNTIFS(魔谷投诉渠道记录!$B:$B,魔谷合作方汇总!J$1,魔谷投诉渠道记录!$E:$E,魔谷合作方汇总!$A19)</f>
        <v>0</v>
      </c>
      <c r="K19" s="168">
        <f>COUNTIFS(魔谷投诉渠道记录!$B:$B,魔谷合作方汇总!K$1,魔谷投诉渠道记录!$E:$E,魔谷合作方汇总!$A19)</f>
        <v>0</v>
      </c>
      <c r="L19" s="168">
        <f>COUNTIFS(魔谷投诉渠道记录!$B:$B,魔谷合作方汇总!L$1,魔谷投诉渠道记录!$E:$E,魔谷合作方汇总!$A19)</f>
        <v>0</v>
      </c>
      <c r="M19" s="168">
        <f>COUNTIFS(魔谷投诉渠道记录!$B:$B,魔谷合作方汇总!M$1,魔谷投诉渠道记录!$E:$E,魔谷合作方汇总!$A19)</f>
        <v>0</v>
      </c>
      <c r="N19" s="168">
        <f>COUNTIFS(魔谷投诉渠道记录!$B:$B,魔谷合作方汇总!N$1,魔谷投诉渠道记录!$E:$E,魔谷合作方汇总!$A19)</f>
        <v>0</v>
      </c>
      <c r="O19" s="168">
        <f>COUNTIFS(魔谷投诉渠道记录!$B:$B,魔谷合作方汇总!O$1,魔谷投诉渠道记录!$E:$E,魔谷合作方汇总!$A19)</f>
        <v>0</v>
      </c>
      <c r="P19" s="168">
        <f>COUNTIFS(魔谷投诉渠道记录!$B:$B,魔谷合作方汇总!P$1,魔谷投诉渠道记录!$E:$E,魔谷合作方汇总!$A19)</f>
        <v>0</v>
      </c>
      <c r="Q19" s="168">
        <f>COUNTIFS(魔谷投诉渠道记录!$B:$B,魔谷合作方汇总!Q$1,魔谷投诉渠道记录!$E:$E,魔谷合作方汇总!$A19)</f>
        <v>0</v>
      </c>
      <c r="R19" s="168">
        <f>COUNTIFS(魔谷投诉渠道记录!$B:$B,魔谷合作方汇总!R$1,魔谷投诉渠道记录!$E:$E,魔谷合作方汇总!$A19)</f>
        <v>0</v>
      </c>
      <c r="S19" s="168">
        <f>COUNTIFS(魔谷投诉渠道记录!$B:$B,魔谷合作方汇总!S$1,魔谷投诉渠道记录!$E:$E,魔谷合作方汇总!$A19)</f>
        <v>0</v>
      </c>
      <c r="T19" s="168">
        <f>COUNTIFS(魔谷投诉渠道记录!$B:$B,魔谷合作方汇总!T$1,魔谷投诉渠道记录!$E:$E,魔谷合作方汇总!$A19)</f>
        <v>0</v>
      </c>
      <c r="U19" s="168">
        <f>COUNTIFS(魔谷投诉渠道记录!$B:$B,魔谷合作方汇总!U$1,魔谷投诉渠道记录!$E:$E,魔谷合作方汇总!$A19)</f>
        <v>0</v>
      </c>
      <c r="V19" s="168">
        <f>COUNTIFS(魔谷投诉渠道记录!$B:$B,魔谷合作方汇总!V$1,魔谷投诉渠道记录!$E:$E,魔谷合作方汇总!$A19)</f>
        <v>0</v>
      </c>
      <c r="W19" s="168">
        <f>COUNTIFS(魔谷投诉渠道记录!$B:$B,魔谷合作方汇总!W$1,魔谷投诉渠道记录!$E:$E,魔谷合作方汇总!$A19)</f>
        <v>0</v>
      </c>
      <c r="X19" s="168">
        <f>COUNTIFS(魔谷投诉渠道记录!$B:$B,魔谷合作方汇总!X$1,魔谷投诉渠道记录!$E:$E,魔谷合作方汇总!$A19)</f>
        <v>0</v>
      </c>
      <c r="Y19" s="168">
        <f>COUNTIFS(魔谷投诉渠道记录!$B:$B,魔谷合作方汇总!Y$1,魔谷投诉渠道记录!$E:$E,魔谷合作方汇总!$A19)</f>
        <v>0</v>
      </c>
      <c r="Z19" s="168">
        <f>COUNTIFS(魔谷投诉渠道记录!$B:$B,魔谷合作方汇总!Z$1,魔谷投诉渠道记录!$E:$E,魔谷合作方汇总!$A19)</f>
        <v>0</v>
      </c>
      <c r="AA19" s="168">
        <f>COUNTIFS(魔谷投诉渠道记录!$B:$B,魔谷合作方汇总!AA$1,魔谷投诉渠道记录!$E:$E,魔谷合作方汇总!$A19)</f>
        <v>0</v>
      </c>
      <c r="AB19" s="168">
        <f>COUNTIFS(魔谷投诉渠道记录!$B:$B,魔谷合作方汇总!AB$1,魔谷投诉渠道记录!$E:$E,魔谷合作方汇总!$A19)</f>
        <v>0</v>
      </c>
      <c r="AC19" s="168">
        <f>COUNTIFS(魔谷投诉渠道记录!$B:$B,魔谷合作方汇总!AC$1,魔谷投诉渠道记录!$E:$E,魔谷合作方汇总!$A19)</f>
        <v>0</v>
      </c>
      <c r="AD19" s="168">
        <f>COUNTIFS(魔谷投诉渠道记录!$B:$B,魔谷合作方汇总!AD$1,魔谷投诉渠道记录!$E:$E,魔谷合作方汇总!$A19)</f>
        <v>0</v>
      </c>
      <c r="AE19" s="168">
        <f>COUNTIFS(魔谷投诉渠道记录!$B:$B,魔谷合作方汇总!AE$1,魔谷投诉渠道记录!$E:$E,魔谷合作方汇总!$A19)</f>
        <v>0</v>
      </c>
      <c r="AF19" s="168">
        <f>COUNTIFS(魔谷投诉渠道记录!$B:$B,魔谷合作方汇总!AF$1,魔谷投诉渠道记录!$E:$E,魔谷合作方汇总!$A19)</f>
        <v>0</v>
      </c>
      <c r="AG19" s="168">
        <f>COUNTIFS(魔谷投诉渠道记录!$B:$B,魔谷合作方汇总!AG$1,魔谷投诉渠道记录!$E:$E,魔谷合作方汇总!$A19)</f>
        <v>0</v>
      </c>
      <c r="AH19" s="168">
        <f>COUNTIFS(魔谷投诉渠道记录!$B:$B,魔谷合作方汇总!AH$1,魔谷投诉渠道记录!$E:$E,魔谷合作方汇总!$A19)</f>
        <v>0</v>
      </c>
      <c r="AI19" s="168">
        <f>COUNTIFS(魔谷投诉渠道记录!$B:$B,魔谷合作方汇总!AI$1,魔谷投诉渠道记录!$E:$E,魔谷合作方汇总!$A19)</f>
        <v>0</v>
      </c>
    </row>
    <row r="20" spans="1:35" ht="16.5">
      <c r="A20" s="39" t="s">
        <v>1178</v>
      </c>
      <c r="B20" s="39">
        <v>42</v>
      </c>
      <c r="C20" s="38">
        <f t="shared" si="0"/>
        <v>0</v>
      </c>
      <c r="D20" s="169">
        <f t="shared" si="1"/>
        <v>0</v>
      </c>
      <c r="E20" s="168">
        <f>COUNTIFS(魔谷投诉渠道记录!$B:$B,魔谷合作方汇总!E$1,魔谷投诉渠道记录!$E:$E,魔谷合作方汇总!$A20)</f>
        <v>0</v>
      </c>
      <c r="F20" s="168">
        <f>COUNTIFS(魔谷投诉渠道记录!$B:$B,魔谷合作方汇总!F$1,魔谷投诉渠道记录!$E:$E,魔谷合作方汇总!$A20)</f>
        <v>0</v>
      </c>
      <c r="G20" s="168">
        <f>COUNTIFS(魔谷投诉渠道记录!$B:$B,魔谷合作方汇总!G$1,魔谷投诉渠道记录!$E:$E,魔谷合作方汇总!$A20)</f>
        <v>0</v>
      </c>
      <c r="H20" s="168">
        <f>COUNTIFS(魔谷投诉渠道记录!$B:$B,魔谷合作方汇总!H$1,魔谷投诉渠道记录!$E:$E,魔谷合作方汇总!$A20)</f>
        <v>0</v>
      </c>
      <c r="I20" s="168">
        <f>COUNTIFS(魔谷投诉渠道记录!$B:$B,魔谷合作方汇总!I$1,魔谷投诉渠道记录!$E:$E,魔谷合作方汇总!$A20)</f>
        <v>0</v>
      </c>
      <c r="J20" s="168">
        <f>COUNTIFS(魔谷投诉渠道记录!$B:$B,魔谷合作方汇总!J$1,魔谷投诉渠道记录!$E:$E,魔谷合作方汇总!$A20)</f>
        <v>0</v>
      </c>
      <c r="K20" s="168">
        <f>COUNTIFS(魔谷投诉渠道记录!$B:$B,魔谷合作方汇总!K$1,魔谷投诉渠道记录!$E:$E,魔谷合作方汇总!$A20)</f>
        <v>0</v>
      </c>
      <c r="L20" s="168">
        <f>COUNTIFS(魔谷投诉渠道记录!$B:$B,魔谷合作方汇总!L$1,魔谷投诉渠道记录!$E:$E,魔谷合作方汇总!$A20)</f>
        <v>0</v>
      </c>
      <c r="M20" s="168">
        <f>COUNTIFS(魔谷投诉渠道记录!$B:$B,魔谷合作方汇总!M$1,魔谷投诉渠道记录!$E:$E,魔谷合作方汇总!$A20)</f>
        <v>0</v>
      </c>
      <c r="N20" s="168">
        <f>COUNTIFS(魔谷投诉渠道记录!$B:$B,魔谷合作方汇总!N$1,魔谷投诉渠道记录!$E:$E,魔谷合作方汇总!$A20)</f>
        <v>0</v>
      </c>
      <c r="O20" s="168">
        <f>COUNTIFS(魔谷投诉渠道记录!$B:$B,魔谷合作方汇总!O$1,魔谷投诉渠道记录!$E:$E,魔谷合作方汇总!$A20)</f>
        <v>0</v>
      </c>
      <c r="P20" s="168">
        <f>COUNTIFS(魔谷投诉渠道记录!$B:$B,魔谷合作方汇总!P$1,魔谷投诉渠道记录!$E:$E,魔谷合作方汇总!$A20)</f>
        <v>0</v>
      </c>
      <c r="Q20" s="168">
        <f>COUNTIFS(魔谷投诉渠道记录!$B:$B,魔谷合作方汇总!Q$1,魔谷投诉渠道记录!$E:$E,魔谷合作方汇总!$A20)</f>
        <v>0</v>
      </c>
      <c r="R20" s="168">
        <f>COUNTIFS(魔谷投诉渠道记录!$B:$B,魔谷合作方汇总!R$1,魔谷投诉渠道记录!$E:$E,魔谷合作方汇总!$A20)</f>
        <v>0</v>
      </c>
      <c r="S20" s="168">
        <f>COUNTIFS(魔谷投诉渠道记录!$B:$B,魔谷合作方汇总!S$1,魔谷投诉渠道记录!$E:$E,魔谷合作方汇总!$A20)</f>
        <v>0</v>
      </c>
      <c r="T20" s="168">
        <f>COUNTIFS(魔谷投诉渠道记录!$B:$B,魔谷合作方汇总!T$1,魔谷投诉渠道记录!$E:$E,魔谷合作方汇总!$A20)</f>
        <v>0</v>
      </c>
      <c r="U20" s="168">
        <f>COUNTIFS(魔谷投诉渠道记录!$B:$B,魔谷合作方汇总!U$1,魔谷投诉渠道记录!$E:$E,魔谷合作方汇总!$A20)</f>
        <v>0</v>
      </c>
      <c r="V20" s="168">
        <f>COUNTIFS(魔谷投诉渠道记录!$B:$B,魔谷合作方汇总!V$1,魔谷投诉渠道记录!$E:$E,魔谷合作方汇总!$A20)</f>
        <v>0</v>
      </c>
      <c r="W20" s="168">
        <f>COUNTIFS(魔谷投诉渠道记录!$B:$B,魔谷合作方汇总!W$1,魔谷投诉渠道记录!$E:$E,魔谷合作方汇总!$A20)</f>
        <v>0</v>
      </c>
      <c r="X20" s="168">
        <f>COUNTIFS(魔谷投诉渠道记录!$B:$B,魔谷合作方汇总!X$1,魔谷投诉渠道记录!$E:$E,魔谷合作方汇总!$A20)</f>
        <v>0</v>
      </c>
      <c r="Y20" s="168">
        <f>COUNTIFS(魔谷投诉渠道记录!$B:$B,魔谷合作方汇总!Y$1,魔谷投诉渠道记录!$E:$E,魔谷合作方汇总!$A20)</f>
        <v>0</v>
      </c>
      <c r="Z20" s="168">
        <f>COUNTIFS(魔谷投诉渠道记录!$B:$B,魔谷合作方汇总!Z$1,魔谷投诉渠道记录!$E:$E,魔谷合作方汇总!$A20)</f>
        <v>0</v>
      </c>
      <c r="AA20" s="168">
        <f>COUNTIFS(魔谷投诉渠道记录!$B:$B,魔谷合作方汇总!AA$1,魔谷投诉渠道记录!$E:$E,魔谷合作方汇总!$A20)</f>
        <v>0</v>
      </c>
      <c r="AB20" s="168">
        <f>COUNTIFS(魔谷投诉渠道记录!$B:$B,魔谷合作方汇总!AB$1,魔谷投诉渠道记录!$E:$E,魔谷合作方汇总!$A20)</f>
        <v>0</v>
      </c>
      <c r="AC20" s="168">
        <f>COUNTIFS(魔谷投诉渠道记录!$B:$B,魔谷合作方汇总!AC$1,魔谷投诉渠道记录!$E:$E,魔谷合作方汇总!$A20)</f>
        <v>0</v>
      </c>
      <c r="AD20" s="168">
        <f>COUNTIFS(魔谷投诉渠道记录!$B:$B,魔谷合作方汇总!AD$1,魔谷投诉渠道记录!$E:$E,魔谷合作方汇总!$A20)</f>
        <v>0</v>
      </c>
      <c r="AE20" s="168">
        <f>COUNTIFS(魔谷投诉渠道记录!$B:$B,魔谷合作方汇总!AE$1,魔谷投诉渠道记录!$E:$E,魔谷合作方汇总!$A20)</f>
        <v>0</v>
      </c>
      <c r="AF20" s="168">
        <f>COUNTIFS(魔谷投诉渠道记录!$B:$B,魔谷合作方汇总!AF$1,魔谷投诉渠道记录!$E:$E,魔谷合作方汇总!$A20)</f>
        <v>0</v>
      </c>
      <c r="AG20" s="168">
        <f>COUNTIFS(魔谷投诉渠道记录!$B:$B,魔谷合作方汇总!AG$1,魔谷投诉渠道记录!$E:$E,魔谷合作方汇总!$A20)</f>
        <v>0</v>
      </c>
      <c r="AH20" s="168">
        <f>COUNTIFS(魔谷投诉渠道记录!$B:$B,魔谷合作方汇总!AH$1,魔谷投诉渠道记录!$E:$E,魔谷合作方汇总!$A20)</f>
        <v>0</v>
      </c>
      <c r="AI20" s="168">
        <f>COUNTIFS(魔谷投诉渠道记录!$B:$B,魔谷合作方汇总!AI$1,魔谷投诉渠道记录!$E:$E,魔谷合作方汇总!$A20)</f>
        <v>0</v>
      </c>
    </row>
    <row r="21" spans="1:35" ht="16.5">
      <c r="A21" s="39" t="s">
        <v>1179</v>
      </c>
      <c r="B21" s="39">
        <v>0</v>
      </c>
      <c r="C21" s="38">
        <f t="shared" si="0"/>
        <v>0</v>
      </c>
      <c r="D21" s="169">
        <f t="shared" si="1"/>
        <v>0</v>
      </c>
      <c r="E21" s="168">
        <f>COUNTIFS(魔谷投诉渠道记录!$B:$B,魔谷合作方汇总!E$1,魔谷投诉渠道记录!$E:$E,魔谷合作方汇总!$A21)</f>
        <v>0</v>
      </c>
      <c r="F21" s="168">
        <f>COUNTIFS(魔谷投诉渠道记录!$B:$B,魔谷合作方汇总!F$1,魔谷投诉渠道记录!$E:$E,魔谷合作方汇总!$A21)</f>
        <v>0</v>
      </c>
      <c r="G21" s="168">
        <f>COUNTIFS(魔谷投诉渠道记录!$B:$B,魔谷合作方汇总!G$1,魔谷投诉渠道记录!$E:$E,魔谷合作方汇总!$A21)</f>
        <v>0</v>
      </c>
      <c r="H21" s="168">
        <f>COUNTIFS(魔谷投诉渠道记录!$B:$B,魔谷合作方汇总!H$1,魔谷投诉渠道记录!$E:$E,魔谷合作方汇总!$A21)</f>
        <v>0</v>
      </c>
      <c r="I21" s="168">
        <f>COUNTIFS(魔谷投诉渠道记录!$B:$B,魔谷合作方汇总!I$1,魔谷投诉渠道记录!$E:$E,魔谷合作方汇总!$A21)</f>
        <v>0</v>
      </c>
      <c r="J21" s="168">
        <f>COUNTIFS(魔谷投诉渠道记录!$B:$B,魔谷合作方汇总!J$1,魔谷投诉渠道记录!$E:$E,魔谷合作方汇总!$A21)</f>
        <v>0</v>
      </c>
      <c r="K21" s="168">
        <f>COUNTIFS(魔谷投诉渠道记录!$B:$B,魔谷合作方汇总!K$1,魔谷投诉渠道记录!$E:$E,魔谷合作方汇总!$A21)</f>
        <v>0</v>
      </c>
      <c r="L21" s="168">
        <f>COUNTIFS(魔谷投诉渠道记录!$B:$B,魔谷合作方汇总!L$1,魔谷投诉渠道记录!$E:$E,魔谷合作方汇总!$A21)</f>
        <v>0</v>
      </c>
      <c r="M21" s="168">
        <f>COUNTIFS(魔谷投诉渠道记录!$B:$B,魔谷合作方汇总!M$1,魔谷投诉渠道记录!$E:$E,魔谷合作方汇总!$A21)</f>
        <v>0</v>
      </c>
      <c r="N21" s="168">
        <f>COUNTIFS(魔谷投诉渠道记录!$B:$B,魔谷合作方汇总!N$1,魔谷投诉渠道记录!$E:$E,魔谷合作方汇总!$A21)</f>
        <v>0</v>
      </c>
      <c r="O21" s="168">
        <f>COUNTIFS(魔谷投诉渠道记录!$B:$B,魔谷合作方汇总!O$1,魔谷投诉渠道记录!$E:$E,魔谷合作方汇总!$A21)</f>
        <v>0</v>
      </c>
      <c r="P21" s="168">
        <f>COUNTIFS(魔谷投诉渠道记录!$B:$B,魔谷合作方汇总!P$1,魔谷投诉渠道记录!$E:$E,魔谷合作方汇总!$A21)</f>
        <v>0</v>
      </c>
      <c r="Q21" s="168">
        <f>COUNTIFS(魔谷投诉渠道记录!$B:$B,魔谷合作方汇总!Q$1,魔谷投诉渠道记录!$E:$E,魔谷合作方汇总!$A21)</f>
        <v>0</v>
      </c>
      <c r="R21" s="168">
        <f>COUNTIFS(魔谷投诉渠道记录!$B:$B,魔谷合作方汇总!R$1,魔谷投诉渠道记录!$E:$E,魔谷合作方汇总!$A21)</f>
        <v>0</v>
      </c>
      <c r="S21" s="168">
        <f>COUNTIFS(魔谷投诉渠道记录!$B:$B,魔谷合作方汇总!S$1,魔谷投诉渠道记录!$E:$E,魔谷合作方汇总!$A21)</f>
        <v>0</v>
      </c>
      <c r="T21" s="168">
        <f>COUNTIFS(魔谷投诉渠道记录!$B:$B,魔谷合作方汇总!T$1,魔谷投诉渠道记录!$E:$E,魔谷合作方汇总!$A21)</f>
        <v>0</v>
      </c>
      <c r="U21" s="168">
        <f>COUNTIFS(魔谷投诉渠道记录!$B:$B,魔谷合作方汇总!U$1,魔谷投诉渠道记录!$E:$E,魔谷合作方汇总!$A21)</f>
        <v>0</v>
      </c>
      <c r="V21" s="168">
        <f>COUNTIFS(魔谷投诉渠道记录!$B:$B,魔谷合作方汇总!V$1,魔谷投诉渠道记录!$E:$E,魔谷合作方汇总!$A21)</f>
        <v>0</v>
      </c>
      <c r="W21" s="168">
        <f>COUNTIFS(魔谷投诉渠道记录!$B:$B,魔谷合作方汇总!W$1,魔谷投诉渠道记录!$E:$E,魔谷合作方汇总!$A21)</f>
        <v>0</v>
      </c>
      <c r="X21" s="168">
        <f>COUNTIFS(魔谷投诉渠道记录!$B:$B,魔谷合作方汇总!X$1,魔谷投诉渠道记录!$E:$E,魔谷合作方汇总!$A21)</f>
        <v>0</v>
      </c>
      <c r="Y21" s="168">
        <f>COUNTIFS(魔谷投诉渠道记录!$B:$B,魔谷合作方汇总!Y$1,魔谷投诉渠道记录!$E:$E,魔谷合作方汇总!$A21)</f>
        <v>0</v>
      </c>
      <c r="Z21" s="168">
        <f>COUNTIFS(魔谷投诉渠道记录!$B:$B,魔谷合作方汇总!Z$1,魔谷投诉渠道记录!$E:$E,魔谷合作方汇总!$A21)</f>
        <v>0</v>
      </c>
      <c r="AA21" s="168">
        <f>COUNTIFS(魔谷投诉渠道记录!$B:$B,魔谷合作方汇总!AA$1,魔谷投诉渠道记录!$E:$E,魔谷合作方汇总!$A21)</f>
        <v>0</v>
      </c>
      <c r="AB21" s="168">
        <f>COUNTIFS(魔谷投诉渠道记录!$B:$B,魔谷合作方汇总!AB$1,魔谷投诉渠道记录!$E:$E,魔谷合作方汇总!$A21)</f>
        <v>0</v>
      </c>
      <c r="AC21" s="168">
        <f>COUNTIFS(魔谷投诉渠道记录!$B:$B,魔谷合作方汇总!AC$1,魔谷投诉渠道记录!$E:$E,魔谷合作方汇总!$A21)</f>
        <v>0</v>
      </c>
      <c r="AD21" s="168">
        <f>COUNTIFS(魔谷投诉渠道记录!$B:$B,魔谷合作方汇总!AD$1,魔谷投诉渠道记录!$E:$E,魔谷合作方汇总!$A21)</f>
        <v>0</v>
      </c>
      <c r="AE21" s="168">
        <f>COUNTIFS(魔谷投诉渠道记录!$B:$B,魔谷合作方汇总!AE$1,魔谷投诉渠道记录!$E:$E,魔谷合作方汇总!$A21)</f>
        <v>0</v>
      </c>
      <c r="AF21" s="168">
        <f>COUNTIFS(魔谷投诉渠道记录!$B:$B,魔谷合作方汇总!AF$1,魔谷投诉渠道记录!$E:$E,魔谷合作方汇总!$A21)</f>
        <v>0</v>
      </c>
      <c r="AG21" s="168">
        <f>COUNTIFS(魔谷投诉渠道记录!$B:$B,魔谷合作方汇总!AG$1,魔谷投诉渠道记录!$E:$E,魔谷合作方汇总!$A21)</f>
        <v>0</v>
      </c>
      <c r="AH21" s="168">
        <f>COUNTIFS(魔谷投诉渠道记录!$B:$B,魔谷合作方汇总!AH$1,魔谷投诉渠道记录!$E:$E,魔谷合作方汇总!$A21)</f>
        <v>0</v>
      </c>
      <c r="AI21" s="168">
        <f>COUNTIFS(魔谷投诉渠道记录!$B:$B,魔谷合作方汇总!AI$1,魔谷投诉渠道记录!$E:$E,魔谷合作方汇总!$A21)</f>
        <v>0</v>
      </c>
    </row>
    <row r="22" spans="1:35" ht="16.5">
      <c r="A22" s="39" t="s">
        <v>1180</v>
      </c>
      <c r="B22" s="39">
        <v>1377.36</v>
      </c>
      <c r="C22" s="38">
        <f t="shared" si="0"/>
        <v>0</v>
      </c>
      <c r="D22" s="169">
        <f t="shared" si="1"/>
        <v>0</v>
      </c>
      <c r="E22" s="168">
        <f>COUNTIFS(魔谷投诉渠道记录!$B:$B,魔谷合作方汇总!E$1,魔谷投诉渠道记录!$E:$E,魔谷合作方汇总!$A22)</f>
        <v>0</v>
      </c>
      <c r="F22" s="168">
        <f>COUNTIFS(魔谷投诉渠道记录!$B:$B,魔谷合作方汇总!F$1,魔谷投诉渠道记录!$E:$E,魔谷合作方汇总!$A22)</f>
        <v>0</v>
      </c>
      <c r="G22" s="168">
        <f>COUNTIFS(魔谷投诉渠道记录!$B:$B,魔谷合作方汇总!G$1,魔谷投诉渠道记录!$E:$E,魔谷合作方汇总!$A22)</f>
        <v>0</v>
      </c>
      <c r="H22" s="168">
        <f>COUNTIFS(魔谷投诉渠道记录!$B:$B,魔谷合作方汇总!H$1,魔谷投诉渠道记录!$E:$E,魔谷合作方汇总!$A22)</f>
        <v>0</v>
      </c>
      <c r="I22" s="168">
        <f>COUNTIFS(魔谷投诉渠道记录!$B:$B,魔谷合作方汇总!I$1,魔谷投诉渠道记录!$E:$E,魔谷合作方汇总!$A22)</f>
        <v>0</v>
      </c>
      <c r="J22" s="168">
        <f>COUNTIFS(魔谷投诉渠道记录!$B:$B,魔谷合作方汇总!J$1,魔谷投诉渠道记录!$E:$E,魔谷合作方汇总!$A22)</f>
        <v>0</v>
      </c>
      <c r="K22" s="168">
        <f>COUNTIFS(魔谷投诉渠道记录!$B:$B,魔谷合作方汇总!K$1,魔谷投诉渠道记录!$E:$E,魔谷合作方汇总!$A22)</f>
        <v>0</v>
      </c>
      <c r="L22" s="168">
        <f>COUNTIFS(魔谷投诉渠道记录!$B:$B,魔谷合作方汇总!L$1,魔谷投诉渠道记录!$E:$E,魔谷合作方汇总!$A22)</f>
        <v>0</v>
      </c>
      <c r="M22" s="168">
        <f>COUNTIFS(魔谷投诉渠道记录!$B:$B,魔谷合作方汇总!M$1,魔谷投诉渠道记录!$E:$E,魔谷合作方汇总!$A22)</f>
        <v>0</v>
      </c>
      <c r="N22" s="168">
        <f>COUNTIFS(魔谷投诉渠道记录!$B:$B,魔谷合作方汇总!N$1,魔谷投诉渠道记录!$E:$E,魔谷合作方汇总!$A22)</f>
        <v>0</v>
      </c>
      <c r="O22" s="168">
        <f>COUNTIFS(魔谷投诉渠道记录!$B:$B,魔谷合作方汇总!O$1,魔谷投诉渠道记录!$E:$E,魔谷合作方汇总!$A22)</f>
        <v>0</v>
      </c>
      <c r="P22" s="168">
        <f>COUNTIFS(魔谷投诉渠道记录!$B:$B,魔谷合作方汇总!P$1,魔谷投诉渠道记录!$E:$E,魔谷合作方汇总!$A22)</f>
        <v>0</v>
      </c>
      <c r="Q22" s="168">
        <f>COUNTIFS(魔谷投诉渠道记录!$B:$B,魔谷合作方汇总!Q$1,魔谷投诉渠道记录!$E:$E,魔谷合作方汇总!$A22)</f>
        <v>0</v>
      </c>
      <c r="R22" s="168">
        <f>COUNTIFS(魔谷投诉渠道记录!$B:$B,魔谷合作方汇总!R$1,魔谷投诉渠道记录!$E:$E,魔谷合作方汇总!$A22)</f>
        <v>0</v>
      </c>
      <c r="S22" s="168">
        <f>COUNTIFS(魔谷投诉渠道记录!$B:$B,魔谷合作方汇总!S$1,魔谷投诉渠道记录!$E:$E,魔谷合作方汇总!$A22)</f>
        <v>0</v>
      </c>
      <c r="T22" s="168">
        <f>COUNTIFS(魔谷投诉渠道记录!$B:$B,魔谷合作方汇总!T$1,魔谷投诉渠道记录!$E:$E,魔谷合作方汇总!$A22)</f>
        <v>0</v>
      </c>
      <c r="U22" s="168">
        <f>COUNTIFS(魔谷投诉渠道记录!$B:$B,魔谷合作方汇总!U$1,魔谷投诉渠道记录!$E:$E,魔谷合作方汇总!$A22)</f>
        <v>0</v>
      </c>
      <c r="V22" s="168">
        <f>COUNTIFS(魔谷投诉渠道记录!$B:$B,魔谷合作方汇总!V$1,魔谷投诉渠道记录!$E:$E,魔谷合作方汇总!$A22)</f>
        <v>0</v>
      </c>
      <c r="W22" s="168">
        <f>COUNTIFS(魔谷投诉渠道记录!$B:$B,魔谷合作方汇总!W$1,魔谷投诉渠道记录!$E:$E,魔谷合作方汇总!$A22)</f>
        <v>0</v>
      </c>
      <c r="X22" s="168">
        <f>COUNTIFS(魔谷投诉渠道记录!$B:$B,魔谷合作方汇总!X$1,魔谷投诉渠道记录!$E:$E,魔谷合作方汇总!$A22)</f>
        <v>0</v>
      </c>
      <c r="Y22" s="168">
        <f>COUNTIFS(魔谷投诉渠道记录!$B:$B,魔谷合作方汇总!Y$1,魔谷投诉渠道记录!$E:$E,魔谷合作方汇总!$A22)</f>
        <v>0</v>
      </c>
      <c r="Z22" s="168">
        <f>COUNTIFS(魔谷投诉渠道记录!$B:$B,魔谷合作方汇总!Z$1,魔谷投诉渠道记录!$E:$E,魔谷合作方汇总!$A22)</f>
        <v>0</v>
      </c>
      <c r="AA22" s="168">
        <f>COUNTIFS(魔谷投诉渠道记录!$B:$B,魔谷合作方汇总!AA$1,魔谷投诉渠道记录!$E:$E,魔谷合作方汇总!$A22)</f>
        <v>0</v>
      </c>
      <c r="AB22" s="168">
        <f>COUNTIFS(魔谷投诉渠道记录!$B:$B,魔谷合作方汇总!AB$1,魔谷投诉渠道记录!$E:$E,魔谷合作方汇总!$A22)</f>
        <v>0</v>
      </c>
      <c r="AC22" s="168">
        <f>COUNTIFS(魔谷投诉渠道记录!$B:$B,魔谷合作方汇总!AC$1,魔谷投诉渠道记录!$E:$E,魔谷合作方汇总!$A22)</f>
        <v>0</v>
      </c>
      <c r="AD22" s="168">
        <f>COUNTIFS(魔谷投诉渠道记录!$B:$B,魔谷合作方汇总!AD$1,魔谷投诉渠道记录!$E:$E,魔谷合作方汇总!$A22)</f>
        <v>0</v>
      </c>
      <c r="AE22" s="168">
        <f>COUNTIFS(魔谷投诉渠道记录!$B:$B,魔谷合作方汇总!AE$1,魔谷投诉渠道记录!$E:$E,魔谷合作方汇总!$A22)</f>
        <v>0</v>
      </c>
      <c r="AF22" s="168">
        <f>COUNTIFS(魔谷投诉渠道记录!$B:$B,魔谷合作方汇总!AF$1,魔谷投诉渠道记录!$E:$E,魔谷合作方汇总!$A22)</f>
        <v>0</v>
      </c>
      <c r="AG22" s="168">
        <f>COUNTIFS(魔谷投诉渠道记录!$B:$B,魔谷合作方汇总!AG$1,魔谷投诉渠道记录!$E:$E,魔谷合作方汇总!$A22)</f>
        <v>0</v>
      </c>
      <c r="AH22" s="168">
        <f>COUNTIFS(魔谷投诉渠道记录!$B:$B,魔谷合作方汇总!AH$1,魔谷投诉渠道记录!$E:$E,魔谷合作方汇总!$A22)</f>
        <v>0</v>
      </c>
      <c r="AI22" s="168">
        <f>COUNTIFS(魔谷投诉渠道记录!$B:$B,魔谷合作方汇总!AI$1,魔谷投诉渠道记录!$E:$E,魔谷合作方汇总!$A22)</f>
        <v>0</v>
      </c>
    </row>
    <row r="23" spans="1:35" ht="16.5">
      <c r="A23" s="39" t="s">
        <v>1181</v>
      </c>
      <c r="B23" s="39">
        <v>25848.769999999997</v>
      </c>
      <c r="C23" s="38">
        <f t="shared" si="0"/>
        <v>0</v>
      </c>
      <c r="D23" s="169">
        <f t="shared" si="1"/>
        <v>0</v>
      </c>
      <c r="E23" s="168">
        <f>COUNTIFS(魔谷投诉渠道记录!$B:$B,魔谷合作方汇总!E$1,魔谷投诉渠道记录!$E:$E,魔谷合作方汇总!$A23)</f>
        <v>0</v>
      </c>
      <c r="F23" s="168">
        <f>COUNTIFS(魔谷投诉渠道记录!$B:$B,魔谷合作方汇总!F$1,魔谷投诉渠道记录!$E:$E,魔谷合作方汇总!$A23)</f>
        <v>0</v>
      </c>
      <c r="G23" s="168">
        <f>COUNTIFS(魔谷投诉渠道记录!$B:$B,魔谷合作方汇总!G$1,魔谷投诉渠道记录!$E:$E,魔谷合作方汇总!$A23)</f>
        <v>0</v>
      </c>
      <c r="H23" s="168">
        <f>COUNTIFS(魔谷投诉渠道记录!$B:$B,魔谷合作方汇总!H$1,魔谷投诉渠道记录!$E:$E,魔谷合作方汇总!$A23)</f>
        <v>0</v>
      </c>
      <c r="I23" s="168">
        <f>COUNTIFS(魔谷投诉渠道记录!$B:$B,魔谷合作方汇总!I$1,魔谷投诉渠道记录!$E:$E,魔谷合作方汇总!$A23)</f>
        <v>0</v>
      </c>
      <c r="J23" s="168">
        <f>COUNTIFS(魔谷投诉渠道记录!$B:$B,魔谷合作方汇总!J$1,魔谷投诉渠道记录!$E:$E,魔谷合作方汇总!$A23)</f>
        <v>0</v>
      </c>
      <c r="K23" s="168">
        <f>COUNTIFS(魔谷投诉渠道记录!$B:$B,魔谷合作方汇总!K$1,魔谷投诉渠道记录!$E:$E,魔谷合作方汇总!$A23)</f>
        <v>0</v>
      </c>
      <c r="L23" s="168">
        <f>COUNTIFS(魔谷投诉渠道记录!$B:$B,魔谷合作方汇总!L$1,魔谷投诉渠道记录!$E:$E,魔谷合作方汇总!$A23)</f>
        <v>0</v>
      </c>
      <c r="M23" s="168">
        <f>COUNTIFS(魔谷投诉渠道记录!$B:$B,魔谷合作方汇总!M$1,魔谷投诉渠道记录!$E:$E,魔谷合作方汇总!$A23)</f>
        <v>0</v>
      </c>
      <c r="N23" s="168">
        <f>COUNTIFS(魔谷投诉渠道记录!$B:$B,魔谷合作方汇总!N$1,魔谷投诉渠道记录!$E:$E,魔谷合作方汇总!$A23)</f>
        <v>0</v>
      </c>
      <c r="O23" s="168">
        <f>COUNTIFS(魔谷投诉渠道记录!$B:$B,魔谷合作方汇总!O$1,魔谷投诉渠道记录!$E:$E,魔谷合作方汇总!$A23)</f>
        <v>0</v>
      </c>
      <c r="P23" s="168">
        <f>COUNTIFS(魔谷投诉渠道记录!$B:$B,魔谷合作方汇总!P$1,魔谷投诉渠道记录!$E:$E,魔谷合作方汇总!$A23)</f>
        <v>0</v>
      </c>
      <c r="Q23" s="168">
        <f>COUNTIFS(魔谷投诉渠道记录!$B:$B,魔谷合作方汇总!Q$1,魔谷投诉渠道记录!$E:$E,魔谷合作方汇总!$A23)</f>
        <v>0</v>
      </c>
      <c r="R23" s="168">
        <f>COUNTIFS(魔谷投诉渠道记录!$B:$B,魔谷合作方汇总!R$1,魔谷投诉渠道记录!$E:$E,魔谷合作方汇总!$A23)</f>
        <v>0</v>
      </c>
      <c r="S23" s="168">
        <f>COUNTIFS(魔谷投诉渠道记录!$B:$B,魔谷合作方汇总!S$1,魔谷投诉渠道记录!$E:$E,魔谷合作方汇总!$A23)</f>
        <v>0</v>
      </c>
      <c r="T23" s="168">
        <f>COUNTIFS(魔谷投诉渠道记录!$B:$B,魔谷合作方汇总!T$1,魔谷投诉渠道记录!$E:$E,魔谷合作方汇总!$A23)</f>
        <v>0</v>
      </c>
      <c r="U23" s="168">
        <f>COUNTIFS(魔谷投诉渠道记录!$B:$B,魔谷合作方汇总!U$1,魔谷投诉渠道记录!$E:$E,魔谷合作方汇总!$A23)</f>
        <v>0</v>
      </c>
      <c r="V23" s="168">
        <f>COUNTIFS(魔谷投诉渠道记录!$B:$B,魔谷合作方汇总!V$1,魔谷投诉渠道记录!$E:$E,魔谷合作方汇总!$A23)</f>
        <v>0</v>
      </c>
      <c r="W23" s="168">
        <f>COUNTIFS(魔谷投诉渠道记录!$B:$B,魔谷合作方汇总!W$1,魔谷投诉渠道记录!$E:$E,魔谷合作方汇总!$A23)</f>
        <v>0</v>
      </c>
      <c r="X23" s="168">
        <f>COUNTIFS(魔谷投诉渠道记录!$B:$B,魔谷合作方汇总!X$1,魔谷投诉渠道记录!$E:$E,魔谷合作方汇总!$A23)</f>
        <v>0</v>
      </c>
      <c r="Y23" s="168">
        <f>COUNTIFS(魔谷投诉渠道记录!$B:$B,魔谷合作方汇总!Y$1,魔谷投诉渠道记录!$E:$E,魔谷合作方汇总!$A23)</f>
        <v>0</v>
      </c>
      <c r="Z23" s="168">
        <f>COUNTIFS(魔谷投诉渠道记录!$B:$B,魔谷合作方汇总!Z$1,魔谷投诉渠道记录!$E:$E,魔谷合作方汇总!$A23)</f>
        <v>0</v>
      </c>
      <c r="AA23" s="168">
        <f>COUNTIFS(魔谷投诉渠道记录!$B:$B,魔谷合作方汇总!AA$1,魔谷投诉渠道记录!$E:$E,魔谷合作方汇总!$A23)</f>
        <v>0</v>
      </c>
      <c r="AB23" s="168">
        <f>COUNTIFS(魔谷投诉渠道记录!$B:$B,魔谷合作方汇总!AB$1,魔谷投诉渠道记录!$E:$E,魔谷合作方汇总!$A23)</f>
        <v>0</v>
      </c>
      <c r="AC23" s="168">
        <f>COUNTIFS(魔谷投诉渠道记录!$B:$B,魔谷合作方汇总!AC$1,魔谷投诉渠道记录!$E:$E,魔谷合作方汇总!$A23)</f>
        <v>0</v>
      </c>
      <c r="AD23" s="168">
        <f>COUNTIFS(魔谷投诉渠道记录!$B:$B,魔谷合作方汇总!AD$1,魔谷投诉渠道记录!$E:$E,魔谷合作方汇总!$A23)</f>
        <v>0</v>
      </c>
      <c r="AE23" s="168">
        <f>COUNTIFS(魔谷投诉渠道记录!$B:$B,魔谷合作方汇总!AE$1,魔谷投诉渠道记录!$E:$E,魔谷合作方汇总!$A23)</f>
        <v>0</v>
      </c>
      <c r="AF23" s="168">
        <f>COUNTIFS(魔谷投诉渠道记录!$B:$B,魔谷合作方汇总!AF$1,魔谷投诉渠道记录!$E:$E,魔谷合作方汇总!$A23)</f>
        <v>0</v>
      </c>
      <c r="AG23" s="168">
        <f>COUNTIFS(魔谷投诉渠道记录!$B:$B,魔谷合作方汇总!AG$1,魔谷投诉渠道记录!$E:$E,魔谷合作方汇总!$A23)</f>
        <v>0</v>
      </c>
      <c r="AH23" s="168">
        <f>COUNTIFS(魔谷投诉渠道记录!$B:$B,魔谷合作方汇总!AH$1,魔谷投诉渠道记录!$E:$E,魔谷合作方汇总!$A23)</f>
        <v>0</v>
      </c>
      <c r="AI23" s="168">
        <f>COUNTIFS(魔谷投诉渠道记录!$B:$B,魔谷合作方汇总!AI$1,魔谷投诉渠道记录!$E:$E,魔谷合作方汇总!$A23)</f>
        <v>0</v>
      </c>
    </row>
    <row r="24" spans="1:35" ht="16.5">
      <c r="A24" s="39" t="s">
        <v>1182</v>
      </c>
      <c r="B24" s="39">
        <v>150644.45000000013</v>
      </c>
      <c r="C24" s="38">
        <f t="shared" si="0"/>
        <v>5</v>
      </c>
      <c r="D24" s="169">
        <f t="shared" si="1"/>
        <v>0.33190734872741717</v>
      </c>
      <c r="E24" s="168">
        <f>COUNTIFS(魔谷投诉渠道记录!$B:$B,魔谷合作方汇总!E$1,魔谷投诉渠道记录!$E:$E,魔谷合作方汇总!$A24)</f>
        <v>0</v>
      </c>
      <c r="F24" s="168">
        <f>COUNTIFS(魔谷投诉渠道记录!$B:$B,魔谷合作方汇总!F$1,魔谷投诉渠道记录!$E:$E,魔谷合作方汇总!$A24)</f>
        <v>0</v>
      </c>
      <c r="G24" s="168">
        <f>COUNTIFS(魔谷投诉渠道记录!$B:$B,魔谷合作方汇总!G$1,魔谷投诉渠道记录!$E:$E,魔谷合作方汇总!$A24)</f>
        <v>0</v>
      </c>
      <c r="H24" s="168">
        <f>COUNTIFS(魔谷投诉渠道记录!$B:$B,魔谷合作方汇总!H$1,魔谷投诉渠道记录!$E:$E,魔谷合作方汇总!$A24)</f>
        <v>0</v>
      </c>
      <c r="I24" s="168">
        <f>COUNTIFS(魔谷投诉渠道记录!$B:$B,魔谷合作方汇总!I$1,魔谷投诉渠道记录!$E:$E,魔谷合作方汇总!$A24)</f>
        <v>2</v>
      </c>
      <c r="J24" s="168">
        <f>COUNTIFS(魔谷投诉渠道记录!$B:$B,魔谷合作方汇总!J$1,魔谷投诉渠道记录!$E:$E,魔谷合作方汇总!$A24)</f>
        <v>0</v>
      </c>
      <c r="K24" s="168">
        <f>COUNTIFS(魔谷投诉渠道记录!$B:$B,魔谷合作方汇总!K$1,魔谷投诉渠道记录!$E:$E,魔谷合作方汇总!$A24)</f>
        <v>0</v>
      </c>
      <c r="L24" s="168">
        <f>COUNTIFS(魔谷投诉渠道记录!$B:$B,魔谷合作方汇总!L$1,魔谷投诉渠道记录!$E:$E,魔谷合作方汇总!$A24)</f>
        <v>0</v>
      </c>
      <c r="M24" s="168">
        <f>COUNTIFS(魔谷投诉渠道记录!$B:$B,魔谷合作方汇总!M$1,魔谷投诉渠道记录!$E:$E,魔谷合作方汇总!$A24)</f>
        <v>0</v>
      </c>
      <c r="N24" s="168">
        <f>COUNTIFS(魔谷投诉渠道记录!$B:$B,魔谷合作方汇总!N$1,魔谷投诉渠道记录!$E:$E,魔谷合作方汇总!$A24)</f>
        <v>0</v>
      </c>
      <c r="O24" s="168">
        <f>COUNTIFS(魔谷投诉渠道记录!$B:$B,魔谷合作方汇总!O$1,魔谷投诉渠道记录!$E:$E,魔谷合作方汇总!$A24)</f>
        <v>0</v>
      </c>
      <c r="P24" s="168">
        <f>COUNTIFS(魔谷投诉渠道记录!$B:$B,魔谷合作方汇总!P$1,魔谷投诉渠道记录!$E:$E,魔谷合作方汇总!$A24)</f>
        <v>1</v>
      </c>
      <c r="Q24" s="168">
        <f>COUNTIFS(魔谷投诉渠道记录!$B:$B,魔谷合作方汇总!Q$1,魔谷投诉渠道记录!$E:$E,魔谷合作方汇总!$A24)</f>
        <v>0</v>
      </c>
      <c r="R24" s="168">
        <f>COUNTIFS(魔谷投诉渠道记录!$B:$B,魔谷合作方汇总!R$1,魔谷投诉渠道记录!$E:$E,魔谷合作方汇总!$A24)</f>
        <v>0</v>
      </c>
      <c r="S24" s="168">
        <f>COUNTIFS(魔谷投诉渠道记录!$B:$B,魔谷合作方汇总!S$1,魔谷投诉渠道记录!$E:$E,魔谷合作方汇总!$A24)</f>
        <v>0</v>
      </c>
      <c r="T24" s="168">
        <f>COUNTIFS(魔谷投诉渠道记录!$B:$B,魔谷合作方汇总!T$1,魔谷投诉渠道记录!$E:$E,魔谷合作方汇总!$A24)</f>
        <v>0</v>
      </c>
      <c r="U24" s="168">
        <f>COUNTIFS(魔谷投诉渠道记录!$B:$B,魔谷合作方汇总!U$1,魔谷投诉渠道记录!$E:$E,魔谷合作方汇总!$A24)</f>
        <v>0</v>
      </c>
      <c r="V24" s="168">
        <f>COUNTIFS(魔谷投诉渠道记录!$B:$B,魔谷合作方汇总!V$1,魔谷投诉渠道记录!$E:$E,魔谷合作方汇总!$A24)</f>
        <v>0</v>
      </c>
      <c r="W24" s="168">
        <f>COUNTIFS(魔谷投诉渠道记录!$B:$B,魔谷合作方汇总!W$1,魔谷投诉渠道记录!$E:$E,魔谷合作方汇总!$A24)</f>
        <v>0</v>
      </c>
      <c r="X24" s="168">
        <f>COUNTIFS(魔谷投诉渠道记录!$B:$B,魔谷合作方汇总!X$1,魔谷投诉渠道记录!$E:$E,魔谷合作方汇总!$A24)</f>
        <v>0</v>
      </c>
      <c r="Y24" s="168">
        <f>COUNTIFS(魔谷投诉渠道记录!$B:$B,魔谷合作方汇总!Y$1,魔谷投诉渠道记录!$E:$E,魔谷合作方汇总!$A24)</f>
        <v>0</v>
      </c>
      <c r="Z24" s="168">
        <f>COUNTIFS(魔谷投诉渠道记录!$B:$B,魔谷合作方汇总!Z$1,魔谷投诉渠道记录!$E:$E,魔谷合作方汇总!$A24)</f>
        <v>1</v>
      </c>
      <c r="AA24" s="168">
        <f>COUNTIFS(魔谷投诉渠道记录!$B:$B,魔谷合作方汇总!AA$1,魔谷投诉渠道记录!$E:$E,魔谷合作方汇总!$A24)</f>
        <v>0</v>
      </c>
      <c r="AB24" s="168">
        <f>COUNTIFS(魔谷投诉渠道记录!$B:$B,魔谷合作方汇总!AB$1,魔谷投诉渠道记录!$E:$E,魔谷合作方汇总!$A24)</f>
        <v>1</v>
      </c>
      <c r="AC24" s="168">
        <f>COUNTIFS(魔谷投诉渠道记录!$B:$B,魔谷合作方汇总!AC$1,魔谷投诉渠道记录!$E:$E,魔谷合作方汇总!$A24)</f>
        <v>0</v>
      </c>
      <c r="AD24" s="168">
        <f>COUNTIFS(魔谷投诉渠道记录!$B:$B,魔谷合作方汇总!AD$1,魔谷投诉渠道记录!$E:$E,魔谷合作方汇总!$A24)</f>
        <v>0</v>
      </c>
      <c r="AE24" s="168">
        <f>COUNTIFS(魔谷投诉渠道记录!$B:$B,魔谷合作方汇总!AE$1,魔谷投诉渠道记录!$E:$E,魔谷合作方汇总!$A24)</f>
        <v>0</v>
      </c>
      <c r="AF24" s="168">
        <f>COUNTIFS(魔谷投诉渠道记录!$B:$B,魔谷合作方汇总!AF$1,魔谷投诉渠道记录!$E:$E,魔谷合作方汇总!$A24)</f>
        <v>0</v>
      </c>
      <c r="AG24" s="168">
        <f>COUNTIFS(魔谷投诉渠道记录!$B:$B,魔谷合作方汇总!AG$1,魔谷投诉渠道记录!$E:$E,魔谷合作方汇总!$A24)</f>
        <v>0</v>
      </c>
      <c r="AH24" s="168">
        <f>COUNTIFS(魔谷投诉渠道记录!$B:$B,魔谷合作方汇总!AH$1,魔谷投诉渠道记录!$E:$E,魔谷合作方汇总!$A24)</f>
        <v>0</v>
      </c>
      <c r="AI24" s="168">
        <f>COUNTIFS(魔谷投诉渠道记录!$B:$B,魔谷合作方汇总!AI$1,魔谷投诉渠道记录!$E:$E,魔谷合作方汇总!$A24)</f>
        <v>0</v>
      </c>
    </row>
    <row r="25" spans="1:35" ht="16.5">
      <c r="A25" s="39" t="s">
        <v>1183</v>
      </c>
      <c r="B25" s="39">
        <v>414.99</v>
      </c>
      <c r="C25" s="38">
        <f t="shared" si="0"/>
        <v>0</v>
      </c>
      <c r="D25" s="169">
        <f t="shared" si="1"/>
        <v>0</v>
      </c>
      <c r="E25" s="168">
        <f>COUNTIFS(魔谷投诉渠道记录!$B:$B,魔谷合作方汇总!E$1,魔谷投诉渠道记录!$E:$E,魔谷合作方汇总!$A25)</f>
        <v>0</v>
      </c>
      <c r="F25" s="168">
        <f>COUNTIFS(魔谷投诉渠道记录!$B:$B,魔谷合作方汇总!F$1,魔谷投诉渠道记录!$E:$E,魔谷合作方汇总!$A25)</f>
        <v>0</v>
      </c>
      <c r="G25" s="168">
        <f>COUNTIFS(魔谷投诉渠道记录!$B:$B,魔谷合作方汇总!G$1,魔谷投诉渠道记录!$E:$E,魔谷合作方汇总!$A25)</f>
        <v>0</v>
      </c>
      <c r="H25" s="168">
        <f>COUNTIFS(魔谷投诉渠道记录!$B:$B,魔谷合作方汇总!H$1,魔谷投诉渠道记录!$E:$E,魔谷合作方汇总!$A25)</f>
        <v>0</v>
      </c>
      <c r="I25" s="168">
        <f>COUNTIFS(魔谷投诉渠道记录!$B:$B,魔谷合作方汇总!I$1,魔谷投诉渠道记录!$E:$E,魔谷合作方汇总!$A25)</f>
        <v>0</v>
      </c>
      <c r="J25" s="168">
        <f>COUNTIFS(魔谷投诉渠道记录!$B:$B,魔谷合作方汇总!J$1,魔谷投诉渠道记录!$E:$E,魔谷合作方汇总!$A25)</f>
        <v>0</v>
      </c>
      <c r="K25" s="168">
        <f>COUNTIFS(魔谷投诉渠道记录!$B:$B,魔谷合作方汇总!K$1,魔谷投诉渠道记录!$E:$E,魔谷合作方汇总!$A25)</f>
        <v>0</v>
      </c>
      <c r="L25" s="168">
        <f>COUNTIFS(魔谷投诉渠道记录!$B:$B,魔谷合作方汇总!L$1,魔谷投诉渠道记录!$E:$E,魔谷合作方汇总!$A25)</f>
        <v>0</v>
      </c>
      <c r="M25" s="168">
        <f>COUNTIFS(魔谷投诉渠道记录!$B:$B,魔谷合作方汇总!M$1,魔谷投诉渠道记录!$E:$E,魔谷合作方汇总!$A25)</f>
        <v>0</v>
      </c>
      <c r="N25" s="168">
        <f>COUNTIFS(魔谷投诉渠道记录!$B:$B,魔谷合作方汇总!N$1,魔谷投诉渠道记录!$E:$E,魔谷合作方汇总!$A25)</f>
        <v>0</v>
      </c>
      <c r="O25" s="168">
        <f>COUNTIFS(魔谷投诉渠道记录!$B:$B,魔谷合作方汇总!O$1,魔谷投诉渠道记录!$E:$E,魔谷合作方汇总!$A25)</f>
        <v>0</v>
      </c>
      <c r="P25" s="168">
        <f>COUNTIFS(魔谷投诉渠道记录!$B:$B,魔谷合作方汇总!P$1,魔谷投诉渠道记录!$E:$E,魔谷合作方汇总!$A25)</f>
        <v>0</v>
      </c>
      <c r="Q25" s="168">
        <f>COUNTIFS(魔谷投诉渠道记录!$B:$B,魔谷合作方汇总!Q$1,魔谷投诉渠道记录!$E:$E,魔谷合作方汇总!$A25)</f>
        <v>0</v>
      </c>
      <c r="R25" s="168">
        <f>COUNTIFS(魔谷投诉渠道记录!$B:$B,魔谷合作方汇总!R$1,魔谷投诉渠道记录!$E:$E,魔谷合作方汇总!$A25)</f>
        <v>0</v>
      </c>
      <c r="S25" s="168">
        <f>COUNTIFS(魔谷投诉渠道记录!$B:$B,魔谷合作方汇总!S$1,魔谷投诉渠道记录!$E:$E,魔谷合作方汇总!$A25)</f>
        <v>0</v>
      </c>
      <c r="T25" s="168">
        <f>COUNTIFS(魔谷投诉渠道记录!$B:$B,魔谷合作方汇总!T$1,魔谷投诉渠道记录!$E:$E,魔谷合作方汇总!$A25)</f>
        <v>0</v>
      </c>
      <c r="U25" s="168">
        <f>COUNTIFS(魔谷投诉渠道记录!$B:$B,魔谷合作方汇总!U$1,魔谷投诉渠道记录!$E:$E,魔谷合作方汇总!$A25)</f>
        <v>0</v>
      </c>
      <c r="V25" s="168">
        <f>COUNTIFS(魔谷投诉渠道记录!$B:$B,魔谷合作方汇总!V$1,魔谷投诉渠道记录!$E:$E,魔谷合作方汇总!$A25)</f>
        <v>0</v>
      </c>
      <c r="W25" s="168">
        <f>COUNTIFS(魔谷投诉渠道记录!$B:$B,魔谷合作方汇总!W$1,魔谷投诉渠道记录!$E:$E,魔谷合作方汇总!$A25)</f>
        <v>0</v>
      </c>
      <c r="X25" s="168">
        <f>COUNTIFS(魔谷投诉渠道记录!$B:$B,魔谷合作方汇总!X$1,魔谷投诉渠道记录!$E:$E,魔谷合作方汇总!$A25)</f>
        <v>0</v>
      </c>
      <c r="Y25" s="168">
        <f>COUNTIFS(魔谷投诉渠道记录!$B:$B,魔谷合作方汇总!Y$1,魔谷投诉渠道记录!$E:$E,魔谷合作方汇总!$A25)</f>
        <v>0</v>
      </c>
      <c r="Z25" s="168">
        <f>COUNTIFS(魔谷投诉渠道记录!$B:$B,魔谷合作方汇总!Z$1,魔谷投诉渠道记录!$E:$E,魔谷合作方汇总!$A25)</f>
        <v>0</v>
      </c>
      <c r="AA25" s="168">
        <f>COUNTIFS(魔谷投诉渠道记录!$B:$B,魔谷合作方汇总!AA$1,魔谷投诉渠道记录!$E:$E,魔谷合作方汇总!$A25)</f>
        <v>0</v>
      </c>
      <c r="AB25" s="168">
        <f>COUNTIFS(魔谷投诉渠道记录!$B:$B,魔谷合作方汇总!AB$1,魔谷投诉渠道记录!$E:$E,魔谷合作方汇总!$A25)</f>
        <v>0</v>
      </c>
      <c r="AC25" s="168">
        <f>COUNTIFS(魔谷投诉渠道记录!$B:$B,魔谷合作方汇总!AC$1,魔谷投诉渠道记录!$E:$E,魔谷合作方汇总!$A25)</f>
        <v>0</v>
      </c>
      <c r="AD25" s="168">
        <f>COUNTIFS(魔谷投诉渠道记录!$B:$B,魔谷合作方汇总!AD$1,魔谷投诉渠道记录!$E:$E,魔谷合作方汇总!$A25)</f>
        <v>0</v>
      </c>
      <c r="AE25" s="168">
        <f>COUNTIFS(魔谷投诉渠道记录!$B:$B,魔谷合作方汇总!AE$1,魔谷投诉渠道记录!$E:$E,魔谷合作方汇总!$A25)</f>
        <v>0</v>
      </c>
      <c r="AF25" s="168">
        <f>COUNTIFS(魔谷投诉渠道记录!$B:$B,魔谷合作方汇总!AF$1,魔谷投诉渠道记录!$E:$E,魔谷合作方汇总!$A25)</f>
        <v>0</v>
      </c>
      <c r="AG25" s="168">
        <f>COUNTIFS(魔谷投诉渠道记录!$B:$B,魔谷合作方汇总!AG$1,魔谷投诉渠道记录!$E:$E,魔谷合作方汇总!$A25)</f>
        <v>0</v>
      </c>
      <c r="AH25" s="168">
        <f>COUNTIFS(魔谷投诉渠道记录!$B:$B,魔谷合作方汇总!AH$1,魔谷投诉渠道记录!$E:$E,魔谷合作方汇总!$A25)</f>
        <v>0</v>
      </c>
      <c r="AI25" s="168">
        <f>COUNTIFS(魔谷投诉渠道记录!$B:$B,魔谷合作方汇总!AI$1,魔谷投诉渠道记录!$E:$E,魔谷合作方汇总!$A25)</f>
        <v>0</v>
      </c>
    </row>
    <row r="26" spans="1:35" ht="16.5">
      <c r="A26" s="39" t="s">
        <v>1184</v>
      </c>
      <c r="B26" s="39">
        <v>0</v>
      </c>
      <c r="C26" s="38">
        <f t="shared" si="0"/>
        <v>0</v>
      </c>
      <c r="D26" s="169">
        <f t="shared" si="1"/>
        <v>0</v>
      </c>
      <c r="E26" s="168">
        <f>COUNTIFS(魔谷投诉渠道记录!$B:$B,魔谷合作方汇总!E$1,魔谷投诉渠道记录!$E:$E,魔谷合作方汇总!$A26)</f>
        <v>0</v>
      </c>
      <c r="F26" s="168">
        <f>COUNTIFS(魔谷投诉渠道记录!$B:$B,魔谷合作方汇总!F$1,魔谷投诉渠道记录!$E:$E,魔谷合作方汇总!$A26)</f>
        <v>0</v>
      </c>
      <c r="G26" s="168">
        <f>COUNTIFS(魔谷投诉渠道记录!$B:$B,魔谷合作方汇总!G$1,魔谷投诉渠道记录!$E:$E,魔谷合作方汇总!$A26)</f>
        <v>0</v>
      </c>
      <c r="H26" s="168">
        <f>COUNTIFS(魔谷投诉渠道记录!$B:$B,魔谷合作方汇总!H$1,魔谷投诉渠道记录!$E:$E,魔谷合作方汇总!$A26)</f>
        <v>0</v>
      </c>
      <c r="I26" s="168">
        <f>COUNTIFS(魔谷投诉渠道记录!$B:$B,魔谷合作方汇总!I$1,魔谷投诉渠道记录!$E:$E,魔谷合作方汇总!$A26)</f>
        <v>0</v>
      </c>
      <c r="J26" s="168">
        <f>COUNTIFS(魔谷投诉渠道记录!$B:$B,魔谷合作方汇总!J$1,魔谷投诉渠道记录!$E:$E,魔谷合作方汇总!$A26)</f>
        <v>0</v>
      </c>
      <c r="K26" s="168">
        <f>COUNTIFS(魔谷投诉渠道记录!$B:$B,魔谷合作方汇总!K$1,魔谷投诉渠道记录!$E:$E,魔谷合作方汇总!$A26)</f>
        <v>0</v>
      </c>
      <c r="L26" s="168">
        <f>COUNTIFS(魔谷投诉渠道记录!$B:$B,魔谷合作方汇总!L$1,魔谷投诉渠道记录!$E:$E,魔谷合作方汇总!$A26)</f>
        <v>0</v>
      </c>
      <c r="M26" s="168">
        <f>COUNTIFS(魔谷投诉渠道记录!$B:$B,魔谷合作方汇总!M$1,魔谷投诉渠道记录!$E:$E,魔谷合作方汇总!$A26)</f>
        <v>0</v>
      </c>
      <c r="N26" s="168">
        <f>COUNTIFS(魔谷投诉渠道记录!$B:$B,魔谷合作方汇总!N$1,魔谷投诉渠道记录!$E:$E,魔谷合作方汇总!$A26)</f>
        <v>0</v>
      </c>
      <c r="O26" s="168">
        <f>COUNTIFS(魔谷投诉渠道记录!$B:$B,魔谷合作方汇总!O$1,魔谷投诉渠道记录!$E:$E,魔谷合作方汇总!$A26)</f>
        <v>0</v>
      </c>
      <c r="P26" s="168">
        <f>COUNTIFS(魔谷投诉渠道记录!$B:$B,魔谷合作方汇总!P$1,魔谷投诉渠道记录!$E:$E,魔谷合作方汇总!$A26)</f>
        <v>0</v>
      </c>
      <c r="Q26" s="168">
        <f>COUNTIFS(魔谷投诉渠道记录!$B:$B,魔谷合作方汇总!Q$1,魔谷投诉渠道记录!$E:$E,魔谷合作方汇总!$A26)</f>
        <v>0</v>
      </c>
      <c r="R26" s="168">
        <f>COUNTIFS(魔谷投诉渠道记录!$B:$B,魔谷合作方汇总!R$1,魔谷投诉渠道记录!$E:$E,魔谷合作方汇总!$A26)</f>
        <v>0</v>
      </c>
      <c r="S26" s="168">
        <f>COUNTIFS(魔谷投诉渠道记录!$B:$B,魔谷合作方汇总!S$1,魔谷投诉渠道记录!$E:$E,魔谷合作方汇总!$A26)</f>
        <v>0</v>
      </c>
      <c r="T26" s="168">
        <f>COUNTIFS(魔谷投诉渠道记录!$B:$B,魔谷合作方汇总!T$1,魔谷投诉渠道记录!$E:$E,魔谷合作方汇总!$A26)</f>
        <v>0</v>
      </c>
      <c r="U26" s="168">
        <f>COUNTIFS(魔谷投诉渠道记录!$B:$B,魔谷合作方汇总!U$1,魔谷投诉渠道记录!$E:$E,魔谷合作方汇总!$A26)</f>
        <v>0</v>
      </c>
      <c r="V26" s="168">
        <f>COUNTIFS(魔谷投诉渠道记录!$B:$B,魔谷合作方汇总!V$1,魔谷投诉渠道记录!$E:$E,魔谷合作方汇总!$A26)</f>
        <v>0</v>
      </c>
      <c r="W26" s="168">
        <f>COUNTIFS(魔谷投诉渠道记录!$B:$B,魔谷合作方汇总!W$1,魔谷投诉渠道记录!$E:$E,魔谷合作方汇总!$A26)</f>
        <v>0</v>
      </c>
      <c r="X26" s="168">
        <f>COUNTIFS(魔谷投诉渠道记录!$B:$B,魔谷合作方汇总!X$1,魔谷投诉渠道记录!$E:$E,魔谷合作方汇总!$A26)</f>
        <v>0</v>
      </c>
      <c r="Y26" s="168">
        <f>COUNTIFS(魔谷投诉渠道记录!$B:$B,魔谷合作方汇总!Y$1,魔谷投诉渠道记录!$E:$E,魔谷合作方汇总!$A26)</f>
        <v>0</v>
      </c>
      <c r="Z26" s="168">
        <f>COUNTIFS(魔谷投诉渠道记录!$B:$B,魔谷合作方汇总!Z$1,魔谷投诉渠道记录!$E:$E,魔谷合作方汇总!$A26)</f>
        <v>0</v>
      </c>
      <c r="AA26" s="168">
        <f>COUNTIFS(魔谷投诉渠道记录!$B:$B,魔谷合作方汇总!AA$1,魔谷投诉渠道记录!$E:$E,魔谷合作方汇总!$A26)</f>
        <v>0</v>
      </c>
      <c r="AB26" s="168">
        <f>COUNTIFS(魔谷投诉渠道记录!$B:$B,魔谷合作方汇总!AB$1,魔谷投诉渠道记录!$E:$E,魔谷合作方汇总!$A26)</f>
        <v>0</v>
      </c>
      <c r="AC26" s="168">
        <f>COUNTIFS(魔谷投诉渠道记录!$B:$B,魔谷合作方汇总!AC$1,魔谷投诉渠道记录!$E:$E,魔谷合作方汇总!$A26)</f>
        <v>0</v>
      </c>
      <c r="AD26" s="168">
        <f>COUNTIFS(魔谷投诉渠道记录!$B:$B,魔谷合作方汇总!AD$1,魔谷投诉渠道记录!$E:$E,魔谷合作方汇总!$A26)</f>
        <v>0</v>
      </c>
      <c r="AE26" s="168">
        <f>COUNTIFS(魔谷投诉渠道记录!$B:$B,魔谷合作方汇总!AE$1,魔谷投诉渠道记录!$E:$E,魔谷合作方汇总!$A26)</f>
        <v>0</v>
      </c>
      <c r="AF26" s="168">
        <f>COUNTIFS(魔谷投诉渠道记录!$B:$B,魔谷合作方汇总!AF$1,魔谷投诉渠道记录!$E:$E,魔谷合作方汇总!$A26)</f>
        <v>0</v>
      </c>
      <c r="AG26" s="168">
        <f>COUNTIFS(魔谷投诉渠道记录!$B:$B,魔谷合作方汇总!AG$1,魔谷投诉渠道记录!$E:$E,魔谷合作方汇总!$A26)</f>
        <v>0</v>
      </c>
      <c r="AH26" s="168">
        <f>COUNTIFS(魔谷投诉渠道记录!$B:$B,魔谷合作方汇总!AH$1,魔谷投诉渠道记录!$E:$E,魔谷合作方汇总!$A26)</f>
        <v>0</v>
      </c>
      <c r="AI26" s="168">
        <f>COUNTIFS(魔谷投诉渠道记录!$B:$B,魔谷合作方汇总!AI$1,魔谷投诉渠道记录!$E:$E,魔谷合作方汇总!$A26)</f>
        <v>0</v>
      </c>
    </row>
    <row r="27" spans="1:35" ht="16.5">
      <c r="A27" s="39" t="s">
        <v>1185</v>
      </c>
      <c r="B27" s="39">
        <v>1118.5800000000002</v>
      </c>
      <c r="C27" s="38">
        <f t="shared" si="0"/>
        <v>0</v>
      </c>
      <c r="D27" s="169">
        <f t="shared" si="1"/>
        <v>0</v>
      </c>
      <c r="E27" s="168">
        <f>COUNTIFS(魔谷投诉渠道记录!$B:$B,魔谷合作方汇总!E$1,魔谷投诉渠道记录!$E:$E,魔谷合作方汇总!$A27)</f>
        <v>0</v>
      </c>
      <c r="F27" s="168">
        <f>COUNTIFS(魔谷投诉渠道记录!$B:$B,魔谷合作方汇总!F$1,魔谷投诉渠道记录!$E:$E,魔谷合作方汇总!$A27)</f>
        <v>0</v>
      </c>
      <c r="G27" s="168">
        <f>COUNTIFS(魔谷投诉渠道记录!$B:$B,魔谷合作方汇总!G$1,魔谷投诉渠道记录!$E:$E,魔谷合作方汇总!$A27)</f>
        <v>0</v>
      </c>
      <c r="H27" s="168">
        <f>COUNTIFS(魔谷投诉渠道记录!$B:$B,魔谷合作方汇总!H$1,魔谷投诉渠道记录!$E:$E,魔谷合作方汇总!$A27)</f>
        <v>0</v>
      </c>
      <c r="I27" s="168">
        <f>COUNTIFS(魔谷投诉渠道记录!$B:$B,魔谷合作方汇总!I$1,魔谷投诉渠道记录!$E:$E,魔谷合作方汇总!$A27)</f>
        <v>0</v>
      </c>
      <c r="J27" s="168">
        <f>COUNTIFS(魔谷投诉渠道记录!$B:$B,魔谷合作方汇总!J$1,魔谷投诉渠道记录!$E:$E,魔谷合作方汇总!$A27)</f>
        <v>0</v>
      </c>
      <c r="K27" s="168">
        <f>COUNTIFS(魔谷投诉渠道记录!$B:$B,魔谷合作方汇总!K$1,魔谷投诉渠道记录!$E:$E,魔谷合作方汇总!$A27)</f>
        <v>0</v>
      </c>
      <c r="L27" s="168">
        <f>COUNTIFS(魔谷投诉渠道记录!$B:$B,魔谷合作方汇总!L$1,魔谷投诉渠道记录!$E:$E,魔谷合作方汇总!$A27)</f>
        <v>0</v>
      </c>
      <c r="M27" s="168">
        <f>COUNTIFS(魔谷投诉渠道记录!$B:$B,魔谷合作方汇总!M$1,魔谷投诉渠道记录!$E:$E,魔谷合作方汇总!$A27)</f>
        <v>0</v>
      </c>
      <c r="N27" s="168">
        <f>COUNTIFS(魔谷投诉渠道记录!$B:$B,魔谷合作方汇总!N$1,魔谷投诉渠道记录!$E:$E,魔谷合作方汇总!$A27)</f>
        <v>0</v>
      </c>
      <c r="O27" s="168">
        <f>COUNTIFS(魔谷投诉渠道记录!$B:$B,魔谷合作方汇总!O$1,魔谷投诉渠道记录!$E:$E,魔谷合作方汇总!$A27)</f>
        <v>0</v>
      </c>
      <c r="P27" s="168">
        <f>COUNTIFS(魔谷投诉渠道记录!$B:$B,魔谷合作方汇总!P$1,魔谷投诉渠道记录!$E:$E,魔谷合作方汇总!$A27)</f>
        <v>0</v>
      </c>
      <c r="Q27" s="168">
        <f>COUNTIFS(魔谷投诉渠道记录!$B:$B,魔谷合作方汇总!Q$1,魔谷投诉渠道记录!$E:$E,魔谷合作方汇总!$A27)</f>
        <v>0</v>
      </c>
      <c r="R27" s="168">
        <f>COUNTIFS(魔谷投诉渠道记录!$B:$B,魔谷合作方汇总!R$1,魔谷投诉渠道记录!$E:$E,魔谷合作方汇总!$A27)</f>
        <v>0</v>
      </c>
      <c r="S27" s="168">
        <f>COUNTIFS(魔谷投诉渠道记录!$B:$B,魔谷合作方汇总!S$1,魔谷投诉渠道记录!$E:$E,魔谷合作方汇总!$A27)</f>
        <v>0</v>
      </c>
      <c r="T27" s="168">
        <f>COUNTIFS(魔谷投诉渠道记录!$B:$B,魔谷合作方汇总!T$1,魔谷投诉渠道记录!$E:$E,魔谷合作方汇总!$A27)</f>
        <v>0</v>
      </c>
      <c r="U27" s="168">
        <f>COUNTIFS(魔谷投诉渠道记录!$B:$B,魔谷合作方汇总!U$1,魔谷投诉渠道记录!$E:$E,魔谷合作方汇总!$A27)</f>
        <v>0</v>
      </c>
      <c r="V27" s="168">
        <f>COUNTIFS(魔谷投诉渠道记录!$B:$B,魔谷合作方汇总!V$1,魔谷投诉渠道记录!$E:$E,魔谷合作方汇总!$A27)</f>
        <v>0</v>
      </c>
      <c r="W27" s="168">
        <f>COUNTIFS(魔谷投诉渠道记录!$B:$B,魔谷合作方汇总!W$1,魔谷投诉渠道记录!$E:$E,魔谷合作方汇总!$A27)</f>
        <v>0</v>
      </c>
      <c r="X27" s="168">
        <f>COUNTIFS(魔谷投诉渠道记录!$B:$B,魔谷合作方汇总!X$1,魔谷投诉渠道记录!$E:$E,魔谷合作方汇总!$A27)</f>
        <v>0</v>
      </c>
      <c r="Y27" s="168">
        <f>COUNTIFS(魔谷投诉渠道记录!$B:$B,魔谷合作方汇总!Y$1,魔谷投诉渠道记录!$E:$E,魔谷合作方汇总!$A27)</f>
        <v>0</v>
      </c>
      <c r="Z27" s="168">
        <f>COUNTIFS(魔谷投诉渠道记录!$B:$B,魔谷合作方汇总!Z$1,魔谷投诉渠道记录!$E:$E,魔谷合作方汇总!$A27)</f>
        <v>0</v>
      </c>
      <c r="AA27" s="168">
        <f>COUNTIFS(魔谷投诉渠道记录!$B:$B,魔谷合作方汇总!AA$1,魔谷投诉渠道记录!$E:$E,魔谷合作方汇总!$A27)</f>
        <v>0</v>
      </c>
      <c r="AB27" s="168">
        <f>COUNTIFS(魔谷投诉渠道记录!$B:$B,魔谷合作方汇总!AB$1,魔谷投诉渠道记录!$E:$E,魔谷合作方汇总!$A27)</f>
        <v>0</v>
      </c>
      <c r="AC27" s="168">
        <f>COUNTIFS(魔谷投诉渠道记录!$B:$B,魔谷合作方汇总!AC$1,魔谷投诉渠道记录!$E:$E,魔谷合作方汇总!$A27)</f>
        <v>0</v>
      </c>
      <c r="AD27" s="168">
        <f>COUNTIFS(魔谷投诉渠道记录!$B:$B,魔谷合作方汇总!AD$1,魔谷投诉渠道记录!$E:$E,魔谷合作方汇总!$A27)</f>
        <v>0</v>
      </c>
      <c r="AE27" s="168">
        <f>COUNTIFS(魔谷投诉渠道记录!$B:$B,魔谷合作方汇总!AE$1,魔谷投诉渠道记录!$E:$E,魔谷合作方汇总!$A27)</f>
        <v>0</v>
      </c>
      <c r="AF27" s="168">
        <f>COUNTIFS(魔谷投诉渠道记录!$B:$B,魔谷合作方汇总!AF$1,魔谷投诉渠道记录!$E:$E,魔谷合作方汇总!$A27)</f>
        <v>0</v>
      </c>
      <c r="AG27" s="168">
        <f>COUNTIFS(魔谷投诉渠道记录!$B:$B,魔谷合作方汇总!AG$1,魔谷投诉渠道记录!$E:$E,魔谷合作方汇总!$A27)</f>
        <v>0</v>
      </c>
      <c r="AH27" s="168">
        <f>COUNTIFS(魔谷投诉渠道记录!$B:$B,魔谷合作方汇总!AH$1,魔谷投诉渠道记录!$E:$E,魔谷合作方汇总!$A27)</f>
        <v>0</v>
      </c>
      <c r="AI27" s="168">
        <f>COUNTIFS(魔谷投诉渠道记录!$B:$B,魔谷合作方汇总!AI$1,魔谷投诉渠道记录!$E:$E,魔谷合作方汇总!$A27)</f>
        <v>0</v>
      </c>
    </row>
    <row r="28" spans="1:35" ht="16.5">
      <c r="A28" s="39" t="s">
        <v>1186</v>
      </c>
      <c r="B28" s="39">
        <v>4.4000000000000004</v>
      </c>
      <c r="C28" s="38">
        <f t="shared" si="0"/>
        <v>0</v>
      </c>
      <c r="D28" s="169">
        <f t="shared" si="1"/>
        <v>0</v>
      </c>
      <c r="E28" s="168">
        <f>COUNTIFS(魔谷投诉渠道记录!$B:$B,魔谷合作方汇总!E$1,魔谷投诉渠道记录!$E:$E,魔谷合作方汇总!$A28)</f>
        <v>0</v>
      </c>
      <c r="F28" s="168">
        <f>COUNTIFS(魔谷投诉渠道记录!$B:$B,魔谷合作方汇总!F$1,魔谷投诉渠道记录!$E:$E,魔谷合作方汇总!$A28)</f>
        <v>0</v>
      </c>
      <c r="G28" s="168">
        <f>COUNTIFS(魔谷投诉渠道记录!$B:$B,魔谷合作方汇总!G$1,魔谷投诉渠道记录!$E:$E,魔谷合作方汇总!$A28)</f>
        <v>0</v>
      </c>
      <c r="H28" s="168">
        <f>COUNTIFS(魔谷投诉渠道记录!$B:$B,魔谷合作方汇总!H$1,魔谷投诉渠道记录!$E:$E,魔谷合作方汇总!$A28)</f>
        <v>0</v>
      </c>
      <c r="I28" s="168">
        <f>COUNTIFS(魔谷投诉渠道记录!$B:$B,魔谷合作方汇总!I$1,魔谷投诉渠道记录!$E:$E,魔谷合作方汇总!$A28)</f>
        <v>0</v>
      </c>
      <c r="J28" s="168">
        <f>COUNTIFS(魔谷投诉渠道记录!$B:$B,魔谷合作方汇总!J$1,魔谷投诉渠道记录!$E:$E,魔谷合作方汇总!$A28)</f>
        <v>0</v>
      </c>
      <c r="K28" s="168">
        <f>COUNTIFS(魔谷投诉渠道记录!$B:$B,魔谷合作方汇总!K$1,魔谷投诉渠道记录!$E:$E,魔谷合作方汇总!$A28)</f>
        <v>0</v>
      </c>
      <c r="L28" s="168">
        <f>COUNTIFS(魔谷投诉渠道记录!$B:$B,魔谷合作方汇总!L$1,魔谷投诉渠道记录!$E:$E,魔谷合作方汇总!$A28)</f>
        <v>0</v>
      </c>
      <c r="M28" s="168">
        <f>COUNTIFS(魔谷投诉渠道记录!$B:$B,魔谷合作方汇总!M$1,魔谷投诉渠道记录!$E:$E,魔谷合作方汇总!$A28)</f>
        <v>0</v>
      </c>
      <c r="N28" s="168">
        <f>COUNTIFS(魔谷投诉渠道记录!$B:$B,魔谷合作方汇总!N$1,魔谷投诉渠道记录!$E:$E,魔谷合作方汇总!$A28)</f>
        <v>0</v>
      </c>
      <c r="O28" s="168">
        <f>COUNTIFS(魔谷投诉渠道记录!$B:$B,魔谷合作方汇总!O$1,魔谷投诉渠道记录!$E:$E,魔谷合作方汇总!$A28)</f>
        <v>0</v>
      </c>
      <c r="P28" s="168">
        <f>COUNTIFS(魔谷投诉渠道记录!$B:$B,魔谷合作方汇总!P$1,魔谷投诉渠道记录!$E:$E,魔谷合作方汇总!$A28)</f>
        <v>0</v>
      </c>
      <c r="Q28" s="168">
        <f>COUNTIFS(魔谷投诉渠道记录!$B:$B,魔谷合作方汇总!Q$1,魔谷投诉渠道记录!$E:$E,魔谷合作方汇总!$A28)</f>
        <v>0</v>
      </c>
      <c r="R28" s="168">
        <f>COUNTIFS(魔谷投诉渠道记录!$B:$B,魔谷合作方汇总!R$1,魔谷投诉渠道记录!$E:$E,魔谷合作方汇总!$A28)</f>
        <v>0</v>
      </c>
      <c r="S28" s="168">
        <f>COUNTIFS(魔谷投诉渠道记录!$B:$B,魔谷合作方汇总!S$1,魔谷投诉渠道记录!$E:$E,魔谷合作方汇总!$A28)</f>
        <v>0</v>
      </c>
      <c r="T28" s="168">
        <f>COUNTIFS(魔谷投诉渠道记录!$B:$B,魔谷合作方汇总!T$1,魔谷投诉渠道记录!$E:$E,魔谷合作方汇总!$A28)</f>
        <v>0</v>
      </c>
      <c r="U28" s="168">
        <f>COUNTIFS(魔谷投诉渠道记录!$B:$B,魔谷合作方汇总!U$1,魔谷投诉渠道记录!$E:$E,魔谷合作方汇总!$A28)</f>
        <v>0</v>
      </c>
      <c r="V28" s="168">
        <f>COUNTIFS(魔谷投诉渠道记录!$B:$B,魔谷合作方汇总!V$1,魔谷投诉渠道记录!$E:$E,魔谷合作方汇总!$A28)</f>
        <v>0</v>
      </c>
      <c r="W28" s="168">
        <f>COUNTIFS(魔谷投诉渠道记录!$B:$B,魔谷合作方汇总!W$1,魔谷投诉渠道记录!$E:$E,魔谷合作方汇总!$A28)</f>
        <v>0</v>
      </c>
      <c r="X28" s="168">
        <f>COUNTIFS(魔谷投诉渠道记录!$B:$B,魔谷合作方汇总!X$1,魔谷投诉渠道记录!$E:$E,魔谷合作方汇总!$A28)</f>
        <v>0</v>
      </c>
      <c r="Y28" s="168">
        <f>COUNTIFS(魔谷投诉渠道记录!$B:$B,魔谷合作方汇总!Y$1,魔谷投诉渠道记录!$E:$E,魔谷合作方汇总!$A28)</f>
        <v>0</v>
      </c>
      <c r="Z28" s="168">
        <f>COUNTIFS(魔谷投诉渠道记录!$B:$B,魔谷合作方汇总!Z$1,魔谷投诉渠道记录!$E:$E,魔谷合作方汇总!$A28)</f>
        <v>0</v>
      </c>
      <c r="AA28" s="168">
        <f>COUNTIFS(魔谷投诉渠道记录!$B:$B,魔谷合作方汇总!AA$1,魔谷投诉渠道记录!$E:$E,魔谷合作方汇总!$A28)</f>
        <v>0</v>
      </c>
      <c r="AB28" s="168">
        <f>COUNTIFS(魔谷投诉渠道记录!$B:$B,魔谷合作方汇总!AB$1,魔谷投诉渠道记录!$E:$E,魔谷合作方汇总!$A28)</f>
        <v>0</v>
      </c>
      <c r="AC28" s="168">
        <f>COUNTIFS(魔谷投诉渠道记录!$B:$B,魔谷合作方汇总!AC$1,魔谷投诉渠道记录!$E:$E,魔谷合作方汇总!$A28)</f>
        <v>0</v>
      </c>
      <c r="AD28" s="168">
        <f>COUNTIFS(魔谷投诉渠道记录!$B:$B,魔谷合作方汇总!AD$1,魔谷投诉渠道记录!$E:$E,魔谷合作方汇总!$A28)</f>
        <v>0</v>
      </c>
      <c r="AE28" s="168">
        <f>COUNTIFS(魔谷投诉渠道记录!$B:$B,魔谷合作方汇总!AE$1,魔谷投诉渠道记录!$E:$E,魔谷合作方汇总!$A28)</f>
        <v>0</v>
      </c>
      <c r="AF28" s="168">
        <f>COUNTIFS(魔谷投诉渠道记录!$B:$B,魔谷合作方汇总!AF$1,魔谷投诉渠道记录!$E:$E,魔谷合作方汇总!$A28)</f>
        <v>0</v>
      </c>
      <c r="AG28" s="168">
        <f>COUNTIFS(魔谷投诉渠道记录!$B:$B,魔谷合作方汇总!AG$1,魔谷投诉渠道记录!$E:$E,魔谷合作方汇总!$A28)</f>
        <v>0</v>
      </c>
      <c r="AH28" s="168">
        <f>COUNTIFS(魔谷投诉渠道记录!$B:$B,魔谷合作方汇总!AH$1,魔谷投诉渠道记录!$E:$E,魔谷合作方汇总!$A28)</f>
        <v>0</v>
      </c>
      <c r="AI28" s="168">
        <f>COUNTIFS(魔谷投诉渠道记录!$B:$B,魔谷合作方汇总!AI$1,魔谷投诉渠道记录!$E:$E,魔谷合作方汇总!$A28)</f>
        <v>0</v>
      </c>
    </row>
    <row r="29" spans="1:35" ht="16.5">
      <c r="A29" s="39" t="s">
        <v>1187</v>
      </c>
      <c r="B29" s="39">
        <v>68</v>
      </c>
      <c r="C29" s="38">
        <f t="shared" si="0"/>
        <v>0</v>
      </c>
      <c r="D29" s="169">
        <f t="shared" si="1"/>
        <v>0</v>
      </c>
      <c r="E29" s="168">
        <f>COUNTIFS(魔谷投诉渠道记录!$B:$B,魔谷合作方汇总!E$1,魔谷投诉渠道记录!$E:$E,魔谷合作方汇总!$A29)</f>
        <v>0</v>
      </c>
      <c r="F29" s="168">
        <f>COUNTIFS(魔谷投诉渠道记录!$B:$B,魔谷合作方汇总!F$1,魔谷投诉渠道记录!$E:$E,魔谷合作方汇总!$A29)</f>
        <v>0</v>
      </c>
      <c r="G29" s="168">
        <f>COUNTIFS(魔谷投诉渠道记录!$B:$B,魔谷合作方汇总!G$1,魔谷投诉渠道记录!$E:$E,魔谷合作方汇总!$A29)</f>
        <v>0</v>
      </c>
      <c r="H29" s="168">
        <f>COUNTIFS(魔谷投诉渠道记录!$B:$B,魔谷合作方汇总!H$1,魔谷投诉渠道记录!$E:$E,魔谷合作方汇总!$A29)</f>
        <v>0</v>
      </c>
      <c r="I29" s="168">
        <f>COUNTIFS(魔谷投诉渠道记录!$B:$B,魔谷合作方汇总!I$1,魔谷投诉渠道记录!$E:$E,魔谷合作方汇总!$A29)</f>
        <v>0</v>
      </c>
      <c r="J29" s="168">
        <f>COUNTIFS(魔谷投诉渠道记录!$B:$B,魔谷合作方汇总!J$1,魔谷投诉渠道记录!$E:$E,魔谷合作方汇总!$A29)</f>
        <v>0</v>
      </c>
      <c r="K29" s="168">
        <f>COUNTIFS(魔谷投诉渠道记录!$B:$B,魔谷合作方汇总!K$1,魔谷投诉渠道记录!$E:$E,魔谷合作方汇总!$A29)</f>
        <v>0</v>
      </c>
      <c r="L29" s="168">
        <f>COUNTIFS(魔谷投诉渠道记录!$B:$B,魔谷合作方汇总!L$1,魔谷投诉渠道记录!$E:$E,魔谷合作方汇总!$A29)</f>
        <v>0</v>
      </c>
      <c r="M29" s="168">
        <f>COUNTIFS(魔谷投诉渠道记录!$B:$B,魔谷合作方汇总!M$1,魔谷投诉渠道记录!$E:$E,魔谷合作方汇总!$A29)</f>
        <v>0</v>
      </c>
      <c r="N29" s="168">
        <f>COUNTIFS(魔谷投诉渠道记录!$B:$B,魔谷合作方汇总!N$1,魔谷投诉渠道记录!$E:$E,魔谷合作方汇总!$A29)</f>
        <v>0</v>
      </c>
      <c r="O29" s="168">
        <f>COUNTIFS(魔谷投诉渠道记录!$B:$B,魔谷合作方汇总!O$1,魔谷投诉渠道记录!$E:$E,魔谷合作方汇总!$A29)</f>
        <v>0</v>
      </c>
      <c r="P29" s="168">
        <f>COUNTIFS(魔谷投诉渠道记录!$B:$B,魔谷合作方汇总!P$1,魔谷投诉渠道记录!$E:$E,魔谷合作方汇总!$A29)</f>
        <v>0</v>
      </c>
      <c r="Q29" s="168">
        <f>COUNTIFS(魔谷投诉渠道记录!$B:$B,魔谷合作方汇总!Q$1,魔谷投诉渠道记录!$E:$E,魔谷合作方汇总!$A29)</f>
        <v>0</v>
      </c>
      <c r="R29" s="168">
        <f>COUNTIFS(魔谷投诉渠道记录!$B:$B,魔谷合作方汇总!R$1,魔谷投诉渠道记录!$E:$E,魔谷合作方汇总!$A29)</f>
        <v>0</v>
      </c>
      <c r="S29" s="168">
        <f>COUNTIFS(魔谷投诉渠道记录!$B:$B,魔谷合作方汇总!S$1,魔谷投诉渠道记录!$E:$E,魔谷合作方汇总!$A29)</f>
        <v>0</v>
      </c>
      <c r="T29" s="168">
        <f>COUNTIFS(魔谷投诉渠道记录!$B:$B,魔谷合作方汇总!T$1,魔谷投诉渠道记录!$E:$E,魔谷合作方汇总!$A29)</f>
        <v>0</v>
      </c>
      <c r="U29" s="168">
        <f>COUNTIFS(魔谷投诉渠道记录!$B:$B,魔谷合作方汇总!U$1,魔谷投诉渠道记录!$E:$E,魔谷合作方汇总!$A29)</f>
        <v>0</v>
      </c>
      <c r="V29" s="168">
        <f>COUNTIFS(魔谷投诉渠道记录!$B:$B,魔谷合作方汇总!V$1,魔谷投诉渠道记录!$E:$E,魔谷合作方汇总!$A29)</f>
        <v>0</v>
      </c>
      <c r="W29" s="168">
        <f>COUNTIFS(魔谷投诉渠道记录!$B:$B,魔谷合作方汇总!W$1,魔谷投诉渠道记录!$E:$E,魔谷合作方汇总!$A29)</f>
        <v>0</v>
      </c>
      <c r="X29" s="168">
        <f>COUNTIFS(魔谷投诉渠道记录!$B:$B,魔谷合作方汇总!X$1,魔谷投诉渠道记录!$E:$E,魔谷合作方汇总!$A29)</f>
        <v>0</v>
      </c>
      <c r="Y29" s="168">
        <f>COUNTIFS(魔谷投诉渠道记录!$B:$B,魔谷合作方汇总!Y$1,魔谷投诉渠道记录!$E:$E,魔谷合作方汇总!$A29)</f>
        <v>0</v>
      </c>
      <c r="Z29" s="168">
        <f>COUNTIFS(魔谷投诉渠道记录!$B:$B,魔谷合作方汇总!Z$1,魔谷投诉渠道记录!$E:$E,魔谷合作方汇总!$A29)</f>
        <v>0</v>
      </c>
      <c r="AA29" s="168">
        <f>COUNTIFS(魔谷投诉渠道记录!$B:$B,魔谷合作方汇总!AA$1,魔谷投诉渠道记录!$E:$E,魔谷合作方汇总!$A29)</f>
        <v>0</v>
      </c>
      <c r="AB29" s="168">
        <f>COUNTIFS(魔谷投诉渠道记录!$B:$B,魔谷合作方汇总!AB$1,魔谷投诉渠道记录!$E:$E,魔谷合作方汇总!$A29)</f>
        <v>0</v>
      </c>
      <c r="AC29" s="168">
        <f>COUNTIFS(魔谷投诉渠道记录!$B:$B,魔谷合作方汇总!AC$1,魔谷投诉渠道记录!$E:$E,魔谷合作方汇总!$A29)</f>
        <v>0</v>
      </c>
      <c r="AD29" s="168">
        <f>COUNTIFS(魔谷投诉渠道记录!$B:$B,魔谷合作方汇总!AD$1,魔谷投诉渠道记录!$E:$E,魔谷合作方汇总!$A29)</f>
        <v>0</v>
      </c>
      <c r="AE29" s="168">
        <f>COUNTIFS(魔谷投诉渠道记录!$B:$B,魔谷合作方汇总!AE$1,魔谷投诉渠道记录!$E:$E,魔谷合作方汇总!$A29)</f>
        <v>0</v>
      </c>
      <c r="AF29" s="168">
        <f>COUNTIFS(魔谷投诉渠道记录!$B:$B,魔谷合作方汇总!AF$1,魔谷投诉渠道记录!$E:$E,魔谷合作方汇总!$A29)</f>
        <v>0</v>
      </c>
      <c r="AG29" s="168">
        <f>COUNTIFS(魔谷投诉渠道记录!$B:$B,魔谷合作方汇总!AG$1,魔谷投诉渠道记录!$E:$E,魔谷合作方汇总!$A29)</f>
        <v>0</v>
      </c>
      <c r="AH29" s="168">
        <f>COUNTIFS(魔谷投诉渠道记录!$B:$B,魔谷合作方汇总!AH$1,魔谷投诉渠道记录!$E:$E,魔谷合作方汇总!$A29)</f>
        <v>0</v>
      </c>
      <c r="AI29" s="168">
        <f>COUNTIFS(魔谷投诉渠道记录!$B:$B,魔谷合作方汇总!AI$1,魔谷投诉渠道记录!$E:$E,魔谷合作方汇总!$A29)</f>
        <v>0</v>
      </c>
    </row>
    <row r="30" spans="1:35" ht="16.5">
      <c r="A30" s="39" t="s">
        <v>1188</v>
      </c>
      <c r="B30" s="39">
        <v>146.1</v>
      </c>
      <c r="C30" s="38">
        <f t="shared" si="0"/>
        <v>0</v>
      </c>
      <c r="D30" s="169">
        <f t="shared" si="1"/>
        <v>0</v>
      </c>
      <c r="E30" s="168">
        <f>COUNTIFS(魔谷投诉渠道记录!$B:$B,魔谷合作方汇总!E$1,魔谷投诉渠道记录!$E:$E,魔谷合作方汇总!$A30)</f>
        <v>0</v>
      </c>
      <c r="F30" s="168">
        <f>COUNTIFS(魔谷投诉渠道记录!$B:$B,魔谷合作方汇总!F$1,魔谷投诉渠道记录!$E:$E,魔谷合作方汇总!$A30)</f>
        <v>0</v>
      </c>
      <c r="G30" s="168">
        <f>COUNTIFS(魔谷投诉渠道记录!$B:$B,魔谷合作方汇总!G$1,魔谷投诉渠道记录!$E:$E,魔谷合作方汇总!$A30)</f>
        <v>0</v>
      </c>
      <c r="H30" s="168">
        <f>COUNTIFS(魔谷投诉渠道记录!$B:$B,魔谷合作方汇总!H$1,魔谷投诉渠道记录!$E:$E,魔谷合作方汇总!$A30)</f>
        <v>0</v>
      </c>
      <c r="I30" s="168">
        <f>COUNTIFS(魔谷投诉渠道记录!$B:$B,魔谷合作方汇总!I$1,魔谷投诉渠道记录!$E:$E,魔谷合作方汇总!$A30)</f>
        <v>0</v>
      </c>
      <c r="J30" s="168">
        <f>COUNTIFS(魔谷投诉渠道记录!$B:$B,魔谷合作方汇总!J$1,魔谷投诉渠道记录!$E:$E,魔谷合作方汇总!$A30)</f>
        <v>0</v>
      </c>
      <c r="K30" s="168">
        <f>COUNTIFS(魔谷投诉渠道记录!$B:$B,魔谷合作方汇总!K$1,魔谷投诉渠道记录!$E:$E,魔谷合作方汇总!$A30)</f>
        <v>0</v>
      </c>
      <c r="L30" s="168">
        <f>COUNTIFS(魔谷投诉渠道记录!$B:$B,魔谷合作方汇总!L$1,魔谷投诉渠道记录!$E:$E,魔谷合作方汇总!$A30)</f>
        <v>0</v>
      </c>
      <c r="M30" s="168">
        <f>COUNTIFS(魔谷投诉渠道记录!$B:$B,魔谷合作方汇总!M$1,魔谷投诉渠道记录!$E:$E,魔谷合作方汇总!$A30)</f>
        <v>0</v>
      </c>
      <c r="N30" s="168">
        <f>COUNTIFS(魔谷投诉渠道记录!$B:$B,魔谷合作方汇总!N$1,魔谷投诉渠道记录!$E:$E,魔谷合作方汇总!$A30)</f>
        <v>0</v>
      </c>
      <c r="O30" s="168">
        <f>COUNTIFS(魔谷投诉渠道记录!$B:$B,魔谷合作方汇总!O$1,魔谷投诉渠道记录!$E:$E,魔谷合作方汇总!$A30)</f>
        <v>0</v>
      </c>
      <c r="P30" s="168">
        <f>COUNTIFS(魔谷投诉渠道记录!$B:$B,魔谷合作方汇总!P$1,魔谷投诉渠道记录!$E:$E,魔谷合作方汇总!$A30)</f>
        <v>0</v>
      </c>
      <c r="Q30" s="168">
        <f>COUNTIFS(魔谷投诉渠道记录!$B:$B,魔谷合作方汇总!Q$1,魔谷投诉渠道记录!$E:$E,魔谷合作方汇总!$A30)</f>
        <v>0</v>
      </c>
      <c r="R30" s="168">
        <f>COUNTIFS(魔谷投诉渠道记录!$B:$B,魔谷合作方汇总!R$1,魔谷投诉渠道记录!$E:$E,魔谷合作方汇总!$A30)</f>
        <v>0</v>
      </c>
      <c r="S30" s="168">
        <f>COUNTIFS(魔谷投诉渠道记录!$B:$B,魔谷合作方汇总!S$1,魔谷投诉渠道记录!$E:$E,魔谷合作方汇总!$A30)</f>
        <v>0</v>
      </c>
      <c r="T30" s="168">
        <f>COUNTIFS(魔谷投诉渠道记录!$B:$B,魔谷合作方汇总!T$1,魔谷投诉渠道记录!$E:$E,魔谷合作方汇总!$A30)</f>
        <v>0</v>
      </c>
      <c r="U30" s="168">
        <f>COUNTIFS(魔谷投诉渠道记录!$B:$B,魔谷合作方汇总!U$1,魔谷投诉渠道记录!$E:$E,魔谷合作方汇总!$A30)</f>
        <v>0</v>
      </c>
      <c r="V30" s="168">
        <f>COUNTIFS(魔谷投诉渠道记录!$B:$B,魔谷合作方汇总!V$1,魔谷投诉渠道记录!$E:$E,魔谷合作方汇总!$A30)</f>
        <v>0</v>
      </c>
      <c r="W30" s="168">
        <f>COUNTIFS(魔谷投诉渠道记录!$B:$B,魔谷合作方汇总!W$1,魔谷投诉渠道记录!$E:$E,魔谷合作方汇总!$A30)</f>
        <v>0</v>
      </c>
      <c r="X30" s="168">
        <f>COUNTIFS(魔谷投诉渠道记录!$B:$B,魔谷合作方汇总!X$1,魔谷投诉渠道记录!$E:$E,魔谷合作方汇总!$A30)</f>
        <v>0</v>
      </c>
      <c r="Y30" s="168">
        <f>COUNTIFS(魔谷投诉渠道记录!$B:$B,魔谷合作方汇总!Y$1,魔谷投诉渠道记录!$E:$E,魔谷合作方汇总!$A30)</f>
        <v>0</v>
      </c>
      <c r="Z30" s="168">
        <f>COUNTIFS(魔谷投诉渠道记录!$B:$B,魔谷合作方汇总!Z$1,魔谷投诉渠道记录!$E:$E,魔谷合作方汇总!$A30)</f>
        <v>0</v>
      </c>
      <c r="AA30" s="168">
        <f>COUNTIFS(魔谷投诉渠道记录!$B:$B,魔谷合作方汇总!AA$1,魔谷投诉渠道记录!$E:$E,魔谷合作方汇总!$A30)</f>
        <v>0</v>
      </c>
      <c r="AB30" s="168">
        <f>COUNTIFS(魔谷投诉渠道记录!$B:$B,魔谷合作方汇总!AB$1,魔谷投诉渠道记录!$E:$E,魔谷合作方汇总!$A30)</f>
        <v>0</v>
      </c>
      <c r="AC30" s="168">
        <f>COUNTIFS(魔谷投诉渠道记录!$B:$B,魔谷合作方汇总!AC$1,魔谷投诉渠道记录!$E:$E,魔谷合作方汇总!$A30)</f>
        <v>0</v>
      </c>
      <c r="AD30" s="168">
        <f>COUNTIFS(魔谷投诉渠道记录!$B:$B,魔谷合作方汇总!AD$1,魔谷投诉渠道记录!$E:$E,魔谷合作方汇总!$A30)</f>
        <v>0</v>
      </c>
      <c r="AE30" s="168">
        <f>COUNTIFS(魔谷投诉渠道记录!$B:$B,魔谷合作方汇总!AE$1,魔谷投诉渠道记录!$E:$E,魔谷合作方汇总!$A30)</f>
        <v>0</v>
      </c>
      <c r="AF30" s="168">
        <f>COUNTIFS(魔谷投诉渠道记录!$B:$B,魔谷合作方汇总!AF$1,魔谷投诉渠道记录!$E:$E,魔谷合作方汇总!$A30)</f>
        <v>0</v>
      </c>
      <c r="AG30" s="168">
        <f>COUNTIFS(魔谷投诉渠道记录!$B:$B,魔谷合作方汇总!AG$1,魔谷投诉渠道记录!$E:$E,魔谷合作方汇总!$A30)</f>
        <v>0</v>
      </c>
      <c r="AH30" s="168">
        <f>COUNTIFS(魔谷投诉渠道记录!$B:$B,魔谷合作方汇总!AH$1,魔谷投诉渠道记录!$E:$E,魔谷合作方汇总!$A30)</f>
        <v>0</v>
      </c>
      <c r="AI30" s="168">
        <f>COUNTIFS(魔谷投诉渠道记录!$B:$B,魔谷合作方汇总!AI$1,魔谷投诉渠道记录!$E:$E,魔谷合作方汇总!$A30)</f>
        <v>0</v>
      </c>
    </row>
    <row r="31" spans="1:35" ht="16.5">
      <c r="A31" s="39" t="s">
        <v>1189</v>
      </c>
      <c r="B31" s="39">
        <v>27344.98</v>
      </c>
      <c r="C31" s="38">
        <f t="shared" si="0"/>
        <v>1</v>
      </c>
      <c r="D31" s="169">
        <f t="shared" si="1"/>
        <v>0.36569783558079033</v>
      </c>
      <c r="E31" s="168">
        <f>COUNTIFS(魔谷投诉渠道记录!$B:$B,魔谷合作方汇总!E$1,魔谷投诉渠道记录!$E:$E,魔谷合作方汇总!$A31)</f>
        <v>0</v>
      </c>
      <c r="F31" s="168">
        <f>COUNTIFS(魔谷投诉渠道记录!$B:$B,魔谷合作方汇总!F$1,魔谷投诉渠道记录!$E:$E,魔谷合作方汇总!$A31)</f>
        <v>0</v>
      </c>
      <c r="G31" s="168">
        <f>COUNTIFS(魔谷投诉渠道记录!$B:$B,魔谷合作方汇总!G$1,魔谷投诉渠道记录!$E:$E,魔谷合作方汇总!$A31)</f>
        <v>0</v>
      </c>
      <c r="H31" s="168">
        <f>COUNTIFS(魔谷投诉渠道记录!$B:$B,魔谷合作方汇总!H$1,魔谷投诉渠道记录!$E:$E,魔谷合作方汇总!$A31)</f>
        <v>0</v>
      </c>
      <c r="I31" s="168">
        <f>COUNTIFS(魔谷投诉渠道记录!$B:$B,魔谷合作方汇总!I$1,魔谷投诉渠道记录!$E:$E,魔谷合作方汇总!$A31)</f>
        <v>0</v>
      </c>
      <c r="J31" s="168">
        <f>COUNTIFS(魔谷投诉渠道记录!$B:$B,魔谷合作方汇总!J$1,魔谷投诉渠道记录!$E:$E,魔谷合作方汇总!$A31)</f>
        <v>0</v>
      </c>
      <c r="K31" s="168">
        <f>COUNTIFS(魔谷投诉渠道记录!$B:$B,魔谷合作方汇总!K$1,魔谷投诉渠道记录!$E:$E,魔谷合作方汇总!$A31)</f>
        <v>0</v>
      </c>
      <c r="L31" s="168">
        <f>COUNTIFS(魔谷投诉渠道记录!$B:$B,魔谷合作方汇总!L$1,魔谷投诉渠道记录!$E:$E,魔谷合作方汇总!$A31)</f>
        <v>0</v>
      </c>
      <c r="M31" s="168">
        <f>COUNTIFS(魔谷投诉渠道记录!$B:$B,魔谷合作方汇总!M$1,魔谷投诉渠道记录!$E:$E,魔谷合作方汇总!$A31)</f>
        <v>0</v>
      </c>
      <c r="N31" s="168">
        <f>COUNTIFS(魔谷投诉渠道记录!$B:$B,魔谷合作方汇总!N$1,魔谷投诉渠道记录!$E:$E,魔谷合作方汇总!$A31)</f>
        <v>0</v>
      </c>
      <c r="O31" s="168">
        <f>COUNTIFS(魔谷投诉渠道记录!$B:$B,魔谷合作方汇总!O$1,魔谷投诉渠道记录!$E:$E,魔谷合作方汇总!$A31)</f>
        <v>0</v>
      </c>
      <c r="P31" s="168">
        <f>COUNTIFS(魔谷投诉渠道记录!$B:$B,魔谷合作方汇总!P$1,魔谷投诉渠道记录!$E:$E,魔谷合作方汇总!$A31)</f>
        <v>0</v>
      </c>
      <c r="Q31" s="168">
        <f>COUNTIFS(魔谷投诉渠道记录!$B:$B,魔谷合作方汇总!Q$1,魔谷投诉渠道记录!$E:$E,魔谷合作方汇总!$A31)</f>
        <v>0</v>
      </c>
      <c r="R31" s="168">
        <f>COUNTIFS(魔谷投诉渠道记录!$B:$B,魔谷合作方汇总!R$1,魔谷投诉渠道记录!$E:$E,魔谷合作方汇总!$A31)</f>
        <v>0</v>
      </c>
      <c r="S31" s="168">
        <f>COUNTIFS(魔谷投诉渠道记录!$B:$B,魔谷合作方汇总!S$1,魔谷投诉渠道记录!$E:$E,魔谷合作方汇总!$A31)</f>
        <v>0</v>
      </c>
      <c r="T31" s="168">
        <f>COUNTIFS(魔谷投诉渠道记录!$B:$B,魔谷合作方汇总!T$1,魔谷投诉渠道记录!$E:$E,魔谷合作方汇总!$A31)</f>
        <v>0</v>
      </c>
      <c r="U31" s="168">
        <f>COUNTIFS(魔谷投诉渠道记录!$B:$B,魔谷合作方汇总!U$1,魔谷投诉渠道记录!$E:$E,魔谷合作方汇总!$A31)</f>
        <v>0</v>
      </c>
      <c r="V31" s="168">
        <f>COUNTIFS(魔谷投诉渠道记录!$B:$B,魔谷合作方汇总!V$1,魔谷投诉渠道记录!$E:$E,魔谷合作方汇总!$A31)</f>
        <v>0</v>
      </c>
      <c r="W31" s="168">
        <f>COUNTIFS(魔谷投诉渠道记录!$B:$B,魔谷合作方汇总!W$1,魔谷投诉渠道记录!$E:$E,魔谷合作方汇总!$A31)</f>
        <v>0</v>
      </c>
      <c r="X31" s="168">
        <f>COUNTIFS(魔谷投诉渠道记录!$B:$B,魔谷合作方汇总!X$1,魔谷投诉渠道记录!$E:$E,魔谷合作方汇总!$A31)</f>
        <v>0</v>
      </c>
      <c r="Y31" s="168">
        <f>COUNTIFS(魔谷投诉渠道记录!$B:$B,魔谷合作方汇总!Y$1,魔谷投诉渠道记录!$E:$E,魔谷合作方汇总!$A31)</f>
        <v>0</v>
      </c>
      <c r="Z31" s="168">
        <f>COUNTIFS(魔谷投诉渠道记录!$B:$B,魔谷合作方汇总!Z$1,魔谷投诉渠道记录!$E:$E,魔谷合作方汇总!$A31)</f>
        <v>0</v>
      </c>
      <c r="AA31" s="168">
        <f>COUNTIFS(魔谷投诉渠道记录!$B:$B,魔谷合作方汇总!AA$1,魔谷投诉渠道记录!$E:$E,魔谷合作方汇总!$A31)</f>
        <v>0</v>
      </c>
      <c r="AB31" s="168">
        <f>COUNTIFS(魔谷投诉渠道记录!$B:$B,魔谷合作方汇总!AB$1,魔谷投诉渠道记录!$E:$E,魔谷合作方汇总!$A31)</f>
        <v>0</v>
      </c>
      <c r="AC31" s="168">
        <f>COUNTIFS(魔谷投诉渠道记录!$B:$B,魔谷合作方汇总!AC$1,魔谷投诉渠道记录!$E:$E,魔谷合作方汇总!$A31)</f>
        <v>0</v>
      </c>
      <c r="AD31" s="168">
        <f>COUNTIFS(魔谷投诉渠道记录!$B:$B,魔谷合作方汇总!AD$1,魔谷投诉渠道记录!$E:$E,魔谷合作方汇总!$A31)</f>
        <v>0</v>
      </c>
      <c r="AE31" s="168">
        <f>COUNTIFS(魔谷投诉渠道记录!$B:$B,魔谷合作方汇总!AE$1,魔谷投诉渠道记录!$E:$E,魔谷合作方汇总!$A31)</f>
        <v>0</v>
      </c>
      <c r="AF31" s="168">
        <f>COUNTIFS(魔谷投诉渠道记录!$B:$B,魔谷合作方汇总!AF$1,魔谷投诉渠道记录!$E:$E,魔谷合作方汇总!$A31)</f>
        <v>0</v>
      </c>
      <c r="AG31" s="168">
        <f>COUNTIFS(魔谷投诉渠道记录!$B:$B,魔谷合作方汇总!AG$1,魔谷投诉渠道记录!$E:$E,魔谷合作方汇总!$A31)</f>
        <v>1</v>
      </c>
      <c r="AH31" s="168">
        <f>COUNTIFS(魔谷投诉渠道记录!$B:$B,魔谷合作方汇总!AH$1,魔谷投诉渠道记录!$E:$E,魔谷合作方汇总!$A31)</f>
        <v>0</v>
      </c>
      <c r="AI31" s="168">
        <f>COUNTIFS(魔谷投诉渠道记录!$B:$B,魔谷合作方汇总!AI$1,魔谷投诉渠道记录!$E:$E,魔谷合作方汇总!$A31)</f>
        <v>0</v>
      </c>
    </row>
    <row r="32" spans="1:35" ht="16.5">
      <c r="A32" s="39" t="s">
        <v>1190</v>
      </c>
      <c r="B32" s="39">
        <v>0</v>
      </c>
      <c r="C32" s="38">
        <f t="shared" si="0"/>
        <v>0</v>
      </c>
      <c r="D32" s="169">
        <f t="shared" si="1"/>
        <v>0</v>
      </c>
      <c r="E32" s="168">
        <f>COUNTIFS(魔谷投诉渠道记录!$B:$B,魔谷合作方汇总!E$1,魔谷投诉渠道记录!$E:$E,魔谷合作方汇总!$A32)</f>
        <v>0</v>
      </c>
      <c r="F32" s="168">
        <f>COUNTIFS(魔谷投诉渠道记录!$B:$B,魔谷合作方汇总!F$1,魔谷投诉渠道记录!$E:$E,魔谷合作方汇总!$A32)</f>
        <v>0</v>
      </c>
      <c r="G32" s="168">
        <f>COUNTIFS(魔谷投诉渠道记录!$B:$B,魔谷合作方汇总!G$1,魔谷投诉渠道记录!$E:$E,魔谷合作方汇总!$A32)</f>
        <v>0</v>
      </c>
      <c r="H32" s="168">
        <f>COUNTIFS(魔谷投诉渠道记录!$B:$B,魔谷合作方汇总!H$1,魔谷投诉渠道记录!$E:$E,魔谷合作方汇总!$A32)</f>
        <v>0</v>
      </c>
      <c r="I32" s="168">
        <f>COUNTIFS(魔谷投诉渠道记录!$B:$B,魔谷合作方汇总!I$1,魔谷投诉渠道记录!$E:$E,魔谷合作方汇总!$A32)</f>
        <v>0</v>
      </c>
      <c r="J32" s="168">
        <f>COUNTIFS(魔谷投诉渠道记录!$B:$B,魔谷合作方汇总!J$1,魔谷投诉渠道记录!$E:$E,魔谷合作方汇总!$A32)</f>
        <v>0</v>
      </c>
      <c r="K32" s="168">
        <f>COUNTIFS(魔谷投诉渠道记录!$B:$B,魔谷合作方汇总!K$1,魔谷投诉渠道记录!$E:$E,魔谷合作方汇总!$A32)</f>
        <v>0</v>
      </c>
      <c r="L32" s="168">
        <f>COUNTIFS(魔谷投诉渠道记录!$B:$B,魔谷合作方汇总!L$1,魔谷投诉渠道记录!$E:$E,魔谷合作方汇总!$A32)</f>
        <v>0</v>
      </c>
      <c r="M32" s="168">
        <f>COUNTIFS(魔谷投诉渠道记录!$B:$B,魔谷合作方汇总!M$1,魔谷投诉渠道记录!$E:$E,魔谷合作方汇总!$A32)</f>
        <v>0</v>
      </c>
      <c r="N32" s="168">
        <f>COUNTIFS(魔谷投诉渠道记录!$B:$B,魔谷合作方汇总!N$1,魔谷投诉渠道记录!$E:$E,魔谷合作方汇总!$A32)</f>
        <v>0</v>
      </c>
      <c r="O32" s="168">
        <f>COUNTIFS(魔谷投诉渠道记录!$B:$B,魔谷合作方汇总!O$1,魔谷投诉渠道记录!$E:$E,魔谷合作方汇总!$A32)</f>
        <v>0</v>
      </c>
      <c r="P32" s="168">
        <f>COUNTIFS(魔谷投诉渠道记录!$B:$B,魔谷合作方汇总!P$1,魔谷投诉渠道记录!$E:$E,魔谷合作方汇总!$A32)</f>
        <v>0</v>
      </c>
      <c r="Q32" s="168">
        <f>COUNTIFS(魔谷投诉渠道记录!$B:$B,魔谷合作方汇总!Q$1,魔谷投诉渠道记录!$E:$E,魔谷合作方汇总!$A32)</f>
        <v>0</v>
      </c>
      <c r="R32" s="168">
        <f>COUNTIFS(魔谷投诉渠道记录!$B:$B,魔谷合作方汇总!R$1,魔谷投诉渠道记录!$E:$E,魔谷合作方汇总!$A32)</f>
        <v>0</v>
      </c>
      <c r="S32" s="168">
        <f>COUNTIFS(魔谷投诉渠道记录!$B:$B,魔谷合作方汇总!S$1,魔谷投诉渠道记录!$E:$E,魔谷合作方汇总!$A32)</f>
        <v>0</v>
      </c>
      <c r="T32" s="168">
        <f>COUNTIFS(魔谷投诉渠道记录!$B:$B,魔谷合作方汇总!T$1,魔谷投诉渠道记录!$E:$E,魔谷合作方汇总!$A32)</f>
        <v>0</v>
      </c>
      <c r="U32" s="168">
        <f>COUNTIFS(魔谷投诉渠道记录!$B:$B,魔谷合作方汇总!U$1,魔谷投诉渠道记录!$E:$E,魔谷合作方汇总!$A32)</f>
        <v>0</v>
      </c>
      <c r="V32" s="168">
        <f>COUNTIFS(魔谷投诉渠道记录!$B:$B,魔谷合作方汇总!V$1,魔谷投诉渠道记录!$E:$E,魔谷合作方汇总!$A32)</f>
        <v>0</v>
      </c>
      <c r="W32" s="168">
        <f>COUNTIFS(魔谷投诉渠道记录!$B:$B,魔谷合作方汇总!W$1,魔谷投诉渠道记录!$E:$E,魔谷合作方汇总!$A32)</f>
        <v>0</v>
      </c>
      <c r="X32" s="168">
        <f>COUNTIFS(魔谷投诉渠道记录!$B:$B,魔谷合作方汇总!X$1,魔谷投诉渠道记录!$E:$E,魔谷合作方汇总!$A32)</f>
        <v>0</v>
      </c>
      <c r="Y32" s="168">
        <f>COUNTIFS(魔谷投诉渠道记录!$B:$B,魔谷合作方汇总!Y$1,魔谷投诉渠道记录!$E:$E,魔谷合作方汇总!$A32)</f>
        <v>0</v>
      </c>
      <c r="Z32" s="168">
        <f>COUNTIFS(魔谷投诉渠道记录!$B:$B,魔谷合作方汇总!Z$1,魔谷投诉渠道记录!$E:$E,魔谷合作方汇总!$A32)</f>
        <v>0</v>
      </c>
      <c r="AA32" s="168">
        <f>COUNTIFS(魔谷投诉渠道记录!$B:$B,魔谷合作方汇总!AA$1,魔谷投诉渠道记录!$E:$E,魔谷合作方汇总!$A32)</f>
        <v>0</v>
      </c>
      <c r="AB32" s="168">
        <f>COUNTIFS(魔谷投诉渠道记录!$B:$B,魔谷合作方汇总!AB$1,魔谷投诉渠道记录!$E:$E,魔谷合作方汇总!$A32)</f>
        <v>0</v>
      </c>
      <c r="AC32" s="168">
        <f>COUNTIFS(魔谷投诉渠道记录!$B:$B,魔谷合作方汇总!AC$1,魔谷投诉渠道记录!$E:$E,魔谷合作方汇总!$A32)</f>
        <v>0</v>
      </c>
      <c r="AD32" s="168">
        <f>COUNTIFS(魔谷投诉渠道记录!$B:$B,魔谷合作方汇总!AD$1,魔谷投诉渠道记录!$E:$E,魔谷合作方汇总!$A32)</f>
        <v>0</v>
      </c>
      <c r="AE32" s="168">
        <f>COUNTIFS(魔谷投诉渠道记录!$B:$B,魔谷合作方汇总!AE$1,魔谷投诉渠道记录!$E:$E,魔谷合作方汇总!$A32)</f>
        <v>0</v>
      </c>
      <c r="AF32" s="168">
        <f>COUNTIFS(魔谷投诉渠道记录!$B:$B,魔谷合作方汇总!AF$1,魔谷投诉渠道记录!$E:$E,魔谷合作方汇总!$A32)</f>
        <v>0</v>
      </c>
      <c r="AG32" s="168">
        <f>COUNTIFS(魔谷投诉渠道记录!$B:$B,魔谷合作方汇总!AG$1,魔谷投诉渠道记录!$E:$E,魔谷合作方汇总!$A32)</f>
        <v>0</v>
      </c>
      <c r="AH32" s="168">
        <f>COUNTIFS(魔谷投诉渠道记录!$B:$B,魔谷合作方汇总!AH$1,魔谷投诉渠道记录!$E:$E,魔谷合作方汇总!$A32)</f>
        <v>0</v>
      </c>
      <c r="AI32" s="168">
        <f>COUNTIFS(魔谷投诉渠道记录!$B:$B,魔谷合作方汇总!AI$1,魔谷投诉渠道记录!$E:$E,魔谷合作方汇总!$A32)</f>
        <v>0</v>
      </c>
    </row>
    <row r="33" spans="1:35" ht="16.5">
      <c r="A33" s="39" t="s">
        <v>1191</v>
      </c>
      <c r="B33" s="39">
        <v>0</v>
      </c>
      <c r="C33" s="38">
        <f t="shared" si="0"/>
        <v>0</v>
      </c>
      <c r="D33" s="169">
        <f t="shared" si="1"/>
        <v>0</v>
      </c>
      <c r="E33" s="168">
        <f>COUNTIFS(魔谷投诉渠道记录!$B:$B,魔谷合作方汇总!E$1,魔谷投诉渠道记录!$E:$E,魔谷合作方汇总!$A33)</f>
        <v>0</v>
      </c>
      <c r="F33" s="168">
        <f>COUNTIFS(魔谷投诉渠道记录!$B:$B,魔谷合作方汇总!F$1,魔谷投诉渠道记录!$E:$E,魔谷合作方汇总!$A33)</f>
        <v>0</v>
      </c>
      <c r="G33" s="168">
        <f>COUNTIFS(魔谷投诉渠道记录!$B:$B,魔谷合作方汇总!G$1,魔谷投诉渠道记录!$E:$E,魔谷合作方汇总!$A33)</f>
        <v>0</v>
      </c>
      <c r="H33" s="168">
        <f>COUNTIFS(魔谷投诉渠道记录!$B:$B,魔谷合作方汇总!H$1,魔谷投诉渠道记录!$E:$E,魔谷合作方汇总!$A33)</f>
        <v>0</v>
      </c>
      <c r="I33" s="168">
        <f>COUNTIFS(魔谷投诉渠道记录!$B:$B,魔谷合作方汇总!I$1,魔谷投诉渠道记录!$E:$E,魔谷合作方汇总!$A33)</f>
        <v>0</v>
      </c>
      <c r="J33" s="168">
        <f>COUNTIFS(魔谷投诉渠道记录!$B:$B,魔谷合作方汇总!J$1,魔谷投诉渠道记录!$E:$E,魔谷合作方汇总!$A33)</f>
        <v>0</v>
      </c>
      <c r="K33" s="168">
        <f>COUNTIFS(魔谷投诉渠道记录!$B:$B,魔谷合作方汇总!K$1,魔谷投诉渠道记录!$E:$E,魔谷合作方汇总!$A33)</f>
        <v>0</v>
      </c>
      <c r="L33" s="168">
        <f>COUNTIFS(魔谷投诉渠道记录!$B:$B,魔谷合作方汇总!L$1,魔谷投诉渠道记录!$E:$E,魔谷合作方汇总!$A33)</f>
        <v>0</v>
      </c>
      <c r="M33" s="168">
        <f>COUNTIFS(魔谷投诉渠道记录!$B:$B,魔谷合作方汇总!M$1,魔谷投诉渠道记录!$E:$E,魔谷合作方汇总!$A33)</f>
        <v>0</v>
      </c>
      <c r="N33" s="168">
        <f>COUNTIFS(魔谷投诉渠道记录!$B:$B,魔谷合作方汇总!N$1,魔谷投诉渠道记录!$E:$E,魔谷合作方汇总!$A33)</f>
        <v>0</v>
      </c>
      <c r="O33" s="168">
        <f>COUNTIFS(魔谷投诉渠道记录!$B:$B,魔谷合作方汇总!O$1,魔谷投诉渠道记录!$E:$E,魔谷合作方汇总!$A33)</f>
        <v>0</v>
      </c>
      <c r="P33" s="168">
        <f>COUNTIFS(魔谷投诉渠道记录!$B:$B,魔谷合作方汇总!P$1,魔谷投诉渠道记录!$E:$E,魔谷合作方汇总!$A33)</f>
        <v>0</v>
      </c>
      <c r="Q33" s="168">
        <f>COUNTIFS(魔谷投诉渠道记录!$B:$B,魔谷合作方汇总!Q$1,魔谷投诉渠道记录!$E:$E,魔谷合作方汇总!$A33)</f>
        <v>0</v>
      </c>
      <c r="R33" s="168">
        <f>COUNTIFS(魔谷投诉渠道记录!$B:$B,魔谷合作方汇总!R$1,魔谷投诉渠道记录!$E:$E,魔谷合作方汇总!$A33)</f>
        <v>0</v>
      </c>
      <c r="S33" s="168">
        <f>COUNTIFS(魔谷投诉渠道记录!$B:$B,魔谷合作方汇总!S$1,魔谷投诉渠道记录!$E:$E,魔谷合作方汇总!$A33)</f>
        <v>0</v>
      </c>
      <c r="T33" s="168">
        <f>COUNTIFS(魔谷投诉渠道记录!$B:$B,魔谷合作方汇总!T$1,魔谷投诉渠道记录!$E:$E,魔谷合作方汇总!$A33)</f>
        <v>0</v>
      </c>
      <c r="U33" s="168">
        <f>COUNTIFS(魔谷投诉渠道记录!$B:$B,魔谷合作方汇总!U$1,魔谷投诉渠道记录!$E:$E,魔谷合作方汇总!$A33)</f>
        <v>0</v>
      </c>
      <c r="V33" s="168">
        <f>COUNTIFS(魔谷投诉渠道记录!$B:$B,魔谷合作方汇总!V$1,魔谷投诉渠道记录!$E:$E,魔谷合作方汇总!$A33)</f>
        <v>0</v>
      </c>
      <c r="W33" s="168">
        <f>COUNTIFS(魔谷投诉渠道记录!$B:$B,魔谷合作方汇总!W$1,魔谷投诉渠道记录!$E:$E,魔谷合作方汇总!$A33)</f>
        <v>0</v>
      </c>
      <c r="X33" s="168">
        <f>COUNTIFS(魔谷投诉渠道记录!$B:$B,魔谷合作方汇总!X$1,魔谷投诉渠道记录!$E:$E,魔谷合作方汇总!$A33)</f>
        <v>0</v>
      </c>
      <c r="Y33" s="168">
        <f>COUNTIFS(魔谷投诉渠道记录!$B:$B,魔谷合作方汇总!Y$1,魔谷投诉渠道记录!$E:$E,魔谷合作方汇总!$A33)</f>
        <v>0</v>
      </c>
      <c r="Z33" s="168">
        <f>COUNTIFS(魔谷投诉渠道记录!$B:$B,魔谷合作方汇总!Z$1,魔谷投诉渠道记录!$E:$E,魔谷合作方汇总!$A33)</f>
        <v>0</v>
      </c>
      <c r="AA33" s="168">
        <f>COUNTIFS(魔谷投诉渠道记录!$B:$B,魔谷合作方汇总!AA$1,魔谷投诉渠道记录!$E:$E,魔谷合作方汇总!$A33)</f>
        <v>0</v>
      </c>
      <c r="AB33" s="168">
        <f>COUNTIFS(魔谷投诉渠道记录!$B:$B,魔谷合作方汇总!AB$1,魔谷投诉渠道记录!$E:$E,魔谷合作方汇总!$A33)</f>
        <v>0</v>
      </c>
      <c r="AC33" s="168">
        <f>COUNTIFS(魔谷投诉渠道记录!$B:$B,魔谷合作方汇总!AC$1,魔谷投诉渠道记录!$E:$E,魔谷合作方汇总!$A33)</f>
        <v>0</v>
      </c>
      <c r="AD33" s="168">
        <f>COUNTIFS(魔谷投诉渠道记录!$B:$B,魔谷合作方汇总!AD$1,魔谷投诉渠道记录!$E:$E,魔谷合作方汇总!$A33)</f>
        <v>0</v>
      </c>
      <c r="AE33" s="168">
        <f>COUNTIFS(魔谷投诉渠道记录!$B:$B,魔谷合作方汇总!AE$1,魔谷投诉渠道记录!$E:$E,魔谷合作方汇总!$A33)</f>
        <v>0</v>
      </c>
      <c r="AF33" s="168">
        <f>COUNTIFS(魔谷投诉渠道记录!$B:$B,魔谷合作方汇总!AF$1,魔谷投诉渠道记录!$E:$E,魔谷合作方汇总!$A33)</f>
        <v>0</v>
      </c>
      <c r="AG33" s="168">
        <f>COUNTIFS(魔谷投诉渠道记录!$B:$B,魔谷合作方汇总!AG$1,魔谷投诉渠道记录!$E:$E,魔谷合作方汇总!$A33)</f>
        <v>0</v>
      </c>
      <c r="AH33" s="168">
        <f>COUNTIFS(魔谷投诉渠道记录!$B:$B,魔谷合作方汇总!AH$1,魔谷投诉渠道记录!$E:$E,魔谷合作方汇总!$A33)</f>
        <v>0</v>
      </c>
      <c r="AI33" s="168">
        <f>COUNTIFS(魔谷投诉渠道记录!$B:$B,魔谷合作方汇总!AI$1,魔谷投诉渠道记录!$E:$E,魔谷合作方汇总!$A33)</f>
        <v>0</v>
      </c>
    </row>
    <row r="34" spans="1:35" ht="16.5">
      <c r="A34" s="39" t="s">
        <v>1192</v>
      </c>
      <c r="B34" s="39">
        <v>1902.93</v>
      </c>
      <c r="C34" s="38">
        <f t="shared" si="0"/>
        <v>0</v>
      </c>
      <c r="D34" s="169">
        <f t="shared" si="1"/>
        <v>0</v>
      </c>
      <c r="E34" s="168">
        <f>COUNTIFS(魔谷投诉渠道记录!$B:$B,魔谷合作方汇总!E$1,魔谷投诉渠道记录!$E:$E,魔谷合作方汇总!$A34)</f>
        <v>0</v>
      </c>
      <c r="F34" s="168">
        <f>COUNTIFS(魔谷投诉渠道记录!$B:$B,魔谷合作方汇总!F$1,魔谷投诉渠道记录!$E:$E,魔谷合作方汇总!$A34)</f>
        <v>0</v>
      </c>
      <c r="G34" s="168">
        <f>COUNTIFS(魔谷投诉渠道记录!$B:$B,魔谷合作方汇总!G$1,魔谷投诉渠道记录!$E:$E,魔谷合作方汇总!$A34)</f>
        <v>0</v>
      </c>
      <c r="H34" s="168">
        <f>COUNTIFS(魔谷投诉渠道记录!$B:$B,魔谷合作方汇总!H$1,魔谷投诉渠道记录!$E:$E,魔谷合作方汇总!$A34)</f>
        <v>0</v>
      </c>
      <c r="I34" s="168">
        <f>COUNTIFS(魔谷投诉渠道记录!$B:$B,魔谷合作方汇总!I$1,魔谷投诉渠道记录!$E:$E,魔谷合作方汇总!$A34)</f>
        <v>0</v>
      </c>
      <c r="J34" s="168">
        <f>COUNTIFS(魔谷投诉渠道记录!$B:$B,魔谷合作方汇总!J$1,魔谷投诉渠道记录!$E:$E,魔谷合作方汇总!$A34)</f>
        <v>0</v>
      </c>
      <c r="K34" s="168">
        <f>COUNTIFS(魔谷投诉渠道记录!$B:$B,魔谷合作方汇总!K$1,魔谷投诉渠道记录!$E:$E,魔谷合作方汇总!$A34)</f>
        <v>0</v>
      </c>
      <c r="L34" s="168">
        <f>COUNTIFS(魔谷投诉渠道记录!$B:$B,魔谷合作方汇总!L$1,魔谷投诉渠道记录!$E:$E,魔谷合作方汇总!$A34)</f>
        <v>0</v>
      </c>
      <c r="M34" s="168">
        <f>COUNTIFS(魔谷投诉渠道记录!$B:$B,魔谷合作方汇总!M$1,魔谷投诉渠道记录!$E:$E,魔谷合作方汇总!$A34)</f>
        <v>0</v>
      </c>
      <c r="N34" s="168">
        <f>COUNTIFS(魔谷投诉渠道记录!$B:$B,魔谷合作方汇总!N$1,魔谷投诉渠道记录!$E:$E,魔谷合作方汇总!$A34)</f>
        <v>0</v>
      </c>
      <c r="O34" s="168">
        <f>COUNTIFS(魔谷投诉渠道记录!$B:$B,魔谷合作方汇总!O$1,魔谷投诉渠道记录!$E:$E,魔谷合作方汇总!$A34)</f>
        <v>0</v>
      </c>
      <c r="P34" s="168">
        <f>COUNTIFS(魔谷投诉渠道记录!$B:$B,魔谷合作方汇总!P$1,魔谷投诉渠道记录!$E:$E,魔谷合作方汇总!$A34)</f>
        <v>0</v>
      </c>
      <c r="Q34" s="168">
        <f>COUNTIFS(魔谷投诉渠道记录!$B:$B,魔谷合作方汇总!Q$1,魔谷投诉渠道记录!$E:$E,魔谷合作方汇总!$A34)</f>
        <v>0</v>
      </c>
      <c r="R34" s="168">
        <f>COUNTIFS(魔谷投诉渠道记录!$B:$B,魔谷合作方汇总!R$1,魔谷投诉渠道记录!$E:$E,魔谷合作方汇总!$A34)</f>
        <v>0</v>
      </c>
      <c r="S34" s="168">
        <f>COUNTIFS(魔谷投诉渠道记录!$B:$B,魔谷合作方汇总!S$1,魔谷投诉渠道记录!$E:$E,魔谷合作方汇总!$A34)</f>
        <v>0</v>
      </c>
      <c r="T34" s="168">
        <f>COUNTIFS(魔谷投诉渠道记录!$B:$B,魔谷合作方汇总!T$1,魔谷投诉渠道记录!$E:$E,魔谷合作方汇总!$A34)</f>
        <v>0</v>
      </c>
      <c r="U34" s="168">
        <f>COUNTIFS(魔谷投诉渠道记录!$B:$B,魔谷合作方汇总!U$1,魔谷投诉渠道记录!$E:$E,魔谷合作方汇总!$A34)</f>
        <v>0</v>
      </c>
      <c r="V34" s="168">
        <f>COUNTIFS(魔谷投诉渠道记录!$B:$B,魔谷合作方汇总!V$1,魔谷投诉渠道记录!$E:$E,魔谷合作方汇总!$A34)</f>
        <v>0</v>
      </c>
      <c r="W34" s="168">
        <f>COUNTIFS(魔谷投诉渠道记录!$B:$B,魔谷合作方汇总!W$1,魔谷投诉渠道记录!$E:$E,魔谷合作方汇总!$A34)</f>
        <v>0</v>
      </c>
      <c r="X34" s="168">
        <f>COUNTIFS(魔谷投诉渠道记录!$B:$B,魔谷合作方汇总!X$1,魔谷投诉渠道记录!$E:$E,魔谷合作方汇总!$A34)</f>
        <v>0</v>
      </c>
      <c r="Y34" s="168">
        <f>COUNTIFS(魔谷投诉渠道记录!$B:$B,魔谷合作方汇总!Y$1,魔谷投诉渠道记录!$E:$E,魔谷合作方汇总!$A34)</f>
        <v>0</v>
      </c>
      <c r="Z34" s="168">
        <f>COUNTIFS(魔谷投诉渠道记录!$B:$B,魔谷合作方汇总!Z$1,魔谷投诉渠道记录!$E:$E,魔谷合作方汇总!$A34)</f>
        <v>0</v>
      </c>
      <c r="AA34" s="168">
        <f>COUNTIFS(魔谷投诉渠道记录!$B:$B,魔谷合作方汇总!AA$1,魔谷投诉渠道记录!$E:$E,魔谷合作方汇总!$A34)</f>
        <v>0</v>
      </c>
      <c r="AB34" s="168">
        <f>COUNTIFS(魔谷投诉渠道记录!$B:$B,魔谷合作方汇总!AB$1,魔谷投诉渠道记录!$E:$E,魔谷合作方汇总!$A34)</f>
        <v>0</v>
      </c>
      <c r="AC34" s="168">
        <f>COUNTIFS(魔谷投诉渠道记录!$B:$B,魔谷合作方汇总!AC$1,魔谷投诉渠道记录!$E:$E,魔谷合作方汇总!$A34)</f>
        <v>0</v>
      </c>
      <c r="AD34" s="168">
        <f>COUNTIFS(魔谷投诉渠道记录!$B:$B,魔谷合作方汇总!AD$1,魔谷投诉渠道记录!$E:$E,魔谷合作方汇总!$A34)</f>
        <v>0</v>
      </c>
      <c r="AE34" s="168">
        <f>COUNTIFS(魔谷投诉渠道记录!$B:$B,魔谷合作方汇总!AE$1,魔谷投诉渠道记录!$E:$E,魔谷合作方汇总!$A34)</f>
        <v>0</v>
      </c>
      <c r="AF34" s="168">
        <f>COUNTIFS(魔谷投诉渠道记录!$B:$B,魔谷合作方汇总!AF$1,魔谷投诉渠道记录!$E:$E,魔谷合作方汇总!$A34)</f>
        <v>0</v>
      </c>
      <c r="AG34" s="168">
        <f>COUNTIFS(魔谷投诉渠道记录!$B:$B,魔谷合作方汇总!AG$1,魔谷投诉渠道记录!$E:$E,魔谷合作方汇总!$A34)</f>
        <v>0</v>
      </c>
      <c r="AH34" s="168">
        <f>COUNTIFS(魔谷投诉渠道记录!$B:$B,魔谷合作方汇总!AH$1,魔谷投诉渠道记录!$E:$E,魔谷合作方汇总!$A34)</f>
        <v>0</v>
      </c>
      <c r="AI34" s="168">
        <f>COUNTIFS(魔谷投诉渠道记录!$B:$B,魔谷合作方汇总!AI$1,魔谷投诉渠道记录!$E:$E,魔谷合作方汇总!$A34)</f>
        <v>0</v>
      </c>
    </row>
    <row r="35" spans="1:35" ht="16.5">
      <c r="A35" s="39" t="s">
        <v>1193</v>
      </c>
      <c r="B35" s="39">
        <v>35667.39</v>
      </c>
      <c r="C35" s="38">
        <f t="shared" si="0"/>
        <v>4</v>
      </c>
      <c r="D35" s="169">
        <f t="shared" si="1"/>
        <v>1.121472583219574</v>
      </c>
      <c r="E35" s="168">
        <f>COUNTIFS(魔谷投诉渠道记录!$B:$B,魔谷合作方汇总!E$1,魔谷投诉渠道记录!$E:$E,魔谷合作方汇总!$A35)</f>
        <v>0</v>
      </c>
      <c r="F35" s="168">
        <f>COUNTIFS(魔谷投诉渠道记录!$B:$B,魔谷合作方汇总!F$1,魔谷投诉渠道记录!$E:$E,魔谷合作方汇总!$A35)</f>
        <v>0</v>
      </c>
      <c r="G35" s="168">
        <f>COUNTIFS(魔谷投诉渠道记录!$B:$B,魔谷合作方汇总!G$1,魔谷投诉渠道记录!$E:$E,魔谷合作方汇总!$A35)</f>
        <v>0</v>
      </c>
      <c r="H35" s="168">
        <f>COUNTIFS(魔谷投诉渠道记录!$B:$B,魔谷合作方汇总!H$1,魔谷投诉渠道记录!$E:$E,魔谷合作方汇总!$A35)</f>
        <v>0</v>
      </c>
      <c r="I35" s="168">
        <f>COUNTIFS(魔谷投诉渠道记录!$B:$B,魔谷合作方汇总!I$1,魔谷投诉渠道记录!$E:$E,魔谷合作方汇总!$A35)</f>
        <v>0</v>
      </c>
      <c r="J35" s="168">
        <f>COUNTIFS(魔谷投诉渠道记录!$B:$B,魔谷合作方汇总!J$1,魔谷投诉渠道记录!$E:$E,魔谷合作方汇总!$A35)</f>
        <v>0</v>
      </c>
      <c r="K35" s="168">
        <f>COUNTIFS(魔谷投诉渠道记录!$B:$B,魔谷合作方汇总!K$1,魔谷投诉渠道记录!$E:$E,魔谷合作方汇总!$A35)</f>
        <v>0</v>
      </c>
      <c r="L35" s="168">
        <f>COUNTIFS(魔谷投诉渠道记录!$B:$B,魔谷合作方汇总!L$1,魔谷投诉渠道记录!$E:$E,魔谷合作方汇总!$A35)</f>
        <v>0</v>
      </c>
      <c r="M35" s="168">
        <f>COUNTIFS(魔谷投诉渠道记录!$B:$B,魔谷合作方汇总!M$1,魔谷投诉渠道记录!$E:$E,魔谷合作方汇总!$A35)</f>
        <v>0</v>
      </c>
      <c r="N35" s="168">
        <f>COUNTIFS(魔谷投诉渠道记录!$B:$B,魔谷合作方汇总!N$1,魔谷投诉渠道记录!$E:$E,魔谷合作方汇总!$A35)</f>
        <v>4</v>
      </c>
      <c r="O35" s="168">
        <f>COUNTIFS(魔谷投诉渠道记录!$B:$B,魔谷合作方汇总!O$1,魔谷投诉渠道记录!$E:$E,魔谷合作方汇总!$A35)</f>
        <v>0</v>
      </c>
      <c r="P35" s="168">
        <f>COUNTIFS(魔谷投诉渠道记录!$B:$B,魔谷合作方汇总!P$1,魔谷投诉渠道记录!$E:$E,魔谷合作方汇总!$A35)</f>
        <v>0</v>
      </c>
      <c r="Q35" s="168">
        <f>COUNTIFS(魔谷投诉渠道记录!$B:$B,魔谷合作方汇总!Q$1,魔谷投诉渠道记录!$E:$E,魔谷合作方汇总!$A35)</f>
        <v>0</v>
      </c>
      <c r="R35" s="168">
        <f>COUNTIFS(魔谷投诉渠道记录!$B:$B,魔谷合作方汇总!R$1,魔谷投诉渠道记录!$E:$E,魔谷合作方汇总!$A35)</f>
        <v>0</v>
      </c>
      <c r="S35" s="168">
        <f>COUNTIFS(魔谷投诉渠道记录!$B:$B,魔谷合作方汇总!S$1,魔谷投诉渠道记录!$E:$E,魔谷合作方汇总!$A35)</f>
        <v>0</v>
      </c>
      <c r="T35" s="168">
        <f>COUNTIFS(魔谷投诉渠道记录!$B:$B,魔谷合作方汇总!T$1,魔谷投诉渠道记录!$E:$E,魔谷合作方汇总!$A35)</f>
        <v>0</v>
      </c>
      <c r="U35" s="168">
        <f>COUNTIFS(魔谷投诉渠道记录!$B:$B,魔谷合作方汇总!U$1,魔谷投诉渠道记录!$E:$E,魔谷合作方汇总!$A35)</f>
        <v>0</v>
      </c>
      <c r="V35" s="168">
        <f>COUNTIFS(魔谷投诉渠道记录!$B:$B,魔谷合作方汇总!V$1,魔谷投诉渠道记录!$E:$E,魔谷合作方汇总!$A35)</f>
        <v>0</v>
      </c>
      <c r="W35" s="168">
        <f>COUNTIFS(魔谷投诉渠道记录!$B:$B,魔谷合作方汇总!W$1,魔谷投诉渠道记录!$E:$E,魔谷合作方汇总!$A35)</f>
        <v>0</v>
      </c>
      <c r="X35" s="168">
        <f>COUNTIFS(魔谷投诉渠道记录!$B:$B,魔谷合作方汇总!X$1,魔谷投诉渠道记录!$E:$E,魔谷合作方汇总!$A35)</f>
        <v>0</v>
      </c>
      <c r="Y35" s="168">
        <f>COUNTIFS(魔谷投诉渠道记录!$B:$B,魔谷合作方汇总!Y$1,魔谷投诉渠道记录!$E:$E,魔谷合作方汇总!$A35)</f>
        <v>0</v>
      </c>
      <c r="Z35" s="168">
        <f>COUNTIFS(魔谷投诉渠道记录!$B:$B,魔谷合作方汇总!Z$1,魔谷投诉渠道记录!$E:$E,魔谷合作方汇总!$A35)</f>
        <v>0</v>
      </c>
      <c r="AA35" s="168">
        <f>COUNTIFS(魔谷投诉渠道记录!$B:$B,魔谷合作方汇总!AA$1,魔谷投诉渠道记录!$E:$E,魔谷合作方汇总!$A35)</f>
        <v>0</v>
      </c>
      <c r="AB35" s="168">
        <f>COUNTIFS(魔谷投诉渠道记录!$B:$B,魔谷合作方汇总!AB$1,魔谷投诉渠道记录!$E:$E,魔谷合作方汇总!$A35)</f>
        <v>0</v>
      </c>
      <c r="AC35" s="168">
        <f>COUNTIFS(魔谷投诉渠道记录!$B:$B,魔谷合作方汇总!AC$1,魔谷投诉渠道记录!$E:$E,魔谷合作方汇总!$A35)</f>
        <v>0</v>
      </c>
      <c r="AD35" s="168">
        <f>COUNTIFS(魔谷投诉渠道记录!$B:$B,魔谷合作方汇总!AD$1,魔谷投诉渠道记录!$E:$E,魔谷合作方汇总!$A35)</f>
        <v>0</v>
      </c>
      <c r="AE35" s="168">
        <f>COUNTIFS(魔谷投诉渠道记录!$B:$B,魔谷合作方汇总!AE$1,魔谷投诉渠道记录!$E:$E,魔谷合作方汇总!$A35)</f>
        <v>0</v>
      </c>
      <c r="AF35" s="168">
        <f>COUNTIFS(魔谷投诉渠道记录!$B:$B,魔谷合作方汇总!AF$1,魔谷投诉渠道记录!$E:$E,魔谷合作方汇总!$A35)</f>
        <v>0</v>
      </c>
      <c r="AG35" s="168">
        <f>COUNTIFS(魔谷投诉渠道记录!$B:$B,魔谷合作方汇总!AG$1,魔谷投诉渠道记录!$E:$E,魔谷合作方汇总!$A35)</f>
        <v>0</v>
      </c>
      <c r="AH35" s="168">
        <f>COUNTIFS(魔谷投诉渠道记录!$B:$B,魔谷合作方汇总!AH$1,魔谷投诉渠道记录!$E:$E,魔谷合作方汇总!$A35)</f>
        <v>0</v>
      </c>
      <c r="AI35" s="168">
        <f>COUNTIFS(魔谷投诉渠道记录!$B:$B,魔谷合作方汇总!AI$1,魔谷投诉渠道记录!$E:$E,魔谷合作方汇总!$A35)</f>
        <v>0</v>
      </c>
    </row>
    <row r="36" spans="1:35" ht="16.5">
      <c r="A36" s="39" t="s">
        <v>1194</v>
      </c>
      <c r="B36" s="39">
        <v>160509.8400000002</v>
      </c>
      <c r="C36" s="38">
        <f t="shared" si="0"/>
        <v>19</v>
      </c>
      <c r="D36" s="169">
        <f t="shared" si="1"/>
        <v>1.1837280505668673</v>
      </c>
      <c r="E36" s="168">
        <f>COUNTIFS(魔谷投诉渠道记录!$B:$B,魔谷合作方汇总!E$1,魔谷投诉渠道记录!$E:$E,魔谷合作方汇总!$A36)</f>
        <v>2</v>
      </c>
      <c r="F36" s="168">
        <f>COUNTIFS(魔谷投诉渠道记录!$B:$B,魔谷合作方汇总!F$1,魔谷投诉渠道记录!$E:$E,魔谷合作方汇总!$A36)</f>
        <v>2</v>
      </c>
      <c r="G36" s="168">
        <f>COUNTIFS(魔谷投诉渠道记录!$B:$B,魔谷合作方汇总!G$1,魔谷投诉渠道记录!$E:$E,魔谷合作方汇总!$A36)</f>
        <v>0</v>
      </c>
      <c r="H36" s="168">
        <f>COUNTIFS(魔谷投诉渠道记录!$B:$B,魔谷合作方汇总!H$1,魔谷投诉渠道记录!$E:$E,魔谷合作方汇总!$A36)</f>
        <v>0</v>
      </c>
      <c r="I36" s="168">
        <f>COUNTIFS(魔谷投诉渠道记录!$B:$B,魔谷合作方汇总!I$1,魔谷投诉渠道记录!$E:$E,魔谷合作方汇总!$A36)</f>
        <v>0</v>
      </c>
      <c r="J36" s="168">
        <f>COUNTIFS(魔谷投诉渠道记录!$B:$B,魔谷合作方汇总!J$1,魔谷投诉渠道记录!$E:$E,魔谷合作方汇总!$A36)</f>
        <v>0</v>
      </c>
      <c r="K36" s="168">
        <f>COUNTIFS(魔谷投诉渠道记录!$B:$B,魔谷合作方汇总!K$1,魔谷投诉渠道记录!$E:$E,魔谷合作方汇总!$A36)</f>
        <v>8</v>
      </c>
      <c r="L36" s="168">
        <f>COUNTIFS(魔谷投诉渠道记录!$B:$B,魔谷合作方汇总!L$1,魔谷投诉渠道记录!$E:$E,魔谷合作方汇总!$A36)</f>
        <v>0</v>
      </c>
      <c r="M36" s="168">
        <f>COUNTIFS(魔谷投诉渠道记录!$B:$B,魔谷合作方汇总!M$1,魔谷投诉渠道记录!$E:$E,魔谷合作方汇总!$A36)</f>
        <v>0</v>
      </c>
      <c r="N36" s="168">
        <f>COUNTIFS(魔谷投诉渠道记录!$B:$B,魔谷合作方汇总!N$1,魔谷投诉渠道记录!$E:$E,魔谷合作方汇总!$A36)</f>
        <v>0</v>
      </c>
      <c r="O36" s="168">
        <f>COUNTIFS(魔谷投诉渠道记录!$B:$B,魔谷合作方汇总!O$1,魔谷投诉渠道记录!$E:$E,魔谷合作方汇总!$A36)</f>
        <v>1</v>
      </c>
      <c r="P36" s="168">
        <f>COUNTIFS(魔谷投诉渠道记录!$B:$B,魔谷合作方汇总!P$1,魔谷投诉渠道记录!$E:$E,魔谷合作方汇总!$A36)</f>
        <v>1</v>
      </c>
      <c r="Q36" s="168">
        <f>COUNTIFS(魔谷投诉渠道记录!$B:$B,魔谷合作方汇总!Q$1,魔谷投诉渠道记录!$E:$E,魔谷合作方汇总!$A36)</f>
        <v>0</v>
      </c>
      <c r="R36" s="168">
        <f>COUNTIFS(魔谷投诉渠道记录!$B:$B,魔谷合作方汇总!R$1,魔谷投诉渠道记录!$E:$E,魔谷合作方汇总!$A36)</f>
        <v>0</v>
      </c>
      <c r="S36" s="168">
        <f>COUNTIFS(魔谷投诉渠道记录!$B:$B,魔谷合作方汇总!S$1,魔谷投诉渠道记录!$E:$E,魔谷合作方汇总!$A36)</f>
        <v>0</v>
      </c>
      <c r="T36" s="168">
        <f>COUNTIFS(魔谷投诉渠道记录!$B:$B,魔谷合作方汇总!T$1,魔谷投诉渠道记录!$E:$E,魔谷合作方汇总!$A36)</f>
        <v>0</v>
      </c>
      <c r="U36" s="168">
        <f>COUNTIFS(魔谷投诉渠道记录!$B:$B,魔谷合作方汇总!U$1,魔谷投诉渠道记录!$E:$E,魔谷合作方汇总!$A36)</f>
        <v>0</v>
      </c>
      <c r="V36" s="168">
        <f>COUNTIFS(魔谷投诉渠道记录!$B:$B,魔谷合作方汇总!V$1,魔谷投诉渠道记录!$E:$E,魔谷合作方汇总!$A36)</f>
        <v>0</v>
      </c>
      <c r="W36" s="168">
        <f>COUNTIFS(魔谷投诉渠道记录!$B:$B,魔谷合作方汇总!W$1,魔谷投诉渠道记录!$E:$E,魔谷合作方汇总!$A36)</f>
        <v>0</v>
      </c>
      <c r="X36" s="168">
        <f>COUNTIFS(魔谷投诉渠道记录!$B:$B,魔谷合作方汇总!X$1,魔谷投诉渠道记录!$E:$E,魔谷合作方汇总!$A36)</f>
        <v>0</v>
      </c>
      <c r="Y36" s="168">
        <f>COUNTIFS(魔谷投诉渠道记录!$B:$B,魔谷合作方汇总!Y$1,魔谷投诉渠道记录!$E:$E,魔谷合作方汇总!$A36)</f>
        <v>0</v>
      </c>
      <c r="Z36" s="168">
        <f>COUNTIFS(魔谷投诉渠道记录!$B:$B,魔谷合作方汇总!Z$1,魔谷投诉渠道记录!$E:$E,魔谷合作方汇总!$A36)</f>
        <v>0</v>
      </c>
      <c r="AA36" s="168">
        <f>COUNTIFS(魔谷投诉渠道记录!$B:$B,魔谷合作方汇总!AA$1,魔谷投诉渠道记录!$E:$E,魔谷合作方汇总!$A36)</f>
        <v>0</v>
      </c>
      <c r="AB36" s="168">
        <f>COUNTIFS(魔谷投诉渠道记录!$B:$B,魔谷合作方汇总!AB$1,魔谷投诉渠道记录!$E:$E,魔谷合作方汇总!$A36)</f>
        <v>0</v>
      </c>
      <c r="AC36" s="168">
        <f>COUNTIFS(魔谷投诉渠道记录!$B:$B,魔谷合作方汇总!AC$1,魔谷投诉渠道记录!$E:$E,魔谷合作方汇总!$A36)</f>
        <v>0</v>
      </c>
      <c r="AD36" s="168">
        <f>COUNTIFS(魔谷投诉渠道记录!$B:$B,魔谷合作方汇总!AD$1,魔谷投诉渠道记录!$E:$E,魔谷合作方汇总!$A36)</f>
        <v>0</v>
      </c>
      <c r="AE36" s="168">
        <f>COUNTIFS(魔谷投诉渠道记录!$B:$B,魔谷合作方汇总!AE$1,魔谷投诉渠道记录!$E:$E,魔谷合作方汇总!$A36)</f>
        <v>0</v>
      </c>
      <c r="AF36" s="168">
        <f>COUNTIFS(魔谷投诉渠道记录!$B:$B,魔谷合作方汇总!AF$1,魔谷投诉渠道记录!$E:$E,魔谷合作方汇总!$A36)</f>
        <v>0</v>
      </c>
      <c r="AG36" s="168">
        <f>COUNTIFS(魔谷投诉渠道记录!$B:$B,魔谷合作方汇总!AG$1,魔谷投诉渠道记录!$E:$E,魔谷合作方汇总!$A36)</f>
        <v>5</v>
      </c>
      <c r="AH36" s="168">
        <f>COUNTIFS(魔谷投诉渠道记录!$B:$B,魔谷合作方汇总!AH$1,魔谷投诉渠道记录!$E:$E,魔谷合作方汇总!$A36)</f>
        <v>0</v>
      </c>
      <c r="AI36" s="168">
        <f>COUNTIFS(魔谷投诉渠道记录!$B:$B,魔谷合作方汇总!AI$1,魔谷投诉渠道记录!$E:$E,魔谷合作方汇总!$A36)</f>
        <v>0</v>
      </c>
    </row>
    <row r="37" spans="1:35" ht="16.5">
      <c r="A37" s="39" t="s">
        <v>1195</v>
      </c>
      <c r="B37" s="39">
        <v>605.36000000000013</v>
      </c>
      <c r="C37" s="38">
        <f t="shared" si="0"/>
        <v>0</v>
      </c>
      <c r="D37" s="169">
        <f t="shared" si="1"/>
        <v>0</v>
      </c>
      <c r="E37" s="168">
        <f>COUNTIFS(魔谷投诉渠道记录!$B:$B,魔谷合作方汇总!E$1,魔谷投诉渠道记录!$E:$E,魔谷合作方汇总!$A37)</f>
        <v>0</v>
      </c>
      <c r="F37" s="168">
        <f>COUNTIFS(魔谷投诉渠道记录!$B:$B,魔谷合作方汇总!F$1,魔谷投诉渠道记录!$E:$E,魔谷合作方汇总!$A37)</f>
        <v>0</v>
      </c>
      <c r="G37" s="168">
        <f>COUNTIFS(魔谷投诉渠道记录!$B:$B,魔谷合作方汇总!G$1,魔谷投诉渠道记录!$E:$E,魔谷合作方汇总!$A37)</f>
        <v>0</v>
      </c>
      <c r="H37" s="168">
        <f>COUNTIFS(魔谷投诉渠道记录!$B:$B,魔谷合作方汇总!H$1,魔谷投诉渠道记录!$E:$E,魔谷合作方汇总!$A37)</f>
        <v>0</v>
      </c>
      <c r="I37" s="168">
        <f>COUNTIFS(魔谷投诉渠道记录!$B:$B,魔谷合作方汇总!I$1,魔谷投诉渠道记录!$E:$E,魔谷合作方汇总!$A37)</f>
        <v>0</v>
      </c>
      <c r="J37" s="168">
        <f>COUNTIFS(魔谷投诉渠道记录!$B:$B,魔谷合作方汇总!J$1,魔谷投诉渠道记录!$E:$E,魔谷合作方汇总!$A37)</f>
        <v>0</v>
      </c>
      <c r="K37" s="168">
        <f>COUNTIFS(魔谷投诉渠道记录!$B:$B,魔谷合作方汇总!K$1,魔谷投诉渠道记录!$E:$E,魔谷合作方汇总!$A37)</f>
        <v>0</v>
      </c>
      <c r="L37" s="168">
        <f>COUNTIFS(魔谷投诉渠道记录!$B:$B,魔谷合作方汇总!L$1,魔谷投诉渠道记录!$E:$E,魔谷合作方汇总!$A37)</f>
        <v>0</v>
      </c>
      <c r="M37" s="168">
        <f>COUNTIFS(魔谷投诉渠道记录!$B:$B,魔谷合作方汇总!M$1,魔谷投诉渠道记录!$E:$E,魔谷合作方汇总!$A37)</f>
        <v>0</v>
      </c>
      <c r="N37" s="168">
        <f>COUNTIFS(魔谷投诉渠道记录!$B:$B,魔谷合作方汇总!N$1,魔谷投诉渠道记录!$E:$E,魔谷合作方汇总!$A37)</f>
        <v>0</v>
      </c>
      <c r="O37" s="168">
        <f>COUNTIFS(魔谷投诉渠道记录!$B:$B,魔谷合作方汇总!O$1,魔谷投诉渠道记录!$E:$E,魔谷合作方汇总!$A37)</f>
        <v>0</v>
      </c>
      <c r="P37" s="168">
        <f>COUNTIFS(魔谷投诉渠道记录!$B:$B,魔谷合作方汇总!P$1,魔谷投诉渠道记录!$E:$E,魔谷合作方汇总!$A37)</f>
        <v>0</v>
      </c>
      <c r="Q37" s="168">
        <f>COUNTIFS(魔谷投诉渠道记录!$B:$B,魔谷合作方汇总!Q$1,魔谷投诉渠道记录!$E:$E,魔谷合作方汇总!$A37)</f>
        <v>0</v>
      </c>
      <c r="R37" s="168">
        <f>COUNTIFS(魔谷投诉渠道记录!$B:$B,魔谷合作方汇总!R$1,魔谷投诉渠道记录!$E:$E,魔谷合作方汇总!$A37)</f>
        <v>0</v>
      </c>
      <c r="S37" s="168">
        <f>COUNTIFS(魔谷投诉渠道记录!$B:$B,魔谷合作方汇总!S$1,魔谷投诉渠道记录!$E:$E,魔谷合作方汇总!$A37)</f>
        <v>0</v>
      </c>
      <c r="T37" s="168">
        <f>COUNTIFS(魔谷投诉渠道记录!$B:$B,魔谷合作方汇总!T$1,魔谷投诉渠道记录!$E:$E,魔谷合作方汇总!$A37)</f>
        <v>0</v>
      </c>
      <c r="U37" s="168">
        <f>COUNTIFS(魔谷投诉渠道记录!$B:$B,魔谷合作方汇总!U$1,魔谷投诉渠道记录!$E:$E,魔谷合作方汇总!$A37)</f>
        <v>0</v>
      </c>
      <c r="V37" s="168">
        <f>COUNTIFS(魔谷投诉渠道记录!$B:$B,魔谷合作方汇总!V$1,魔谷投诉渠道记录!$E:$E,魔谷合作方汇总!$A37)</f>
        <v>0</v>
      </c>
      <c r="W37" s="168">
        <f>COUNTIFS(魔谷投诉渠道记录!$B:$B,魔谷合作方汇总!W$1,魔谷投诉渠道记录!$E:$E,魔谷合作方汇总!$A37)</f>
        <v>0</v>
      </c>
      <c r="X37" s="168">
        <f>COUNTIFS(魔谷投诉渠道记录!$B:$B,魔谷合作方汇总!X$1,魔谷投诉渠道记录!$E:$E,魔谷合作方汇总!$A37)</f>
        <v>0</v>
      </c>
      <c r="Y37" s="168">
        <f>COUNTIFS(魔谷投诉渠道记录!$B:$B,魔谷合作方汇总!Y$1,魔谷投诉渠道记录!$E:$E,魔谷合作方汇总!$A37)</f>
        <v>0</v>
      </c>
      <c r="Z37" s="168">
        <f>COUNTIFS(魔谷投诉渠道记录!$B:$B,魔谷合作方汇总!Z$1,魔谷投诉渠道记录!$E:$E,魔谷合作方汇总!$A37)</f>
        <v>0</v>
      </c>
      <c r="AA37" s="168">
        <f>COUNTIFS(魔谷投诉渠道记录!$B:$B,魔谷合作方汇总!AA$1,魔谷投诉渠道记录!$E:$E,魔谷合作方汇总!$A37)</f>
        <v>0</v>
      </c>
      <c r="AB37" s="168">
        <f>COUNTIFS(魔谷投诉渠道记录!$B:$B,魔谷合作方汇总!AB$1,魔谷投诉渠道记录!$E:$E,魔谷合作方汇总!$A37)</f>
        <v>0</v>
      </c>
      <c r="AC37" s="168">
        <f>COUNTIFS(魔谷投诉渠道记录!$B:$B,魔谷合作方汇总!AC$1,魔谷投诉渠道记录!$E:$E,魔谷合作方汇总!$A37)</f>
        <v>0</v>
      </c>
      <c r="AD37" s="168">
        <f>COUNTIFS(魔谷投诉渠道记录!$B:$B,魔谷合作方汇总!AD$1,魔谷投诉渠道记录!$E:$E,魔谷合作方汇总!$A37)</f>
        <v>0</v>
      </c>
      <c r="AE37" s="168">
        <f>COUNTIFS(魔谷投诉渠道记录!$B:$B,魔谷合作方汇总!AE$1,魔谷投诉渠道记录!$E:$E,魔谷合作方汇总!$A37)</f>
        <v>0</v>
      </c>
      <c r="AF37" s="168">
        <f>COUNTIFS(魔谷投诉渠道记录!$B:$B,魔谷合作方汇总!AF$1,魔谷投诉渠道记录!$E:$E,魔谷合作方汇总!$A37)</f>
        <v>0</v>
      </c>
      <c r="AG37" s="168">
        <f>COUNTIFS(魔谷投诉渠道记录!$B:$B,魔谷合作方汇总!AG$1,魔谷投诉渠道记录!$E:$E,魔谷合作方汇总!$A37)</f>
        <v>0</v>
      </c>
      <c r="AH37" s="168">
        <f>COUNTIFS(魔谷投诉渠道记录!$B:$B,魔谷合作方汇总!AH$1,魔谷投诉渠道记录!$E:$E,魔谷合作方汇总!$A37)</f>
        <v>0</v>
      </c>
      <c r="AI37" s="168">
        <f>COUNTIFS(魔谷投诉渠道记录!$B:$B,魔谷合作方汇总!AI$1,魔谷投诉渠道记录!$E:$E,魔谷合作方汇总!$A37)</f>
        <v>0</v>
      </c>
    </row>
    <row r="38" spans="1:35" ht="16.5">
      <c r="A38" s="39" t="s">
        <v>1196</v>
      </c>
      <c r="B38" s="39">
        <v>137093.36000000002</v>
      </c>
      <c r="C38" s="38">
        <f t="shared" si="0"/>
        <v>13</v>
      </c>
      <c r="D38" s="169">
        <f t="shared" si="1"/>
        <v>0.94825890911127997</v>
      </c>
      <c r="E38" s="168">
        <f>COUNTIFS(魔谷投诉渠道记录!$B:$B,魔谷合作方汇总!E$1,魔谷投诉渠道记录!$E:$E,魔谷合作方汇总!$A38)</f>
        <v>4</v>
      </c>
      <c r="F38" s="168">
        <f>COUNTIFS(魔谷投诉渠道记录!$B:$B,魔谷合作方汇总!F$1,魔谷投诉渠道记录!$E:$E,魔谷合作方汇总!$A38)</f>
        <v>3</v>
      </c>
      <c r="G38" s="168">
        <f>COUNTIFS(魔谷投诉渠道记录!$B:$B,魔谷合作方汇总!G$1,魔谷投诉渠道记录!$E:$E,魔谷合作方汇总!$A38)</f>
        <v>0</v>
      </c>
      <c r="H38" s="168">
        <f>COUNTIFS(魔谷投诉渠道记录!$B:$B,魔谷合作方汇总!H$1,魔谷投诉渠道记录!$E:$E,魔谷合作方汇总!$A38)</f>
        <v>0</v>
      </c>
      <c r="I38" s="168">
        <f>COUNTIFS(魔谷投诉渠道记录!$B:$B,魔谷合作方汇总!I$1,魔谷投诉渠道记录!$E:$E,魔谷合作方汇总!$A38)</f>
        <v>0</v>
      </c>
      <c r="J38" s="168">
        <f>COUNTIFS(魔谷投诉渠道记录!$B:$B,魔谷合作方汇总!J$1,魔谷投诉渠道记录!$E:$E,魔谷合作方汇总!$A38)</f>
        <v>0</v>
      </c>
      <c r="K38" s="168">
        <f>COUNTIFS(魔谷投诉渠道记录!$B:$B,魔谷合作方汇总!K$1,魔谷投诉渠道记录!$E:$E,魔谷合作方汇总!$A38)</f>
        <v>1</v>
      </c>
      <c r="L38" s="168">
        <f>COUNTIFS(魔谷投诉渠道记录!$B:$B,魔谷合作方汇总!L$1,魔谷投诉渠道记录!$E:$E,魔谷合作方汇总!$A38)</f>
        <v>0</v>
      </c>
      <c r="M38" s="168">
        <f>COUNTIFS(魔谷投诉渠道记录!$B:$B,魔谷合作方汇总!M$1,魔谷投诉渠道记录!$E:$E,魔谷合作方汇总!$A38)</f>
        <v>0</v>
      </c>
      <c r="N38" s="168">
        <f>COUNTIFS(魔谷投诉渠道记录!$B:$B,魔谷合作方汇总!N$1,魔谷投诉渠道记录!$E:$E,魔谷合作方汇总!$A38)</f>
        <v>0</v>
      </c>
      <c r="O38" s="168">
        <f>COUNTIFS(魔谷投诉渠道记录!$B:$B,魔谷合作方汇总!O$1,魔谷投诉渠道记录!$E:$E,魔谷合作方汇总!$A38)</f>
        <v>2</v>
      </c>
      <c r="P38" s="168">
        <f>COUNTIFS(魔谷投诉渠道记录!$B:$B,魔谷合作方汇总!P$1,魔谷投诉渠道记录!$E:$E,魔谷合作方汇总!$A38)</f>
        <v>1</v>
      </c>
      <c r="Q38" s="168">
        <f>COUNTIFS(魔谷投诉渠道记录!$B:$B,魔谷合作方汇总!Q$1,魔谷投诉渠道记录!$E:$E,魔谷合作方汇总!$A38)</f>
        <v>0</v>
      </c>
      <c r="R38" s="168">
        <f>COUNTIFS(魔谷投诉渠道记录!$B:$B,魔谷合作方汇总!R$1,魔谷投诉渠道记录!$E:$E,魔谷合作方汇总!$A38)</f>
        <v>0</v>
      </c>
      <c r="S38" s="168">
        <f>COUNTIFS(魔谷投诉渠道记录!$B:$B,魔谷合作方汇总!S$1,魔谷投诉渠道记录!$E:$E,魔谷合作方汇总!$A38)</f>
        <v>0</v>
      </c>
      <c r="T38" s="168">
        <f>COUNTIFS(魔谷投诉渠道记录!$B:$B,魔谷合作方汇总!T$1,魔谷投诉渠道记录!$E:$E,魔谷合作方汇总!$A38)</f>
        <v>0</v>
      </c>
      <c r="U38" s="168">
        <f>COUNTIFS(魔谷投诉渠道记录!$B:$B,魔谷合作方汇总!U$1,魔谷投诉渠道记录!$E:$E,魔谷合作方汇总!$A38)</f>
        <v>0</v>
      </c>
      <c r="V38" s="168">
        <f>COUNTIFS(魔谷投诉渠道记录!$B:$B,魔谷合作方汇总!V$1,魔谷投诉渠道记录!$E:$E,魔谷合作方汇总!$A38)</f>
        <v>0</v>
      </c>
      <c r="W38" s="168">
        <f>COUNTIFS(魔谷投诉渠道记录!$B:$B,魔谷合作方汇总!W$1,魔谷投诉渠道记录!$E:$E,魔谷合作方汇总!$A38)</f>
        <v>0</v>
      </c>
      <c r="X38" s="168">
        <f>COUNTIFS(魔谷投诉渠道记录!$B:$B,魔谷合作方汇总!X$1,魔谷投诉渠道记录!$E:$E,魔谷合作方汇总!$A38)</f>
        <v>0</v>
      </c>
      <c r="Y38" s="168">
        <f>COUNTIFS(魔谷投诉渠道记录!$B:$B,魔谷合作方汇总!Y$1,魔谷投诉渠道记录!$E:$E,魔谷合作方汇总!$A38)</f>
        <v>0</v>
      </c>
      <c r="Z38" s="168">
        <f>COUNTIFS(魔谷投诉渠道记录!$B:$B,魔谷合作方汇总!Z$1,魔谷投诉渠道记录!$E:$E,魔谷合作方汇总!$A38)</f>
        <v>0</v>
      </c>
      <c r="AA38" s="168">
        <f>COUNTIFS(魔谷投诉渠道记录!$B:$B,魔谷合作方汇总!AA$1,魔谷投诉渠道记录!$E:$E,魔谷合作方汇总!$A38)</f>
        <v>0</v>
      </c>
      <c r="AB38" s="168">
        <f>COUNTIFS(魔谷投诉渠道记录!$B:$B,魔谷合作方汇总!AB$1,魔谷投诉渠道记录!$E:$E,魔谷合作方汇总!$A38)</f>
        <v>0</v>
      </c>
      <c r="AC38" s="168">
        <f>COUNTIFS(魔谷投诉渠道记录!$B:$B,魔谷合作方汇总!AC$1,魔谷投诉渠道记录!$E:$E,魔谷合作方汇总!$A38)</f>
        <v>0</v>
      </c>
      <c r="AD38" s="168">
        <f>COUNTIFS(魔谷投诉渠道记录!$B:$B,魔谷合作方汇总!AD$1,魔谷投诉渠道记录!$E:$E,魔谷合作方汇总!$A38)</f>
        <v>0</v>
      </c>
      <c r="AE38" s="168">
        <f>COUNTIFS(魔谷投诉渠道记录!$B:$B,魔谷合作方汇总!AE$1,魔谷投诉渠道记录!$E:$E,魔谷合作方汇总!$A38)</f>
        <v>0</v>
      </c>
      <c r="AF38" s="168">
        <f>COUNTIFS(魔谷投诉渠道记录!$B:$B,魔谷合作方汇总!AF$1,魔谷投诉渠道记录!$E:$E,魔谷合作方汇总!$A38)</f>
        <v>0</v>
      </c>
      <c r="AG38" s="168">
        <f>COUNTIFS(魔谷投诉渠道记录!$B:$B,魔谷合作方汇总!AG$1,魔谷投诉渠道记录!$E:$E,魔谷合作方汇总!$A38)</f>
        <v>0</v>
      </c>
      <c r="AH38" s="168">
        <f>COUNTIFS(魔谷投诉渠道记录!$B:$B,魔谷合作方汇总!AH$1,魔谷投诉渠道记录!$E:$E,魔谷合作方汇总!$A38)</f>
        <v>0</v>
      </c>
      <c r="AI38" s="168">
        <f>COUNTIFS(魔谷投诉渠道记录!$B:$B,魔谷合作方汇总!AI$1,魔谷投诉渠道记录!$E:$E,魔谷合作方汇总!$A38)</f>
        <v>2</v>
      </c>
    </row>
    <row r="39" spans="1:35" ht="16.5">
      <c r="A39" s="39" t="s">
        <v>1197</v>
      </c>
      <c r="B39" s="39">
        <v>1415.87</v>
      </c>
      <c r="C39" s="38">
        <f t="shared" si="0"/>
        <v>3</v>
      </c>
      <c r="D39" s="169">
        <f t="shared" si="1"/>
        <v>3</v>
      </c>
      <c r="E39" s="168">
        <f>COUNTIFS(魔谷投诉渠道记录!$B:$B,魔谷合作方汇总!E$1,魔谷投诉渠道记录!$E:$E,魔谷合作方汇总!$A39)</f>
        <v>0</v>
      </c>
      <c r="F39" s="168">
        <f>COUNTIFS(魔谷投诉渠道记录!$B:$B,魔谷合作方汇总!F$1,魔谷投诉渠道记录!$E:$E,魔谷合作方汇总!$A39)</f>
        <v>0</v>
      </c>
      <c r="G39" s="168">
        <f>COUNTIFS(魔谷投诉渠道记录!$B:$B,魔谷合作方汇总!G$1,魔谷投诉渠道记录!$E:$E,魔谷合作方汇总!$A39)</f>
        <v>0</v>
      </c>
      <c r="H39" s="168">
        <f>COUNTIFS(魔谷投诉渠道记录!$B:$B,魔谷合作方汇总!H$1,魔谷投诉渠道记录!$E:$E,魔谷合作方汇总!$A39)</f>
        <v>0</v>
      </c>
      <c r="I39" s="168">
        <f>COUNTIFS(魔谷投诉渠道记录!$B:$B,魔谷合作方汇总!I$1,魔谷投诉渠道记录!$E:$E,魔谷合作方汇总!$A39)</f>
        <v>0</v>
      </c>
      <c r="J39" s="168">
        <f>COUNTIFS(魔谷投诉渠道记录!$B:$B,魔谷合作方汇总!J$1,魔谷投诉渠道记录!$E:$E,魔谷合作方汇总!$A39)</f>
        <v>0</v>
      </c>
      <c r="K39" s="168">
        <f>COUNTIFS(魔谷投诉渠道记录!$B:$B,魔谷合作方汇总!K$1,魔谷投诉渠道记录!$E:$E,魔谷合作方汇总!$A39)</f>
        <v>0</v>
      </c>
      <c r="L39" s="168">
        <f>COUNTIFS(魔谷投诉渠道记录!$B:$B,魔谷合作方汇总!L$1,魔谷投诉渠道记录!$E:$E,魔谷合作方汇总!$A39)</f>
        <v>0</v>
      </c>
      <c r="M39" s="168">
        <f>COUNTIFS(魔谷投诉渠道记录!$B:$B,魔谷合作方汇总!M$1,魔谷投诉渠道记录!$E:$E,魔谷合作方汇总!$A39)</f>
        <v>0</v>
      </c>
      <c r="N39" s="168">
        <f>COUNTIFS(魔谷投诉渠道记录!$B:$B,魔谷合作方汇总!N$1,魔谷投诉渠道记录!$E:$E,魔谷合作方汇总!$A39)</f>
        <v>0</v>
      </c>
      <c r="O39" s="168">
        <f>COUNTIFS(魔谷投诉渠道记录!$B:$B,魔谷合作方汇总!O$1,魔谷投诉渠道记录!$E:$E,魔谷合作方汇总!$A39)</f>
        <v>0</v>
      </c>
      <c r="P39" s="168">
        <f>COUNTIFS(魔谷投诉渠道记录!$B:$B,魔谷合作方汇总!P$1,魔谷投诉渠道记录!$E:$E,魔谷合作方汇总!$A39)</f>
        <v>1</v>
      </c>
      <c r="Q39" s="168">
        <f>COUNTIFS(魔谷投诉渠道记录!$B:$B,魔谷合作方汇总!Q$1,魔谷投诉渠道记录!$E:$E,魔谷合作方汇总!$A39)</f>
        <v>0</v>
      </c>
      <c r="R39" s="168">
        <f>COUNTIFS(魔谷投诉渠道记录!$B:$B,魔谷合作方汇总!R$1,魔谷投诉渠道记录!$E:$E,魔谷合作方汇总!$A39)</f>
        <v>0</v>
      </c>
      <c r="S39" s="168">
        <f>COUNTIFS(魔谷投诉渠道记录!$B:$B,魔谷合作方汇总!S$1,魔谷投诉渠道记录!$E:$E,魔谷合作方汇总!$A39)</f>
        <v>0</v>
      </c>
      <c r="T39" s="168">
        <f>COUNTIFS(魔谷投诉渠道记录!$B:$B,魔谷合作方汇总!T$1,魔谷投诉渠道记录!$E:$E,魔谷合作方汇总!$A39)</f>
        <v>0</v>
      </c>
      <c r="U39" s="168">
        <f>COUNTIFS(魔谷投诉渠道记录!$B:$B,魔谷合作方汇总!U$1,魔谷投诉渠道记录!$E:$E,魔谷合作方汇总!$A39)</f>
        <v>0</v>
      </c>
      <c r="V39" s="168">
        <f>COUNTIFS(魔谷投诉渠道记录!$B:$B,魔谷合作方汇总!V$1,魔谷投诉渠道记录!$E:$E,魔谷合作方汇总!$A39)</f>
        <v>0</v>
      </c>
      <c r="W39" s="168">
        <f>COUNTIFS(魔谷投诉渠道记录!$B:$B,魔谷合作方汇总!W$1,魔谷投诉渠道记录!$E:$E,魔谷合作方汇总!$A39)</f>
        <v>0</v>
      </c>
      <c r="X39" s="168">
        <f>COUNTIFS(魔谷投诉渠道记录!$B:$B,魔谷合作方汇总!X$1,魔谷投诉渠道记录!$E:$E,魔谷合作方汇总!$A39)</f>
        <v>0</v>
      </c>
      <c r="Y39" s="168">
        <f>COUNTIFS(魔谷投诉渠道记录!$B:$B,魔谷合作方汇总!Y$1,魔谷投诉渠道记录!$E:$E,魔谷合作方汇总!$A39)</f>
        <v>0</v>
      </c>
      <c r="Z39" s="168">
        <f>COUNTIFS(魔谷投诉渠道记录!$B:$B,魔谷合作方汇总!Z$1,魔谷投诉渠道记录!$E:$E,魔谷合作方汇总!$A39)</f>
        <v>0</v>
      </c>
      <c r="AA39" s="168">
        <f>COUNTIFS(魔谷投诉渠道记录!$B:$B,魔谷合作方汇总!AA$1,魔谷投诉渠道记录!$E:$E,魔谷合作方汇总!$A39)</f>
        <v>0</v>
      </c>
      <c r="AB39" s="168">
        <f>COUNTIFS(魔谷投诉渠道记录!$B:$B,魔谷合作方汇总!AB$1,魔谷投诉渠道记录!$E:$E,魔谷合作方汇总!$A39)</f>
        <v>0</v>
      </c>
      <c r="AC39" s="168">
        <f>COUNTIFS(魔谷投诉渠道记录!$B:$B,魔谷合作方汇总!AC$1,魔谷投诉渠道记录!$E:$E,魔谷合作方汇总!$A39)</f>
        <v>2</v>
      </c>
      <c r="AD39" s="168">
        <f>COUNTIFS(魔谷投诉渠道记录!$B:$B,魔谷合作方汇总!AD$1,魔谷投诉渠道记录!$E:$E,魔谷合作方汇总!$A39)</f>
        <v>0</v>
      </c>
      <c r="AE39" s="168">
        <f>COUNTIFS(魔谷投诉渠道记录!$B:$B,魔谷合作方汇总!AE$1,魔谷投诉渠道记录!$E:$E,魔谷合作方汇总!$A39)</f>
        <v>0</v>
      </c>
      <c r="AF39" s="168">
        <f>COUNTIFS(魔谷投诉渠道记录!$B:$B,魔谷合作方汇总!AF$1,魔谷投诉渠道记录!$E:$E,魔谷合作方汇总!$A39)</f>
        <v>0</v>
      </c>
      <c r="AG39" s="168">
        <f>COUNTIFS(魔谷投诉渠道记录!$B:$B,魔谷合作方汇总!AG$1,魔谷投诉渠道记录!$E:$E,魔谷合作方汇总!$A39)</f>
        <v>0</v>
      </c>
      <c r="AH39" s="168">
        <f>COUNTIFS(魔谷投诉渠道记录!$B:$B,魔谷合作方汇总!AH$1,魔谷投诉渠道记录!$E:$E,魔谷合作方汇总!$A39)</f>
        <v>0</v>
      </c>
      <c r="AI39" s="168">
        <f>COUNTIFS(魔谷投诉渠道记录!$B:$B,魔谷合作方汇总!AI$1,魔谷投诉渠道记录!$E:$E,魔谷合作方汇总!$A39)</f>
        <v>0</v>
      </c>
    </row>
    <row r="40" spans="1:35" ht="16.5">
      <c r="A40" s="39" t="s">
        <v>1198</v>
      </c>
      <c r="B40" s="39">
        <v>902.02</v>
      </c>
      <c r="C40" s="38">
        <f t="shared" si="0"/>
        <v>0</v>
      </c>
      <c r="D40" s="169">
        <f t="shared" si="1"/>
        <v>0</v>
      </c>
      <c r="E40" s="168">
        <f>COUNTIFS(魔谷投诉渠道记录!$B:$B,魔谷合作方汇总!E$1,魔谷投诉渠道记录!$E:$E,魔谷合作方汇总!$A40)</f>
        <v>0</v>
      </c>
      <c r="F40" s="168">
        <f>COUNTIFS(魔谷投诉渠道记录!$B:$B,魔谷合作方汇总!F$1,魔谷投诉渠道记录!$E:$E,魔谷合作方汇总!$A40)</f>
        <v>0</v>
      </c>
      <c r="G40" s="168">
        <f>COUNTIFS(魔谷投诉渠道记录!$B:$B,魔谷合作方汇总!G$1,魔谷投诉渠道记录!$E:$E,魔谷合作方汇总!$A40)</f>
        <v>0</v>
      </c>
      <c r="H40" s="168">
        <f>COUNTIFS(魔谷投诉渠道记录!$B:$B,魔谷合作方汇总!H$1,魔谷投诉渠道记录!$E:$E,魔谷合作方汇总!$A40)</f>
        <v>0</v>
      </c>
      <c r="I40" s="168">
        <f>COUNTIFS(魔谷投诉渠道记录!$B:$B,魔谷合作方汇总!I$1,魔谷投诉渠道记录!$E:$E,魔谷合作方汇总!$A40)</f>
        <v>0</v>
      </c>
      <c r="J40" s="168">
        <f>COUNTIFS(魔谷投诉渠道记录!$B:$B,魔谷合作方汇总!J$1,魔谷投诉渠道记录!$E:$E,魔谷合作方汇总!$A40)</f>
        <v>0</v>
      </c>
      <c r="K40" s="168">
        <f>COUNTIFS(魔谷投诉渠道记录!$B:$B,魔谷合作方汇总!K$1,魔谷投诉渠道记录!$E:$E,魔谷合作方汇总!$A40)</f>
        <v>0</v>
      </c>
      <c r="L40" s="168">
        <f>COUNTIFS(魔谷投诉渠道记录!$B:$B,魔谷合作方汇总!L$1,魔谷投诉渠道记录!$E:$E,魔谷合作方汇总!$A40)</f>
        <v>0</v>
      </c>
      <c r="M40" s="168">
        <f>COUNTIFS(魔谷投诉渠道记录!$B:$B,魔谷合作方汇总!M$1,魔谷投诉渠道记录!$E:$E,魔谷合作方汇总!$A40)</f>
        <v>0</v>
      </c>
      <c r="N40" s="168">
        <f>COUNTIFS(魔谷投诉渠道记录!$B:$B,魔谷合作方汇总!N$1,魔谷投诉渠道记录!$E:$E,魔谷合作方汇总!$A40)</f>
        <v>0</v>
      </c>
      <c r="O40" s="168">
        <f>COUNTIFS(魔谷投诉渠道记录!$B:$B,魔谷合作方汇总!O$1,魔谷投诉渠道记录!$E:$E,魔谷合作方汇总!$A40)</f>
        <v>0</v>
      </c>
      <c r="P40" s="168">
        <f>COUNTIFS(魔谷投诉渠道记录!$B:$B,魔谷合作方汇总!P$1,魔谷投诉渠道记录!$E:$E,魔谷合作方汇总!$A40)</f>
        <v>0</v>
      </c>
      <c r="Q40" s="168">
        <f>COUNTIFS(魔谷投诉渠道记录!$B:$B,魔谷合作方汇总!Q$1,魔谷投诉渠道记录!$E:$E,魔谷合作方汇总!$A40)</f>
        <v>0</v>
      </c>
      <c r="R40" s="168">
        <f>COUNTIFS(魔谷投诉渠道记录!$B:$B,魔谷合作方汇总!R$1,魔谷投诉渠道记录!$E:$E,魔谷合作方汇总!$A40)</f>
        <v>0</v>
      </c>
      <c r="S40" s="168">
        <f>COUNTIFS(魔谷投诉渠道记录!$B:$B,魔谷合作方汇总!S$1,魔谷投诉渠道记录!$E:$E,魔谷合作方汇总!$A40)</f>
        <v>0</v>
      </c>
      <c r="T40" s="168">
        <f>COUNTIFS(魔谷投诉渠道记录!$B:$B,魔谷合作方汇总!T$1,魔谷投诉渠道记录!$E:$E,魔谷合作方汇总!$A40)</f>
        <v>0</v>
      </c>
      <c r="U40" s="168">
        <f>COUNTIFS(魔谷投诉渠道记录!$B:$B,魔谷合作方汇总!U$1,魔谷投诉渠道记录!$E:$E,魔谷合作方汇总!$A40)</f>
        <v>0</v>
      </c>
      <c r="V40" s="168">
        <f>COUNTIFS(魔谷投诉渠道记录!$B:$B,魔谷合作方汇总!V$1,魔谷投诉渠道记录!$E:$E,魔谷合作方汇总!$A40)</f>
        <v>0</v>
      </c>
      <c r="W40" s="168">
        <f>COUNTIFS(魔谷投诉渠道记录!$B:$B,魔谷合作方汇总!W$1,魔谷投诉渠道记录!$E:$E,魔谷合作方汇总!$A40)</f>
        <v>0</v>
      </c>
      <c r="X40" s="168">
        <f>COUNTIFS(魔谷投诉渠道记录!$B:$B,魔谷合作方汇总!X$1,魔谷投诉渠道记录!$E:$E,魔谷合作方汇总!$A40)</f>
        <v>0</v>
      </c>
      <c r="Y40" s="168">
        <f>COUNTIFS(魔谷投诉渠道记录!$B:$B,魔谷合作方汇总!Y$1,魔谷投诉渠道记录!$E:$E,魔谷合作方汇总!$A40)</f>
        <v>0</v>
      </c>
      <c r="Z40" s="168">
        <f>COUNTIFS(魔谷投诉渠道记录!$B:$B,魔谷合作方汇总!Z$1,魔谷投诉渠道记录!$E:$E,魔谷合作方汇总!$A40)</f>
        <v>0</v>
      </c>
      <c r="AA40" s="168">
        <f>COUNTIFS(魔谷投诉渠道记录!$B:$B,魔谷合作方汇总!AA$1,魔谷投诉渠道记录!$E:$E,魔谷合作方汇总!$A40)</f>
        <v>0</v>
      </c>
      <c r="AB40" s="168">
        <f>COUNTIFS(魔谷投诉渠道记录!$B:$B,魔谷合作方汇总!AB$1,魔谷投诉渠道记录!$E:$E,魔谷合作方汇总!$A40)</f>
        <v>0</v>
      </c>
      <c r="AC40" s="168">
        <f>COUNTIFS(魔谷投诉渠道记录!$B:$B,魔谷合作方汇总!AC$1,魔谷投诉渠道记录!$E:$E,魔谷合作方汇总!$A40)</f>
        <v>0</v>
      </c>
      <c r="AD40" s="168">
        <f>COUNTIFS(魔谷投诉渠道记录!$B:$B,魔谷合作方汇总!AD$1,魔谷投诉渠道记录!$E:$E,魔谷合作方汇总!$A40)</f>
        <v>0</v>
      </c>
      <c r="AE40" s="168">
        <f>COUNTIFS(魔谷投诉渠道记录!$B:$B,魔谷合作方汇总!AE$1,魔谷投诉渠道记录!$E:$E,魔谷合作方汇总!$A40)</f>
        <v>0</v>
      </c>
      <c r="AF40" s="168">
        <f>COUNTIFS(魔谷投诉渠道记录!$B:$B,魔谷合作方汇总!AF$1,魔谷投诉渠道记录!$E:$E,魔谷合作方汇总!$A40)</f>
        <v>0</v>
      </c>
      <c r="AG40" s="168">
        <f>COUNTIFS(魔谷投诉渠道记录!$B:$B,魔谷合作方汇总!AG$1,魔谷投诉渠道记录!$E:$E,魔谷合作方汇总!$A40)</f>
        <v>0</v>
      </c>
      <c r="AH40" s="168">
        <f>COUNTIFS(魔谷投诉渠道记录!$B:$B,魔谷合作方汇总!AH$1,魔谷投诉渠道记录!$E:$E,魔谷合作方汇总!$A40)</f>
        <v>0</v>
      </c>
      <c r="AI40" s="168">
        <f>COUNTIFS(魔谷投诉渠道记录!$B:$B,魔谷合作方汇总!AI$1,魔谷投诉渠道记录!$E:$E,魔谷合作方汇总!$A40)</f>
        <v>0</v>
      </c>
    </row>
    <row r="41" spans="1:35" ht="16.5">
      <c r="A41" s="39" t="s">
        <v>1199</v>
      </c>
      <c r="B41" s="39">
        <v>2659.0800000000004</v>
      </c>
      <c r="C41" s="38">
        <f t="shared" si="0"/>
        <v>0</v>
      </c>
      <c r="D41" s="169">
        <f t="shared" si="1"/>
        <v>0</v>
      </c>
      <c r="E41" s="168">
        <f>COUNTIFS(魔谷投诉渠道记录!$B:$B,魔谷合作方汇总!E$1,魔谷投诉渠道记录!$E:$E,魔谷合作方汇总!$A41)</f>
        <v>0</v>
      </c>
      <c r="F41" s="168">
        <f>COUNTIFS(魔谷投诉渠道记录!$B:$B,魔谷合作方汇总!F$1,魔谷投诉渠道记录!$E:$E,魔谷合作方汇总!$A41)</f>
        <v>0</v>
      </c>
      <c r="G41" s="168">
        <f>COUNTIFS(魔谷投诉渠道记录!$B:$B,魔谷合作方汇总!G$1,魔谷投诉渠道记录!$E:$E,魔谷合作方汇总!$A41)</f>
        <v>0</v>
      </c>
      <c r="H41" s="168">
        <f>COUNTIFS(魔谷投诉渠道记录!$B:$B,魔谷合作方汇总!H$1,魔谷投诉渠道记录!$E:$E,魔谷合作方汇总!$A41)</f>
        <v>0</v>
      </c>
      <c r="I41" s="168">
        <f>COUNTIFS(魔谷投诉渠道记录!$B:$B,魔谷合作方汇总!I$1,魔谷投诉渠道记录!$E:$E,魔谷合作方汇总!$A41)</f>
        <v>0</v>
      </c>
      <c r="J41" s="168">
        <f>COUNTIFS(魔谷投诉渠道记录!$B:$B,魔谷合作方汇总!J$1,魔谷投诉渠道记录!$E:$E,魔谷合作方汇总!$A41)</f>
        <v>0</v>
      </c>
      <c r="K41" s="168">
        <f>COUNTIFS(魔谷投诉渠道记录!$B:$B,魔谷合作方汇总!K$1,魔谷投诉渠道记录!$E:$E,魔谷合作方汇总!$A41)</f>
        <v>0</v>
      </c>
      <c r="L41" s="168">
        <f>COUNTIFS(魔谷投诉渠道记录!$B:$B,魔谷合作方汇总!L$1,魔谷投诉渠道记录!$E:$E,魔谷合作方汇总!$A41)</f>
        <v>0</v>
      </c>
      <c r="M41" s="168">
        <f>COUNTIFS(魔谷投诉渠道记录!$B:$B,魔谷合作方汇总!M$1,魔谷投诉渠道记录!$E:$E,魔谷合作方汇总!$A41)</f>
        <v>0</v>
      </c>
      <c r="N41" s="168">
        <f>COUNTIFS(魔谷投诉渠道记录!$B:$B,魔谷合作方汇总!N$1,魔谷投诉渠道记录!$E:$E,魔谷合作方汇总!$A41)</f>
        <v>0</v>
      </c>
      <c r="O41" s="168">
        <f>COUNTIFS(魔谷投诉渠道记录!$B:$B,魔谷合作方汇总!O$1,魔谷投诉渠道记录!$E:$E,魔谷合作方汇总!$A41)</f>
        <v>0</v>
      </c>
      <c r="P41" s="168">
        <f>COUNTIFS(魔谷投诉渠道记录!$B:$B,魔谷合作方汇总!P$1,魔谷投诉渠道记录!$E:$E,魔谷合作方汇总!$A41)</f>
        <v>0</v>
      </c>
      <c r="Q41" s="168">
        <f>COUNTIFS(魔谷投诉渠道记录!$B:$B,魔谷合作方汇总!Q$1,魔谷投诉渠道记录!$E:$E,魔谷合作方汇总!$A41)</f>
        <v>0</v>
      </c>
      <c r="R41" s="168">
        <f>COUNTIFS(魔谷投诉渠道记录!$B:$B,魔谷合作方汇总!R$1,魔谷投诉渠道记录!$E:$E,魔谷合作方汇总!$A41)</f>
        <v>0</v>
      </c>
      <c r="S41" s="168">
        <f>COUNTIFS(魔谷投诉渠道记录!$B:$B,魔谷合作方汇总!S$1,魔谷投诉渠道记录!$E:$E,魔谷合作方汇总!$A41)</f>
        <v>0</v>
      </c>
      <c r="T41" s="168">
        <f>COUNTIFS(魔谷投诉渠道记录!$B:$B,魔谷合作方汇总!T$1,魔谷投诉渠道记录!$E:$E,魔谷合作方汇总!$A41)</f>
        <v>0</v>
      </c>
      <c r="U41" s="168">
        <f>COUNTIFS(魔谷投诉渠道记录!$B:$B,魔谷合作方汇总!U$1,魔谷投诉渠道记录!$E:$E,魔谷合作方汇总!$A41)</f>
        <v>0</v>
      </c>
      <c r="V41" s="168">
        <f>COUNTIFS(魔谷投诉渠道记录!$B:$B,魔谷合作方汇总!V$1,魔谷投诉渠道记录!$E:$E,魔谷合作方汇总!$A41)</f>
        <v>0</v>
      </c>
      <c r="W41" s="168">
        <f>COUNTIFS(魔谷投诉渠道记录!$B:$B,魔谷合作方汇总!W$1,魔谷投诉渠道记录!$E:$E,魔谷合作方汇总!$A41)</f>
        <v>0</v>
      </c>
      <c r="X41" s="168">
        <f>COUNTIFS(魔谷投诉渠道记录!$B:$B,魔谷合作方汇总!X$1,魔谷投诉渠道记录!$E:$E,魔谷合作方汇总!$A41)</f>
        <v>0</v>
      </c>
      <c r="Y41" s="168">
        <f>COUNTIFS(魔谷投诉渠道记录!$B:$B,魔谷合作方汇总!Y$1,魔谷投诉渠道记录!$E:$E,魔谷合作方汇总!$A41)</f>
        <v>0</v>
      </c>
      <c r="Z41" s="168">
        <f>COUNTIFS(魔谷投诉渠道记录!$B:$B,魔谷合作方汇总!Z$1,魔谷投诉渠道记录!$E:$E,魔谷合作方汇总!$A41)</f>
        <v>0</v>
      </c>
      <c r="AA41" s="168">
        <f>COUNTIFS(魔谷投诉渠道记录!$B:$B,魔谷合作方汇总!AA$1,魔谷投诉渠道记录!$E:$E,魔谷合作方汇总!$A41)</f>
        <v>0</v>
      </c>
      <c r="AB41" s="168">
        <f>COUNTIFS(魔谷投诉渠道记录!$B:$B,魔谷合作方汇总!AB$1,魔谷投诉渠道记录!$E:$E,魔谷合作方汇总!$A41)</f>
        <v>0</v>
      </c>
      <c r="AC41" s="168">
        <f>COUNTIFS(魔谷投诉渠道记录!$B:$B,魔谷合作方汇总!AC$1,魔谷投诉渠道记录!$E:$E,魔谷合作方汇总!$A41)</f>
        <v>0</v>
      </c>
      <c r="AD41" s="168">
        <f>COUNTIFS(魔谷投诉渠道记录!$B:$B,魔谷合作方汇总!AD$1,魔谷投诉渠道记录!$E:$E,魔谷合作方汇总!$A41)</f>
        <v>0</v>
      </c>
      <c r="AE41" s="168">
        <f>COUNTIFS(魔谷投诉渠道记录!$B:$B,魔谷合作方汇总!AE$1,魔谷投诉渠道记录!$E:$E,魔谷合作方汇总!$A41)</f>
        <v>0</v>
      </c>
      <c r="AF41" s="168">
        <f>COUNTIFS(魔谷投诉渠道记录!$B:$B,魔谷合作方汇总!AF$1,魔谷投诉渠道记录!$E:$E,魔谷合作方汇总!$A41)</f>
        <v>0</v>
      </c>
      <c r="AG41" s="168">
        <f>COUNTIFS(魔谷投诉渠道记录!$B:$B,魔谷合作方汇总!AG$1,魔谷投诉渠道记录!$E:$E,魔谷合作方汇总!$A41)</f>
        <v>0</v>
      </c>
      <c r="AH41" s="168">
        <f>COUNTIFS(魔谷投诉渠道记录!$B:$B,魔谷合作方汇总!AH$1,魔谷投诉渠道记录!$E:$E,魔谷合作方汇总!$A41)</f>
        <v>0</v>
      </c>
      <c r="AI41" s="168">
        <f>COUNTIFS(魔谷投诉渠道记录!$B:$B,魔谷合作方汇总!AI$1,魔谷投诉渠道记录!$E:$E,魔谷合作方汇总!$A41)</f>
        <v>0</v>
      </c>
    </row>
    <row r="42" spans="1:35" ht="16.5">
      <c r="A42" s="39" t="s">
        <v>1200</v>
      </c>
      <c r="B42" s="39">
        <v>74</v>
      </c>
      <c r="C42" s="38">
        <f t="shared" si="0"/>
        <v>0</v>
      </c>
      <c r="D42" s="169">
        <f t="shared" si="1"/>
        <v>0</v>
      </c>
      <c r="E42" s="168">
        <f>COUNTIFS(魔谷投诉渠道记录!$B:$B,魔谷合作方汇总!E$1,魔谷投诉渠道记录!$E:$E,魔谷合作方汇总!$A42)</f>
        <v>0</v>
      </c>
      <c r="F42" s="168">
        <f>COUNTIFS(魔谷投诉渠道记录!$B:$B,魔谷合作方汇总!F$1,魔谷投诉渠道记录!$E:$E,魔谷合作方汇总!$A42)</f>
        <v>0</v>
      </c>
      <c r="G42" s="168">
        <f>COUNTIFS(魔谷投诉渠道记录!$B:$B,魔谷合作方汇总!G$1,魔谷投诉渠道记录!$E:$E,魔谷合作方汇总!$A42)</f>
        <v>0</v>
      </c>
      <c r="H42" s="168">
        <f>COUNTIFS(魔谷投诉渠道记录!$B:$B,魔谷合作方汇总!H$1,魔谷投诉渠道记录!$E:$E,魔谷合作方汇总!$A42)</f>
        <v>0</v>
      </c>
      <c r="I42" s="168">
        <f>COUNTIFS(魔谷投诉渠道记录!$B:$B,魔谷合作方汇总!I$1,魔谷投诉渠道记录!$E:$E,魔谷合作方汇总!$A42)</f>
        <v>0</v>
      </c>
      <c r="J42" s="168">
        <f>COUNTIFS(魔谷投诉渠道记录!$B:$B,魔谷合作方汇总!J$1,魔谷投诉渠道记录!$E:$E,魔谷合作方汇总!$A42)</f>
        <v>0</v>
      </c>
      <c r="K42" s="168">
        <f>COUNTIFS(魔谷投诉渠道记录!$B:$B,魔谷合作方汇总!K$1,魔谷投诉渠道记录!$E:$E,魔谷合作方汇总!$A42)</f>
        <v>0</v>
      </c>
      <c r="L42" s="168">
        <f>COUNTIFS(魔谷投诉渠道记录!$B:$B,魔谷合作方汇总!L$1,魔谷投诉渠道记录!$E:$E,魔谷合作方汇总!$A42)</f>
        <v>0</v>
      </c>
      <c r="M42" s="168">
        <f>COUNTIFS(魔谷投诉渠道记录!$B:$B,魔谷合作方汇总!M$1,魔谷投诉渠道记录!$E:$E,魔谷合作方汇总!$A42)</f>
        <v>0</v>
      </c>
      <c r="N42" s="168">
        <f>COUNTIFS(魔谷投诉渠道记录!$B:$B,魔谷合作方汇总!N$1,魔谷投诉渠道记录!$E:$E,魔谷合作方汇总!$A42)</f>
        <v>0</v>
      </c>
      <c r="O42" s="168">
        <f>COUNTIFS(魔谷投诉渠道记录!$B:$B,魔谷合作方汇总!O$1,魔谷投诉渠道记录!$E:$E,魔谷合作方汇总!$A42)</f>
        <v>0</v>
      </c>
      <c r="P42" s="168">
        <f>COUNTIFS(魔谷投诉渠道记录!$B:$B,魔谷合作方汇总!P$1,魔谷投诉渠道记录!$E:$E,魔谷合作方汇总!$A42)</f>
        <v>0</v>
      </c>
      <c r="Q42" s="168">
        <f>COUNTIFS(魔谷投诉渠道记录!$B:$B,魔谷合作方汇总!Q$1,魔谷投诉渠道记录!$E:$E,魔谷合作方汇总!$A42)</f>
        <v>0</v>
      </c>
      <c r="R42" s="168">
        <f>COUNTIFS(魔谷投诉渠道记录!$B:$B,魔谷合作方汇总!R$1,魔谷投诉渠道记录!$E:$E,魔谷合作方汇总!$A42)</f>
        <v>0</v>
      </c>
      <c r="S42" s="168">
        <f>COUNTIFS(魔谷投诉渠道记录!$B:$B,魔谷合作方汇总!S$1,魔谷投诉渠道记录!$E:$E,魔谷合作方汇总!$A42)</f>
        <v>0</v>
      </c>
      <c r="T42" s="168">
        <f>COUNTIFS(魔谷投诉渠道记录!$B:$B,魔谷合作方汇总!T$1,魔谷投诉渠道记录!$E:$E,魔谷合作方汇总!$A42)</f>
        <v>0</v>
      </c>
      <c r="U42" s="168">
        <f>COUNTIFS(魔谷投诉渠道记录!$B:$B,魔谷合作方汇总!U$1,魔谷投诉渠道记录!$E:$E,魔谷合作方汇总!$A42)</f>
        <v>0</v>
      </c>
      <c r="V42" s="168">
        <f>COUNTIFS(魔谷投诉渠道记录!$B:$B,魔谷合作方汇总!V$1,魔谷投诉渠道记录!$E:$E,魔谷合作方汇总!$A42)</f>
        <v>0</v>
      </c>
      <c r="W42" s="168">
        <f>COUNTIFS(魔谷投诉渠道记录!$B:$B,魔谷合作方汇总!W$1,魔谷投诉渠道记录!$E:$E,魔谷合作方汇总!$A42)</f>
        <v>0</v>
      </c>
      <c r="X42" s="168">
        <f>COUNTIFS(魔谷投诉渠道记录!$B:$B,魔谷合作方汇总!X$1,魔谷投诉渠道记录!$E:$E,魔谷合作方汇总!$A42)</f>
        <v>0</v>
      </c>
      <c r="Y42" s="168">
        <f>COUNTIFS(魔谷投诉渠道记录!$B:$B,魔谷合作方汇总!Y$1,魔谷投诉渠道记录!$E:$E,魔谷合作方汇总!$A42)</f>
        <v>0</v>
      </c>
      <c r="Z42" s="168">
        <f>COUNTIFS(魔谷投诉渠道记录!$B:$B,魔谷合作方汇总!Z$1,魔谷投诉渠道记录!$E:$E,魔谷合作方汇总!$A42)</f>
        <v>0</v>
      </c>
      <c r="AA42" s="168">
        <f>COUNTIFS(魔谷投诉渠道记录!$B:$B,魔谷合作方汇总!AA$1,魔谷投诉渠道记录!$E:$E,魔谷合作方汇总!$A42)</f>
        <v>0</v>
      </c>
      <c r="AB42" s="168">
        <f>COUNTIFS(魔谷投诉渠道记录!$B:$B,魔谷合作方汇总!AB$1,魔谷投诉渠道记录!$E:$E,魔谷合作方汇总!$A42)</f>
        <v>0</v>
      </c>
      <c r="AC42" s="168">
        <f>COUNTIFS(魔谷投诉渠道记录!$B:$B,魔谷合作方汇总!AC$1,魔谷投诉渠道记录!$E:$E,魔谷合作方汇总!$A42)</f>
        <v>0</v>
      </c>
      <c r="AD42" s="168">
        <f>COUNTIFS(魔谷投诉渠道记录!$B:$B,魔谷合作方汇总!AD$1,魔谷投诉渠道记录!$E:$E,魔谷合作方汇总!$A42)</f>
        <v>0</v>
      </c>
      <c r="AE42" s="168">
        <f>COUNTIFS(魔谷投诉渠道记录!$B:$B,魔谷合作方汇总!AE$1,魔谷投诉渠道记录!$E:$E,魔谷合作方汇总!$A42)</f>
        <v>0</v>
      </c>
      <c r="AF42" s="168">
        <f>COUNTIFS(魔谷投诉渠道记录!$B:$B,魔谷合作方汇总!AF$1,魔谷投诉渠道记录!$E:$E,魔谷合作方汇总!$A42)</f>
        <v>0</v>
      </c>
      <c r="AG42" s="168">
        <f>COUNTIFS(魔谷投诉渠道记录!$B:$B,魔谷合作方汇总!AG$1,魔谷投诉渠道记录!$E:$E,魔谷合作方汇总!$A42)</f>
        <v>0</v>
      </c>
      <c r="AH42" s="168">
        <f>COUNTIFS(魔谷投诉渠道记录!$B:$B,魔谷合作方汇总!AH$1,魔谷投诉渠道记录!$E:$E,魔谷合作方汇总!$A42)</f>
        <v>0</v>
      </c>
      <c r="AI42" s="168">
        <f>COUNTIFS(魔谷投诉渠道记录!$B:$B,魔谷合作方汇总!AI$1,魔谷投诉渠道记录!$E:$E,魔谷合作方汇总!$A42)</f>
        <v>0</v>
      </c>
    </row>
    <row r="43" spans="1:35" ht="16.5">
      <c r="A43" s="39" t="s">
        <v>1201</v>
      </c>
      <c r="B43" s="39">
        <v>0</v>
      </c>
      <c r="C43" s="38">
        <f t="shared" si="0"/>
        <v>0</v>
      </c>
      <c r="D43" s="169">
        <f t="shared" si="1"/>
        <v>0</v>
      </c>
      <c r="E43" s="168">
        <f>COUNTIFS(魔谷投诉渠道记录!$B:$B,魔谷合作方汇总!E$1,魔谷投诉渠道记录!$E:$E,魔谷合作方汇总!$A43)</f>
        <v>0</v>
      </c>
      <c r="F43" s="168">
        <f>COUNTIFS(魔谷投诉渠道记录!$B:$B,魔谷合作方汇总!F$1,魔谷投诉渠道记录!$E:$E,魔谷合作方汇总!$A43)</f>
        <v>0</v>
      </c>
      <c r="G43" s="168">
        <f>COUNTIFS(魔谷投诉渠道记录!$B:$B,魔谷合作方汇总!G$1,魔谷投诉渠道记录!$E:$E,魔谷合作方汇总!$A43)</f>
        <v>0</v>
      </c>
      <c r="H43" s="168">
        <f>COUNTIFS(魔谷投诉渠道记录!$B:$B,魔谷合作方汇总!H$1,魔谷投诉渠道记录!$E:$E,魔谷合作方汇总!$A43)</f>
        <v>0</v>
      </c>
      <c r="I43" s="168">
        <f>COUNTIFS(魔谷投诉渠道记录!$B:$B,魔谷合作方汇总!I$1,魔谷投诉渠道记录!$E:$E,魔谷合作方汇总!$A43)</f>
        <v>0</v>
      </c>
      <c r="J43" s="168">
        <f>COUNTIFS(魔谷投诉渠道记录!$B:$B,魔谷合作方汇总!J$1,魔谷投诉渠道记录!$E:$E,魔谷合作方汇总!$A43)</f>
        <v>0</v>
      </c>
      <c r="K43" s="168">
        <f>COUNTIFS(魔谷投诉渠道记录!$B:$B,魔谷合作方汇总!K$1,魔谷投诉渠道记录!$E:$E,魔谷合作方汇总!$A43)</f>
        <v>0</v>
      </c>
      <c r="L43" s="168">
        <f>COUNTIFS(魔谷投诉渠道记录!$B:$B,魔谷合作方汇总!L$1,魔谷投诉渠道记录!$E:$E,魔谷合作方汇总!$A43)</f>
        <v>0</v>
      </c>
      <c r="M43" s="168">
        <f>COUNTIFS(魔谷投诉渠道记录!$B:$B,魔谷合作方汇总!M$1,魔谷投诉渠道记录!$E:$E,魔谷合作方汇总!$A43)</f>
        <v>0</v>
      </c>
      <c r="N43" s="168">
        <f>COUNTIFS(魔谷投诉渠道记录!$B:$B,魔谷合作方汇总!N$1,魔谷投诉渠道记录!$E:$E,魔谷合作方汇总!$A43)</f>
        <v>0</v>
      </c>
      <c r="O43" s="168">
        <f>COUNTIFS(魔谷投诉渠道记录!$B:$B,魔谷合作方汇总!O$1,魔谷投诉渠道记录!$E:$E,魔谷合作方汇总!$A43)</f>
        <v>0</v>
      </c>
      <c r="P43" s="168">
        <f>COUNTIFS(魔谷投诉渠道记录!$B:$B,魔谷合作方汇总!P$1,魔谷投诉渠道记录!$E:$E,魔谷合作方汇总!$A43)</f>
        <v>0</v>
      </c>
      <c r="Q43" s="168">
        <f>COUNTIFS(魔谷投诉渠道记录!$B:$B,魔谷合作方汇总!Q$1,魔谷投诉渠道记录!$E:$E,魔谷合作方汇总!$A43)</f>
        <v>0</v>
      </c>
      <c r="R43" s="168">
        <f>COUNTIFS(魔谷投诉渠道记录!$B:$B,魔谷合作方汇总!R$1,魔谷投诉渠道记录!$E:$E,魔谷合作方汇总!$A43)</f>
        <v>0</v>
      </c>
      <c r="S43" s="168">
        <f>COUNTIFS(魔谷投诉渠道记录!$B:$B,魔谷合作方汇总!S$1,魔谷投诉渠道记录!$E:$E,魔谷合作方汇总!$A43)</f>
        <v>0</v>
      </c>
      <c r="T43" s="168">
        <f>COUNTIFS(魔谷投诉渠道记录!$B:$B,魔谷合作方汇总!T$1,魔谷投诉渠道记录!$E:$E,魔谷合作方汇总!$A43)</f>
        <v>0</v>
      </c>
      <c r="U43" s="168">
        <f>COUNTIFS(魔谷投诉渠道记录!$B:$B,魔谷合作方汇总!U$1,魔谷投诉渠道记录!$E:$E,魔谷合作方汇总!$A43)</f>
        <v>0</v>
      </c>
      <c r="V43" s="168">
        <f>COUNTIFS(魔谷投诉渠道记录!$B:$B,魔谷合作方汇总!V$1,魔谷投诉渠道记录!$E:$E,魔谷合作方汇总!$A43)</f>
        <v>0</v>
      </c>
      <c r="W43" s="168">
        <f>COUNTIFS(魔谷投诉渠道记录!$B:$B,魔谷合作方汇总!W$1,魔谷投诉渠道记录!$E:$E,魔谷合作方汇总!$A43)</f>
        <v>0</v>
      </c>
      <c r="X43" s="168">
        <f>COUNTIFS(魔谷投诉渠道记录!$B:$B,魔谷合作方汇总!X$1,魔谷投诉渠道记录!$E:$E,魔谷合作方汇总!$A43)</f>
        <v>0</v>
      </c>
      <c r="Y43" s="168">
        <f>COUNTIFS(魔谷投诉渠道记录!$B:$B,魔谷合作方汇总!Y$1,魔谷投诉渠道记录!$E:$E,魔谷合作方汇总!$A43)</f>
        <v>0</v>
      </c>
      <c r="Z43" s="168">
        <f>COUNTIFS(魔谷投诉渠道记录!$B:$B,魔谷合作方汇总!Z$1,魔谷投诉渠道记录!$E:$E,魔谷合作方汇总!$A43)</f>
        <v>0</v>
      </c>
      <c r="AA43" s="168">
        <f>COUNTIFS(魔谷投诉渠道记录!$B:$B,魔谷合作方汇总!AA$1,魔谷投诉渠道记录!$E:$E,魔谷合作方汇总!$A43)</f>
        <v>0</v>
      </c>
      <c r="AB43" s="168">
        <f>COUNTIFS(魔谷投诉渠道记录!$B:$B,魔谷合作方汇总!AB$1,魔谷投诉渠道记录!$E:$E,魔谷合作方汇总!$A43)</f>
        <v>0</v>
      </c>
      <c r="AC43" s="168">
        <f>COUNTIFS(魔谷投诉渠道记录!$B:$B,魔谷合作方汇总!AC$1,魔谷投诉渠道记录!$E:$E,魔谷合作方汇总!$A43)</f>
        <v>0</v>
      </c>
      <c r="AD43" s="168">
        <f>COUNTIFS(魔谷投诉渠道记录!$B:$B,魔谷合作方汇总!AD$1,魔谷投诉渠道记录!$E:$E,魔谷合作方汇总!$A43)</f>
        <v>0</v>
      </c>
      <c r="AE43" s="168">
        <f>COUNTIFS(魔谷投诉渠道记录!$B:$B,魔谷合作方汇总!AE$1,魔谷投诉渠道记录!$E:$E,魔谷合作方汇总!$A43)</f>
        <v>0</v>
      </c>
      <c r="AF43" s="168">
        <f>COUNTIFS(魔谷投诉渠道记录!$B:$B,魔谷合作方汇总!AF$1,魔谷投诉渠道记录!$E:$E,魔谷合作方汇总!$A43)</f>
        <v>0</v>
      </c>
      <c r="AG43" s="168">
        <f>COUNTIFS(魔谷投诉渠道记录!$B:$B,魔谷合作方汇总!AG$1,魔谷投诉渠道记录!$E:$E,魔谷合作方汇总!$A43)</f>
        <v>0</v>
      </c>
      <c r="AH43" s="168">
        <f>COUNTIFS(魔谷投诉渠道记录!$B:$B,魔谷合作方汇总!AH$1,魔谷投诉渠道记录!$E:$E,魔谷合作方汇总!$A43)</f>
        <v>0</v>
      </c>
      <c r="AI43" s="168">
        <f>COUNTIFS(魔谷投诉渠道记录!$B:$B,魔谷合作方汇总!AI$1,魔谷投诉渠道记录!$E:$E,魔谷合作方汇总!$A43)</f>
        <v>0</v>
      </c>
    </row>
    <row r="44" spans="1:35" ht="16.5">
      <c r="A44" s="39" t="s">
        <v>1202</v>
      </c>
      <c r="B44" s="39">
        <v>0</v>
      </c>
      <c r="C44" s="38">
        <f t="shared" si="0"/>
        <v>0</v>
      </c>
      <c r="D44" s="169">
        <f t="shared" si="1"/>
        <v>0</v>
      </c>
      <c r="E44" s="168">
        <f>COUNTIFS(魔谷投诉渠道记录!$B:$B,魔谷合作方汇总!E$1,魔谷投诉渠道记录!$E:$E,魔谷合作方汇总!$A44)</f>
        <v>0</v>
      </c>
      <c r="F44" s="168">
        <f>COUNTIFS(魔谷投诉渠道记录!$B:$B,魔谷合作方汇总!F$1,魔谷投诉渠道记录!$E:$E,魔谷合作方汇总!$A44)</f>
        <v>0</v>
      </c>
      <c r="G44" s="168">
        <f>COUNTIFS(魔谷投诉渠道记录!$B:$B,魔谷合作方汇总!G$1,魔谷投诉渠道记录!$E:$E,魔谷合作方汇总!$A44)</f>
        <v>0</v>
      </c>
      <c r="H44" s="168">
        <f>COUNTIFS(魔谷投诉渠道记录!$B:$B,魔谷合作方汇总!H$1,魔谷投诉渠道记录!$E:$E,魔谷合作方汇总!$A44)</f>
        <v>0</v>
      </c>
      <c r="I44" s="168">
        <f>COUNTIFS(魔谷投诉渠道记录!$B:$B,魔谷合作方汇总!I$1,魔谷投诉渠道记录!$E:$E,魔谷合作方汇总!$A44)</f>
        <v>0</v>
      </c>
      <c r="J44" s="168">
        <f>COUNTIFS(魔谷投诉渠道记录!$B:$B,魔谷合作方汇总!J$1,魔谷投诉渠道记录!$E:$E,魔谷合作方汇总!$A44)</f>
        <v>0</v>
      </c>
      <c r="K44" s="168">
        <f>COUNTIFS(魔谷投诉渠道记录!$B:$B,魔谷合作方汇总!K$1,魔谷投诉渠道记录!$E:$E,魔谷合作方汇总!$A44)</f>
        <v>0</v>
      </c>
      <c r="L44" s="168">
        <f>COUNTIFS(魔谷投诉渠道记录!$B:$B,魔谷合作方汇总!L$1,魔谷投诉渠道记录!$E:$E,魔谷合作方汇总!$A44)</f>
        <v>0</v>
      </c>
      <c r="M44" s="168">
        <f>COUNTIFS(魔谷投诉渠道记录!$B:$B,魔谷合作方汇总!M$1,魔谷投诉渠道记录!$E:$E,魔谷合作方汇总!$A44)</f>
        <v>0</v>
      </c>
      <c r="N44" s="168">
        <f>COUNTIFS(魔谷投诉渠道记录!$B:$B,魔谷合作方汇总!N$1,魔谷投诉渠道记录!$E:$E,魔谷合作方汇总!$A44)</f>
        <v>0</v>
      </c>
      <c r="O44" s="168">
        <f>COUNTIFS(魔谷投诉渠道记录!$B:$B,魔谷合作方汇总!O$1,魔谷投诉渠道记录!$E:$E,魔谷合作方汇总!$A44)</f>
        <v>0</v>
      </c>
      <c r="P44" s="168">
        <f>COUNTIFS(魔谷投诉渠道记录!$B:$B,魔谷合作方汇总!P$1,魔谷投诉渠道记录!$E:$E,魔谷合作方汇总!$A44)</f>
        <v>0</v>
      </c>
      <c r="Q44" s="168">
        <f>COUNTIFS(魔谷投诉渠道记录!$B:$B,魔谷合作方汇总!Q$1,魔谷投诉渠道记录!$E:$E,魔谷合作方汇总!$A44)</f>
        <v>0</v>
      </c>
      <c r="R44" s="168">
        <f>COUNTIFS(魔谷投诉渠道记录!$B:$B,魔谷合作方汇总!R$1,魔谷投诉渠道记录!$E:$E,魔谷合作方汇总!$A44)</f>
        <v>0</v>
      </c>
      <c r="S44" s="168">
        <f>COUNTIFS(魔谷投诉渠道记录!$B:$B,魔谷合作方汇总!S$1,魔谷投诉渠道记录!$E:$E,魔谷合作方汇总!$A44)</f>
        <v>0</v>
      </c>
      <c r="T44" s="168">
        <f>COUNTIFS(魔谷投诉渠道记录!$B:$B,魔谷合作方汇总!T$1,魔谷投诉渠道记录!$E:$E,魔谷合作方汇总!$A44)</f>
        <v>0</v>
      </c>
      <c r="U44" s="168">
        <f>COUNTIFS(魔谷投诉渠道记录!$B:$B,魔谷合作方汇总!U$1,魔谷投诉渠道记录!$E:$E,魔谷合作方汇总!$A44)</f>
        <v>0</v>
      </c>
      <c r="V44" s="168">
        <f>COUNTIFS(魔谷投诉渠道记录!$B:$B,魔谷合作方汇总!V$1,魔谷投诉渠道记录!$E:$E,魔谷合作方汇总!$A44)</f>
        <v>0</v>
      </c>
      <c r="W44" s="168">
        <f>COUNTIFS(魔谷投诉渠道记录!$B:$B,魔谷合作方汇总!W$1,魔谷投诉渠道记录!$E:$E,魔谷合作方汇总!$A44)</f>
        <v>0</v>
      </c>
      <c r="X44" s="168">
        <f>COUNTIFS(魔谷投诉渠道记录!$B:$B,魔谷合作方汇总!X$1,魔谷投诉渠道记录!$E:$E,魔谷合作方汇总!$A44)</f>
        <v>0</v>
      </c>
      <c r="Y44" s="168">
        <f>COUNTIFS(魔谷投诉渠道记录!$B:$B,魔谷合作方汇总!Y$1,魔谷投诉渠道记录!$E:$E,魔谷合作方汇总!$A44)</f>
        <v>0</v>
      </c>
      <c r="Z44" s="168">
        <f>COUNTIFS(魔谷投诉渠道记录!$B:$B,魔谷合作方汇总!Z$1,魔谷投诉渠道记录!$E:$E,魔谷合作方汇总!$A44)</f>
        <v>0</v>
      </c>
      <c r="AA44" s="168">
        <f>COUNTIFS(魔谷投诉渠道记录!$B:$B,魔谷合作方汇总!AA$1,魔谷投诉渠道记录!$E:$E,魔谷合作方汇总!$A44)</f>
        <v>0</v>
      </c>
      <c r="AB44" s="168">
        <f>COUNTIFS(魔谷投诉渠道记录!$B:$B,魔谷合作方汇总!AB$1,魔谷投诉渠道记录!$E:$E,魔谷合作方汇总!$A44)</f>
        <v>0</v>
      </c>
      <c r="AC44" s="168">
        <f>COUNTIFS(魔谷投诉渠道记录!$B:$B,魔谷合作方汇总!AC$1,魔谷投诉渠道记录!$E:$E,魔谷合作方汇总!$A44)</f>
        <v>0</v>
      </c>
      <c r="AD44" s="168">
        <f>COUNTIFS(魔谷投诉渠道记录!$B:$B,魔谷合作方汇总!AD$1,魔谷投诉渠道记录!$E:$E,魔谷合作方汇总!$A44)</f>
        <v>0</v>
      </c>
      <c r="AE44" s="168">
        <f>COUNTIFS(魔谷投诉渠道记录!$B:$B,魔谷合作方汇总!AE$1,魔谷投诉渠道记录!$E:$E,魔谷合作方汇总!$A44)</f>
        <v>0</v>
      </c>
      <c r="AF44" s="168">
        <f>COUNTIFS(魔谷投诉渠道记录!$B:$B,魔谷合作方汇总!AF$1,魔谷投诉渠道记录!$E:$E,魔谷合作方汇总!$A44)</f>
        <v>0</v>
      </c>
      <c r="AG44" s="168">
        <f>COUNTIFS(魔谷投诉渠道记录!$B:$B,魔谷合作方汇总!AG$1,魔谷投诉渠道记录!$E:$E,魔谷合作方汇总!$A44)</f>
        <v>0</v>
      </c>
      <c r="AH44" s="168">
        <f>COUNTIFS(魔谷投诉渠道记录!$B:$B,魔谷合作方汇总!AH$1,魔谷投诉渠道记录!$E:$E,魔谷合作方汇总!$A44)</f>
        <v>0</v>
      </c>
      <c r="AI44" s="168">
        <f>COUNTIFS(魔谷投诉渠道记录!$B:$B,魔谷合作方汇总!AI$1,魔谷投诉渠道记录!$E:$E,魔谷合作方汇总!$A44)</f>
        <v>0</v>
      </c>
    </row>
    <row r="45" spans="1:35" ht="16.5">
      <c r="A45" s="39" t="s">
        <v>1203</v>
      </c>
      <c r="B45" s="39">
        <v>6484.8900000000012</v>
      </c>
      <c r="C45" s="38">
        <f t="shared" si="0"/>
        <v>2</v>
      </c>
      <c r="D45" s="169">
        <f t="shared" si="1"/>
        <v>2</v>
      </c>
      <c r="E45" s="168">
        <f>COUNTIFS(魔谷投诉渠道记录!$B:$B,魔谷合作方汇总!E$1,魔谷投诉渠道记录!$E:$E,魔谷合作方汇总!$A45)</f>
        <v>2</v>
      </c>
      <c r="F45" s="168">
        <f>COUNTIFS(魔谷投诉渠道记录!$B:$B,魔谷合作方汇总!F$1,魔谷投诉渠道记录!$E:$E,魔谷合作方汇总!$A45)</f>
        <v>0</v>
      </c>
      <c r="G45" s="168">
        <f>COUNTIFS(魔谷投诉渠道记录!$B:$B,魔谷合作方汇总!G$1,魔谷投诉渠道记录!$E:$E,魔谷合作方汇总!$A45)</f>
        <v>0</v>
      </c>
      <c r="H45" s="168">
        <f>COUNTIFS(魔谷投诉渠道记录!$B:$B,魔谷合作方汇总!H$1,魔谷投诉渠道记录!$E:$E,魔谷合作方汇总!$A45)</f>
        <v>0</v>
      </c>
      <c r="I45" s="168">
        <f>COUNTIFS(魔谷投诉渠道记录!$B:$B,魔谷合作方汇总!I$1,魔谷投诉渠道记录!$E:$E,魔谷合作方汇总!$A45)</f>
        <v>0</v>
      </c>
      <c r="J45" s="168">
        <f>COUNTIFS(魔谷投诉渠道记录!$B:$B,魔谷合作方汇总!J$1,魔谷投诉渠道记录!$E:$E,魔谷合作方汇总!$A45)</f>
        <v>0</v>
      </c>
      <c r="K45" s="168">
        <f>COUNTIFS(魔谷投诉渠道记录!$B:$B,魔谷合作方汇总!K$1,魔谷投诉渠道记录!$E:$E,魔谷合作方汇总!$A45)</f>
        <v>0</v>
      </c>
      <c r="L45" s="168">
        <f>COUNTIFS(魔谷投诉渠道记录!$B:$B,魔谷合作方汇总!L$1,魔谷投诉渠道记录!$E:$E,魔谷合作方汇总!$A45)</f>
        <v>0</v>
      </c>
      <c r="M45" s="168">
        <f>COUNTIFS(魔谷投诉渠道记录!$B:$B,魔谷合作方汇总!M$1,魔谷投诉渠道记录!$E:$E,魔谷合作方汇总!$A45)</f>
        <v>0</v>
      </c>
      <c r="N45" s="168">
        <f>COUNTIFS(魔谷投诉渠道记录!$B:$B,魔谷合作方汇总!N$1,魔谷投诉渠道记录!$E:$E,魔谷合作方汇总!$A45)</f>
        <v>0</v>
      </c>
      <c r="O45" s="168">
        <f>COUNTIFS(魔谷投诉渠道记录!$B:$B,魔谷合作方汇总!O$1,魔谷投诉渠道记录!$E:$E,魔谷合作方汇总!$A45)</f>
        <v>0</v>
      </c>
      <c r="P45" s="168">
        <f>COUNTIFS(魔谷投诉渠道记录!$B:$B,魔谷合作方汇总!P$1,魔谷投诉渠道记录!$E:$E,魔谷合作方汇总!$A45)</f>
        <v>0</v>
      </c>
      <c r="Q45" s="168">
        <f>COUNTIFS(魔谷投诉渠道记录!$B:$B,魔谷合作方汇总!Q$1,魔谷投诉渠道记录!$E:$E,魔谷合作方汇总!$A45)</f>
        <v>0</v>
      </c>
      <c r="R45" s="168">
        <f>COUNTIFS(魔谷投诉渠道记录!$B:$B,魔谷合作方汇总!R$1,魔谷投诉渠道记录!$E:$E,魔谷合作方汇总!$A45)</f>
        <v>0</v>
      </c>
      <c r="S45" s="168">
        <f>COUNTIFS(魔谷投诉渠道记录!$B:$B,魔谷合作方汇总!S$1,魔谷投诉渠道记录!$E:$E,魔谷合作方汇总!$A45)</f>
        <v>0</v>
      </c>
      <c r="T45" s="168">
        <f>COUNTIFS(魔谷投诉渠道记录!$B:$B,魔谷合作方汇总!T$1,魔谷投诉渠道记录!$E:$E,魔谷合作方汇总!$A45)</f>
        <v>0</v>
      </c>
      <c r="U45" s="168">
        <f>COUNTIFS(魔谷投诉渠道记录!$B:$B,魔谷合作方汇总!U$1,魔谷投诉渠道记录!$E:$E,魔谷合作方汇总!$A45)</f>
        <v>0</v>
      </c>
      <c r="V45" s="168">
        <f>COUNTIFS(魔谷投诉渠道记录!$B:$B,魔谷合作方汇总!V$1,魔谷投诉渠道记录!$E:$E,魔谷合作方汇总!$A45)</f>
        <v>0</v>
      </c>
      <c r="W45" s="168">
        <f>COUNTIFS(魔谷投诉渠道记录!$B:$B,魔谷合作方汇总!W$1,魔谷投诉渠道记录!$E:$E,魔谷合作方汇总!$A45)</f>
        <v>0</v>
      </c>
      <c r="X45" s="168">
        <f>COUNTIFS(魔谷投诉渠道记录!$B:$B,魔谷合作方汇总!X$1,魔谷投诉渠道记录!$E:$E,魔谷合作方汇总!$A45)</f>
        <v>0</v>
      </c>
      <c r="Y45" s="168">
        <f>COUNTIFS(魔谷投诉渠道记录!$B:$B,魔谷合作方汇总!Y$1,魔谷投诉渠道记录!$E:$E,魔谷合作方汇总!$A45)</f>
        <v>0</v>
      </c>
      <c r="Z45" s="168">
        <f>COUNTIFS(魔谷投诉渠道记录!$B:$B,魔谷合作方汇总!Z$1,魔谷投诉渠道记录!$E:$E,魔谷合作方汇总!$A45)</f>
        <v>0</v>
      </c>
      <c r="AA45" s="168">
        <f>COUNTIFS(魔谷投诉渠道记录!$B:$B,魔谷合作方汇总!AA$1,魔谷投诉渠道记录!$E:$E,魔谷合作方汇总!$A45)</f>
        <v>0</v>
      </c>
      <c r="AB45" s="168">
        <f>COUNTIFS(魔谷投诉渠道记录!$B:$B,魔谷合作方汇总!AB$1,魔谷投诉渠道记录!$E:$E,魔谷合作方汇总!$A45)</f>
        <v>0</v>
      </c>
      <c r="AC45" s="168">
        <f>COUNTIFS(魔谷投诉渠道记录!$B:$B,魔谷合作方汇总!AC$1,魔谷投诉渠道记录!$E:$E,魔谷合作方汇总!$A45)</f>
        <v>0</v>
      </c>
      <c r="AD45" s="168">
        <f>COUNTIFS(魔谷投诉渠道记录!$B:$B,魔谷合作方汇总!AD$1,魔谷投诉渠道记录!$E:$E,魔谷合作方汇总!$A45)</f>
        <v>0</v>
      </c>
      <c r="AE45" s="168">
        <f>COUNTIFS(魔谷投诉渠道记录!$B:$B,魔谷合作方汇总!AE$1,魔谷投诉渠道记录!$E:$E,魔谷合作方汇总!$A45)</f>
        <v>0</v>
      </c>
      <c r="AF45" s="168">
        <f>COUNTIFS(魔谷投诉渠道记录!$B:$B,魔谷合作方汇总!AF$1,魔谷投诉渠道记录!$E:$E,魔谷合作方汇总!$A45)</f>
        <v>0</v>
      </c>
      <c r="AG45" s="168">
        <f>COUNTIFS(魔谷投诉渠道记录!$B:$B,魔谷合作方汇总!AG$1,魔谷投诉渠道记录!$E:$E,魔谷合作方汇总!$A45)</f>
        <v>0</v>
      </c>
      <c r="AH45" s="168">
        <f>COUNTIFS(魔谷投诉渠道记录!$B:$B,魔谷合作方汇总!AH$1,魔谷投诉渠道记录!$E:$E,魔谷合作方汇总!$A45)</f>
        <v>0</v>
      </c>
      <c r="AI45" s="168">
        <f>COUNTIFS(魔谷投诉渠道记录!$B:$B,魔谷合作方汇总!AI$1,魔谷投诉渠道记录!$E:$E,魔谷合作方汇总!$A45)</f>
        <v>0</v>
      </c>
    </row>
    <row r="46" spans="1:35" ht="16.5">
      <c r="A46" s="39" t="s">
        <v>1204</v>
      </c>
      <c r="B46" s="39">
        <v>296605.98000000004</v>
      </c>
      <c r="C46" s="38">
        <f t="shared" si="0"/>
        <v>42</v>
      </c>
      <c r="D46" s="169">
        <f t="shared" si="1"/>
        <v>1.4160200006756436</v>
      </c>
      <c r="E46" s="168">
        <f>COUNTIFS(魔谷投诉渠道记录!$B:$B,魔谷合作方汇总!E$1,魔谷投诉渠道记录!$E:$E,魔谷合作方汇总!$A46)</f>
        <v>1</v>
      </c>
      <c r="F46" s="168">
        <f>COUNTIFS(魔谷投诉渠道记录!$B:$B,魔谷合作方汇总!F$1,魔谷投诉渠道记录!$E:$E,魔谷合作方汇总!$A46)</f>
        <v>0</v>
      </c>
      <c r="G46" s="168">
        <f>COUNTIFS(魔谷投诉渠道记录!$B:$B,魔谷合作方汇总!G$1,魔谷投诉渠道记录!$E:$E,魔谷合作方汇总!$A46)</f>
        <v>0</v>
      </c>
      <c r="H46" s="168">
        <f>COUNTIFS(魔谷投诉渠道记录!$B:$B,魔谷合作方汇总!H$1,魔谷投诉渠道记录!$E:$E,魔谷合作方汇总!$A46)</f>
        <v>2</v>
      </c>
      <c r="I46" s="168">
        <f>COUNTIFS(魔谷投诉渠道记录!$B:$B,魔谷合作方汇总!I$1,魔谷投诉渠道记录!$E:$E,魔谷合作方汇总!$A46)</f>
        <v>3</v>
      </c>
      <c r="J46" s="168">
        <f>COUNTIFS(魔谷投诉渠道记录!$B:$B,魔谷合作方汇总!J$1,魔谷投诉渠道记录!$E:$E,魔谷合作方汇总!$A46)</f>
        <v>0</v>
      </c>
      <c r="K46" s="168">
        <f>COUNTIFS(魔谷投诉渠道记录!$B:$B,魔谷合作方汇总!K$1,魔谷投诉渠道记录!$E:$E,魔谷合作方汇总!$A46)</f>
        <v>2</v>
      </c>
      <c r="L46" s="168">
        <f>COUNTIFS(魔谷投诉渠道记录!$B:$B,魔谷合作方汇总!L$1,魔谷投诉渠道记录!$E:$E,魔谷合作方汇总!$A46)</f>
        <v>0</v>
      </c>
      <c r="M46" s="168">
        <f>COUNTIFS(魔谷投诉渠道记录!$B:$B,魔谷合作方汇总!M$1,魔谷投诉渠道记录!$E:$E,魔谷合作方汇总!$A46)</f>
        <v>0</v>
      </c>
      <c r="N46" s="168">
        <f>COUNTIFS(魔谷投诉渠道记录!$B:$B,魔谷合作方汇总!N$1,魔谷投诉渠道记录!$E:$E,魔谷合作方汇总!$A46)</f>
        <v>0</v>
      </c>
      <c r="O46" s="168">
        <f>COUNTIFS(魔谷投诉渠道记录!$B:$B,魔谷合作方汇总!O$1,魔谷投诉渠道记录!$E:$E,魔谷合作方汇总!$A46)</f>
        <v>0</v>
      </c>
      <c r="P46" s="168">
        <f>COUNTIFS(魔谷投诉渠道记录!$B:$B,魔谷合作方汇总!P$1,魔谷投诉渠道记录!$E:$E,魔谷合作方汇总!$A46)</f>
        <v>14</v>
      </c>
      <c r="Q46" s="168">
        <f>COUNTIFS(魔谷投诉渠道记录!$B:$B,魔谷合作方汇总!Q$1,魔谷投诉渠道记录!$E:$E,魔谷合作方汇总!$A46)</f>
        <v>0</v>
      </c>
      <c r="R46" s="168">
        <f>COUNTIFS(魔谷投诉渠道记录!$B:$B,魔谷合作方汇总!R$1,魔谷投诉渠道记录!$E:$E,魔谷合作方汇总!$A46)</f>
        <v>0</v>
      </c>
      <c r="S46" s="168">
        <f>COUNTIFS(魔谷投诉渠道记录!$B:$B,魔谷合作方汇总!S$1,魔谷投诉渠道记录!$E:$E,魔谷合作方汇总!$A46)</f>
        <v>0</v>
      </c>
      <c r="T46" s="168">
        <f>COUNTIFS(魔谷投诉渠道记录!$B:$B,魔谷合作方汇总!T$1,魔谷投诉渠道记录!$E:$E,魔谷合作方汇总!$A46)</f>
        <v>0</v>
      </c>
      <c r="U46" s="168">
        <f>COUNTIFS(魔谷投诉渠道记录!$B:$B,魔谷合作方汇总!U$1,魔谷投诉渠道记录!$E:$E,魔谷合作方汇总!$A46)</f>
        <v>6</v>
      </c>
      <c r="V46" s="168">
        <f>COUNTIFS(魔谷投诉渠道记录!$B:$B,魔谷合作方汇总!V$1,魔谷投诉渠道记录!$E:$E,魔谷合作方汇总!$A46)</f>
        <v>2</v>
      </c>
      <c r="W46" s="168">
        <f>COUNTIFS(魔谷投诉渠道记录!$B:$B,魔谷合作方汇总!W$1,魔谷投诉渠道记录!$E:$E,魔谷合作方汇总!$A46)</f>
        <v>0</v>
      </c>
      <c r="X46" s="168">
        <f>COUNTIFS(魔谷投诉渠道记录!$B:$B,魔谷合作方汇总!X$1,魔谷投诉渠道记录!$E:$E,魔谷合作方汇总!$A46)</f>
        <v>0</v>
      </c>
      <c r="Y46" s="168">
        <f>COUNTIFS(魔谷投诉渠道记录!$B:$B,魔谷合作方汇总!Y$1,魔谷投诉渠道记录!$E:$E,魔谷合作方汇总!$A46)</f>
        <v>0</v>
      </c>
      <c r="Z46" s="168">
        <f>COUNTIFS(魔谷投诉渠道记录!$B:$B,魔谷合作方汇总!Z$1,魔谷投诉渠道记录!$E:$E,魔谷合作方汇总!$A46)</f>
        <v>1</v>
      </c>
      <c r="AA46" s="168">
        <f>COUNTIFS(魔谷投诉渠道记录!$B:$B,魔谷合作方汇总!AA$1,魔谷投诉渠道记录!$E:$E,魔谷合作方汇总!$A46)</f>
        <v>0</v>
      </c>
      <c r="AB46" s="168">
        <f>COUNTIFS(魔谷投诉渠道记录!$B:$B,魔谷合作方汇总!AB$1,魔谷投诉渠道记录!$E:$E,魔谷合作方汇总!$A46)</f>
        <v>0</v>
      </c>
      <c r="AC46" s="168">
        <f>COUNTIFS(魔谷投诉渠道记录!$B:$B,魔谷合作方汇总!AC$1,魔谷投诉渠道记录!$E:$E,魔谷合作方汇总!$A46)</f>
        <v>7</v>
      </c>
      <c r="AD46" s="168">
        <f>COUNTIFS(魔谷投诉渠道记录!$B:$B,魔谷合作方汇总!AD$1,魔谷投诉渠道记录!$E:$E,魔谷合作方汇总!$A46)</f>
        <v>2</v>
      </c>
      <c r="AE46" s="168">
        <f>COUNTIFS(魔谷投诉渠道记录!$B:$B,魔谷合作方汇总!AE$1,魔谷投诉渠道记录!$E:$E,魔谷合作方汇总!$A46)</f>
        <v>0</v>
      </c>
      <c r="AF46" s="168">
        <f>COUNTIFS(魔谷投诉渠道记录!$B:$B,魔谷合作方汇总!AF$1,魔谷投诉渠道记录!$E:$E,魔谷合作方汇总!$A46)</f>
        <v>0</v>
      </c>
      <c r="AG46" s="168">
        <f>COUNTIFS(魔谷投诉渠道记录!$B:$B,魔谷合作方汇总!AG$1,魔谷投诉渠道记录!$E:$E,魔谷合作方汇总!$A46)</f>
        <v>1</v>
      </c>
      <c r="AH46" s="168">
        <f>COUNTIFS(魔谷投诉渠道记录!$B:$B,魔谷合作方汇总!AH$1,魔谷投诉渠道记录!$E:$E,魔谷合作方汇总!$A46)</f>
        <v>0</v>
      </c>
      <c r="AI46" s="168">
        <f>COUNTIFS(魔谷投诉渠道记录!$B:$B,魔谷合作方汇总!AI$1,魔谷投诉渠道记录!$E:$E,魔谷合作方汇总!$A46)</f>
        <v>1</v>
      </c>
    </row>
    <row r="47" spans="1:35" ht="16.5">
      <c r="A47" s="39" t="s">
        <v>1205</v>
      </c>
      <c r="B47" s="39">
        <v>18954.970000000005</v>
      </c>
      <c r="C47" s="38">
        <f t="shared" si="0"/>
        <v>3</v>
      </c>
      <c r="D47" s="169">
        <f t="shared" si="1"/>
        <v>1.5826983635426484</v>
      </c>
      <c r="E47" s="168">
        <f>COUNTIFS(魔谷投诉渠道记录!$B:$B,魔谷合作方汇总!E$1,魔谷投诉渠道记录!$E:$E,魔谷合作方汇总!$A47)</f>
        <v>0</v>
      </c>
      <c r="F47" s="168">
        <f>COUNTIFS(魔谷投诉渠道记录!$B:$B,魔谷合作方汇总!F$1,魔谷投诉渠道记录!$E:$E,魔谷合作方汇总!$A47)</f>
        <v>0</v>
      </c>
      <c r="G47" s="168">
        <f>COUNTIFS(魔谷投诉渠道记录!$B:$B,魔谷合作方汇总!G$1,魔谷投诉渠道记录!$E:$E,魔谷合作方汇总!$A47)</f>
        <v>0</v>
      </c>
      <c r="H47" s="168">
        <f>COUNTIFS(魔谷投诉渠道记录!$B:$B,魔谷合作方汇总!H$1,魔谷投诉渠道记录!$E:$E,魔谷合作方汇总!$A47)</f>
        <v>0</v>
      </c>
      <c r="I47" s="168">
        <f>COUNTIFS(魔谷投诉渠道记录!$B:$B,魔谷合作方汇总!I$1,魔谷投诉渠道记录!$E:$E,魔谷合作方汇总!$A47)</f>
        <v>0</v>
      </c>
      <c r="J47" s="168">
        <f>COUNTIFS(魔谷投诉渠道记录!$B:$B,魔谷合作方汇总!J$1,魔谷投诉渠道记录!$E:$E,魔谷合作方汇总!$A47)</f>
        <v>0</v>
      </c>
      <c r="K47" s="168">
        <f>COUNTIFS(魔谷投诉渠道记录!$B:$B,魔谷合作方汇总!K$1,魔谷投诉渠道记录!$E:$E,魔谷合作方汇总!$A47)</f>
        <v>0</v>
      </c>
      <c r="L47" s="168">
        <f>COUNTIFS(魔谷投诉渠道记录!$B:$B,魔谷合作方汇总!L$1,魔谷投诉渠道记录!$E:$E,魔谷合作方汇总!$A47)</f>
        <v>0</v>
      </c>
      <c r="M47" s="168">
        <f>COUNTIFS(魔谷投诉渠道记录!$B:$B,魔谷合作方汇总!M$1,魔谷投诉渠道记录!$E:$E,魔谷合作方汇总!$A47)</f>
        <v>0</v>
      </c>
      <c r="N47" s="168">
        <f>COUNTIFS(魔谷投诉渠道记录!$B:$B,魔谷合作方汇总!N$1,魔谷投诉渠道记录!$E:$E,魔谷合作方汇总!$A47)</f>
        <v>1</v>
      </c>
      <c r="O47" s="168">
        <f>COUNTIFS(魔谷投诉渠道记录!$B:$B,魔谷合作方汇总!O$1,魔谷投诉渠道记录!$E:$E,魔谷合作方汇总!$A47)</f>
        <v>0</v>
      </c>
      <c r="P47" s="168">
        <f>COUNTIFS(魔谷投诉渠道记录!$B:$B,魔谷合作方汇总!P$1,魔谷投诉渠道记录!$E:$E,魔谷合作方汇总!$A47)</f>
        <v>0</v>
      </c>
      <c r="Q47" s="168">
        <f>COUNTIFS(魔谷投诉渠道记录!$B:$B,魔谷合作方汇总!Q$1,魔谷投诉渠道记录!$E:$E,魔谷合作方汇总!$A47)</f>
        <v>1</v>
      </c>
      <c r="R47" s="168">
        <f>COUNTIFS(魔谷投诉渠道记录!$B:$B,魔谷合作方汇总!R$1,魔谷投诉渠道记录!$E:$E,魔谷合作方汇总!$A47)</f>
        <v>0</v>
      </c>
      <c r="S47" s="168">
        <f>COUNTIFS(魔谷投诉渠道记录!$B:$B,魔谷合作方汇总!S$1,魔谷投诉渠道记录!$E:$E,魔谷合作方汇总!$A47)</f>
        <v>0</v>
      </c>
      <c r="T47" s="168">
        <f>COUNTIFS(魔谷投诉渠道记录!$B:$B,魔谷合作方汇总!T$1,魔谷投诉渠道记录!$E:$E,魔谷合作方汇总!$A47)</f>
        <v>0</v>
      </c>
      <c r="U47" s="168">
        <f>COUNTIFS(魔谷投诉渠道记录!$B:$B,魔谷合作方汇总!U$1,魔谷投诉渠道记录!$E:$E,魔谷合作方汇总!$A47)</f>
        <v>1</v>
      </c>
      <c r="V47" s="168">
        <f>COUNTIFS(魔谷投诉渠道记录!$B:$B,魔谷合作方汇总!V$1,魔谷投诉渠道记录!$E:$E,魔谷合作方汇总!$A47)</f>
        <v>0</v>
      </c>
      <c r="W47" s="168">
        <f>COUNTIFS(魔谷投诉渠道记录!$B:$B,魔谷合作方汇总!W$1,魔谷投诉渠道记录!$E:$E,魔谷合作方汇总!$A47)</f>
        <v>0</v>
      </c>
      <c r="X47" s="168">
        <f>COUNTIFS(魔谷投诉渠道记录!$B:$B,魔谷合作方汇总!X$1,魔谷投诉渠道记录!$E:$E,魔谷合作方汇总!$A47)</f>
        <v>0</v>
      </c>
      <c r="Y47" s="168">
        <f>COUNTIFS(魔谷投诉渠道记录!$B:$B,魔谷合作方汇总!Y$1,魔谷投诉渠道记录!$E:$E,魔谷合作方汇总!$A47)</f>
        <v>0</v>
      </c>
      <c r="Z47" s="168">
        <f>COUNTIFS(魔谷投诉渠道记录!$B:$B,魔谷合作方汇总!Z$1,魔谷投诉渠道记录!$E:$E,魔谷合作方汇总!$A47)</f>
        <v>0</v>
      </c>
      <c r="AA47" s="168">
        <f>COUNTIFS(魔谷投诉渠道记录!$B:$B,魔谷合作方汇总!AA$1,魔谷投诉渠道记录!$E:$E,魔谷合作方汇总!$A47)</f>
        <v>0</v>
      </c>
      <c r="AB47" s="168">
        <f>COUNTIFS(魔谷投诉渠道记录!$B:$B,魔谷合作方汇总!AB$1,魔谷投诉渠道记录!$E:$E,魔谷合作方汇总!$A47)</f>
        <v>0</v>
      </c>
      <c r="AC47" s="168">
        <f>COUNTIFS(魔谷投诉渠道记录!$B:$B,魔谷合作方汇总!AC$1,魔谷投诉渠道记录!$E:$E,魔谷合作方汇总!$A47)</f>
        <v>0</v>
      </c>
      <c r="AD47" s="168">
        <f>COUNTIFS(魔谷投诉渠道记录!$B:$B,魔谷合作方汇总!AD$1,魔谷投诉渠道记录!$E:$E,魔谷合作方汇总!$A47)</f>
        <v>0</v>
      </c>
      <c r="AE47" s="168">
        <f>COUNTIFS(魔谷投诉渠道记录!$B:$B,魔谷合作方汇总!AE$1,魔谷投诉渠道记录!$E:$E,魔谷合作方汇总!$A47)</f>
        <v>0</v>
      </c>
      <c r="AF47" s="168">
        <f>COUNTIFS(魔谷投诉渠道记录!$B:$B,魔谷合作方汇总!AF$1,魔谷投诉渠道记录!$E:$E,魔谷合作方汇总!$A47)</f>
        <v>0</v>
      </c>
      <c r="AG47" s="168">
        <f>COUNTIFS(魔谷投诉渠道记录!$B:$B,魔谷合作方汇总!AG$1,魔谷投诉渠道记录!$E:$E,魔谷合作方汇总!$A47)</f>
        <v>0</v>
      </c>
      <c r="AH47" s="168">
        <f>COUNTIFS(魔谷投诉渠道记录!$B:$B,魔谷合作方汇总!AH$1,魔谷投诉渠道记录!$E:$E,魔谷合作方汇总!$A47)</f>
        <v>0</v>
      </c>
      <c r="AI47" s="168">
        <f>COUNTIFS(魔谷投诉渠道记录!$B:$B,魔谷合作方汇总!AI$1,魔谷投诉渠道记录!$E:$E,魔谷合作方汇总!$A47)</f>
        <v>0</v>
      </c>
    </row>
    <row r="48" spans="1:35" ht="16.5">
      <c r="A48" s="39" t="s">
        <v>1206</v>
      </c>
      <c r="B48" s="39">
        <v>0</v>
      </c>
      <c r="C48" s="38">
        <f t="shared" si="0"/>
        <v>0</v>
      </c>
      <c r="D48" s="169">
        <f t="shared" si="1"/>
        <v>0</v>
      </c>
      <c r="E48" s="168">
        <f>COUNTIFS(魔谷投诉渠道记录!$B:$B,魔谷合作方汇总!E$1,魔谷投诉渠道记录!$E:$E,魔谷合作方汇总!$A48)</f>
        <v>0</v>
      </c>
      <c r="F48" s="168">
        <f>COUNTIFS(魔谷投诉渠道记录!$B:$B,魔谷合作方汇总!F$1,魔谷投诉渠道记录!$E:$E,魔谷合作方汇总!$A48)</f>
        <v>0</v>
      </c>
      <c r="G48" s="168">
        <f>COUNTIFS(魔谷投诉渠道记录!$B:$B,魔谷合作方汇总!G$1,魔谷投诉渠道记录!$E:$E,魔谷合作方汇总!$A48)</f>
        <v>0</v>
      </c>
      <c r="H48" s="168">
        <f>COUNTIFS(魔谷投诉渠道记录!$B:$B,魔谷合作方汇总!H$1,魔谷投诉渠道记录!$E:$E,魔谷合作方汇总!$A48)</f>
        <v>0</v>
      </c>
      <c r="I48" s="168">
        <f>COUNTIFS(魔谷投诉渠道记录!$B:$B,魔谷合作方汇总!I$1,魔谷投诉渠道记录!$E:$E,魔谷合作方汇总!$A48)</f>
        <v>0</v>
      </c>
      <c r="J48" s="168">
        <f>COUNTIFS(魔谷投诉渠道记录!$B:$B,魔谷合作方汇总!J$1,魔谷投诉渠道记录!$E:$E,魔谷合作方汇总!$A48)</f>
        <v>0</v>
      </c>
      <c r="K48" s="168">
        <f>COUNTIFS(魔谷投诉渠道记录!$B:$B,魔谷合作方汇总!K$1,魔谷投诉渠道记录!$E:$E,魔谷合作方汇总!$A48)</f>
        <v>0</v>
      </c>
      <c r="L48" s="168">
        <f>COUNTIFS(魔谷投诉渠道记录!$B:$B,魔谷合作方汇总!L$1,魔谷投诉渠道记录!$E:$E,魔谷合作方汇总!$A48)</f>
        <v>0</v>
      </c>
      <c r="M48" s="168">
        <f>COUNTIFS(魔谷投诉渠道记录!$B:$B,魔谷合作方汇总!M$1,魔谷投诉渠道记录!$E:$E,魔谷合作方汇总!$A48)</f>
        <v>0</v>
      </c>
      <c r="N48" s="168">
        <f>COUNTIFS(魔谷投诉渠道记录!$B:$B,魔谷合作方汇总!N$1,魔谷投诉渠道记录!$E:$E,魔谷合作方汇总!$A48)</f>
        <v>0</v>
      </c>
      <c r="O48" s="168">
        <f>COUNTIFS(魔谷投诉渠道记录!$B:$B,魔谷合作方汇总!O$1,魔谷投诉渠道记录!$E:$E,魔谷合作方汇总!$A48)</f>
        <v>0</v>
      </c>
      <c r="P48" s="168">
        <f>COUNTIFS(魔谷投诉渠道记录!$B:$B,魔谷合作方汇总!P$1,魔谷投诉渠道记录!$E:$E,魔谷合作方汇总!$A48)</f>
        <v>0</v>
      </c>
      <c r="Q48" s="168">
        <f>COUNTIFS(魔谷投诉渠道记录!$B:$B,魔谷合作方汇总!Q$1,魔谷投诉渠道记录!$E:$E,魔谷合作方汇总!$A48)</f>
        <v>0</v>
      </c>
      <c r="R48" s="168">
        <f>COUNTIFS(魔谷投诉渠道记录!$B:$B,魔谷合作方汇总!R$1,魔谷投诉渠道记录!$E:$E,魔谷合作方汇总!$A48)</f>
        <v>0</v>
      </c>
      <c r="S48" s="168">
        <f>COUNTIFS(魔谷投诉渠道记录!$B:$B,魔谷合作方汇总!S$1,魔谷投诉渠道记录!$E:$E,魔谷合作方汇总!$A48)</f>
        <v>0</v>
      </c>
      <c r="T48" s="168">
        <f>COUNTIFS(魔谷投诉渠道记录!$B:$B,魔谷合作方汇总!T$1,魔谷投诉渠道记录!$E:$E,魔谷合作方汇总!$A48)</f>
        <v>0</v>
      </c>
      <c r="U48" s="168">
        <f>COUNTIFS(魔谷投诉渠道记录!$B:$B,魔谷合作方汇总!U$1,魔谷投诉渠道记录!$E:$E,魔谷合作方汇总!$A48)</f>
        <v>0</v>
      </c>
      <c r="V48" s="168">
        <f>COUNTIFS(魔谷投诉渠道记录!$B:$B,魔谷合作方汇总!V$1,魔谷投诉渠道记录!$E:$E,魔谷合作方汇总!$A48)</f>
        <v>0</v>
      </c>
      <c r="W48" s="168">
        <f>COUNTIFS(魔谷投诉渠道记录!$B:$B,魔谷合作方汇总!W$1,魔谷投诉渠道记录!$E:$E,魔谷合作方汇总!$A48)</f>
        <v>0</v>
      </c>
      <c r="X48" s="168">
        <f>COUNTIFS(魔谷投诉渠道记录!$B:$B,魔谷合作方汇总!X$1,魔谷投诉渠道记录!$E:$E,魔谷合作方汇总!$A48)</f>
        <v>0</v>
      </c>
      <c r="Y48" s="168">
        <f>COUNTIFS(魔谷投诉渠道记录!$B:$B,魔谷合作方汇总!Y$1,魔谷投诉渠道记录!$E:$E,魔谷合作方汇总!$A48)</f>
        <v>0</v>
      </c>
      <c r="Z48" s="168">
        <f>COUNTIFS(魔谷投诉渠道记录!$B:$B,魔谷合作方汇总!Z$1,魔谷投诉渠道记录!$E:$E,魔谷合作方汇总!$A48)</f>
        <v>0</v>
      </c>
      <c r="AA48" s="168">
        <f>COUNTIFS(魔谷投诉渠道记录!$B:$B,魔谷合作方汇总!AA$1,魔谷投诉渠道记录!$E:$E,魔谷合作方汇总!$A48)</f>
        <v>0</v>
      </c>
      <c r="AB48" s="168">
        <f>COUNTIFS(魔谷投诉渠道记录!$B:$B,魔谷合作方汇总!AB$1,魔谷投诉渠道记录!$E:$E,魔谷合作方汇总!$A48)</f>
        <v>0</v>
      </c>
      <c r="AC48" s="168">
        <f>COUNTIFS(魔谷投诉渠道记录!$B:$B,魔谷合作方汇总!AC$1,魔谷投诉渠道记录!$E:$E,魔谷合作方汇总!$A48)</f>
        <v>0</v>
      </c>
      <c r="AD48" s="168">
        <f>COUNTIFS(魔谷投诉渠道记录!$B:$B,魔谷合作方汇总!AD$1,魔谷投诉渠道记录!$E:$E,魔谷合作方汇总!$A48)</f>
        <v>0</v>
      </c>
      <c r="AE48" s="168">
        <f>COUNTIFS(魔谷投诉渠道记录!$B:$B,魔谷合作方汇总!AE$1,魔谷投诉渠道记录!$E:$E,魔谷合作方汇总!$A48)</f>
        <v>0</v>
      </c>
      <c r="AF48" s="168">
        <f>COUNTIFS(魔谷投诉渠道记录!$B:$B,魔谷合作方汇总!AF$1,魔谷投诉渠道记录!$E:$E,魔谷合作方汇总!$A48)</f>
        <v>0</v>
      </c>
      <c r="AG48" s="168">
        <f>COUNTIFS(魔谷投诉渠道记录!$B:$B,魔谷合作方汇总!AG$1,魔谷投诉渠道记录!$E:$E,魔谷合作方汇总!$A48)</f>
        <v>0</v>
      </c>
      <c r="AH48" s="168">
        <f>COUNTIFS(魔谷投诉渠道记录!$B:$B,魔谷合作方汇总!AH$1,魔谷投诉渠道记录!$E:$E,魔谷合作方汇总!$A48)</f>
        <v>0</v>
      </c>
      <c r="AI48" s="168">
        <f>COUNTIFS(魔谷投诉渠道记录!$B:$B,魔谷合作方汇总!AI$1,魔谷投诉渠道记录!$E:$E,魔谷合作方汇总!$A48)</f>
        <v>0</v>
      </c>
    </row>
    <row r="49" spans="1:35" ht="16.5">
      <c r="A49" s="39" t="s">
        <v>1207</v>
      </c>
      <c r="B49" s="39">
        <v>8730.01</v>
      </c>
      <c r="C49" s="38">
        <f t="shared" si="0"/>
        <v>1</v>
      </c>
      <c r="D49" s="169">
        <f t="shared" si="1"/>
        <v>1</v>
      </c>
      <c r="E49" s="168">
        <f>COUNTIFS(魔谷投诉渠道记录!$B:$B,魔谷合作方汇总!E$1,魔谷投诉渠道记录!$E:$E,魔谷合作方汇总!$A49)</f>
        <v>0</v>
      </c>
      <c r="F49" s="168">
        <f>COUNTIFS(魔谷投诉渠道记录!$B:$B,魔谷合作方汇总!F$1,魔谷投诉渠道记录!$E:$E,魔谷合作方汇总!$A49)</f>
        <v>0</v>
      </c>
      <c r="G49" s="168">
        <f>COUNTIFS(魔谷投诉渠道记录!$B:$B,魔谷合作方汇总!G$1,魔谷投诉渠道记录!$E:$E,魔谷合作方汇总!$A49)</f>
        <v>0</v>
      </c>
      <c r="H49" s="168">
        <f>COUNTIFS(魔谷投诉渠道记录!$B:$B,魔谷合作方汇总!H$1,魔谷投诉渠道记录!$E:$E,魔谷合作方汇总!$A49)</f>
        <v>0</v>
      </c>
      <c r="I49" s="168">
        <f>COUNTIFS(魔谷投诉渠道记录!$B:$B,魔谷合作方汇总!I$1,魔谷投诉渠道记录!$E:$E,魔谷合作方汇总!$A49)</f>
        <v>0</v>
      </c>
      <c r="J49" s="168">
        <f>COUNTIFS(魔谷投诉渠道记录!$B:$B,魔谷合作方汇总!J$1,魔谷投诉渠道记录!$E:$E,魔谷合作方汇总!$A49)</f>
        <v>0</v>
      </c>
      <c r="K49" s="168">
        <f>COUNTIFS(魔谷投诉渠道记录!$B:$B,魔谷合作方汇总!K$1,魔谷投诉渠道记录!$E:$E,魔谷合作方汇总!$A49)</f>
        <v>0</v>
      </c>
      <c r="L49" s="168">
        <f>COUNTIFS(魔谷投诉渠道记录!$B:$B,魔谷合作方汇总!L$1,魔谷投诉渠道记录!$E:$E,魔谷合作方汇总!$A49)</f>
        <v>0</v>
      </c>
      <c r="M49" s="168">
        <f>COUNTIFS(魔谷投诉渠道记录!$B:$B,魔谷合作方汇总!M$1,魔谷投诉渠道记录!$E:$E,魔谷合作方汇总!$A49)</f>
        <v>0</v>
      </c>
      <c r="N49" s="168">
        <f>COUNTIFS(魔谷投诉渠道记录!$B:$B,魔谷合作方汇总!N$1,魔谷投诉渠道记录!$E:$E,魔谷合作方汇总!$A49)</f>
        <v>0</v>
      </c>
      <c r="O49" s="168">
        <f>COUNTIFS(魔谷投诉渠道记录!$B:$B,魔谷合作方汇总!O$1,魔谷投诉渠道记录!$E:$E,魔谷合作方汇总!$A49)</f>
        <v>0</v>
      </c>
      <c r="P49" s="168">
        <f>COUNTIFS(魔谷投诉渠道记录!$B:$B,魔谷合作方汇总!P$1,魔谷投诉渠道记录!$E:$E,魔谷合作方汇总!$A49)</f>
        <v>0</v>
      </c>
      <c r="Q49" s="168">
        <f>COUNTIFS(魔谷投诉渠道记录!$B:$B,魔谷合作方汇总!Q$1,魔谷投诉渠道记录!$E:$E,魔谷合作方汇总!$A49)</f>
        <v>0</v>
      </c>
      <c r="R49" s="168">
        <f>COUNTIFS(魔谷投诉渠道记录!$B:$B,魔谷合作方汇总!R$1,魔谷投诉渠道记录!$E:$E,魔谷合作方汇总!$A49)</f>
        <v>0</v>
      </c>
      <c r="S49" s="168">
        <f>COUNTIFS(魔谷投诉渠道记录!$B:$B,魔谷合作方汇总!S$1,魔谷投诉渠道记录!$E:$E,魔谷合作方汇总!$A49)</f>
        <v>0</v>
      </c>
      <c r="T49" s="168">
        <f>COUNTIFS(魔谷投诉渠道记录!$B:$B,魔谷合作方汇总!T$1,魔谷投诉渠道记录!$E:$E,魔谷合作方汇总!$A49)</f>
        <v>0</v>
      </c>
      <c r="U49" s="168">
        <f>COUNTIFS(魔谷投诉渠道记录!$B:$B,魔谷合作方汇总!U$1,魔谷投诉渠道记录!$E:$E,魔谷合作方汇总!$A49)</f>
        <v>0</v>
      </c>
      <c r="V49" s="168">
        <f>COUNTIFS(魔谷投诉渠道记录!$B:$B,魔谷合作方汇总!V$1,魔谷投诉渠道记录!$E:$E,魔谷合作方汇总!$A49)</f>
        <v>0</v>
      </c>
      <c r="W49" s="168">
        <f>COUNTIFS(魔谷投诉渠道记录!$B:$B,魔谷合作方汇总!W$1,魔谷投诉渠道记录!$E:$E,魔谷合作方汇总!$A49)</f>
        <v>0</v>
      </c>
      <c r="X49" s="168">
        <f>COUNTIFS(魔谷投诉渠道记录!$B:$B,魔谷合作方汇总!X$1,魔谷投诉渠道记录!$E:$E,魔谷合作方汇总!$A49)</f>
        <v>0</v>
      </c>
      <c r="Y49" s="168">
        <f>COUNTIFS(魔谷投诉渠道记录!$B:$B,魔谷合作方汇总!Y$1,魔谷投诉渠道记录!$E:$E,魔谷合作方汇总!$A49)</f>
        <v>0</v>
      </c>
      <c r="Z49" s="168">
        <f>COUNTIFS(魔谷投诉渠道记录!$B:$B,魔谷合作方汇总!Z$1,魔谷投诉渠道记录!$E:$E,魔谷合作方汇总!$A49)</f>
        <v>0</v>
      </c>
      <c r="AA49" s="168">
        <f>COUNTIFS(魔谷投诉渠道记录!$B:$B,魔谷合作方汇总!AA$1,魔谷投诉渠道记录!$E:$E,魔谷合作方汇总!$A49)</f>
        <v>0</v>
      </c>
      <c r="AB49" s="168">
        <f>COUNTIFS(魔谷投诉渠道记录!$B:$B,魔谷合作方汇总!AB$1,魔谷投诉渠道记录!$E:$E,魔谷合作方汇总!$A49)</f>
        <v>0</v>
      </c>
      <c r="AC49" s="168">
        <f>COUNTIFS(魔谷投诉渠道记录!$B:$B,魔谷合作方汇总!AC$1,魔谷投诉渠道记录!$E:$E,魔谷合作方汇总!$A49)</f>
        <v>0</v>
      </c>
      <c r="AD49" s="168">
        <f>COUNTIFS(魔谷投诉渠道记录!$B:$B,魔谷合作方汇总!AD$1,魔谷投诉渠道记录!$E:$E,魔谷合作方汇总!$A49)</f>
        <v>0</v>
      </c>
      <c r="AE49" s="168">
        <f>COUNTIFS(魔谷投诉渠道记录!$B:$B,魔谷合作方汇总!AE$1,魔谷投诉渠道记录!$E:$E,魔谷合作方汇总!$A49)</f>
        <v>0</v>
      </c>
      <c r="AF49" s="168">
        <f>COUNTIFS(魔谷投诉渠道记录!$B:$B,魔谷合作方汇总!AF$1,魔谷投诉渠道记录!$E:$E,魔谷合作方汇总!$A49)</f>
        <v>0</v>
      </c>
      <c r="AG49" s="168">
        <f>COUNTIFS(魔谷投诉渠道记录!$B:$B,魔谷合作方汇总!AG$1,魔谷投诉渠道记录!$E:$E,魔谷合作方汇总!$A49)</f>
        <v>0</v>
      </c>
      <c r="AH49" s="168">
        <f>COUNTIFS(魔谷投诉渠道记录!$B:$B,魔谷合作方汇总!AH$1,魔谷投诉渠道记录!$E:$E,魔谷合作方汇总!$A49)</f>
        <v>0</v>
      </c>
      <c r="AI49" s="168">
        <f>COUNTIFS(魔谷投诉渠道记录!$B:$B,魔谷合作方汇总!AI$1,魔谷投诉渠道记录!$E:$E,魔谷合作方汇总!$A49)</f>
        <v>1</v>
      </c>
    </row>
    <row r="50" spans="1:35" ht="16.5">
      <c r="A50" s="39" t="s">
        <v>1208</v>
      </c>
      <c r="B50" s="39">
        <v>21582.329999999994</v>
      </c>
      <c r="C50" s="38">
        <f t="shared" si="0"/>
        <v>0</v>
      </c>
      <c r="D50" s="169">
        <f t="shared" si="1"/>
        <v>0</v>
      </c>
      <c r="E50" s="168">
        <f>COUNTIFS(魔谷投诉渠道记录!$B:$B,魔谷合作方汇总!E$1,魔谷投诉渠道记录!$E:$E,魔谷合作方汇总!$A50)</f>
        <v>0</v>
      </c>
      <c r="F50" s="168">
        <f>COUNTIFS(魔谷投诉渠道记录!$B:$B,魔谷合作方汇总!F$1,魔谷投诉渠道记录!$E:$E,魔谷合作方汇总!$A50)</f>
        <v>0</v>
      </c>
      <c r="G50" s="168">
        <f>COUNTIFS(魔谷投诉渠道记录!$B:$B,魔谷合作方汇总!G$1,魔谷投诉渠道记录!$E:$E,魔谷合作方汇总!$A50)</f>
        <v>0</v>
      </c>
      <c r="H50" s="168">
        <f>COUNTIFS(魔谷投诉渠道记录!$B:$B,魔谷合作方汇总!H$1,魔谷投诉渠道记录!$E:$E,魔谷合作方汇总!$A50)</f>
        <v>0</v>
      </c>
      <c r="I50" s="168">
        <f>COUNTIFS(魔谷投诉渠道记录!$B:$B,魔谷合作方汇总!I$1,魔谷投诉渠道记录!$E:$E,魔谷合作方汇总!$A50)</f>
        <v>0</v>
      </c>
      <c r="J50" s="168">
        <f>COUNTIFS(魔谷投诉渠道记录!$B:$B,魔谷合作方汇总!J$1,魔谷投诉渠道记录!$E:$E,魔谷合作方汇总!$A50)</f>
        <v>0</v>
      </c>
      <c r="K50" s="168">
        <f>COUNTIFS(魔谷投诉渠道记录!$B:$B,魔谷合作方汇总!K$1,魔谷投诉渠道记录!$E:$E,魔谷合作方汇总!$A50)</f>
        <v>0</v>
      </c>
      <c r="L50" s="168">
        <f>COUNTIFS(魔谷投诉渠道记录!$B:$B,魔谷合作方汇总!L$1,魔谷投诉渠道记录!$E:$E,魔谷合作方汇总!$A50)</f>
        <v>0</v>
      </c>
      <c r="M50" s="168">
        <f>COUNTIFS(魔谷投诉渠道记录!$B:$B,魔谷合作方汇总!M$1,魔谷投诉渠道记录!$E:$E,魔谷合作方汇总!$A50)</f>
        <v>0</v>
      </c>
      <c r="N50" s="168">
        <f>COUNTIFS(魔谷投诉渠道记录!$B:$B,魔谷合作方汇总!N$1,魔谷投诉渠道记录!$E:$E,魔谷合作方汇总!$A50)</f>
        <v>0</v>
      </c>
      <c r="O50" s="168">
        <f>COUNTIFS(魔谷投诉渠道记录!$B:$B,魔谷合作方汇总!O$1,魔谷投诉渠道记录!$E:$E,魔谷合作方汇总!$A50)</f>
        <v>0</v>
      </c>
      <c r="P50" s="168">
        <f>COUNTIFS(魔谷投诉渠道记录!$B:$B,魔谷合作方汇总!P$1,魔谷投诉渠道记录!$E:$E,魔谷合作方汇总!$A50)</f>
        <v>0</v>
      </c>
      <c r="Q50" s="168">
        <f>COUNTIFS(魔谷投诉渠道记录!$B:$B,魔谷合作方汇总!Q$1,魔谷投诉渠道记录!$E:$E,魔谷合作方汇总!$A50)</f>
        <v>0</v>
      </c>
      <c r="R50" s="168">
        <f>COUNTIFS(魔谷投诉渠道记录!$B:$B,魔谷合作方汇总!R$1,魔谷投诉渠道记录!$E:$E,魔谷合作方汇总!$A50)</f>
        <v>0</v>
      </c>
      <c r="S50" s="168">
        <f>COUNTIFS(魔谷投诉渠道记录!$B:$B,魔谷合作方汇总!S$1,魔谷投诉渠道记录!$E:$E,魔谷合作方汇总!$A50)</f>
        <v>0</v>
      </c>
      <c r="T50" s="168">
        <f>COUNTIFS(魔谷投诉渠道记录!$B:$B,魔谷合作方汇总!T$1,魔谷投诉渠道记录!$E:$E,魔谷合作方汇总!$A50)</f>
        <v>0</v>
      </c>
      <c r="U50" s="168">
        <f>COUNTIFS(魔谷投诉渠道记录!$B:$B,魔谷合作方汇总!U$1,魔谷投诉渠道记录!$E:$E,魔谷合作方汇总!$A50)</f>
        <v>0</v>
      </c>
      <c r="V50" s="168">
        <f>COUNTIFS(魔谷投诉渠道记录!$B:$B,魔谷合作方汇总!V$1,魔谷投诉渠道记录!$E:$E,魔谷合作方汇总!$A50)</f>
        <v>0</v>
      </c>
      <c r="W50" s="168">
        <f>COUNTIFS(魔谷投诉渠道记录!$B:$B,魔谷合作方汇总!W$1,魔谷投诉渠道记录!$E:$E,魔谷合作方汇总!$A50)</f>
        <v>0</v>
      </c>
      <c r="X50" s="168">
        <f>COUNTIFS(魔谷投诉渠道记录!$B:$B,魔谷合作方汇总!X$1,魔谷投诉渠道记录!$E:$E,魔谷合作方汇总!$A50)</f>
        <v>0</v>
      </c>
      <c r="Y50" s="168">
        <f>COUNTIFS(魔谷投诉渠道记录!$B:$B,魔谷合作方汇总!Y$1,魔谷投诉渠道记录!$E:$E,魔谷合作方汇总!$A50)</f>
        <v>0</v>
      </c>
      <c r="Z50" s="168">
        <f>COUNTIFS(魔谷投诉渠道记录!$B:$B,魔谷合作方汇总!Z$1,魔谷投诉渠道记录!$E:$E,魔谷合作方汇总!$A50)</f>
        <v>0</v>
      </c>
      <c r="AA50" s="168">
        <f>COUNTIFS(魔谷投诉渠道记录!$B:$B,魔谷合作方汇总!AA$1,魔谷投诉渠道记录!$E:$E,魔谷合作方汇总!$A50)</f>
        <v>0</v>
      </c>
      <c r="AB50" s="168">
        <f>COUNTIFS(魔谷投诉渠道记录!$B:$B,魔谷合作方汇总!AB$1,魔谷投诉渠道记录!$E:$E,魔谷合作方汇总!$A50)</f>
        <v>0</v>
      </c>
      <c r="AC50" s="168">
        <f>COUNTIFS(魔谷投诉渠道记录!$B:$B,魔谷合作方汇总!AC$1,魔谷投诉渠道记录!$E:$E,魔谷合作方汇总!$A50)</f>
        <v>0</v>
      </c>
      <c r="AD50" s="168">
        <f>COUNTIFS(魔谷投诉渠道记录!$B:$B,魔谷合作方汇总!AD$1,魔谷投诉渠道记录!$E:$E,魔谷合作方汇总!$A50)</f>
        <v>0</v>
      </c>
      <c r="AE50" s="168">
        <f>COUNTIFS(魔谷投诉渠道记录!$B:$B,魔谷合作方汇总!AE$1,魔谷投诉渠道记录!$E:$E,魔谷合作方汇总!$A50)</f>
        <v>0</v>
      </c>
      <c r="AF50" s="168">
        <f>COUNTIFS(魔谷投诉渠道记录!$B:$B,魔谷合作方汇总!AF$1,魔谷投诉渠道记录!$E:$E,魔谷合作方汇总!$A50)</f>
        <v>0</v>
      </c>
      <c r="AG50" s="168">
        <f>COUNTIFS(魔谷投诉渠道记录!$B:$B,魔谷合作方汇总!AG$1,魔谷投诉渠道记录!$E:$E,魔谷合作方汇总!$A50)</f>
        <v>0</v>
      </c>
      <c r="AH50" s="168">
        <f>COUNTIFS(魔谷投诉渠道记录!$B:$B,魔谷合作方汇总!AH$1,魔谷投诉渠道记录!$E:$E,魔谷合作方汇总!$A50)</f>
        <v>0</v>
      </c>
      <c r="AI50" s="168">
        <f>COUNTIFS(魔谷投诉渠道记录!$B:$B,魔谷合作方汇总!AI$1,魔谷投诉渠道记录!$E:$E,魔谷合作方汇总!$A50)</f>
        <v>0</v>
      </c>
    </row>
    <row r="51" spans="1:35" ht="16.5">
      <c r="A51" s="39" t="s">
        <v>1209</v>
      </c>
      <c r="B51" s="39">
        <v>31682.430000000008</v>
      </c>
      <c r="C51" s="38">
        <f t="shared" si="0"/>
        <v>0</v>
      </c>
      <c r="D51" s="169">
        <f t="shared" si="1"/>
        <v>0</v>
      </c>
      <c r="E51" s="168">
        <f>COUNTIFS(魔谷投诉渠道记录!$B:$B,魔谷合作方汇总!E$1,魔谷投诉渠道记录!$E:$E,魔谷合作方汇总!$A51)</f>
        <v>0</v>
      </c>
      <c r="F51" s="168">
        <f>COUNTIFS(魔谷投诉渠道记录!$B:$B,魔谷合作方汇总!F$1,魔谷投诉渠道记录!$E:$E,魔谷合作方汇总!$A51)</f>
        <v>0</v>
      </c>
      <c r="G51" s="168">
        <f>COUNTIFS(魔谷投诉渠道记录!$B:$B,魔谷合作方汇总!G$1,魔谷投诉渠道记录!$E:$E,魔谷合作方汇总!$A51)</f>
        <v>0</v>
      </c>
      <c r="H51" s="168">
        <f>COUNTIFS(魔谷投诉渠道记录!$B:$B,魔谷合作方汇总!H$1,魔谷投诉渠道记录!$E:$E,魔谷合作方汇总!$A51)</f>
        <v>0</v>
      </c>
      <c r="I51" s="168">
        <f>COUNTIFS(魔谷投诉渠道记录!$B:$B,魔谷合作方汇总!I$1,魔谷投诉渠道记录!$E:$E,魔谷合作方汇总!$A51)</f>
        <v>0</v>
      </c>
      <c r="J51" s="168">
        <f>COUNTIFS(魔谷投诉渠道记录!$B:$B,魔谷合作方汇总!J$1,魔谷投诉渠道记录!$E:$E,魔谷合作方汇总!$A51)</f>
        <v>0</v>
      </c>
      <c r="K51" s="168">
        <f>COUNTIFS(魔谷投诉渠道记录!$B:$B,魔谷合作方汇总!K$1,魔谷投诉渠道记录!$E:$E,魔谷合作方汇总!$A51)</f>
        <v>0</v>
      </c>
      <c r="L51" s="168">
        <f>COUNTIFS(魔谷投诉渠道记录!$B:$B,魔谷合作方汇总!L$1,魔谷投诉渠道记录!$E:$E,魔谷合作方汇总!$A51)</f>
        <v>0</v>
      </c>
      <c r="M51" s="168">
        <f>COUNTIFS(魔谷投诉渠道记录!$B:$B,魔谷合作方汇总!M$1,魔谷投诉渠道记录!$E:$E,魔谷合作方汇总!$A51)</f>
        <v>0</v>
      </c>
      <c r="N51" s="168">
        <f>COUNTIFS(魔谷投诉渠道记录!$B:$B,魔谷合作方汇总!N$1,魔谷投诉渠道记录!$E:$E,魔谷合作方汇总!$A51)</f>
        <v>0</v>
      </c>
      <c r="O51" s="168">
        <f>COUNTIFS(魔谷投诉渠道记录!$B:$B,魔谷合作方汇总!O$1,魔谷投诉渠道记录!$E:$E,魔谷合作方汇总!$A51)</f>
        <v>0</v>
      </c>
      <c r="P51" s="168">
        <f>COUNTIFS(魔谷投诉渠道记录!$B:$B,魔谷合作方汇总!P$1,魔谷投诉渠道记录!$E:$E,魔谷合作方汇总!$A51)</f>
        <v>0</v>
      </c>
      <c r="Q51" s="168">
        <f>COUNTIFS(魔谷投诉渠道记录!$B:$B,魔谷合作方汇总!Q$1,魔谷投诉渠道记录!$E:$E,魔谷合作方汇总!$A51)</f>
        <v>0</v>
      </c>
      <c r="R51" s="168">
        <f>COUNTIFS(魔谷投诉渠道记录!$B:$B,魔谷合作方汇总!R$1,魔谷投诉渠道记录!$E:$E,魔谷合作方汇总!$A51)</f>
        <v>0</v>
      </c>
      <c r="S51" s="168">
        <f>COUNTIFS(魔谷投诉渠道记录!$B:$B,魔谷合作方汇总!S$1,魔谷投诉渠道记录!$E:$E,魔谷合作方汇总!$A51)</f>
        <v>0</v>
      </c>
      <c r="T51" s="168">
        <f>COUNTIFS(魔谷投诉渠道记录!$B:$B,魔谷合作方汇总!T$1,魔谷投诉渠道记录!$E:$E,魔谷合作方汇总!$A51)</f>
        <v>0</v>
      </c>
      <c r="U51" s="168">
        <f>COUNTIFS(魔谷投诉渠道记录!$B:$B,魔谷合作方汇总!U$1,魔谷投诉渠道记录!$E:$E,魔谷合作方汇总!$A51)</f>
        <v>0</v>
      </c>
      <c r="V51" s="168">
        <f>COUNTIFS(魔谷投诉渠道记录!$B:$B,魔谷合作方汇总!V$1,魔谷投诉渠道记录!$E:$E,魔谷合作方汇总!$A51)</f>
        <v>0</v>
      </c>
      <c r="W51" s="168">
        <f>COUNTIFS(魔谷投诉渠道记录!$B:$B,魔谷合作方汇总!W$1,魔谷投诉渠道记录!$E:$E,魔谷合作方汇总!$A51)</f>
        <v>0</v>
      </c>
      <c r="X51" s="168">
        <f>COUNTIFS(魔谷投诉渠道记录!$B:$B,魔谷合作方汇总!X$1,魔谷投诉渠道记录!$E:$E,魔谷合作方汇总!$A51)</f>
        <v>0</v>
      </c>
      <c r="Y51" s="168">
        <f>COUNTIFS(魔谷投诉渠道记录!$B:$B,魔谷合作方汇总!Y$1,魔谷投诉渠道记录!$E:$E,魔谷合作方汇总!$A51)</f>
        <v>0</v>
      </c>
      <c r="Z51" s="168">
        <f>COUNTIFS(魔谷投诉渠道记录!$B:$B,魔谷合作方汇总!Z$1,魔谷投诉渠道记录!$E:$E,魔谷合作方汇总!$A51)</f>
        <v>0</v>
      </c>
      <c r="AA51" s="168">
        <f>COUNTIFS(魔谷投诉渠道记录!$B:$B,魔谷合作方汇总!AA$1,魔谷投诉渠道记录!$E:$E,魔谷合作方汇总!$A51)</f>
        <v>0</v>
      </c>
      <c r="AB51" s="168">
        <f>COUNTIFS(魔谷投诉渠道记录!$B:$B,魔谷合作方汇总!AB$1,魔谷投诉渠道记录!$E:$E,魔谷合作方汇总!$A51)</f>
        <v>0</v>
      </c>
      <c r="AC51" s="168">
        <f>COUNTIFS(魔谷投诉渠道记录!$B:$B,魔谷合作方汇总!AC$1,魔谷投诉渠道记录!$E:$E,魔谷合作方汇总!$A51)</f>
        <v>0</v>
      </c>
      <c r="AD51" s="168">
        <f>COUNTIFS(魔谷投诉渠道记录!$B:$B,魔谷合作方汇总!AD$1,魔谷投诉渠道记录!$E:$E,魔谷合作方汇总!$A51)</f>
        <v>0</v>
      </c>
      <c r="AE51" s="168">
        <f>COUNTIFS(魔谷投诉渠道记录!$B:$B,魔谷合作方汇总!AE$1,魔谷投诉渠道记录!$E:$E,魔谷合作方汇总!$A51)</f>
        <v>0</v>
      </c>
      <c r="AF51" s="168">
        <f>COUNTIFS(魔谷投诉渠道记录!$B:$B,魔谷合作方汇总!AF$1,魔谷投诉渠道记录!$E:$E,魔谷合作方汇总!$A51)</f>
        <v>0</v>
      </c>
      <c r="AG51" s="168">
        <f>COUNTIFS(魔谷投诉渠道记录!$B:$B,魔谷合作方汇总!AG$1,魔谷投诉渠道记录!$E:$E,魔谷合作方汇总!$A51)</f>
        <v>0</v>
      </c>
      <c r="AH51" s="168">
        <f>COUNTIFS(魔谷投诉渠道记录!$B:$B,魔谷合作方汇总!AH$1,魔谷投诉渠道记录!$E:$E,魔谷合作方汇总!$A51)</f>
        <v>0</v>
      </c>
      <c r="AI51" s="168">
        <f>COUNTIFS(魔谷投诉渠道记录!$B:$B,魔谷合作方汇总!AI$1,魔谷投诉渠道记录!$E:$E,魔谷合作方汇总!$A51)</f>
        <v>0</v>
      </c>
    </row>
    <row r="52" spans="1:35" ht="16.5">
      <c r="A52" s="39" t="s">
        <v>1210</v>
      </c>
      <c r="B52" s="39">
        <v>30</v>
      </c>
      <c r="C52" s="38">
        <f t="shared" si="0"/>
        <v>0</v>
      </c>
      <c r="D52" s="169">
        <f t="shared" si="1"/>
        <v>0</v>
      </c>
      <c r="E52" s="168">
        <f>COUNTIFS(魔谷投诉渠道记录!$B:$B,魔谷合作方汇总!E$1,魔谷投诉渠道记录!$E:$E,魔谷合作方汇总!$A52)</f>
        <v>0</v>
      </c>
      <c r="F52" s="168">
        <f>COUNTIFS(魔谷投诉渠道记录!$B:$B,魔谷合作方汇总!F$1,魔谷投诉渠道记录!$E:$E,魔谷合作方汇总!$A52)</f>
        <v>0</v>
      </c>
      <c r="G52" s="168">
        <f>COUNTIFS(魔谷投诉渠道记录!$B:$B,魔谷合作方汇总!G$1,魔谷投诉渠道记录!$E:$E,魔谷合作方汇总!$A52)</f>
        <v>0</v>
      </c>
      <c r="H52" s="168">
        <f>COUNTIFS(魔谷投诉渠道记录!$B:$B,魔谷合作方汇总!H$1,魔谷投诉渠道记录!$E:$E,魔谷合作方汇总!$A52)</f>
        <v>0</v>
      </c>
      <c r="I52" s="168">
        <f>COUNTIFS(魔谷投诉渠道记录!$B:$B,魔谷合作方汇总!I$1,魔谷投诉渠道记录!$E:$E,魔谷合作方汇总!$A52)</f>
        <v>0</v>
      </c>
      <c r="J52" s="168">
        <f>COUNTIFS(魔谷投诉渠道记录!$B:$B,魔谷合作方汇总!J$1,魔谷投诉渠道记录!$E:$E,魔谷合作方汇总!$A52)</f>
        <v>0</v>
      </c>
      <c r="K52" s="168">
        <f>COUNTIFS(魔谷投诉渠道记录!$B:$B,魔谷合作方汇总!K$1,魔谷投诉渠道记录!$E:$E,魔谷合作方汇总!$A52)</f>
        <v>0</v>
      </c>
      <c r="L52" s="168">
        <f>COUNTIFS(魔谷投诉渠道记录!$B:$B,魔谷合作方汇总!L$1,魔谷投诉渠道记录!$E:$E,魔谷合作方汇总!$A52)</f>
        <v>0</v>
      </c>
      <c r="M52" s="168">
        <f>COUNTIFS(魔谷投诉渠道记录!$B:$B,魔谷合作方汇总!M$1,魔谷投诉渠道记录!$E:$E,魔谷合作方汇总!$A52)</f>
        <v>0</v>
      </c>
      <c r="N52" s="168">
        <f>COUNTIFS(魔谷投诉渠道记录!$B:$B,魔谷合作方汇总!N$1,魔谷投诉渠道记录!$E:$E,魔谷合作方汇总!$A52)</f>
        <v>0</v>
      </c>
      <c r="O52" s="168">
        <f>COUNTIFS(魔谷投诉渠道记录!$B:$B,魔谷合作方汇总!O$1,魔谷投诉渠道记录!$E:$E,魔谷合作方汇总!$A52)</f>
        <v>0</v>
      </c>
      <c r="P52" s="168">
        <f>COUNTIFS(魔谷投诉渠道记录!$B:$B,魔谷合作方汇总!P$1,魔谷投诉渠道记录!$E:$E,魔谷合作方汇总!$A52)</f>
        <v>0</v>
      </c>
      <c r="Q52" s="168">
        <f>COUNTIFS(魔谷投诉渠道记录!$B:$B,魔谷合作方汇总!Q$1,魔谷投诉渠道记录!$E:$E,魔谷合作方汇总!$A52)</f>
        <v>0</v>
      </c>
      <c r="R52" s="168">
        <f>COUNTIFS(魔谷投诉渠道记录!$B:$B,魔谷合作方汇总!R$1,魔谷投诉渠道记录!$E:$E,魔谷合作方汇总!$A52)</f>
        <v>0</v>
      </c>
      <c r="S52" s="168">
        <f>COUNTIFS(魔谷投诉渠道记录!$B:$B,魔谷合作方汇总!S$1,魔谷投诉渠道记录!$E:$E,魔谷合作方汇总!$A52)</f>
        <v>0</v>
      </c>
      <c r="T52" s="168">
        <f>COUNTIFS(魔谷投诉渠道记录!$B:$B,魔谷合作方汇总!T$1,魔谷投诉渠道记录!$E:$E,魔谷合作方汇总!$A52)</f>
        <v>0</v>
      </c>
      <c r="U52" s="168">
        <f>COUNTIFS(魔谷投诉渠道记录!$B:$B,魔谷合作方汇总!U$1,魔谷投诉渠道记录!$E:$E,魔谷合作方汇总!$A52)</f>
        <v>0</v>
      </c>
      <c r="V52" s="168">
        <f>COUNTIFS(魔谷投诉渠道记录!$B:$B,魔谷合作方汇总!V$1,魔谷投诉渠道记录!$E:$E,魔谷合作方汇总!$A52)</f>
        <v>0</v>
      </c>
      <c r="W52" s="168">
        <f>COUNTIFS(魔谷投诉渠道记录!$B:$B,魔谷合作方汇总!W$1,魔谷投诉渠道记录!$E:$E,魔谷合作方汇总!$A52)</f>
        <v>0</v>
      </c>
      <c r="X52" s="168">
        <f>COUNTIFS(魔谷投诉渠道记录!$B:$B,魔谷合作方汇总!X$1,魔谷投诉渠道记录!$E:$E,魔谷合作方汇总!$A52)</f>
        <v>0</v>
      </c>
      <c r="Y52" s="168">
        <f>COUNTIFS(魔谷投诉渠道记录!$B:$B,魔谷合作方汇总!Y$1,魔谷投诉渠道记录!$E:$E,魔谷合作方汇总!$A52)</f>
        <v>0</v>
      </c>
      <c r="Z52" s="168">
        <f>COUNTIFS(魔谷投诉渠道记录!$B:$B,魔谷合作方汇总!Z$1,魔谷投诉渠道记录!$E:$E,魔谷合作方汇总!$A52)</f>
        <v>0</v>
      </c>
      <c r="AA52" s="168">
        <f>COUNTIFS(魔谷投诉渠道记录!$B:$B,魔谷合作方汇总!AA$1,魔谷投诉渠道记录!$E:$E,魔谷合作方汇总!$A52)</f>
        <v>0</v>
      </c>
      <c r="AB52" s="168">
        <f>COUNTIFS(魔谷投诉渠道记录!$B:$B,魔谷合作方汇总!AB$1,魔谷投诉渠道记录!$E:$E,魔谷合作方汇总!$A52)</f>
        <v>0</v>
      </c>
      <c r="AC52" s="168">
        <f>COUNTIFS(魔谷投诉渠道记录!$B:$B,魔谷合作方汇总!AC$1,魔谷投诉渠道记录!$E:$E,魔谷合作方汇总!$A52)</f>
        <v>0</v>
      </c>
      <c r="AD52" s="168">
        <f>COUNTIFS(魔谷投诉渠道记录!$B:$B,魔谷合作方汇总!AD$1,魔谷投诉渠道记录!$E:$E,魔谷合作方汇总!$A52)</f>
        <v>0</v>
      </c>
      <c r="AE52" s="168">
        <f>COUNTIFS(魔谷投诉渠道记录!$B:$B,魔谷合作方汇总!AE$1,魔谷投诉渠道记录!$E:$E,魔谷合作方汇总!$A52)</f>
        <v>0</v>
      </c>
      <c r="AF52" s="168">
        <f>COUNTIFS(魔谷投诉渠道记录!$B:$B,魔谷合作方汇总!AF$1,魔谷投诉渠道记录!$E:$E,魔谷合作方汇总!$A52)</f>
        <v>0</v>
      </c>
      <c r="AG52" s="168">
        <f>COUNTIFS(魔谷投诉渠道记录!$B:$B,魔谷合作方汇总!AG$1,魔谷投诉渠道记录!$E:$E,魔谷合作方汇总!$A52)</f>
        <v>0</v>
      </c>
      <c r="AH52" s="168">
        <f>COUNTIFS(魔谷投诉渠道记录!$B:$B,魔谷合作方汇总!AH$1,魔谷投诉渠道记录!$E:$E,魔谷合作方汇总!$A52)</f>
        <v>0</v>
      </c>
      <c r="AI52" s="168">
        <f>COUNTIFS(魔谷投诉渠道记录!$B:$B,魔谷合作方汇总!AI$1,魔谷投诉渠道记录!$E:$E,魔谷合作方汇总!$A52)</f>
        <v>0</v>
      </c>
    </row>
    <row r="53" spans="1:35" ht="16.5">
      <c r="A53" s="39" t="s">
        <v>1208</v>
      </c>
      <c r="B53" s="39">
        <v>21582.329999999994</v>
      </c>
      <c r="C53" s="38">
        <f t="shared" si="0"/>
        <v>0</v>
      </c>
      <c r="D53" s="169">
        <f t="shared" si="1"/>
        <v>0</v>
      </c>
      <c r="E53" s="168">
        <f>COUNTIFS(魔谷投诉渠道记录!$B:$B,魔谷合作方汇总!E$1,魔谷投诉渠道记录!$E:$E,魔谷合作方汇总!$A53)</f>
        <v>0</v>
      </c>
      <c r="F53" s="168">
        <f>COUNTIFS(魔谷投诉渠道记录!$B:$B,魔谷合作方汇总!F$1,魔谷投诉渠道记录!$E:$E,魔谷合作方汇总!$A53)</f>
        <v>0</v>
      </c>
      <c r="G53" s="168">
        <f>COUNTIFS(魔谷投诉渠道记录!$B:$B,魔谷合作方汇总!G$1,魔谷投诉渠道记录!$E:$E,魔谷合作方汇总!$A53)</f>
        <v>0</v>
      </c>
      <c r="H53" s="168">
        <f>COUNTIFS(魔谷投诉渠道记录!$B:$B,魔谷合作方汇总!H$1,魔谷投诉渠道记录!$E:$E,魔谷合作方汇总!$A53)</f>
        <v>0</v>
      </c>
      <c r="I53" s="168">
        <f>COUNTIFS(魔谷投诉渠道记录!$B:$B,魔谷合作方汇总!I$1,魔谷投诉渠道记录!$E:$E,魔谷合作方汇总!$A53)</f>
        <v>0</v>
      </c>
      <c r="J53" s="168">
        <f>COUNTIFS(魔谷投诉渠道记录!$B:$B,魔谷合作方汇总!J$1,魔谷投诉渠道记录!$E:$E,魔谷合作方汇总!$A53)</f>
        <v>0</v>
      </c>
      <c r="K53" s="168">
        <f>COUNTIFS(魔谷投诉渠道记录!$B:$B,魔谷合作方汇总!K$1,魔谷投诉渠道记录!$E:$E,魔谷合作方汇总!$A53)</f>
        <v>0</v>
      </c>
      <c r="L53" s="168">
        <f>COUNTIFS(魔谷投诉渠道记录!$B:$B,魔谷合作方汇总!L$1,魔谷投诉渠道记录!$E:$E,魔谷合作方汇总!$A53)</f>
        <v>0</v>
      </c>
      <c r="M53" s="168">
        <f>COUNTIFS(魔谷投诉渠道记录!$B:$B,魔谷合作方汇总!M$1,魔谷投诉渠道记录!$E:$E,魔谷合作方汇总!$A53)</f>
        <v>0</v>
      </c>
      <c r="N53" s="168">
        <f>COUNTIFS(魔谷投诉渠道记录!$B:$B,魔谷合作方汇总!N$1,魔谷投诉渠道记录!$E:$E,魔谷合作方汇总!$A53)</f>
        <v>0</v>
      </c>
      <c r="O53" s="168">
        <f>COUNTIFS(魔谷投诉渠道记录!$B:$B,魔谷合作方汇总!O$1,魔谷投诉渠道记录!$E:$E,魔谷合作方汇总!$A53)</f>
        <v>0</v>
      </c>
      <c r="P53" s="168">
        <f>COUNTIFS(魔谷投诉渠道记录!$B:$B,魔谷合作方汇总!P$1,魔谷投诉渠道记录!$E:$E,魔谷合作方汇总!$A53)</f>
        <v>0</v>
      </c>
      <c r="Q53" s="168">
        <f>COUNTIFS(魔谷投诉渠道记录!$B:$B,魔谷合作方汇总!Q$1,魔谷投诉渠道记录!$E:$E,魔谷合作方汇总!$A53)</f>
        <v>0</v>
      </c>
      <c r="R53" s="168">
        <f>COUNTIFS(魔谷投诉渠道记录!$B:$B,魔谷合作方汇总!R$1,魔谷投诉渠道记录!$E:$E,魔谷合作方汇总!$A53)</f>
        <v>0</v>
      </c>
      <c r="S53" s="168">
        <f>COUNTIFS(魔谷投诉渠道记录!$B:$B,魔谷合作方汇总!S$1,魔谷投诉渠道记录!$E:$E,魔谷合作方汇总!$A53)</f>
        <v>0</v>
      </c>
      <c r="T53" s="168">
        <f>COUNTIFS(魔谷投诉渠道记录!$B:$B,魔谷合作方汇总!T$1,魔谷投诉渠道记录!$E:$E,魔谷合作方汇总!$A53)</f>
        <v>0</v>
      </c>
      <c r="U53" s="168">
        <f>COUNTIFS(魔谷投诉渠道记录!$B:$B,魔谷合作方汇总!U$1,魔谷投诉渠道记录!$E:$E,魔谷合作方汇总!$A53)</f>
        <v>0</v>
      </c>
      <c r="V53" s="168">
        <f>COUNTIFS(魔谷投诉渠道记录!$B:$B,魔谷合作方汇总!V$1,魔谷投诉渠道记录!$E:$E,魔谷合作方汇总!$A53)</f>
        <v>0</v>
      </c>
      <c r="W53" s="168">
        <f>COUNTIFS(魔谷投诉渠道记录!$B:$B,魔谷合作方汇总!W$1,魔谷投诉渠道记录!$E:$E,魔谷合作方汇总!$A53)</f>
        <v>0</v>
      </c>
      <c r="X53" s="168">
        <f>COUNTIFS(魔谷投诉渠道记录!$B:$B,魔谷合作方汇总!X$1,魔谷投诉渠道记录!$E:$E,魔谷合作方汇总!$A53)</f>
        <v>0</v>
      </c>
      <c r="Y53" s="168">
        <f>COUNTIFS(魔谷投诉渠道记录!$B:$B,魔谷合作方汇总!Y$1,魔谷投诉渠道记录!$E:$E,魔谷合作方汇总!$A53)</f>
        <v>0</v>
      </c>
      <c r="Z53" s="168">
        <f>COUNTIFS(魔谷投诉渠道记录!$B:$B,魔谷合作方汇总!Z$1,魔谷投诉渠道记录!$E:$E,魔谷合作方汇总!$A53)</f>
        <v>0</v>
      </c>
      <c r="AA53" s="168">
        <f>COUNTIFS(魔谷投诉渠道记录!$B:$B,魔谷合作方汇总!AA$1,魔谷投诉渠道记录!$E:$E,魔谷合作方汇总!$A53)</f>
        <v>0</v>
      </c>
      <c r="AB53" s="168">
        <f>COUNTIFS(魔谷投诉渠道记录!$B:$B,魔谷合作方汇总!AB$1,魔谷投诉渠道记录!$E:$E,魔谷合作方汇总!$A53)</f>
        <v>0</v>
      </c>
      <c r="AC53" s="168">
        <f>COUNTIFS(魔谷投诉渠道记录!$B:$B,魔谷合作方汇总!AC$1,魔谷投诉渠道记录!$E:$E,魔谷合作方汇总!$A53)</f>
        <v>0</v>
      </c>
      <c r="AD53" s="168">
        <f>COUNTIFS(魔谷投诉渠道记录!$B:$B,魔谷合作方汇总!AD$1,魔谷投诉渠道记录!$E:$E,魔谷合作方汇总!$A53)</f>
        <v>0</v>
      </c>
      <c r="AE53" s="168">
        <f>COUNTIFS(魔谷投诉渠道记录!$B:$B,魔谷合作方汇总!AE$1,魔谷投诉渠道记录!$E:$E,魔谷合作方汇总!$A53)</f>
        <v>0</v>
      </c>
      <c r="AF53" s="168">
        <f>COUNTIFS(魔谷投诉渠道记录!$B:$B,魔谷合作方汇总!AF$1,魔谷投诉渠道记录!$E:$E,魔谷合作方汇总!$A53)</f>
        <v>0</v>
      </c>
      <c r="AG53" s="168">
        <f>COUNTIFS(魔谷投诉渠道记录!$B:$B,魔谷合作方汇总!AG$1,魔谷投诉渠道记录!$E:$E,魔谷合作方汇总!$A53)</f>
        <v>0</v>
      </c>
      <c r="AH53" s="168">
        <f>COUNTIFS(魔谷投诉渠道记录!$B:$B,魔谷合作方汇总!AH$1,魔谷投诉渠道记录!$E:$E,魔谷合作方汇总!$A53)</f>
        <v>0</v>
      </c>
      <c r="AI53" s="168">
        <f>COUNTIFS(魔谷投诉渠道记录!$B:$B,魔谷合作方汇总!AI$1,魔谷投诉渠道记录!$E:$E,魔谷合作方汇总!$A53)</f>
        <v>0</v>
      </c>
    </row>
    <row r="54" spans="1:35" ht="16.5">
      <c r="A54" s="39" t="s">
        <v>1211</v>
      </c>
      <c r="B54" s="39">
        <v>143</v>
      </c>
      <c r="C54" s="38">
        <f t="shared" si="0"/>
        <v>0</v>
      </c>
      <c r="D54" s="169">
        <f t="shared" si="1"/>
        <v>0</v>
      </c>
      <c r="E54" s="168">
        <f>COUNTIFS(魔谷投诉渠道记录!$B:$B,魔谷合作方汇总!E$1,魔谷投诉渠道记录!$E:$E,魔谷合作方汇总!$A54)</f>
        <v>0</v>
      </c>
      <c r="F54" s="168">
        <f>COUNTIFS(魔谷投诉渠道记录!$B:$B,魔谷合作方汇总!F$1,魔谷投诉渠道记录!$E:$E,魔谷合作方汇总!$A54)</f>
        <v>0</v>
      </c>
      <c r="G54" s="168">
        <f>COUNTIFS(魔谷投诉渠道记录!$B:$B,魔谷合作方汇总!G$1,魔谷投诉渠道记录!$E:$E,魔谷合作方汇总!$A54)</f>
        <v>0</v>
      </c>
      <c r="H54" s="168">
        <f>COUNTIFS(魔谷投诉渠道记录!$B:$B,魔谷合作方汇总!H$1,魔谷投诉渠道记录!$E:$E,魔谷合作方汇总!$A54)</f>
        <v>0</v>
      </c>
      <c r="I54" s="168">
        <f>COUNTIFS(魔谷投诉渠道记录!$B:$B,魔谷合作方汇总!I$1,魔谷投诉渠道记录!$E:$E,魔谷合作方汇总!$A54)</f>
        <v>0</v>
      </c>
      <c r="J54" s="168">
        <f>COUNTIFS(魔谷投诉渠道记录!$B:$B,魔谷合作方汇总!J$1,魔谷投诉渠道记录!$E:$E,魔谷合作方汇总!$A54)</f>
        <v>0</v>
      </c>
      <c r="K54" s="168">
        <f>COUNTIFS(魔谷投诉渠道记录!$B:$B,魔谷合作方汇总!K$1,魔谷投诉渠道记录!$E:$E,魔谷合作方汇总!$A54)</f>
        <v>0</v>
      </c>
      <c r="L54" s="168">
        <f>COUNTIFS(魔谷投诉渠道记录!$B:$B,魔谷合作方汇总!L$1,魔谷投诉渠道记录!$E:$E,魔谷合作方汇总!$A54)</f>
        <v>0</v>
      </c>
      <c r="M54" s="168">
        <f>COUNTIFS(魔谷投诉渠道记录!$B:$B,魔谷合作方汇总!M$1,魔谷投诉渠道记录!$E:$E,魔谷合作方汇总!$A54)</f>
        <v>0</v>
      </c>
      <c r="N54" s="168">
        <f>COUNTIFS(魔谷投诉渠道记录!$B:$B,魔谷合作方汇总!N$1,魔谷投诉渠道记录!$E:$E,魔谷合作方汇总!$A54)</f>
        <v>0</v>
      </c>
      <c r="O54" s="168">
        <f>COUNTIFS(魔谷投诉渠道记录!$B:$B,魔谷合作方汇总!O$1,魔谷投诉渠道记录!$E:$E,魔谷合作方汇总!$A54)</f>
        <v>0</v>
      </c>
      <c r="P54" s="168">
        <f>COUNTIFS(魔谷投诉渠道记录!$B:$B,魔谷合作方汇总!P$1,魔谷投诉渠道记录!$E:$E,魔谷合作方汇总!$A54)</f>
        <v>0</v>
      </c>
      <c r="Q54" s="168">
        <f>COUNTIFS(魔谷投诉渠道记录!$B:$B,魔谷合作方汇总!Q$1,魔谷投诉渠道记录!$E:$E,魔谷合作方汇总!$A54)</f>
        <v>0</v>
      </c>
      <c r="R54" s="168">
        <f>COUNTIFS(魔谷投诉渠道记录!$B:$B,魔谷合作方汇总!R$1,魔谷投诉渠道记录!$E:$E,魔谷合作方汇总!$A54)</f>
        <v>0</v>
      </c>
      <c r="S54" s="168">
        <f>COUNTIFS(魔谷投诉渠道记录!$B:$B,魔谷合作方汇总!S$1,魔谷投诉渠道记录!$E:$E,魔谷合作方汇总!$A54)</f>
        <v>0</v>
      </c>
      <c r="T54" s="168">
        <f>COUNTIFS(魔谷投诉渠道记录!$B:$B,魔谷合作方汇总!T$1,魔谷投诉渠道记录!$E:$E,魔谷合作方汇总!$A54)</f>
        <v>0</v>
      </c>
      <c r="U54" s="168">
        <f>COUNTIFS(魔谷投诉渠道记录!$B:$B,魔谷合作方汇总!U$1,魔谷投诉渠道记录!$E:$E,魔谷合作方汇总!$A54)</f>
        <v>0</v>
      </c>
      <c r="V54" s="168">
        <f>COUNTIFS(魔谷投诉渠道记录!$B:$B,魔谷合作方汇总!V$1,魔谷投诉渠道记录!$E:$E,魔谷合作方汇总!$A54)</f>
        <v>0</v>
      </c>
      <c r="W54" s="168">
        <f>COUNTIFS(魔谷投诉渠道记录!$B:$B,魔谷合作方汇总!W$1,魔谷投诉渠道记录!$E:$E,魔谷合作方汇总!$A54)</f>
        <v>0</v>
      </c>
      <c r="X54" s="168">
        <f>COUNTIFS(魔谷投诉渠道记录!$B:$B,魔谷合作方汇总!X$1,魔谷投诉渠道记录!$E:$E,魔谷合作方汇总!$A54)</f>
        <v>0</v>
      </c>
      <c r="Y54" s="168">
        <f>COUNTIFS(魔谷投诉渠道记录!$B:$B,魔谷合作方汇总!Y$1,魔谷投诉渠道记录!$E:$E,魔谷合作方汇总!$A54)</f>
        <v>0</v>
      </c>
      <c r="Z54" s="168">
        <f>COUNTIFS(魔谷投诉渠道记录!$B:$B,魔谷合作方汇总!Z$1,魔谷投诉渠道记录!$E:$E,魔谷合作方汇总!$A54)</f>
        <v>0</v>
      </c>
      <c r="AA54" s="168">
        <f>COUNTIFS(魔谷投诉渠道记录!$B:$B,魔谷合作方汇总!AA$1,魔谷投诉渠道记录!$E:$E,魔谷合作方汇总!$A54)</f>
        <v>0</v>
      </c>
      <c r="AB54" s="168">
        <f>COUNTIFS(魔谷投诉渠道记录!$B:$B,魔谷合作方汇总!AB$1,魔谷投诉渠道记录!$E:$E,魔谷合作方汇总!$A54)</f>
        <v>0</v>
      </c>
      <c r="AC54" s="168">
        <f>COUNTIFS(魔谷投诉渠道记录!$B:$B,魔谷合作方汇总!AC$1,魔谷投诉渠道记录!$E:$E,魔谷合作方汇总!$A54)</f>
        <v>0</v>
      </c>
      <c r="AD54" s="168">
        <f>COUNTIFS(魔谷投诉渠道记录!$B:$B,魔谷合作方汇总!AD$1,魔谷投诉渠道记录!$E:$E,魔谷合作方汇总!$A54)</f>
        <v>0</v>
      </c>
      <c r="AE54" s="168">
        <f>COUNTIFS(魔谷投诉渠道记录!$B:$B,魔谷合作方汇总!AE$1,魔谷投诉渠道记录!$E:$E,魔谷合作方汇总!$A54)</f>
        <v>0</v>
      </c>
      <c r="AF54" s="168">
        <f>COUNTIFS(魔谷投诉渠道记录!$B:$B,魔谷合作方汇总!AF$1,魔谷投诉渠道记录!$E:$E,魔谷合作方汇总!$A54)</f>
        <v>0</v>
      </c>
      <c r="AG54" s="168">
        <f>COUNTIFS(魔谷投诉渠道记录!$B:$B,魔谷合作方汇总!AG$1,魔谷投诉渠道记录!$E:$E,魔谷合作方汇总!$A54)</f>
        <v>0</v>
      </c>
      <c r="AH54" s="168">
        <f>COUNTIFS(魔谷投诉渠道记录!$B:$B,魔谷合作方汇总!AH$1,魔谷投诉渠道记录!$E:$E,魔谷合作方汇总!$A54)</f>
        <v>0</v>
      </c>
      <c r="AI54" s="168">
        <f>COUNTIFS(魔谷投诉渠道记录!$B:$B,魔谷合作方汇总!AI$1,魔谷投诉渠道记录!$E:$E,魔谷合作方汇总!$A54)</f>
        <v>0</v>
      </c>
    </row>
    <row r="55" spans="1:35" ht="16.5">
      <c r="A55" s="39" t="s">
        <v>1212</v>
      </c>
      <c r="B55" s="39">
        <v>0</v>
      </c>
      <c r="C55" s="38">
        <f t="shared" si="0"/>
        <v>0</v>
      </c>
      <c r="D55" s="169">
        <f t="shared" si="1"/>
        <v>0</v>
      </c>
      <c r="E55" s="168">
        <f>COUNTIFS(魔谷投诉渠道记录!$B:$B,魔谷合作方汇总!E$1,魔谷投诉渠道记录!$E:$E,魔谷合作方汇总!$A55)</f>
        <v>0</v>
      </c>
      <c r="F55" s="168">
        <f>COUNTIFS(魔谷投诉渠道记录!$B:$B,魔谷合作方汇总!F$1,魔谷投诉渠道记录!$E:$E,魔谷合作方汇总!$A55)</f>
        <v>0</v>
      </c>
      <c r="G55" s="168">
        <f>COUNTIFS(魔谷投诉渠道记录!$B:$B,魔谷合作方汇总!G$1,魔谷投诉渠道记录!$E:$E,魔谷合作方汇总!$A55)</f>
        <v>0</v>
      </c>
      <c r="H55" s="168">
        <f>COUNTIFS(魔谷投诉渠道记录!$B:$B,魔谷合作方汇总!H$1,魔谷投诉渠道记录!$E:$E,魔谷合作方汇总!$A55)</f>
        <v>0</v>
      </c>
      <c r="I55" s="168">
        <f>COUNTIFS(魔谷投诉渠道记录!$B:$B,魔谷合作方汇总!I$1,魔谷投诉渠道记录!$E:$E,魔谷合作方汇总!$A55)</f>
        <v>0</v>
      </c>
      <c r="J55" s="168">
        <f>COUNTIFS(魔谷投诉渠道记录!$B:$B,魔谷合作方汇总!J$1,魔谷投诉渠道记录!$E:$E,魔谷合作方汇总!$A55)</f>
        <v>0</v>
      </c>
      <c r="K55" s="168">
        <f>COUNTIFS(魔谷投诉渠道记录!$B:$B,魔谷合作方汇总!K$1,魔谷投诉渠道记录!$E:$E,魔谷合作方汇总!$A55)</f>
        <v>0</v>
      </c>
      <c r="L55" s="168">
        <f>COUNTIFS(魔谷投诉渠道记录!$B:$B,魔谷合作方汇总!L$1,魔谷投诉渠道记录!$E:$E,魔谷合作方汇总!$A55)</f>
        <v>0</v>
      </c>
      <c r="M55" s="168">
        <f>COUNTIFS(魔谷投诉渠道记录!$B:$B,魔谷合作方汇总!M$1,魔谷投诉渠道记录!$E:$E,魔谷合作方汇总!$A55)</f>
        <v>0</v>
      </c>
      <c r="N55" s="168">
        <f>COUNTIFS(魔谷投诉渠道记录!$B:$B,魔谷合作方汇总!N$1,魔谷投诉渠道记录!$E:$E,魔谷合作方汇总!$A55)</f>
        <v>0</v>
      </c>
      <c r="O55" s="168">
        <f>COUNTIFS(魔谷投诉渠道记录!$B:$B,魔谷合作方汇总!O$1,魔谷投诉渠道记录!$E:$E,魔谷合作方汇总!$A55)</f>
        <v>0</v>
      </c>
      <c r="P55" s="168">
        <f>COUNTIFS(魔谷投诉渠道记录!$B:$B,魔谷合作方汇总!P$1,魔谷投诉渠道记录!$E:$E,魔谷合作方汇总!$A55)</f>
        <v>0</v>
      </c>
      <c r="Q55" s="168">
        <f>COUNTIFS(魔谷投诉渠道记录!$B:$B,魔谷合作方汇总!Q$1,魔谷投诉渠道记录!$E:$E,魔谷合作方汇总!$A55)</f>
        <v>0</v>
      </c>
      <c r="R55" s="168">
        <f>COUNTIFS(魔谷投诉渠道记录!$B:$B,魔谷合作方汇总!R$1,魔谷投诉渠道记录!$E:$E,魔谷合作方汇总!$A55)</f>
        <v>0</v>
      </c>
      <c r="S55" s="168">
        <f>COUNTIFS(魔谷投诉渠道记录!$B:$B,魔谷合作方汇总!S$1,魔谷投诉渠道记录!$E:$E,魔谷合作方汇总!$A55)</f>
        <v>0</v>
      </c>
      <c r="T55" s="168">
        <f>COUNTIFS(魔谷投诉渠道记录!$B:$B,魔谷合作方汇总!T$1,魔谷投诉渠道记录!$E:$E,魔谷合作方汇总!$A55)</f>
        <v>0</v>
      </c>
      <c r="U55" s="168">
        <f>COUNTIFS(魔谷投诉渠道记录!$B:$B,魔谷合作方汇总!U$1,魔谷投诉渠道记录!$E:$E,魔谷合作方汇总!$A55)</f>
        <v>0</v>
      </c>
      <c r="V55" s="168">
        <f>COUNTIFS(魔谷投诉渠道记录!$B:$B,魔谷合作方汇总!V$1,魔谷投诉渠道记录!$E:$E,魔谷合作方汇总!$A55)</f>
        <v>0</v>
      </c>
      <c r="W55" s="168">
        <f>COUNTIFS(魔谷投诉渠道记录!$B:$B,魔谷合作方汇总!W$1,魔谷投诉渠道记录!$E:$E,魔谷合作方汇总!$A55)</f>
        <v>0</v>
      </c>
      <c r="X55" s="168">
        <f>COUNTIFS(魔谷投诉渠道记录!$B:$B,魔谷合作方汇总!X$1,魔谷投诉渠道记录!$E:$E,魔谷合作方汇总!$A55)</f>
        <v>0</v>
      </c>
      <c r="Y55" s="168">
        <f>COUNTIFS(魔谷投诉渠道记录!$B:$B,魔谷合作方汇总!Y$1,魔谷投诉渠道记录!$E:$E,魔谷合作方汇总!$A55)</f>
        <v>0</v>
      </c>
      <c r="Z55" s="168">
        <f>COUNTIFS(魔谷投诉渠道记录!$B:$B,魔谷合作方汇总!Z$1,魔谷投诉渠道记录!$E:$E,魔谷合作方汇总!$A55)</f>
        <v>0</v>
      </c>
      <c r="AA55" s="168">
        <f>COUNTIFS(魔谷投诉渠道记录!$B:$B,魔谷合作方汇总!AA$1,魔谷投诉渠道记录!$E:$E,魔谷合作方汇总!$A55)</f>
        <v>0</v>
      </c>
      <c r="AB55" s="168">
        <f>COUNTIFS(魔谷投诉渠道记录!$B:$B,魔谷合作方汇总!AB$1,魔谷投诉渠道记录!$E:$E,魔谷合作方汇总!$A55)</f>
        <v>0</v>
      </c>
      <c r="AC55" s="168">
        <f>COUNTIFS(魔谷投诉渠道记录!$B:$B,魔谷合作方汇总!AC$1,魔谷投诉渠道记录!$E:$E,魔谷合作方汇总!$A55)</f>
        <v>0</v>
      </c>
      <c r="AD55" s="168">
        <f>COUNTIFS(魔谷投诉渠道记录!$B:$B,魔谷合作方汇总!AD$1,魔谷投诉渠道记录!$E:$E,魔谷合作方汇总!$A55)</f>
        <v>0</v>
      </c>
      <c r="AE55" s="168">
        <f>COUNTIFS(魔谷投诉渠道记录!$B:$B,魔谷合作方汇总!AE$1,魔谷投诉渠道记录!$E:$E,魔谷合作方汇总!$A55)</f>
        <v>0</v>
      </c>
      <c r="AF55" s="168">
        <f>COUNTIFS(魔谷投诉渠道记录!$B:$B,魔谷合作方汇总!AF$1,魔谷投诉渠道记录!$E:$E,魔谷合作方汇总!$A55)</f>
        <v>0</v>
      </c>
      <c r="AG55" s="168">
        <f>COUNTIFS(魔谷投诉渠道记录!$B:$B,魔谷合作方汇总!AG$1,魔谷投诉渠道记录!$E:$E,魔谷合作方汇总!$A55)</f>
        <v>0</v>
      </c>
      <c r="AH55" s="168">
        <f>COUNTIFS(魔谷投诉渠道记录!$B:$B,魔谷合作方汇总!AH$1,魔谷投诉渠道记录!$E:$E,魔谷合作方汇总!$A55)</f>
        <v>0</v>
      </c>
      <c r="AI55" s="168">
        <f>COUNTIFS(魔谷投诉渠道记录!$B:$B,魔谷合作方汇总!AI$1,魔谷投诉渠道记录!$E:$E,魔谷合作方汇总!$A55)</f>
        <v>0</v>
      </c>
    </row>
    <row r="56" spans="1:35" ht="16.5">
      <c r="A56" s="39" t="s">
        <v>1213</v>
      </c>
      <c r="B56" s="39">
        <v>121854.93000000018</v>
      </c>
      <c r="C56" s="38">
        <f t="shared" si="0"/>
        <v>17</v>
      </c>
      <c r="D56" s="169">
        <f t="shared" si="1"/>
        <v>1.3951015359001047</v>
      </c>
      <c r="E56" s="168">
        <f>COUNTIFS(魔谷投诉渠道记录!$B:$B,魔谷合作方汇总!E$1,魔谷投诉渠道记录!$E:$E,魔谷合作方汇总!$A56)</f>
        <v>0</v>
      </c>
      <c r="F56" s="168">
        <f>COUNTIFS(魔谷投诉渠道记录!$B:$B,魔谷合作方汇总!F$1,魔谷投诉渠道记录!$E:$E,魔谷合作方汇总!$A56)</f>
        <v>6</v>
      </c>
      <c r="G56" s="168">
        <f>COUNTIFS(魔谷投诉渠道记录!$B:$B,魔谷合作方汇总!G$1,魔谷投诉渠道记录!$E:$E,魔谷合作方汇总!$A56)</f>
        <v>0</v>
      </c>
      <c r="H56" s="168">
        <f>COUNTIFS(魔谷投诉渠道记录!$B:$B,魔谷合作方汇总!H$1,魔谷投诉渠道记录!$E:$E,魔谷合作方汇总!$A56)</f>
        <v>0</v>
      </c>
      <c r="I56" s="168">
        <f>COUNTIFS(魔谷投诉渠道记录!$B:$B,魔谷合作方汇总!I$1,魔谷投诉渠道记录!$E:$E,魔谷合作方汇总!$A56)</f>
        <v>0</v>
      </c>
      <c r="J56" s="168">
        <f>COUNTIFS(魔谷投诉渠道记录!$B:$B,魔谷合作方汇总!J$1,魔谷投诉渠道记录!$E:$E,魔谷合作方汇总!$A56)</f>
        <v>1</v>
      </c>
      <c r="K56" s="168">
        <f>COUNTIFS(魔谷投诉渠道记录!$B:$B,魔谷合作方汇总!K$1,魔谷投诉渠道记录!$E:$E,魔谷合作方汇总!$A56)</f>
        <v>3</v>
      </c>
      <c r="L56" s="168">
        <f>COUNTIFS(魔谷投诉渠道记录!$B:$B,魔谷合作方汇总!L$1,魔谷投诉渠道记录!$E:$E,魔谷合作方汇总!$A56)</f>
        <v>0</v>
      </c>
      <c r="M56" s="168">
        <f>COUNTIFS(魔谷投诉渠道记录!$B:$B,魔谷合作方汇总!M$1,魔谷投诉渠道记录!$E:$E,魔谷合作方汇总!$A56)</f>
        <v>0</v>
      </c>
      <c r="N56" s="168">
        <f>COUNTIFS(魔谷投诉渠道记录!$B:$B,魔谷合作方汇总!N$1,魔谷投诉渠道记录!$E:$E,魔谷合作方汇总!$A56)</f>
        <v>0</v>
      </c>
      <c r="O56" s="168">
        <f>COUNTIFS(魔谷投诉渠道记录!$B:$B,魔谷合作方汇总!O$1,魔谷投诉渠道记录!$E:$E,魔谷合作方汇总!$A56)</f>
        <v>1</v>
      </c>
      <c r="P56" s="168">
        <f>COUNTIFS(魔谷投诉渠道记录!$B:$B,魔谷合作方汇总!P$1,魔谷投诉渠道记录!$E:$E,魔谷合作方汇总!$A56)</f>
        <v>0</v>
      </c>
      <c r="Q56" s="168">
        <f>COUNTIFS(魔谷投诉渠道记录!$B:$B,魔谷合作方汇总!Q$1,魔谷投诉渠道记录!$E:$E,魔谷合作方汇总!$A56)</f>
        <v>0</v>
      </c>
      <c r="R56" s="168">
        <f>COUNTIFS(魔谷投诉渠道记录!$B:$B,魔谷合作方汇总!R$1,魔谷投诉渠道记录!$E:$E,魔谷合作方汇总!$A56)</f>
        <v>0</v>
      </c>
      <c r="S56" s="168">
        <f>COUNTIFS(魔谷投诉渠道记录!$B:$B,魔谷合作方汇总!S$1,魔谷投诉渠道记录!$E:$E,魔谷合作方汇总!$A56)</f>
        <v>0</v>
      </c>
      <c r="T56" s="168">
        <f>COUNTIFS(魔谷投诉渠道记录!$B:$B,魔谷合作方汇总!T$1,魔谷投诉渠道记录!$E:$E,魔谷合作方汇总!$A56)</f>
        <v>0</v>
      </c>
      <c r="U56" s="168">
        <f>COUNTIFS(魔谷投诉渠道记录!$B:$B,魔谷合作方汇总!U$1,魔谷投诉渠道记录!$E:$E,魔谷合作方汇总!$A56)</f>
        <v>0</v>
      </c>
      <c r="V56" s="168">
        <f>COUNTIFS(魔谷投诉渠道记录!$B:$B,魔谷合作方汇总!V$1,魔谷投诉渠道记录!$E:$E,魔谷合作方汇总!$A56)</f>
        <v>0</v>
      </c>
      <c r="W56" s="168">
        <f>COUNTIFS(魔谷投诉渠道记录!$B:$B,魔谷合作方汇总!W$1,魔谷投诉渠道记录!$E:$E,魔谷合作方汇总!$A56)</f>
        <v>0</v>
      </c>
      <c r="X56" s="168">
        <f>COUNTIFS(魔谷投诉渠道记录!$B:$B,魔谷合作方汇总!X$1,魔谷投诉渠道记录!$E:$E,魔谷合作方汇总!$A56)</f>
        <v>0</v>
      </c>
      <c r="Y56" s="168">
        <f>COUNTIFS(魔谷投诉渠道记录!$B:$B,魔谷合作方汇总!Y$1,魔谷投诉渠道记录!$E:$E,魔谷合作方汇总!$A56)</f>
        <v>0</v>
      </c>
      <c r="Z56" s="168">
        <f>COUNTIFS(魔谷投诉渠道记录!$B:$B,魔谷合作方汇总!Z$1,魔谷投诉渠道记录!$E:$E,魔谷合作方汇总!$A56)</f>
        <v>0</v>
      </c>
      <c r="AA56" s="168">
        <f>COUNTIFS(魔谷投诉渠道记录!$B:$B,魔谷合作方汇总!AA$1,魔谷投诉渠道记录!$E:$E,魔谷合作方汇总!$A56)</f>
        <v>0</v>
      </c>
      <c r="AB56" s="168">
        <f>COUNTIFS(魔谷投诉渠道记录!$B:$B,魔谷合作方汇总!AB$1,魔谷投诉渠道记录!$E:$E,魔谷合作方汇总!$A56)</f>
        <v>0</v>
      </c>
      <c r="AC56" s="168">
        <f>COUNTIFS(魔谷投诉渠道记录!$B:$B,魔谷合作方汇总!AC$1,魔谷投诉渠道记录!$E:$E,魔谷合作方汇总!$A56)</f>
        <v>2</v>
      </c>
      <c r="AD56" s="168">
        <f>COUNTIFS(魔谷投诉渠道记录!$B:$B,魔谷合作方汇总!AD$1,魔谷投诉渠道记录!$E:$E,魔谷合作方汇总!$A56)</f>
        <v>0</v>
      </c>
      <c r="AE56" s="168">
        <f>COUNTIFS(魔谷投诉渠道记录!$B:$B,魔谷合作方汇总!AE$1,魔谷投诉渠道记录!$E:$E,魔谷合作方汇总!$A56)</f>
        <v>0</v>
      </c>
      <c r="AF56" s="168">
        <f>COUNTIFS(魔谷投诉渠道记录!$B:$B,魔谷合作方汇总!AF$1,魔谷投诉渠道记录!$E:$E,魔谷合作方汇总!$A56)</f>
        <v>0</v>
      </c>
      <c r="AG56" s="168">
        <f>COUNTIFS(魔谷投诉渠道记录!$B:$B,魔谷合作方汇总!AG$1,魔谷投诉渠道记录!$E:$E,魔谷合作方汇总!$A56)</f>
        <v>3</v>
      </c>
      <c r="AH56" s="168">
        <f>COUNTIFS(魔谷投诉渠道记录!$B:$B,魔谷合作方汇总!AH$1,魔谷投诉渠道记录!$E:$E,魔谷合作方汇总!$A56)</f>
        <v>0</v>
      </c>
      <c r="AI56" s="168">
        <f>COUNTIFS(魔谷投诉渠道记录!$B:$B,魔谷合作方汇总!AI$1,魔谷投诉渠道记录!$E:$E,魔谷合作方汇总!$A56)</f>
        <v>1</v>
      </c>
    </row>
    <row r="57" spans="1:35" ht="16.5">
      <c r="A57" s="39" t="s">
        <v>1214</v>
      </c>
      <c r="B57" s="39">
        <v>8781.9999999999982</v>
      </c>
      <c r="C57" s="38">
        <f t="shared" si="0"/>
        <v>0</v>
      </c>
      <c r="D57" s="169">
        <f t="shared" si="1"/>
        <v>0</v>
      </c>
      <c r="E57" s="168">
        <f>COUNTIFS(魔谷投诉渠道记录!$B:$B,魔谷合作方汇总!E$1,魔谷投诉渠道记录!$E:$E,魔谷合作方汇总!$A57)</f>
        <v>0</v>
      </c>
      <c r="F57" s="168">
        <f>COUNTIFS(魔谷投诉渠道记录!$B:$B,魔谷合作方汇总!F$1,魔谷投诉渠道记录!$E:$E,魔谷合作方汇总!$A57)</f>
        <v>0</v>
      </c>
      <c r="G57" s="168">
        <f>COUNTIFS(魔谷投诉渠道记录!$B:$B,魔谷合作方汇总!G$1,魔谷投诉渠道记录!$E:$E,魔谷合作方汇总!$A57)</f>
        <v>0</v>
      </c>
      <c r="H57" s="168">
        <f>COUNTIFS(魔谷投诉渠道记录!$B:$B,魔谷合作方汇总!H$1,魔谷投诉渠道记录!$E:$E,魔谷合作方汇总!$A57)</f>
        <v>0</v>
      </c>
      <c r="I57" s="168">
        <f>COUNTIFS(魔谷投诉渠道记录!$B:$B,魔谷合作方汇总!I$1,魔谷投诉渠道记录!$E:$E,魔谷合作方汇总!$A57)</f>
        <v>0</v>
      </c>
      <c r="J57" s="168">
        <f>COUNTIFS(魔谷投诉渠道记录!$B:$B,魔谷合作方汇总!J$1,魔谷投诉渠道记录!$E:$E,魔谷合作方汇总!$A57)</f>
        <v>0</v>
      </c>
      <c r="K57" s="168">
        <f>COUNTIFS(魔谷投诉渠道记录!$B:$B,魔谷合作方汇总!K$1,魔谷投诉渠道记录!$E:$E,魔谷合作方汇总!$A57)</f>
        <v>0</v>
      </c>
      <c r="L57" s="168">
        <f>COUNTIFS(魔谷投诉渠道记录!$B:$B,魔谷合作方汇总!L$1,魔谷投诉渠道记录!$E:$E,魔谷合作方汇总!$A57)</f>
        <v>0</v>
      </c>
      <c r="M57" s="168">
        <f>COUNTIFS(魔谷投诉渠道记录!$B:$B,魔谷合作方汇总!M$1,魔谷投诉渠道记录!$E:$E,魔谷合作方汇总!$A57)</f>
        <v>0</v>
      </c>
      <c r="N57" s="168">
        <f>COUNTIFS(魔谷投诉渠道记录!$B:$B,魔谷合作方汇总!N$1,魔谷投诉渠道记录!$E:$E,魔谷合作方汇总!$A57)</f>
        <v>0</v>
      </c>
      <c r="O57" s="168">
        <f>COUNTIFS(魔谷投诉渠道记录!$B:$B,魔谷合作方汇总!O$1,魔谷投诉渠道记录!$E:$E,魔谷合作方汇总!$A57)</f>
        <v>0</v>
      </c>
      <c r="P57" s="168">
        <f>COUNTIFS(魔谷投诉渠道记录!$B:$B,魔谷合作方汇总!P$1,魔谷投诉渠道记录!$E:$E,魔谷合作方汇总!$A57)</f>
        <v>0</v>
      </c>
      <c r="Q57" s="168">
        <f>COUNTIFS(魔谷投诉渠道记录!$B:$B,魔谷合作方汇总!Q$1,魔谷投诉渠道记录!$E:$E,魔谷合作方汇总!$A57)</f>
        <v>0</v>
      </c>
      <c r="R57" s="168">
        <f>COUNTIFS(魔谷投诉渠道记录!$B:$B,魔谷合作方汇总!R$1,魔谷投诉渠道记录!$E:$E,魔谷合作方汇总!$A57)</f>
        <v>0</v>
      </c>
      <c r="S57" s="168">
        <f>COUNTIFS(魔谷投诉渠道记录!$B:$B,魔谷合作方汇总!S$1,魔谷投诉渠道记录!$E:$E,魔谷合作方汇总!$A57)</f>
        <v>0</v>
      </c>
      <c r="T57" s="168">
        <f>COUNTIFS(魔谷投诉渠道记录!$B:$B,魔谷合作方汇总!T$1,魔谷投诉渠道记录!$E:$E,魔谷合作方汇总!$A57)</f>
        <v>0</v>
      </c>
      <c r="U57" s="168">
        <f>COUNTIFS(魔谷投诉渠道记录!$B:$B,魔谷合作方汇总!U$1,魔谷投诉渠道记录!$E:$E,魔谷合作方汇总!$A57)</f>
        <v>0</v>
      </c>
      <c r="V57" s="168">
        <f>COUNTIFS(魔谷投诉渠道记录!$B:$B,魔谷合作方汇总!V$1,魔谷投诉渠道记录!$E:$E,魔谷合作方汇总!$A57)</f>
        <v>0</v>
      </c>
      <c r="W57" s="168">
        <f>COUNTIFS(魔谷投诉渠道记录!$B:$B,魔谷合作方汇总!W$1,魔谷投诉渠道记录!$E:$E,魔谷合作方汇总!$A57)</f>
        <v>0</v>
      </c>
      <c r="X57" s="168">
        <f>COUNTIFS(魔谷投诉渠道记录!$B:$B,魔谷合作方汇总!X$1,魔谷投诉渠道记录!$E:$E,魔谷合作方汇总!$A57)</f>
        <v>0</v>
      </c>
      <c r="Y57" s="168">
        <f>COUNTIFS(魔谷投诉渠道记录!$B:$B,魔谷合作方汇总!Y$1,魔谷投诉渠道记录!$E:$E,魔谷合作方汇总!$A57)</f>
        <v>0</v>
      </c>
      <c r="Z57" s="168">
        <f>COUNTIFS(魔谷投诉渠道记录!$B:$B,魔谷合作方汇总!Z$1,魔谷投诉渠道记录!$E:$E,魔谷合作方汇总!$A57)</f>
        <v>0</v>
      </c>
      <c r="AA57" s="168">
        <f>COUNTIFS(魔谷投诉渠道记录!$B:$B,魔谷合作方汇总!AA$1,魔谷投诉渠道记录!$E:$E,魔谷合作方汇总!$A57)</f>
        <v>0</v>
      </c>
      <c r="AB57" s="168">
        <f>COUNTIFS(魔谷投诉渠道记录!$B:$B,魔谷合作方汇总!AB$1,魔谷投诉渠道记录!$E:$E,魔谷合作方汇总!$A57)</f>
        <v>0</v>
      </c>
      <c r="AC57" s="168">
        <f>COUNTIFS(魔谷投诉渠道记录!$B:$B,魔谷合作方汇总!AC$1,魔谷投诉渠道记录!$E:$E,魔谷合作方汇总!$A57)</f>
        <v>0</v>
      </c>
      <c r="AD57" s="168">
        <f>COUNTIFS(魔谷投诉渠道记录!$B:$B,魔谷合作方汇总!AD$1,魔谷投诉渠道记录!$E:$E,魔谷合作方汇总!$A57)</f>
        <v>0</v>
      </c>
      <c r="AE57" s="168">
        <f>COUNTIFS(魔谷投诉渠道记录!$B:$B,魔谷合作方汇总!AE$1,魔谷投诉渠道记录!$E:$E,魔谷合作方汇总!$A57)</f>
        <v>0</v>
      </c>
      <c r="AF57" s="168">
        <f>COUNTIFS(魔谷投诉渠道记录!$B:$B,魔谷合作方汇总!AF$1,魔谷投诉渠道记录!$E:$E,魔谷合作方汇总!$A57)</f>
        <v>0</v>
      </c>
      <c r="AG57" s="168">
        <f>COUNTIFS(魔谷投诉渠道记录!$B:$B,魔谷合作方汇总!AG$1,魔谷投诉渠道记录!$E:$E,魔谷合作方汇总!$A57)</f>
        <v>0</v>
      </c>
      <c r="AH57" s="168">
        <f>COUNTIFS(魔谷投诉渠道记录!$B:$B,魔谷合作方汇总!AH$1,魔谷投诉渠道记录!$E:$E,魔谷合作方汇总!$A57)</f>
        <v>0</v>
      </c>
      <c r="AI57" s="168">
        <f>COUNTIFS(魔谷投诉渠道记录!$B:$B,魔谷合作方汇总!AI$1,魔谷投诉渠道记录!$E:$E,魔谷合作方汇总!$A57)</f>
        <v>0</v>
      </c>
    </row>
    <row r="58" spans="1:35" ht="16.5">
      <c r="A58" s="39" t="s">
        <v>1215</v>
      </c>
      <c r="B58" s="39">
        <v>0</v>
      </c>
      <c r="C58" s="38">
        <f t="shared" si="0"/>
        <v>0</v>
      </c>
      <c r="D58" s="169">
        <f t="shared" si="1"/>
        <v>0</v>
      </c>
      <c r="E58" s="168">
        <f>COUNTIFS(魔谷投诉渠道记录!$B:$B,魔谷合作方汇总!E$1,魔谷投诉渠道记录!$E:$E,魔谷合作方汇总!$A58)</f>
        <v>0</v>
      </c>
      <c r="F58" s="168">
        <f>COUNTIFS(魔谷投诉渠道记录!$B:$B,魔谷合作方汇总!F$1,魔谷投诉渠道记录!$E:$E,魔谷合作方汇总!$A58)</f>
        <v>0</v>
      </c>
      <c r="G58" s="168">
        <f>COUNTIFS(魔谷投诉渠道记录!$B:$B,魔谷合作方汇总!G$1,魔谷投诉渠道记录!$E:$E,魔谷合作方汇总!$A58)</f>
        <v>0</v>
      </c>
      <c r="H58" s="168">
        <f>COUNTIFS(魔谷投诉渠道记录!$B:$B,魔谷合作方汇总!H$1,魔谷投诉渠道记录!$E:$E,魔谷合作方汇总!$A58)</f>
        <v>0</v>
      </c>
      <c r="I58" s="168">
        <f>COUNTIFS(魔谷投诉渠道记录!$B:$B,魔谷合作方汇总!I$1,魔谷投诉渠道记录!$E:$E,魔谷合作方汇总!$A58)</f>
        <v>0</v>
      </c>
      <c r="J58" s="168">
        <f>COUNTIFS(魔谷投诉渠道记录!$B:$B,魔谷合作方汇总!J$1,魔谷投诉渠道记录!$E:$E,魔谷合作方汇总!$A58)</f>
        <v>0</v>
      </c>
      <c r="K58" s="168">
        <f>COUNTIFS(魔谷投诉渠道记录!$B:$B,魔谷合作方汇总!K$1,魔谷投诉渠道记录!$E:$E,魔谷合作方汇总!$A58)</f>
        <v>0</v>
      </c>
      <c r="L58" s="168">
        <f>COUNTIFS(魔谷投诉渠道记录!$B:$B,魔谷合作方汇总!L$1,魔谷投诉渠道记录!$E:$E,魔谷合作方汇总!$A58)</f>
        <v>0</v>
      </c>
      <c r="M58" s="168">
        <f>COUNTIFS(魔谷投诉渠道记录!$B:$B,魔谷合作方汇总!M$1,魔谷投诉渠道记录!$E:$E,魔谷合作方汇总!$A58)</f>
        <v>0</v>
      </c>
      <c r="N58" s="168">
        <f>COUNTIFS(魔谷投诉渠道记录!$B:$B,魔谷合作方汇总!N$1,魔谷投诉渠道记录!$E:$E,魔谷合作方汇总!$A58)</f>
        <v>0</v>
      </c>
      <c r="O58" s="168">
        <f>COUNTIFS(魔谷投诉渠道记录!$B:$B,魔谷合作方汇总!O$1,魔谷投诉渠道记录!$E:$E,魔谷合作方汇总!$A58)</f>
        <v>0</v>
      </c>
      <c r="P58" s="168">
        <f>COUNTIFS(魔谷投诉渠道记录!$B:$B,魔谷合作方汇总!P$1,魔谷投诉渠道记录!$E:$E,魔谷合作方汇总!$A58)</f>
        <v>0</v>
      </c>
      <c r="Q58" s="168">
        <f>COUNTIFS(魔谷投诉渠道记录!$B:$B,魔谷合作方汇总!Q$1,魔谷投诉渠道记录!$E:$E,魔谷合作方汇总!$A58)</f>
        <v>0</v>
      </c>
      <c r="R58" s="168">
        <f>COUNTIFS(魔谷投诉渠道记录!$B:$B,魔谷合作方汇总!R$1,魔谷投诉渠道记录!$E:$E,魔谷合作方汇总!$A58)</f>
        <v>0</v>
      </c>
      <c r="S58" s="168">
        <f>COUNTIFS(魔谷投诉渠道记录!$B:$B,魔谷合作方汇总!S$1,魔谷投诉渠道记录!$E:$E,魔谷合作方汇总!$A58)</f>
        <v>0</v>
      </c>
      <c r="T58" s="168">
        <f>COUNTIFS(魔谷投诉渠道记录!$B:$B,魔谷合作方汇总!T$1,魔谷投诉渠道记录!$E:$E,魔谷合作方汇总!$A58)</f>
        <v>0</v>
      </c>
      <c r="U58" s="168">
        <f>COUNTIFS(魔谷投诉渠道记录!$B:$B,魔谷合作方汇总!U$1,魔谷投诉渠道记录!$E:$E,魔谷合作方汇总!$A58)</f>
        <v>0</v>
      </c>
      <c r="V58" s="168">
        <f>COUNTIFS(魔谷投诉渠道记录!$B:$B,魔谷合作方汇总!V$1,魔谷投诉渠道记录!$E:$E,魔谷合作方汇总!$A58)</f>
        <v>0</v>
      </c>
      <c r="W58" s="168">
        <f>COUNTIFS(魔谷投诉渠道记录!$B:$B,魔谷合作方汇总!W$1,魔谷投诉渠道记录!$E:$E,魔谷合作方汇总!$A58)</f>
        <v>0</v>
      </c>
      <c r="X58" s="168">
        <f>COUNTIFS(魔谷投诉渠道记录!$B:$B,魔谷合作方汇总!X$1,魔谷投诉渠道记录!$E:$E,魔谷合作方汇总!$A58)</f>
        <v>0</v>
      </c>
      <c r="Y58" s="168">
        <f>COUNTIFS(魔谷投诉渠道记录!$B:$B,魔谷合作方汇总!Y$1,魔谷投诉渠道记录!$E:$E,魔谷合作方汇总!$A58)</f>
        <v>0</v>
      </c>
      <c r="Z58" s="168">
        <f>COUNTIFS(魔谷投诉渠道记录!$B:$B,魔谷合作方汇总!Z$1,魔谷投诉渠道记录!$E:$E,魔谷合作方汇总!$A58)</f>
        <v>0</v>
      </c>
      <c r="AA58" s="168">
        <f>COUNTIFS(魔谷投诉渠道记录!$B:$B,魔谷合作方汇总!AA$1,魔谷投诉渠道记录!$E:$E,魔谷合作方汇总!$A58)</f>
        <v>0</v>
      </c>
      <c r="AB58" s="168">
        <f>COUNTIFS(魔谷投诉渠道记录!$B:$B,魔谷合作方汇总!AB$1,魔谷投诉渠道记录!$E:$E,魔谷合作方汇总!$A58)</f>
        <v>0</v>
      </c>
      <c r="AC58" s="168">
        <f>COUNTIFS(魔谷投诉渠道记录!$B:$B,魔谷合作方汇总!AC$1,魔谷投诉渠道记录!$E:$E,魔谷合作方汇总!$A58)</f>
        <v>0</v>
      </c>
      <c r="AD58" s="168">
        <f>COUNTIFS(魔谷投诉渠道记录!$B:$B,魔谷合作方汇总!AD$1,魔谷投诉渠道记录!$E:$E,魔谷合作方汇总!$A58)</f>
        <v>0</v>
      </c>
      <c r="AE58" s="168">
        <f>COUNTIFS(魔谷投诉渠道记录!$B:$B,魔谷合作方汇总!AE$1,魔谷投诉渠道记录!$E:$E,魔谷合作方汇总!$A58)</f>
        <v>0</v>
      </c>
      <c r="AF58" s="168">
        <f>COUNTIFS(魔谷投诉渠道记录!$B:$B,魔谷合作方汇总!AF$1,魔谷投诉渠道记录!$E:$E,魔谷合作方汇总!$A58)</f>
        <v>0</v>
      </c>
      <c r="AG58" s="168">
        <f>COUNTIFS(魔谷投诉渠道记录!$B:$B,魔谷合作方汇总!AG$1,魔谷投诉渠道记录!$E:$E,魔谷合作方汇总!$A58)</f>
        <v>0</v>
      </c>
      <c r="AH58" s="168">
        <f>COUNTIFS(魔谷投诉渠道记录!$B:$B,魔谷合作方汇总!AH$1,魔谷投诉渠道记录!$E:$E,魔谷合作方汇总!$A58)</f>
        <v>0</v>
      </c>
      <c r="AI58" s="168">
        <f>COUNTIFS(魔谷投诉渠道记录!$B:$B,魔谷合作方汇总!AI$1,魔谷投诉渠道记录!$E:$E,魔谷合作方汇总!$A58)</f>
        <v>0</v>
      </c>
    </row>
    <row r="59" spans="1:35" ht="16.5">
      <c r="A59" s="39" t="s">
        <v>1216</v>
      </c>
      <c r="B59" s="39">
        <v>98528.650000000052</v>
      </c>
      <c r="C59" s="38">
        <f t="shared" si="0"/>
        <v>18</v>
      </c>
      <c r="D59" s="169">
        <f t="shared" si="1"/>
        <v>1.8268797958766296</v>
      </c>
      <c r="E59" s="168">
        <f>COUNTIFS(魔谷投诉渠道记录!$B:$B,魔谷合作方汇总!E$1,魔谷投诉渠道记录!$E:$E,魔谷合作方汇总!$A59)</f>
        <v>4</v>
      </c>
      <c r="F59" s="168">
        <f>COUNTIFS(魔谷投诉渠道记录!$B:$B,魔谷合作方汇总!F$1,魔谷投诉渠道记录!$E:$E,魔谷合作方汇总!$A59)</f>
        <v>3</v>
      </c>
      <c r="G59" s="168">
        <f>COUNTIFS(魔谷投诉渠道记录!$B:$B,魔谷合作方汇总!G$1,魔谷投诉渠道记录!$E:$E,魔谷合作方汇总!$A59)</f>
        <v>0</v>
      </c>
      <c r="H59" s="168">
        <f>COUNTIFS(魔谷投诉渠道记录!$B:$B,魔谷合作方汇总!H$1,魔谷投诉渠道记录!$E:$E,魔谷合作方汇总!$A59)</f>
        <v>0</v>
      </c>
      <c r="I59" s="168">
        <f>COUNTIFS(魔谷投诉渠道记录!$B:$B,魔谷合作方汇总!I$1,魔谷投诉渠道记录!$E:$E,魔谷合作方汇总!$A59)</f>
        <v>0</v>
      </c>
      <c r="J59" s="168">
        <f>COUNTIFS(魔谷投诉渠道记录!$B:$B,魔谷合作方汇总!J$1,魔谷投诉渠道记录!$E:$E,魔谷合作方汇总!$A59)</f>
        <v>0</v>
      </c>
      <c r="K59" s="168">
        <f>COUNTIFS(魔谷投诉渠道记录!$B:$B,魔谷合作方汇总!K$1,魔谷投诉渠道记录!$E:$E,魔谷合作方汇总!$A59)</f>
        <v>1</v>
      </c>
      <c r="L59" s="168">
        <f>COUNTIFS(魔谷投诉渠道记录!$B:$B,魔谷合作方汇总!L$1,魔谷投诉渠道记录!$E:$E,魔谷合作方汇总!$A59)</f>
        <v>0</v>
      </c>
      <c r="M59" s="168">
        <f>COUNTIFS(魔谷投诉渠道记录!$B:$B,魔谷合作方汇总!M$1,魔谷投诉渠道记录!$E:$E,魔谷合作方汇总!$A59)</f>
        <v>0</v>
      </c>
      <c r="N59" s="168">
        <f>COUNTIFS(魔谷投诉渠道记录!$B:$B,魔谷合作方汇总!N$1,魔谷投诉渠道记录!$E:$E,魔谷合作方汇总!$A59)</f>
        <v>0</v>
      </c>
      <c r="O59" s="168">
        <f>COUNTIFS(魔谷投诉渠道记录!$B:$B,魔谷合作方汇总!O$1,魔谷投诉渠道记录!$E:$E,魔谷合作方汇总!$A59)</f>
        <v>1</v>
      </c>
      <c r="P59" s="168">
        <f>COUNTIFS(魔谷投诉渠道记录!$B:$B,魔谷合作方汇总!P$1,魔谷投诉渠道记录!$E:$E,魔谷合作方汇总!$A59)</f>
        <v>0</v>
      </c>
      <c r="Q59" s="168">
        <f>COUNTIFS(魔谷投诉渠道记录!$B:$B,魔谷合作方汇总!Q$1,魔谷投诉渠道记录!$E:$E,魔谷合作方汇总!$A59)</f>
        <v>0</v>
      </c>
      <c r="R59" s="168">
        <f>COUNTIFS(魔谷投诉渠道记录!$B:$B,魔谷合作方汇总!R$1,魔谷投诉渠道记录!$E:$E,魔谷合作方汇总!$A59)</f>
        <v>0</v>
      </c>
      <c r="S59" s="168">
        <f>COUNTIFS(魔谷投诉渠道记录!$B:$B,魔谷合作方汇总!S$1,魔谷投诉渠道记录!$E:$E,魔谷合作方汇总!$A59)</f>
        <v>0</v>
      </c>
      <c r="T59" s="168">
        <f>COUNTIFS(魔谷投诉渠道记录!$B:$B,魔谷合作方汇总!T$1,魔谷投诉渠道记录!$E:$E,魔谷合作方汇总!$A59)</f>
        <v>0</v>
      </c>
      <c r="U59" s="168">
        <f>COUNTIFS(魔谷投诉渠道记录!$B:$B,魔谷合作方汇总!U$1,魔谷投诉渠道记录!$E:$E,魔谷合作方汇总!$A59)</f>
        <v>4</v>
      </c>
      <c r="V59" s="168">
        <f>COUNTIFS(魔谷投诉渠道记录!$B:$B,魔谷合作方汇总!V$1,魔谷投诉渠道记录!$E:$E,魔谷合作方汇总!$A59)</f>
        <v>3</v>
      </c>
      <c r="W59" s="168">
        <f>COUNTIFS(魔谷投诉渠道记录!$B:$B,魔谷合作方汇总!W$1,魔谷投诉渠道记录!$E:$E,魔谷合作方汇总!$A59)</f>
        <v>0</v>
      </c>
      <c r="X59" s="168">
        <f>COUNTIFS(魔谷投诉渠道记录!$B:$B,魔谷合作方汇总!X$1,魔谷投诉渠道记录!$E:$E,魔谷合作方汇总!$A59)</f>
        <v>0</v>
      </c>
      <c r="Y59" s="168">
        <f>COUNTIFS(魔谷投诉渠道记录!$B:$B,魔谷合作方汇总!Y$1,魔谷投诉渠道记录!$E:$E,魔谷合作方汇总!$A59)</f>
        <v>0</v>
      </c>
      <c r="Z59" s="168">
        <f>COUNTIFS(魔谷投诉渠道记录!$B:$B,魔谷合作方汇总!Z$1,魔谷投诉渠道记录!$E:$E,魔谷合作方汇总!$A59)</f>
        <v>0</v>
      </c>
      <c r="AA59" s="168">
        <f>COUNTIFS(魔谷投诉渠道记录!$B:$B,魔谷合作方汇总!AA$1,魔谷投诉渠道记录!$E:$E,魔谷合作方汇总!$A59)</f>
        <v>0</v>
      </c>
      <c r="AB59" s="168">
        <f>COUNTIFS(魔谷投诉渠道记录!$B:$B,魔谷合作方汇总!AB$1,魔谷投诉渠道记录!$E:$E,魔谷合作方汇总!$A59)</f>
        <v>0</v>
      </c>
      <c r="AC59" s="168">
        <f>COUNTIFS(魔谷投诉渠道记录!$B:$B,魔谷合作方汇总!AC$1,魔谷投诉渠道记录!$E:$E,魔谷合作方汇总!$A59)</f>
        <v>0</v>
      </c>
      <c r="AD59" s="168">
        <f>COUNTIFS(魔谷投诉渠道记录!$B:$B,魔谷合作方汇总!AD$1,魔谷投诉渠道记录!$E:$E,魔谷合作方汇总!$A59)</f>
        <v>0</v>
      </c>
      <c r="AE59" s="168">
        <f>COUNTIFS(魔谷投诉渠道记录!$B:$B,魔谷合作方汇总!AE$1,魔谷投诉渠道记录!$E:$E,魔谷合作方汇总!$A59)</f>
        <v>0</v>
      </c>
      <c r="AF59" s="168">
        <f>COUNTIFS(魔谷投诉渠道记录!$B:$B,魔谷合作方汇总!AF$1,魔谷投诉渠道记录!$E:$E,魔谷合作方汇总!$A59)</f>
        <v>0</v>
      </c>
      <c r="AG59" s="168">
        <f>COUNTIFS(魔谷投诉渠道记录!$B:$B,魔谷合作方汇总!AG$1,魔谷投诉渠道记录!$E:$E,魔谷合作方汇总!$A59)</f>
        <v>2</v>
      </c>
      <c r="AH59" s="168">
        <f>COUNTIFS(魔谷投诉渠道记录!$B:$B,魔谷合作方汇总!AH$1,魔谷投诉渠道记录!$E:$E,魔谷合作方汇总!$A59)</f>
        <v>0</v>
      </c>
      <c r="AI59" s="168">
        <f>COUNTIFS(魔谷投诉渠道记录!$B:$B,魔谷合作方汇总!AI$1,魔谷投诉渠道记录!$E:$E,魔谷合作方汇总!$A59)</f>
        <v>0</v>
      </c>
    </row>
    <row r="60" spans="1:35" ht="16.5">
      <c r="A60" s="39" t="s">
        <v>1217</v>
      </c>
      <c r="B60" s="39">
        <v>17883.22</v>
      </c>
      <c r="C60" s="38">
        <f t="shared" si="0"/>
        <v>0</v>
      </c>
      <c r="D60" s="169">
        <f t="shared" si="1"/>
        <v>0</v>
      </c>
      <c r="E60" s="168">
        <f>COUNTIFS(魔谷投诉渠道记录!$B:$B,魔谷合作方汇总!E$1,魔谷投诉渠道记录!$E:$E,魔谷合作方汇总!$A60)</f>
        <v>0</v>
      </c>
      <c r="F60" s="168">
        <f>COUNTIFS(魔谷投诉渠道记录!$B:$B,魔谷合作方汇总!F$1,魔谷投诉渠道记录!$E:$E,魔谷合作方汇总!$A60)</f>
        <v>0</v>
      </c>
      <c r="G60" s="168">
        <f>COUNTIFS(魔谷投诉渠道记录!$B:$B,魔谷合作方汇总!G$1,魔谷投诉渠道记录!$E:$E,魔谷合作方汇总!$A60)</f>
        <v>0</v>
      </c>
      <c r="H60" s="168">
        <f>COUNTIFS(魔谷投诉渠道记录!$B:$B,魔谷合作方汇总!H$1,魔谷投诉渠道记录!$E:$E,魔谷合作方汇总!$A60)</f>
        <v>0</v>
      </c>
      <c r="I60" s="168">
        <f>COUNTIFS(魔谷投诉渠道记录!$B:$B,魔谷合作方汇总!I$1,魔谷投诉渠道记录!$E:$E,魔谷合作方汇总!$A60)</f>
        <v>0</v>
      </c>
      <c r="J60" s="168">
        <f>COUNTIFS(魔谷投诉渠道记录!$B:$B,魔谷合作方汇总!J$1,魔谷投诉渠道记录!$E:$E,魔谷合作方汇总!$A60)</f>
        <v>0</v>
      </c>
      <c r="K60" s="168">
        <f>COUNTIFS(魔谷投诉渠道记录!$B:$B,魔谷合作方汇总!K$1,魔谷投诉渠道记录!$E:$E,魔谷合作方汇总!$A60)</f>
        <v>0</v>
      </c>
      <c r="L60" s="168">
        <f>COUNTIFS(魔谷投诉渠道记录!$B:$B,魔谷合作方汇总!L$1,魔谷投诉渠道记录!$E:$E,魔谷合作方汇总!$A60)</f>
        <v>0</v>
      </c>
      <c r="M60" s="168">
        <f>COUNTIFS(魔谷投诉渠道记录!$B:$B,魔谷合作方汇总!M$1,魔谷投诉渠道记录!$E:$E,魔谷合作方汇总!$A60)</f>
        <v>0</v>
      </c>
      <c r="N60" s="168">
        <f>COUNTIFS(魔谷投诉渠道记录!$B:$B,魔谷合作方汇总!N$1,魔谷投诉渠道记录!$E:$E,魔谷合作方汇总!$A60)</f>
        <v>0</v>
      </c>
      <c r="O60" s="168">
        <f>COUNTIFS(魔谷投诉渠道记录!$B:$B,魔谷合作方汇总!O$1,魔谷投诉渠道记录!$E:$E,魔谷合作方汇总!$A60)</f>
        <v>0</v>
      </c>
      <c r="P60" s="168">
        <f>COUNTIFS(魔谷投诉渠道记录!$B:$B,魔谷合作方汇总!P$1,魔谷投诉渠道记录!$E:$E,魔谷合作方汇总!$A60)</f>
        <v>0</v>
      </c>
      <c r="Q60" s="168">
        <f>COUNTIFS(魔谷投诉渠道记录!$B:$B,魔谷合作方汇总!Q$1,魔谷投诉渠道记录!$E:$E,魔谷合作方汇总!$A60)</f>
        <v>0</v>
      </c>
      <c r="R60" s="168">
        <f>COUNTIFS(魔谷投诉渠道记录!$B:$B,魔谷合作方汇总!R$1,魔谷投诉渠道记录!$E:$E,魔谷合作方汇总!$A60)</f>
        <v>0</v>
      </c>
      <c r="S60" s="168">
        <f>COUNTIFS(魔谷投诉渠道记录!$B:$B,魔谷合作方汇总!S$1,魔谷投诉渠道记录!$E:$E,魔谷合作方汇总!$A60)</f>
        <v>0</v>
      </c>
      <c r="T60" s="168">
        <f>COUNTIFS(魔谷投诉渠道记录!$B:$B,魔谷合作方汇总!T$1,魔谷投诉渠道记录!$E:$E,魔谷合作方汇总!$A60)</f>
        <v>0</v>
      </c>
      <c r="U60" s="168">
        <f>COUNTIFS(魔谷投诉渠道记录!$B:$B,魔谷合作方汇总!U$1,魔谷投诉渠道记录!$E:$E,魔谷合作方汇总!$A60)</f>
        <v>0</v>
      </c>
      <c r="V60" s="168">
        <f>COUNTIFS(魔谷投诉渠道记录!$B:$B,魔谷合作方汇总!V$1,魔谷投诉渠道记录!$E:$E,魔谷合作方汇总!$A60)</f>
        <v>0</v>
      </c>
      <c r="W60" s="168">
        <f>COUNTIFS(魔谷投诉渠道记录!$B:$B,魔谷合作方汇总!W$1,魔谷投诉渠道记录!$E:$E,魔谷合作方汇总!$A60)</f>
        <v>0</v>
      </c>
      <c r="X60" s="168">
        <f>COUNTIFS(魔谷投诉渠道记录!$B:$B,魔谷合作方汇总!X$1,魔谷投诉渠道记录!$E:$E,魔谷合作方汇总!$A60)</f>
        <v>0</v>
      </c>
      <c r="Y60" s="168">
        <f>COUNTIFS(魔谷投诉渠道记录!$B:$B,魔谷合作方汇总!Y$1,魔谷投诉渠道记录!$E:$E,魔谷合作方汇总!$A60)</f>
        <v>0</v>
      </c>
      <c r="Z60" s="168">
        <f>COUNTIFS(魔谷投诉渠道记录!$B:$B,魔谷合作方汇总!Z$1,魔谷投诉渠道记录!$E:$E,魔谷合作方汇总!$A60)</f>
        <v>0</v>
      </c>
      <c r="AA60" s="168">
        <f>COUNTIFS(魔谷投诉渠道记录!$B:$B,魔谷合作方汇总!AA$1,魔谷投诉渠道记录!$E:$E,魔谷合作方汇总!$A60)</f>
        <v>0</v>
      </c>
      <c r="AB60" s="168">
        <f>COUNTIFS(魔谷投诉渠道记录!$B:$B,魔谷合作方汇总!AB$1,魔谷投诉渠道记录!$E:$E,魔谷合作方汇总!$A60)</f>
        <v>0</v>
      </c>
      <c r="AC60" s="168">
        <f>COUNTIFS(魔谷投诉渠道记录!$B:$B,魔谷合作方汇总!AC$1,魔谷投诉渠道记录!$E:$E,魔谷合作方汇总!$A60)</f>
        <v>0</v>
      </c>
      <c r="AD60" s="168">
        <f>COUNTIFS(魔谷投诉渠道记录!$B:$B,魔谷合作方汇总!AD$1,魔谷投诉渠道记录!$E:$E,魔谷合作方汇总!$A60)</f>
        <v>0</v>
      </c>
      <c r="AE60" s="168">
        <f>COUNTIFS(魔谷投诉渠道记录!$B:$B,魔谷合作方汇总!AE$1,魔谷投诉渠道记录!$E:$E,魔谷合作方汇总!$A60)</f>
        <v>0</v>
      </c>
      <c r="AF60" s="168">
        <f>COUNTIFS(魔谷投诉渠道记录!$B:$B,魔谷合作方汇总!AF$1,魔谷投诉渠道记录!$E:$E,魔谷合作方汇总!$A60)</f>
        <v>0</v>
      </c>
      <c r="AG60" s="168">
        <f>COUNTIFS(魔谷投诉渠道记录!$B:$B,魔谷合作方汇总!AG$1,魔谷投诉渠道记录!$E:$E,魔谷合作方汇总!$A60)</f>
        <v>0</v>
      </c>
      <c r="AH60" s="168">
        <f>COUNTIFS(魔谷投诉渠道记录!$B:$B,魔谷合作方汇总!AH$1,魔谷投诉渠道记录!$E:$E,魔谷合作方汇总!$A60)</f>
        <v>0</v>
      </c>
      <c r="AI60" s="168">
        <f>COUNTIFS(魔谷投诉渠道记录!$B:$B,魔谷合作方汇总!AI$1,魔谷投诉渠道记录!$E:$E,魔谷合作方汇总!$A60)</f>
        <v>0</v>
      </c>
    </row>
    <row r="61" spans="1:35" ht="16.5">
      <c r="A61" s="39" t="s">
        <v>1218</v>
      </c>
      <c r="B61" s="39">
        <v>21933.949999999997</v>
      </c>
      <c r="C61" s="38">
        <f t="shared" si="0"/>
        <v>5</v>
      </c>
      <c r="D61" s="169">
        <f t="shared" si="1"/>
        <v>2.2795711670720507</v>
      </c>
      <c r="E61" s="168">
        <f>COUNTIFS(魔谷投诉渠道记录!$B:$B,魔谷合作方汇总!E$1,魔谷投诉渠道记录!$E:$E,魔谷合作方汇总!$A61)</f>
        <v>0</v>
      </c>
      <c r="F61" s="168">
        <f>COUNTIFS(魔谷投诉渠道记录!$B:$B,魔谷合作方汇总!F$1,魔谷投诉渠道记录!$E:$E,魔谷合作方汇总!$A61)</f>
        <v>0</v>
      </c>
      <c r="G61" s="168">
        <f>COUNTIFS(魔谷投诉渠道记录!$B:$B,魔谷合作方汇总!G$1,魔谷投诉渠道记录!$E:$E,魔谷合作方汇总!$A61)</f>
        <v>0</v>
      </c>
      <c r="H61" s="168">
        <f>COUNTIFS(魔谷投诉渠道记录!$B:$B,魔谷合作方汇总!H$1,魔谷投诉渠道记录!$E:$E,魔谷合作方汇总!$A61)</f>
        <v>0</v>
      </c>
      <c r="I61" s="168">
        <f>COUNTIFS(魔谷投诉渠道记录!$B:$B,魔谷合作方汇总!I$1,魔谷投诉渠道记录!$E:$E,魔谷合作方汇总!$A61)</f>
        <v>0</v>
      </c>
      <c r="J61" s="168">
        <f>COUNTIFS(魔谷投诉渠道记录!$B:$B,魔谷合作方汇总!J$1,魔谷投诉渠道记录!$E:$E,魔谷合作方汇总!$A61)</f>
        <v>0</v>
      </c>
      <c r="K61" s="168">
        <f>COUNTIFS(魔谷投诉渠道记录!$B:$B,魔谷合作方汇总!K$1,魔谷投诉渠道记录!$E:$E,魔谷合作方汇总!$A61)</f>
        <v>2</v>
      </c>
      <c r="L61" s="168">
        <f>COUNTIFS(魔谷投诉渠道记录!$B:$B,魔谷合作方汇总!L$1,魔谷投诉渠道记录!$E:$E,魔谷合作方汇总!$A61)</f>
        <v>0</v>
      </c>
      <c r="M61" s="168">
        <f>COUNTIFS(魔谷投诉渠道记录!$B:$B,魔谷合作方汇总!M$1,魔谷投诉渠道记录!$E:$E,魔谷合作方汇总!$A61)</f>
        <v>0</v>
      </c>
      <c r="N61" s="168">
        <f>COUNTIFS(魔谷投诉渠道记录!$B:$B,魔谷合作方汇总!N$1,魔谷投诉渠道记录!$E:$E,魔谷合作方汇总!$A61)</f>
        <v>0</v>
      </c>
      <c r="O61" s="168">
        <f>COUNTIFS(魔谷投诉渠道记录!$B:$B,魔谷合作方汇总!O$1,魔谷投诉渠道记录!$E:$E,魔谷合作方汇总!$A61)</f>
        <v>0</v>
      </c>
      <c r="P61" s="168">
        <f>COUNTIFS(魔谷投诉渠道记录!$B:$B,魔谷合作方汇总!P$1,魔谷投诉渠道记录!$E:$E,魔谷合作方汇总!$A61)</f>
        <v>2</v>
      </c>
      <c r="Q61" s="168">
        <f>COUNTIFS(魔谷投诉渠道记录!$B:$B,魔谷合作方汇总!Q$1,魔谷投诉渠道记录!$E:$E,魔谷合作方汇总!$A61)</f>
        <v>0</v>
      </c>
      <c r="R61" s="168">
        <f>COUNTIFS(魔谷投诉渠道记录!$B:$B,魔谷合作方汇总!R$1,魔谷投诉渠道记录!$E:$E,魔谷合作方汇总!$A61)</f>
        <v>0</v>
      </c>
      <c r="S61" s="168">
        <f>COUNTIFS(魔谷投诉渠道记录!$B:$B,魔谷合作方汇总!S$1,魔谷投诉渠道记录!$E:$E,魔谷合作方汇总!$A61)</f>
        <v>0</v>
      </c>
      <c r="T61" s="168">
        <f>COUNTIFS(魔谷投诉渠道记录!$B:$B,魔谷合作方汇总!T$1,魔谷投诉渠道记录!$E:$E,魔谷合作方汇总!$A61)</f>
        <v>0</v>
      </c>
      <c r="U61" s="168">
        <f>COUNTIFS(魔谷投诉渠道记录!$B:$B,魔谷合作方汇总!U$1,魔谷投诉渠道记录!$E:$E,魔谷合作方汇总!$A61)</f>
        <v>0</v>
      </c>
      <c r="V61" s="168">
        <f>COUNTIFS(魔谷投诉渠道记录!$B:$B,魔谷合作方汇总!V$1,魔谷投诉渠道记录!$E:$E,魔谷合作方汇总!$A61)</f>
        <v>0</v>
      </c>
      <c r="W61" s="168">
        <f>COUNTIFS(魔谷投诉渠道记录!$B:$B,魔谷合作方汇总!W$1,魔谷投诉渠道记录!$E:$E,魔谷合作方汇总!$A61)</f>
        <v>0</v>
      </c>
      <c r="X61" s="168">
        <f>COUNTIFS(魔谷投诉渠道记录!$B:$B,魔谷合作方汇总!X$1,魔谷投诉渠道记录!$E:$E,魔谷合作方汇总!$A61)</f>
        <v>0</v>
      </c>
      <c r="Y61" s="168">
        <f>COUNTIFS(魔谷投诉渠道记录!$B:$B,魔谷合作方汇总!Y$1,魔谷投诉渠道记录!$E:$E,魔谷合作方汇总!$A61)</f>
        <v>0</v>
      </c>
      <c r="Z61" s="168">
        <f>COUNTIFS(魔谷投诉渠道记录!$B:$B,魔谷合作方汇总!Z$1,魔谷投诉渠道记录!$E:$E,魔谷合作方汇总!$A61)</f>
        <v>0</v>
      </c>
      <c r="AA61" s="168">
        <f>COUNTIFS(魔谷投诉渠道记录!$B:$B,魔谷合作方汇总!AA$1,魔谷投诉渠道记录!$E:$E,魔谷合作方汇总!$A61)</f>
        <v>0</v>
      </c>
      <c r="AB61" s="168">
        <f>COUNTIFS(魔谷投诉渠道记录!$B:$B,魔谷合作方汇总!AB$1,魔谷投诉渠道记录!$E:$E,魔谷合作方汇总!$A61)</f>
        <v>0</v>
      </c>
      <c r="AC61" s="168">
        <f>COUNTIFS(魔谷投诉渠道记录!$B:$B,魔谷合作方汇总!AC$1,魔谷投诉渠道记录!$E:$E,魔谷合作方汇总!$A61)</f>
        <v>0</v>
      </c>
      <c r="AD61" s="168">
        <f>COUNTIFS(魔谷投诉渠道记录!$B:$B,魔谷合作方汇总!AD$1,魔谷投诉渠道记录!$E:$E,魔谷合作方汇总!$A61)</f>
        <v>0</v>
      </c>
      <c r="AE61" s="168">
        <f>COUNTIFS(魔谷投诉渠道记录!$B:$B,魔谷合作方汇总!AE$1,魔谷投诉渠道记录!$E:$E,魔谷合作方汇总!$A61)</f>
        <v>0</v>
      </c>
      <c r="AF61" s="168">
        <f>COUNTIFS(魔谷投诉渠道记录!$B:$B,魔谷合作方汇总!AF$1,魔谷投诉渠道记录!$E:$E,魔谷合作方汇总!$A61)</f>
        <v>0</v>
      </c>
      <c r="AG61" s="168">
        <f>COUNTIFS(魔谷投诉渠道记录!$B:$B,魔谷合作方汇总!AG$1,魔谷投诉渠道记录!$E:$E,魔谷合作方汇总!$A61)</f>
        <v>1</v>
      </c>
      <c r="AH61" s="168">
        <f>COUNTIFS(魔谷投诉渠道记录!$B:$B,魔谷合作方汇总!AH$1,魔谷投诉渠道记录!$E:$E,魔谷合作方汇总!$A61)</f>
        <v>0</v>
      </c>
      <c r="AI61" s="168">
        <f>COUNTIFS(魔谷投诉渠道记录!$B:$B,魔谷合作方汇总!AI$1,魔谷投诉渠道记录!$E:$E,魔谷合作方汇总!$A61)</f>
        <v>0</v>
      </c>
    </row>
    <row r="62" spans="1:35" ht="16.5">
      <c r="A62" s="39" t="s">
        <v>1219</v>
      </c>
      <c r="B62" s="39">
        <v>177999.17000000004</v>
      </c>
      <c r="C62" s="38">
        <f t="shared" si="0"/>
        <v>25</v>
      </c>
      <c r="D62" s="169">
        <f t="shared" si="1"/>
        <v>1.4045009310998471</v>
      </c>
      <c r="E62" s="168">
        <f>COUNTIFS(魔谷投诉渠道记录!$B:$B,魔谷合作方汇总!E$1,魔谷投诉渠道记录!$E:$E,魔谷合作方汇总!$A62)</f>
        <v>1</v>
      </c>
      <c r="F62" s="168">
        <f>COUNTIFS(魔谷投诉渠道记录!$B:$B,魔谷合作方汇总!F$1,魔谷投诉渠道记录!$E:$E,魔谷合作方汇总!$A62)</f>
        <v>0</v>
      </c>
      <c r="G62" s="168">
        <f>COUNTIFS(魔谷投诉渠道记录!$B:$B,魔谷合作方汇总!G$1,魔谷投诉渠道记录!$E:$E,魔谷合作方汇总!$A62)</f>
        <v>0</v>
      </c>
      <c r="H62" s="168">
        <f>COUNTIFS(魔谷投诉渠道记录!$B:$B,魔谷合作方汇总!H$1,魔谷投诉渠道记录!$E:$E,魔谷合作方汇总!$A62)</f>
        <v>0</v>
      </c>
      <c r="I62" s="168">
        <f>COUNTIFS(魔谷投诉渠道记录!$B:$B,魔谷合作方汇总!I$1,魔谷投诉渠道记录!$E:$E,魔谷合作方汇总!$A62)</f>
        <v>0</v>
      </c>
      <c r="J62" s="168">
        <f>COUNTIFS(魔谷投诉渠道记录!$B:$B,魔谷合作方汇总!J$1,魔谷投诉渠道记录!$E:$E,魔谷合作方汇总!$A62)</f>
        <v>0</v>
      </c>
      <c r="K62" s="168">
        <f>COUNTIFS(魔谷投诉渠道记录!$B:$B,魔谷合作方汇总!K$1,魔谷投诉渠道记录!$E:$E,魔谷合作方汇总!$A62)</f>
        <v>4</v>
      </c>
      <c r="L62" s="168">
        <f>COUNTIFS(魔谷投诉渠道记录!$B:$B,魔谷合作方汇总!L$1,魔谷投诉渠道记录!$E:$E,魔谷合作方汇总!$A62)</f>
        <v>0</v>
      </c>
      <c r="M62" s="168">
        <f>COUNTIFS(魔谷投诉渠道记录!$B:$B,魔谷合作方汇总!M$1,魔谷投诉渠道记录!$E:$E,魔谷合作方汇总!$A62)</f>
        <v>0</v>
      </c>
      <c r="N62" s="168">
        <f>COUNTIFS(魔谷投诉渠道记录!$B:$B,魔谷合作方汇总!N$1,魔谷投诉渠道记录!$E:$E,魔谷合作方汇总!$A62)</f>
        <v>0</v>
      </c>
      <c r="O62" s="168">
        <f>COUNTIFS(魔谷投诉渠道记录!$B:$B,魔谷合作方汇总!O$1,魔谷投诉渠道记录!$E:$E,魔谷合作方汇总!$A62)</f>
        <v>3</v>
      </c>
      <c r="P62" s="168">
        <f>COUNTIFS(魔谷投诉渠道记录!$B:$B,魔谷合作方汇总!P$1,魔谷投诉渠道记录!$E:$E,魔谷合作方汇总!$A62)</f>
        <v>1</v>
      </c>
      <c r="Q62" s="168">
        <f>COUNTIFS(魔谷投诉渠道记录!$B:$B,魔谷合作方汇总!Q$1,魔谷投诉渠道记录!$E:$E,魔谷合作方汇总!$A62)</f>
        <v>0</v>
      </c>
      <c r="R62" s="168">
        <f>COUNTIFS(魔谷投诉渠道记录!$B:$B,魔谷合作方汇总!R$1,魔谷投诉渠道记录!$E:$E,魔谷合作方汇总!$A62)</f>
        <v>0</v>
      </c>
      <c r="S62" s="168">
        <f>COUNTIFS(魔谷投诉渠道记录!$B:$B,魔谷合作方汇总!S$1,魔谷投诉渠道记录!$E:$E,魔谷合作方汇总!$A62)</f>
        <v>0</v>
      </c>
      <c r="T62" s="168">
        <f>COUNTIFS(魔谷投诉渠道记录!$B:$B,魔谷合作方汇总!T$1,魔谷投诉渠道记录!$E:$E,魔谷合作方汇总!$A62)</f>
        <v>0</v>
      </c>
      <c r="U62" s="168">
        <f>COUNTIFS(魔谷投诉渠道记录!$B:$B,魔谷合作方汇总!U$1,魔谷投诉渠道记录!$E:$E,魔谷合作方汇总!$A62)</f>
        <v>4</v>
      </c>
      <c r="V62" s="168">
        <f>COUNTIFS(魔谷投诉渠道记录!$B:$B,魔谷合作方汇总!V$1,魔谷投诉渠道记录!$E:$E,魔谷合作方汇总!$A62)</f>
        <v>0</v>
      </c>
      <c r="W62" s="168">
        <f>COUNTIFS(魔谷投诉渠道记录!$B:$B,魔谷合作方汇总!W$1,魔谷投诉渠道记录!$E:$E,魔谷合作方汇总!$A62)</f>
        <v>0</v>
      </c>
      <c r="X62" s="168">
        <f>COUNTIFS(魔谷投诉渠道记录!$B:$B,魔谷合作方汇总!X$1,魔谷投诉渠道记录!$E:$E,魔谷合作方汇总!$A62)</f>
        <v>0</v>
      </c>
      <c r="Y62" s="168">
        <f>COUNTIFS(魔谷投诉渠道记录!$B:$B,魔谷合作方汇总!Y$1,魔谷投诉渠道记录!$E:$E,魔谷合作方汇总!$A62)</f>
        <v>0</v>
      </c>
      <c r="Z62" s="168">
        <f>COUNTIFS(魔谷投诉渠道记录!$B:$B,魔谷合作方汇总!Z$1,魔谷投诉渠道记录!$E:$E,魔谷合作方汇总!$A62)</f>
        <v>0</v>
      </c>
      <c r="AA62" s="168">
        <f>COUNTIFS(魔谷投诉渠道记录!$B:$B,魔谷合作方汇总!AA$1,魔谷投诉渠道记录!$E:$E,魔谷合作方汇总!$A62)</f>
        <v>0</v>
      </c>
      <c r="AB62" s="168">
        <f>COUNTIFS(魔谷投诉渠道记录!$B:$B,魔谷合作方汇总!AB$1,魔谷投诉渠道记录!$E:$E,魔谷合作方汇总!$A62)</f>
        <v>0</v>
      </c>
      <c r="AC62" s="168">
        <f>COUNTIFS(魔谷投诉渠道记录!$B:$B,魔谷合作方汇总!AC$1,魔谷投诉渠道记录!$E:$E,魔谷合作方汇总!$A62)</f>
        <v>8</v>
      </c>
      <c r="AD62" s="168">
        <f>COUNTIFS(魔谷投诉渠道记录!$B:$B,魔谷合作方汇总!AD$1,魔谷投诉渠道记录!$E:$E,魔谷合作方汇总!$A62)</f>
        <v>0</v>
      </c>
      <c r="AE62" s="168">
        <f>COUNTIFS(魔谷投诉渠道记录!$B:$B,魔谷合作方汇总!AE$1,魔谷投诉渠道记录!$E:$E,魔谷合作方汇总!$A62)</f>
        <v>0</v>
      </c>
      <c r="AF62" s="168">
        <f>COUNTIFS(魔谷投诉渠道记录!$B:$B,魔谷合作方汇总!AF$1,魔谷投诉渠道记录!$E:$E,魔谷合作方汇总!$A62)</f>
        <v>0</v>
      </c>
      <c r="AG62" s="168">
        <f>COUNTIFS(魔谷投诉渠道记录!$B:$B,魔谷合作方汇总!AG$1,魔谷投诉渠道记录!$E:$E,魔谷合作方汇总!$A62)</f>
        <v>4</v>
      </c>
      <c r="AH62" s="168">
        <f>COUNTIFS(魔谷投诉渠道记录!$B:$B,魔谷合作方汇总!AH$1,魔谷投诉渠道记录!$E:$E,魔谷合作方汇总!$A62)</f>
        <v>0</v>
      </c>
      <c r="AI62" s="168">
        <f>COUNTIFS(魔谷投诉渠道记录!$B:$B,魔谷合作方汇总!AI$1,魔谷投诉渠道记录!$E:$E,魔谷合作方汇总!$A62)</f>
        <v>0</v>
      </c>
    </row>
    <row r="63" spans="1:35" ht="16.5">
      <c r="A63" s="39" t="s">
        <v>1220</v>
      </c>
      <c r="B63" s="39">
        <v>915.19999999999993</v>
      </c>
      <c r="C63" s="38">
        <f t="shared" si="0"/>
        <v>0</v>
      </c>
      <c r="D63" s="169">
        <f t="shared" si="1"/>
        <v>0</v>
      </c>
      <c r="E63" s="168">
        <f>COUNTIFS(魔谷投诉渠道记录!$B:$B,魔谷合作方汇总!E$1,魔谷投诉渠道记录!$E:$E,魔谷合作方汇总!$A63)</f>
        <v>0</v>
      </c>
      <c r="F63" s="168">
        <f>COUNTIFS(魔谷投诉渠道记录!$B:$B,魔谷合作方汇总!F$1,魔谷投诉渠道记录!$E:$E,魔谷合作方汇总!$A63)</f>
        <v>0</v>
      </c>
      <c r="G63" s="168">
        <f>COUNTIFS(魔谷投诉渠道记录!$B:$B,魔谷合作方汇总!G$1,魔谷投诉渠道记录!$E:$E,魔谷合作方汇总!$A63)</f>
        <v>0</v>
      </c>
      <c r="H63" s="168">
        <f>COUNTIFS(魔谷投诉渠道记录!$B:$B,魔谷合作方汇总!H$1,魔谷投诉渠道记录!$E:$E,魔谷合作方汇总!$A63)</f>
        <v>0</v>
      </c>
      <c r="I63" s="168">
        <f>COUNTIFS(魔谷投诉渠道记录!$B:$B,魔谷合作方汇总!I$1,魔谷投诉渠道记录!$E:$E,魔谷合作方汇总!$A63)</f>
        <v>0</v>
      </c>
      <c r="J63" s="168">
        <f>COUNTIFS(魔谷投诉渠道记录!$B:$B,魔谷合作方汇总!J$1,魔谷投诉渠道记录!$E:$E,魔谷合作方汇总!$A63)</f>
        <v>0</v>
      </c>
      <c r="K63" s="168">
        <f>COUNTIFS(魔谷投诉渠道记录!$B:$B,魔谷合作方汇总!K$1,魔谷投诉渠道记录!$E:$E,魔谷合作方汇总!$A63)</f>
        <v>0</v>
      </c>
      <c r="L63" s="168">
        <f>COUNTIFS(魔谷投诉渠道记录!$B:$B,魔谷合作方汇总!L$1,魔谷投诉渠道记录!$E:$E,魔谷合作方汇总!$A63)</f>
        <v>0</v>
      </c>
      <c r="M63" s="168">
        <f>COUNTIFS(魔谷投诉渠道记录!$B:$B,魔谷合作方汇总!M$1,魔谷投诉渠道记录!$E:$E,魔谷合作方汇总!$A63)</f>
        <v>0</v>
      </c>
      <c r="N63" s="168">
        <f>COUNTIFS(魔谷投诉渠道记录!$B:$B,魔谷合作方汇总!N$1,魔谷投诉渠道记录!$E:$E,魔谷合作方汇总!$A63)</f>
        <v>0</v>
      </c>
      <c r="O63" s="168">
        <f>COUNTIFS(魔谷投诉渠道记录!$B:$B,魔谷合作方汇总!O$1,魔谷投诉渠道记录!$E:$E,魔谷合作方汇总!$A63)</f>
        <v>0</v>
      </c>
      <c r="P63" s="168">
        <f>COUNTIFS(魔谷投诉渠道记录!$B:$B,魔谷合作方汇总!P$1,魔谷投诉渠道记录!$E:$E,魔谷合作方汇总!$A63)</f>
        <v>0</v>
      </c>
      <c r="Q63" s="168">
        <f>COUNTIFS(魔谷投诉渠道记录!$B:$B,魔谷合作方汇总!Q$1,魔谷投诉渠道记录!$E:$E,魔谷合作方汇总!$A63)</f>
        <v>0</v>
      </c>
      <c r="R63" s="168">
        <f>COUNTIFS(魔谷投诉渠道记录!$B:$B,魔谷合作方汇总!R$1,魔谷投诉渠道记录!$E:$E,魔谷合作方汇总!$A63)</f>
        <v>0</v>
      </c>
      <c r="S63" s="168">
        <f>COUNTIFS(魔谷投诉渠道记录!$B:$B,魔谷合作方汇总!S$1,魔谷投诉渠道记录!$E:$E,魔谷合作方汇总!$A63)</f>
        <v>0</v>
      </c>
      <c r="T63" s="168">
        <f>COUNTIFS(魔谷投诉渠道记录!$B:$B,魔谷合作方汇总!T$1,魔谷投诉渠道记录!$E:$E,魔谷合作方汇总!$A63)</f>
        <v>0</v>
      </c>
      <c r="U63" s="168">
        <f>COUNTIFS(魔谷投诉渠道记录!$B:$B,魔谷合作方汇总!U$1,魔谷投诉渠道记录!$E:$E,魔谷合作方汇总!$A63)</f>
        <v>0</v>
      </c>
      <c r="V63" s="168">
        <f>COUNTIFS(魔谷投诉渠道记录!$B:$B,魔谷合作方汇总!V$1,魔谷投诉渠道记录!$E:$E,魔谷合作方汇总!$A63)</f>
        <v>0</v>
      </c>
      <c r="W63" s="168">
        <f>COUNTIFS(魔谷投诉渠道记录!$B:$B,魔谷合作方汇总!W$1,魔谷投诉渠道记录!$E:$E,魔谷合作方汇总!$A63)</f>
        <v>0</v>
      </c>
      <c r="X63" s="168">
        <f>COUNTIFS(魔谷投诉渠道记录!$B:$B,魔谷合作方汇总!X$1,魔谷投诉渠道记录!$E:$E,魔谷合作方汇总!$A63)</f>
        <v>0</v>
      </c>
      <c r="Y63" s="168">
        <f>COUNTIFS(魔谷投诉渠道记录!$B:$B,魔谷合作方汇总!Y$1,魔谷投诉渠道记录!$E:$E,魔谷合作方汇总!$A63)</f>
        <v>0</v>
      </c>
      <c r="Z63" s="168">
        <f>COUNTIFS(魔谷投诉渠道记录!$B:$B,魔谷合作方汇总!Z$1,魔谷投诉渠道记录!$E:$E,魔谷合作方汇总!$A63)</f>
        <v>0</v>
      </c>
      <c r="AA63" s="168">
        <f>COUNTIFS(魔谷投诉渠道记录!$B:$B,魔谷合作方汇总!AA$1,魔谷投诉渠道记录!$E:$E,魔谷合作方汇总!$A63)</f>
        <v>0</v>
      </c>
      <c r="AB63" s="168">
        <f>COUNTIFS(魔谷投诉渠道记录!$B:$B,魔谷合作方汇总!AB$1,魔谷投诉渠道记录!$E:$E,魔谷合作方汇总!$A63)</f>
        <v>0</v>
      </c>
      <c r="AC63" s="168">
        <f>COUNTIFS(魔谷投诉渠道记录!$B:$B,魔谷合作方汇总!AC$1,魔谷投诉渠道记录!$E:$E,魔谷合作方汇总!$A63)</f>
        <v>0</v>
      </c>
      <c r="AD63" s="168">
        <f>COUNTIFS(魔谷投诉渠道记录!$B:$B,魔谷合作方汇总!AD$1,魔谷投诉渠道记录!$E:$E,魔谷合作方汇总!$A63)</f>
        <v>0</v>
      </c>
      <c r="AE63" s="168">
        <f>COUNTIFS(魔谷投诉渠道记录!$B:$B,魔谷合作方汇总!AE$1,魔谷投诉渠道记录!$E:$E,魔谷合作方汇总!$A63)</f>
        <v>0</v>
      </c>
      <c r="AF63" s="168">
        <f>COUNTIFS(魔谷投诉渠道记录!$B:$B,魔谷合作方汇总!AF$1,魔谷投诉渠道记录!$E:$E,魔谷合作方汇总!$A63)</f>
        <v>0</v>
      </c>
      <c r="AG63" s="168">
        <f>COUNTIFS(魔谷投诉渠道记录!$B:$B,魔谷合作方汇总!AG$1,魔谷投诉渠道记录!$E:$E,魔谷合作方汇总!$A63)</f>
        <v>0</v>
      </c>
      <c r="AH63" s="168">
        <f>COUNTIFS(魔谷投诉渠道记录!$B:$B,魔谷合作方汇总!AH$1,魔谷投诉渠道记录!$E:$E,魔谷合作方汇总!$A63)</f>
        <v>0</v>
      </c>
      <c r="AI63" s="168">
        <f>COUNTIFS(魔谷投诉渠道记录!$B:$B,魔谷合作方汇总!AI$1,魔谷投诉渠道记录!$E:$E,魔谷合作方汇总!$A63)</f>
        <v>0</v>
      </c>
    </row>
    <row r="64" spans="1:35" ht="16.5">
      <c r="A64" s="39" t="s">
        <v>1221</v>
      </c>
      <c r="B64" s="39">
        <v>25325.550000000003</v>
      </c>
      <c r="C64" s="38">
        <f t="shared" si="0"/>
        <v>0</v>
      </c>
      <c r="D64" s="169">
        <f t="shared" si="1"/>
        <v>0</v>
      </c>
      <c r="E64" s="168">
        <f>COUNTIFS(魔谷投诉渠道记录!$B:$B,魔谷合作方汇总!E$1,魔谷投诉渠道记录!$E:$E,魔谷合作方汇总!$A64)</f>
        <v>0</v>
      </c>
      <c r="F64" s="168">
        <f>COUNTIFS(魔谷投诉渠道记录!$B:$B,魔谷合作方汇总!F$1,魔谷投诉渠道记录!$E:$E,魔谷合作方汇总!$A64)</f>
        <v>0</v>
      </c>
      <c r="G64" s="168">
        <f>COUNTIFS(魔谷投诉渠道记录!$B:$B,魔谷合作方汇总!G$1,魔谷投诉渠道记录!$E:$E,魔谷合作方汇总!$A64)</f>
        <v>0</v>
      </c>
      <c r="H64" s="168">
        <f>COUNTIFS(魔谷投诉渠道记录!$B:$B,魔谷合作方汇总!H$1,魔谷投诉渠道记录!$E:$E,魔谷合作方汇总!$A64)</f>
        <v>0</v>
      </c>
      <c r="I64" s="168">
        <f>COUNTIFS(魔谷投诉渠道记录!$B:$B,魔谷合作方汇总!I$1,魔谷投诉渠道记录!$E:$E,魔谷合作方汇总!$A64)</f>
        <v>0</v>
      </c>
      <c r="J64" s="168">
        <f>COUNTIFS(魔谷投诉渠道记录!$B:$B,魔谷合作方汇总!J$1,魔谷投诉渠道记录!$E:$E,魔谷合作方汇总!$A64)</f>
        <v>0</v>
      </c>
      <c r="K64" s="168">
        <f>COUNTIFS(魔谷投诉渠道记录!$B:$B,魔谷合作方汇总!K$1,魔谷投诉渠道记录!$E:$E,魔谷合作方汇总!$A64)</f>
        <v>0</v>
      </c>
      <c r="L64" s="168">
        <f>COUNTIFS(魔谷投诉渠道记录!$B:$B,魔谷合作方汇总!L$1,魔谷投诉渠道记录!$E:$E,魔谷合作方汇总!$A64)</f>
        <v>0</v>
      </c>
      <c r="M64" s="168">
        <f>COUNTIFS(魔谷投诉渠道记录!$B:$B,魔谷合作方汇总!M$1,魔谷投诉渠道记录!$E:$E,魔谷合作方汇总!$A64)</f>
        <v>0</v>
      </c>
      <c r="N64" s="168">
        <f>COUNTIFS(魔谷投诉渠道记录!$B:$B,魔谷合作方汇总!N$1,魔谷投诉渠道记录!$E:$E,魔谷合作方汇总!$A64)</f>
        <v>0</v>
      </c>
      <c r="O64" s="168">
        <f>COUNTIFS(魔谷投诉渠道记录!$B:$B,魔谷合作方汇总!O$1,魔谷投诉渠道记录!$E:$E,魔谷合作方汇总!$A64)</f>
        <v>0</v>
      </c>
      <c r="P64" s="168">
        <f>COUNTIFS(魔谷投诉渠道记录!$B:$B,魔谷合作方汇总!P$1,魔谷投诉渠道记录!$E:$E,魔谷合作方汇总!$A64)</f>
        <v>0</v>
      </c>
      <c r="Q64" s="168">
        <f>COUNTIFS(魔谷投诉渠道记录!$B:$B,魔谷合作方汇总!Q$1,魔谷投诉渠道记录!$E:$E,魔谷合作方汇总!$A64)</f>
        <v>0</v>
      </c>
      <c r="R64" s="168">
        <f>COUNTIFS(魔谷投诉渠道记录!$B:$B,魔谷合作方汇总!R$1,魔谷投诉渠道记录!$E:$E,魔谷合作方汇总!$A64)</f>
        <v>0</v>
      </c>
      <c r="S64" s="168">
        <f>COUNTIFS(魔谷投诉渠道记录!$B:$B,魔谷合作方汇总!S$1,魔谷投诉渠道记录!$E:$E,魔谷合作方汇总!$A64)</f>
        <v>0</v>
      </c>
      <c r="T64" s="168">
        <f>COUNTIFS(魔谷投诉渠道记录!$B:$B,魔谷合作方汇总!T$1,魔谷投诉渠道记录!$E:$E,魔谷合作方汇总!$A64)</f>
        <v>0</v>
      </c>
      <c r="U64" s="168">
        <f>COUNTIFS(魔谷投诉渠道记录!$B:$B,魔谷合作方汇总!U$1,魔谷投诉渠道记录!$E:$E,魔谷合作方汇总!$A64)</f>
        <v>0</v>
      </c>
      <c r="V64" s="168">
        <f>COUNTIFS(魔谷投诉渠道记录!$B:$B,魔谷合作方汇总!V$1,魔谷投诉渠道记录!$E:$E,魔谷合作方汇总!$A64)</f>
        <v>0</v>
      </c>
      <c r="W64" s="168">
        <f>COUNTIFS(魔谷投诉渠道记录!$B:$B,魔谷合作方汇总!W$1,魔谷投诉渠道记录!$E:$E,魔谷合作方汇总!$A64)</f>
        <v>0</v>
      </c>
      <c r="X64" s="168">
        <f>COUNTIFS(魔谷投诉渠道记录!$B:$B,魔谷合作方汇总!X$1,魔谷投诉渠道记录!$E:$E,魔谷合作方汇总!$A64)</f>
        <v>0</v>
      </c>
      <c r="Y64" s="168">
        <f>COUNTIFS(魔谷投诉渠道记录!$B:$B,魔谷合作方汇总!Y$1,魔谷投诉渠道记录!$E:$E,魔谷合作方汇总!$A64)</f>
        <v>0</v>
      </c>
      <c r="Z64" s="168">
        <f>COUNTIFS(魔谷投诉渠道记录!$B:$B,魔谷合作方汇总!Z$1,魔谷投诉渠道记录!$E:$E,魔谷合作方汇总!$A64)</f>
        <v>0</v>
      </c>
      <c r="AA64" s="168">
        <f>COUNTIFS(魔谷投诉渠道记录!$B:$B,魔谷合作方汇总!AA$1,魔谷投诉渠道记录!$E:$E,魔谷合作方汇总!$A64)</f>
        <v>0</v>
      </c>
      <c r="AB64" s="168">
        <f>COUNTIFS(魔谷投诉渠道记录!$B:$B,魔谷合作方汇总!AB$1,魔谷投诉渠道记录!$E:$E,魔谷合作方汇总!$A64)</f>
        <v>0</v>
      </c>
      <c r="AC64" s="168">
        <f>COUNTIFS(魔谷投诉渠道记录!$B:$B,魔谷合作方汇总!AC$1,魔谷投诉渠道记录!$E:$E,魔谷合作方汇总!$A64)</f>
        <v>0</v>
      </c>
      <c r="AD64" s="168">
        <f>COUNTIFS(魔谷投诉渠道记录!$B:$B,魔谷合作方汇总!AD$1,魔谷投诉渠道记录!$E:$E,魔谷合作方汇总!$A64)</f>
        <v>0</v>
      </c>
      <c r="AE64" s="168">
        <f>COUNTIFS(魔谷投诉渠道记录!$B:$B,魔谷合作方汇总!AE$1,魔谷投诉渠道记录!$E:$E,魔谷合作方汇总!$A64)</f>
        <v>0</v>
      </c>
      <c r="AF64" s="168">
        <f>COUNTIFS(魔谷投诉渠道记录!$B:$B,魔谷合作方汇总!AF$1,魔谷投诉渠道记录!$E:$E,魔谷合作方汇总!$A64)</f>
        <v>0</v>
      </c>
      <c r="AG64" s="168">
        <f>COUNTIFS(魔谷投诉渠道记录!$B:$B,魔谷合作方汇总!AG$1,魔谷投诉渠道记录!$E:$E,魔谷合作方汇总!$A64)</f>
        <v>0</v>
      </c>
      <c r="AH64" s="168">
        <f>COUNTIFS(魔谷投诉渠道记录!$B:$B,魔谷合作方汇总!AH$1,魔谷投诉渠道记录!$E:$E,魔谷合作方汇总!$A64)</f>
        <v>0</v>
      </c>
      <c r="AI64" s="168">
        <f>COUNTIFS(魔谷投诉渠道记录!$B:$B,魔谷合作方汇总!AI$1,魔谷投诉渠道记录!$E:$E,魔谷合作方汇总!$A64)</f>
        <v>0</v>
      </c>
    </row>
    <row r="65" spans="1:35" ht="16.5">
      <c r="A65" s="39" t="s">
        <v>1222</v>
      </c>
      <c r="B65" s="39">
        <v>70</v>
      </c>
      <c r="C65" s="38">
        <f t="shared" si="0"/>
        <v>0</v>
      </c>
      <c r="D65" s="169">
        <f t="shared" si="1"/>
        <v>0</v>
      </c>
      <c r="E65" s="168">
        <f>COUNTIFS(魔谷投诉渠道记录!$B:$B,魔谷合作方汇总!E$1,魔谷投诉渠道记录!$E:$E,魔谷合作方汇总!$A65)</f>
        <v>0</v>
      </c>
      <c r="F65" s="168">
        <f>COUNTIFS(魔谷投诉渠道记录!$B:$B,魔谷合作方汇总!F$1,魔谷投诉渠道记录!$E:$E,魔谷合作方汇总!$A65)</f>
        <v>0</v>
      </c>
      <c r="G65" s="168">
        <f>COUNTIFS(魔谷投诉渠道记录!$B:$B,魔谷合作方汇总!G$1,魔谷投诉渠道记录!$E:$E,魔谷合作方汇总!$A65)</f>
        <v>0</v>
      </c>
      <c r="H65" s="168">
        <f>COUNTIFS(魔谷投诉渠道记录!$B:$B,魔谷合作方汇总!H$1,魔谷投诉渠道记录!$E:$E,魔谷合作方汇总!$A65)</f>
        <v>0</v>
      </c>
      <c r="I65" s="168">
        <f>COUNTIFS(魔谷投诉渠道记录!$B:$B,魔谷合作方汇总!I$1,魔谷投诉渠道记录!$E:$E,魔谷合作方汇总!$A65)</f>
        <v>0</v>
      </c>
      <c r="J65" s="168">
        <f>COUNTIFS(魔谷投诉渠道记录!$B:$B,魔谷合作方汇总!J$1,魔谷投诉渠道记录!$E:$E,魔谷合作方汇总!$A65)</f>
        <v>0</v>
      </c>
      <c r="K65" s="168">
        <f>COUNTIFS(魔谷投诉渠道记录!$B:$B,魔谷合作方汇总!K$1,魔谷投诉渠道记录!$E:$E,魔谷合作方汇总!$A65)</f>
        <v>0</v>
      </c>
      <c r="L65" s="168">
        <f>COUNTIFS(魔谷投诉渠道记录!$B:$B,魔谷合作方汇总!L$1,魔谷投诉渠道记录!$E:$E,魔谷合作方汇总!$A65)</f>
        <v>0</v>
      </c>
      <c r="M65" s="168">
        <f>COUNTIFS(魔谷投诉渠道记录!$B:$B,魔谷合作方汇总!M$1,魔谷投诉渠道记录!$E:$E,魔谷合作方汇总!$A65)</f>
        <v>0</v>
      </c>
      <c r="N65" s="168">
        <f>COUNTIFS(魔谷投诉渠道记录!$B:$B,魔谷合作方汇总!N$1,魔谷投诉渠道记录!$E:$E,魔谷合作方汇总!$A65)</f>
        <v>0</v>
      </c>
      <c r="O65" s="168">
        <f>COUNTIFS(魔谷投诉渠道记录!$B:$B,魔谷合作方汇总!O$1,魔谷投诉渠道记录!$E:$E,魔谷合作方汇总!$A65)</f>
        <v>0</v>
      </c>
      <c r="P65" s="168">
        <f>COUNTIFS(魔谷投诉渠道记录!$B:$B,魔谷合作方汇总!P$1,魔谷投诉渠道记录!$E:$E,魔谷合作方汇总!$A65)</f>
        <v>0</v>
      </c>
      <c r="Q65" s="168">
        <f>COUNTIFS(魔谷投诉渠道记录!$B:$B,魔谷合作方汇总!Q$1,魔谷投诉渠道记录!$E:$E,魔谷合作方汇总!$A65)</f>
        <v>0</v>
      </c>
      <c r="R65" s="168">
        <f>COUNTIFS(魔谷投诉渠道记录!$B:$B,魔谷合作方汇总!R$1,魔谷投诉渠道记录!$E:$E,魔谷合作方汇总!$A65)</f>
        <v>0</v>
      </c>
      <c r="S65" s="168">
        <f>COUNTIFS(魔谷投诉渠道记录!$B:$B,魔谷合作方汇总!S$1,魔谷投诉渠道记录!$E:$E,魔谷合作方汇总!$A65)</f>
        <v>0</v>
      </c>
      <c r="T65" s="168">
        <f>COUNTIFS(魔谷投诉渠道记录!$B:$B,魔谷合作方汇总!T$1,魔谷投诉渠道记录!$E:$E,魔谷合作方汇总!$A65)</f>
        <v>0</v>
      </c>
      <c r="U65" s="168">
        <f>COUNTIFS(魔谷投诉渠道记录!$B:$B,魔谷合作方汇总!U$1,魔谷投诉渠道记录!$E:$E,魔谷合作方汇总!$A65)</f>
        <v>0</v>
      </c>
      <c r="V65" s="168">
        <f>COUNTIFS(魔谷投诉渠道记录!$B:$B,魔谷合作方汇总!V$1,魔谷投诉渠道记录!$E:$E,魔谷合作方汇总!$A65)</f>
        <v>0</v>
      </c>
      <c r="W65" s="168">
        <f>COUNTIFS(魔谷投诉渠道记录!$B:$B,魔谷合作方汇总!W$1,魔谷投诉渠道记录!$E:$E,魔谷合作方汇总!$A65)</f>
        <v>0</v>
      </c>
      <c r="X65" s="168">
        <f>COUNTIFS(魔谷投诉渠道记录!$B:$B,魔谷合作方汇总!X$1,魔谷投诉渠道记录!$E:$E,魔谷合作方汇总!$A65)</f>
        <v>0</v>
      </c>
      <c r="Y65" s="168">
        <f>COUNTIFS(魔谷投诉渠道记录!$B:$B,魔谷合作方汇总!Y$1,魔谷投诉渠道记录!$E:$E,魔谷合作方汇总!$A65)</f>
        <v>0</v>
      </c>
      <c r="Z65" s="168">
        <f>COUNTIFS(魔谷投诉渠道记录!$B:$B,魔谷合作方汇总!Z$1,魔谷投诉渠道记录!$E:$E,魔谷合作方汇总!$A65)</f>
        <v>0</v>
      </c>
      <c r="AA65" s="168">
        <f>COUNTIFS(魔谷投诉渠道记录!$B:$B,魔谷合作方汇总!AA$1,魔谷投诉渠道记录!$E:$E,魔谷合作方汇总!$A65)</f>
        <v>0</v>
      </c>
      <c r="AB65" s="168">
        <f>COUNTIFS(魔谷投诉渠道记录!$B:$B,魔谷合作方汇总!AB$1,魔谷投诉渠道记录!$E:$E,魔谷合作方汇总!$A65)</f>
        <v>0</v>
      </c>
      <c r="AC65" s="168">
        <f>COUNTIFS(魔谷投诉渠道记录!$B:$B,魔谷合作方汇总!AC$1,魔谷投诉渠道记录!$E:$E,魔谷合作方汇总!$A65)</f>
        <v>0</v>
      </c>
      <c r="AD65" s="168">
        <f>COUNTIFS(魔谷投诉渠道记录!$B:$B,魔谷合作方汇总!AD$1,魔谷投诉渠道记录!$E:$E,魔谷合作方汇总!$A65)</f>
        <v>0</v>
      </c>
      <c r="AE65" s="168">
        <f>COUNTIFS(魔谷投诉渠道记录!$B:$B,魔谷合作方汇总!AE$1,魔谷投诉渠道记录!$E:$E,魔谷合作方汇总!$A65)</f>
        <v>0</v>
      </c>
      <c r="AF65" s="168">
        <f>COUNTIFS(魔谷投诉渠道记录!$B:$B,魔谷合作方汇总!AF$1,魔谷投诉渠道记录!$E:$E,魔谷合作方汇总!$A65)</f>
        <v>0</v>
      </c>
      <c r="AG65" s="168">
        <f>COUNTIFS(魔谷投诉渠道记录!$B:$B,魔谷合作方汇总!AG$1,魔谷投诉渠道记录!$E:$E,魔谷合作方汇总!$A65)</f>
        <v>0</v>
      </c>
      <c r="AH65" s="168">
        <f>COUNTIFS(魔谷投诉渠道记录!$B:$B,魔谷合作方汇总!AH$1,魔谷投诉渠道记录!$E:$E,魔谷合作方汇总!$A65)</f>
        <v>0</v>
      </c>
      <c r="AI65" s="168">
        <f>COUNTIFS(魔谷投诉渠道记录!$B:$B,魔谷合作方汇总!AI$1,魔谷投诉渠道记录!$E:$E,魔谷合作方汇总!$A65)</f>
        <v>0</v>
      </c>
    </row>
    <row r="66" spans="1:35" ht="16.5">
      <c r="A66" s="39" t="s">
        <v>1223</v>
      </c>
      <c r="B66" s="39">
        <v>9474.67</v>
      </c>
      <c r="C66" s="38">
        <f t="shared" si="0"/>
        <v>0</v>
      </c>
      <c r="D66" s="169">
        <f t="shared" si="1"/>
        <v>0</v>
      </c>
      <c r="E66" s="168">
        <f>COUNTIFS(魔谷投诉渠道记录!$B:$B,魔谷合作方汇总!E$1,魔谷投诉渠道记录!$E:$E,魔谷合作方汇总!$A66)</f>
        <v>0</v>
      </c>
      <c r="F66" s="168">
        <f>COUNTIFS(魔谷投诉渠道记录!$B:$B,魔谷合作方汇总!F$1,魔谷投诉渠道记录!$E:$E,魔谷合作方汇总!$A66)</f>
        <v>0</v>
      </c>
      <c r="G66" s="168">
        <f>COUNTIFS(魔谷投诉渠道记录!$B:$B,魔谷合作方汇总!G$1,魔谷投诉渠道记录!$E:$E,魔谷合作方汇总!$A66)</f>
        <v>0</v>
      </c>
      <c r="H66" s="168">
        <f>COUNTIFS(魔谷投诉渠道记录!$B:$B,魔谷合作方汇总!H$1,魔谷投诉渠道记录!$E:$E,魔谷合作方汇总!$A66)</f>
        <v>0</v>
      </c>
      <c r="I66" s="168">
        <f>COUNTIFS(魔谷投诉渠道记录!$B:$B,魔谷合作方汇总!I$1,魔谷投诉渠道记录!$E:$E,魔谷合作方汇总!$A66)</f>
        <v>0</v>
      </c>
      <c r="J66" s="168">
        <f>COUNTIFS(魔谷投诉渠道记录!$B:$B,魔谷合作方汇总!J$1,魔谷投诉渠道记录!$E:$E,魔谷合作方汇总!$A66)</f>
        <v>0</v>
      </c>
      <c r="K66" s="168">
        <f>COUNTIFS(魔谷投诉渠道记录!$B:$B,魔谷合作方汇总!K$1,魔谷投诉渠道记录!$E:$E,魔谷合作方汇总!$A66)</f>
        <v>0</v>
      </c>
      <c r="L66" s="168">
        <f>COUNTIFS(魔谷投诉渠道记录!$B:$B,魔谷合作方汇总!L$1,魔谷投诉渠道记录!$E:$E,魔谷合作方汇总!$A66)</f>
        <v>0</v>
      </c>
      <c r="M66" s="168">
        <f>COUNTIFS(魔谷投诉渠道记录!$B:$B,魔谷合作方汇总!M$1,魔谷投诉渠道记录!$E:$E,魔谷合作方汇总!$A66)</f>
        <v>0</v>
      </c>
      <c r="N66" s="168">
        <f>COUNTIFS(魔谷投诉渠道记录!$B:$B,魔谷合作方汇总!N$1,魔谷投诉渠道记录!$E:$E,魔谷合作方汇总!$A66)</f>
        <v>0</v>
      </c>
      <c r="O66" s="168">
        <f>COUNTIFS(魔谷投诉渠道记录!$B:$B,魔谷合作方汇总!O$1,魔谷投诉渠道记录!$E:$E,魔谷合作方汇总!$A66)</f>
        <v>0</v>
      </c>
      <c r="P66" s="168">
        <f>COUNTIFS(魔谷投诉渠道记录!$B:$B,魔谷合作方汇总!P$1,魔谷投诉渠道记录!$E:$E,魔谷合作方汇总!$A66)</f>
        <v>0</v>
      </c>
      <c r="Q66" s="168">
        <f>COUNTIFS(魔谷投诉渠道记录!$B:$B,魔谷合作方汇总!Q$1,魔谷投诉渠道记录!$E:$E,魔谷合作方汇总!$A66)</f>
        <v>0</v>
      </c>
      <c r="R66" s="168">
        <f>COUNTIFS(魔谷投诉渠道记录!$B:$B,魔谷合作方汇总!R$1,魔谷投诉渠道记录!$E:$E,魔谷合作方汇总!$A66)</f>
        <v>0</v>
      </c>
      <c r="S66" s="168">
        <f>COUNTIFS(魔谷投诉渠道记录!$B:$B,魔谷合作方汇总!S$1,魔谷投诉渠道记录!$E:$E,魔谷合作方汇总!$A66)</f>
        <v>0</v>
      </c>
      <c r="T66" s="168">
        <f>COUNTIFS(魔谷投诉渠道记录!$B:$B,魔谷合作方汇总!T$1,魔谷投诉渠道记录!$E:$E,魔谷合作方汇总!$A66)</f>
        <v>0</v>
      </c>
      <c r="U66" s="168">
        <f>COUNTIFS(魔谷投诉渠道记录!$B:$B,魔谷合作方汇总!U$1,魔谷投诉渠道记录!$E:$E,魔谷合作方汇总!$A66)</f>
        <v>0</v>
      </c>
      <c r="V66" s="168">
        <f>COUNTIFS(魔谷投诉渠道记录!$B:$B,魔谷合作方汇总!V$1,魔谷投诉渠道记录!$E:$E,魔谷合作方汇总!$A66)</f>
        <v>0</v>
      </c>
      <c r="W66" s="168">
        <f>COUNTIFS(魔谷投诉渠道记录!$B:$B,魔谷合作方汇总!W$1,魔谷投诉渠道记录!$E:$E,魔谷合作方汇总!$A66)</f>
        <v>0</v>
      </c>
      <c r="X66" s="168">
        <f>COUNTIFS(魔谷投诉渠道记录!$B:$B,魔谷合作方汇总!X$1,魔谷投诉渠道记录!$E:$E,魔谷合作方汇总!$A66)</f>
        <v>0</v>
      </c>
      <c r="Y66" s="168">
        <f>COUNTIFS(魔谷投诉渠道记录!$B:$B,魔谷合作方汇总!Y$1,魔谷投诉渠道记录!$E:$E,魔谷合作方汇总!$A66)</f>
        <v>0</v>
      </c>
      <c r="Z66" s="168">
        <f>COUNTIFS(魔谷投诉渠道记录!$B:$B,魔谷合作方汇总!Z$1,魔谷投诉渠道记录!$E:$E,魔谷合作方汇总!$A66)</f>
        <v>0</v>
      </c>
      <c r="AA66" s="168">
        <f>COUNTIFS(魔谷投诉渠道记录!$B:$B,魔谷合作方汇总!AA$1,魔谷投诉渠道记录!$E:$E,魔谷合作方汇总!$A66)</f>
        <v>0</v>
      </c>
      <c r="AB66" s="168">
        <f>COUNTIFS(魔谷投诉渠道记录!$B:$B,魔谷合作方汇总!AB$1,魔谷投诉渠道记录!$E:$E,魔谷合作方汇总!$A66)</f>
        <v>0</v>
      </c>
      <c r="AC66" s="168">
        <f>COUNTIFS(魔谷投诉渠道记录!$B:$B,魔谷合作方汇总!AC$1,魔谷投诉渠道记录!$E:$E,魔谷合作方汇总!$A66)</f>
        <v>0</v>
      </c>
      <c r="AD66" s="168">
        <f>COUNTIFS(魔谷投诉渠道记录!$B:$B,魔谷合作方汇总!AD$1,魔谷投诉渠道记录!$E:$E,魔谷合作方汇总!$A66)</f>
        <v>0</v>
      </c>
      <c r="AE66" s="168">
        <f>COUNTIFS(魔谷投诉渠道记录!$B:$B,魔谷合作方汇总!AE$1,魔谷投诉渠道记录!$E:$E,魔谷合作方汇总!$A66)</f>
        <v>0</v>
      </c>
      <c r="AF66" s="168">
        <f>COUNTIFS(魔谷投诉渠道记录!$B:$B,魔谷合作方汇总!AF$1,魔谷投诉渠道记录!$E:$E,魔谷合作方汇总!$A66)</f>
        <v>0</v>
      </c>
      <c r="AG66" s="168">
        <f>COUNTIFS(魔谷投诉渠道记录!$B:$B,魔谷合作方汇总!AG$1,魔谷投诉渠道记录!$E:$E,魔谷合作方汇总!$A66)</f>
        <v>0</v>
      </c>
      <c r="AH66" s="168">
        <f>COUNTIFS(魔谷投诉渠道记录!$B:$B,魔谷合作方汇总!AH$1,魔谷投诉渠道记录!$E:$E,魔谷合作方汇总!$A66)</f>
        <v>0</v>
      </c>
      <c r="AI66" s="168">
        <f>COUNTIFS(魔谷投诉渠道记录!$B:$B,魔谷合作方汇总!AI$1,魔谷投诉渠道记录!$E:$E,魔谷合作方汇总!$A66)</f>
        <v>0</v>
      </c>
    </row>
    <row r="67" spans="1:35" ht="16.5">
      <c r="A67" s="39" t="s">
        <v>1224</v>
      </c>
      <c r="B67" s="39">
        <v>199.98</v>
      </c>
      <c r="C67" s="38">
        <f t="shared" ref="C67:C68" si="2">SUM(E67:AI67)</f>
        <v>0</v>
      </c>
      <c r="D67" s="169">
        <f t="shared" ref="D67:D68" si="3">IF($B67&gt;10000,$C67/$B67*10000,$C67)</f>
        <v>0</v>
      </c>
      <c r="E67" s="168">
        <f>COUNTIFS(魔谷投诉渠道记录!$B:$B,魔谷合作方汇总!E$1,魔谷投诉渠道记录!$E:$E,魔谷合作方汇总!$A67)</f>
        <v>0</v>
      </c>
      <c r="F67" s="168">
        <f>COUNTIFS(魔谷投诉渠道记录!$B:$B,魔谷合作方汇总!F$1,魔谷投诉渠道记录!$E:$E,魔谷合作方汇总!$A67)</f>
        <v>0</v>
      </c>
      <c r="G67" s="168">
        <f>COUNTIFS(魔谷投诉渠道记录!$B:$B,魔谷合作方汇总!G$1,魔谷投诉渠道记录!$E:$E,魔谷合作方汇总!$A67)</f>
        <v>0</v>
      </c>
      <c r="H67" s="168">
        <f>COUNTIFS(魔谷投诉渠道记录!$B:$B,魔谷合作方汇总!H$1,魔谷投诉渠道记录!$E:$E,魔谷合作方汇总!$A67)</f>
        <v>0</v>
      </c>
      <c r="I67" s="168">
        <f>COUNTIFS(魔谷投诉渠道记录!$B:$B,魔谷合作方汇总!I$1,魔谷投诉渠道记录!$E:$E,魔谷合作方汇总!$A67)</f>
        <v>0</v>
      </c>
      <c r="J67" s="168">
        <f>COUNTIFS(魔谷投诉渠道记录!$B:$B,魔谷合作方汇总!J$1,魔谷投诉渠道记录!$E:$E,魔谷合作方汇总!$A67)</f>
        <v>0</v>
      </c>
      <c r="K67" s="168">
        <f>COUNTIFS(魔谷投诉渠道记录!$B:$B,魔谷合作方汇总!K$1,魔谷投诉渠道记录!$E:$E,魔谷合作方汇总!$A67)</f>
        <v>0</v>
      </c>
      <c r="L67" s="168">
        <f>COUNTIFS(魔谷投诉渠道记录!$B:$B,魔谷合作方汇总!L$1,魔谷投诉渠道记录!$E:$E,魔谷合作方汇总!$A67)</f>
        <v>0</v>
      </c>
      <c r="M67" s="168">
        <f>COUNTIFS(魔谷投诉渠道记录!$B:$B,魔谷合作方汇总!M$1,魔谷投诉渠道记录!$E:$E,魔谷合作方汇总!$A67)</f>
        <v>0</v>
      </c>
      <c r="N67" s="168">
        <f>COUNTIFS(魔谷投诉渠道记录!$B:$B,魔谷合作方汇总!N$1,魔谷投诉渠道记录!$E:$E,魔谷合作方汇总!$A67)</f>
        <v>0</v>
      </c>
      <c r="O67" s="168">
        <f>COUNTIFS(魔谷投诉渠道记录!$B:$B,魔谷合作方汇总!O$1,魔谷投诉渠道记录!$E:$E,魔谷合作方汇总!$A67)</f>
        <v>0</v>
      </c>
      <c r="P67" s="168">
        <f>COUNTIFS(魔谷投诉渠道记录!$B:$B,魔谷合作方汇总!P$1,魔谷投诉渠道记录!$E:$E,魔谷合作方汇总!$A67)</f>
        <v>0</v>
      </c>
      <c r="Q67" s="168">
        <f>COUNTIFS(魔谷投诉渠道记录!$B:$B,魔谷合作方汇总!Q$1,魔谷投诉渠道记录!$E:$E,魔谷合作方汇总!$A67)</f>
        <v>0</v>
      </c>
      <c r="R67" s="168">
        <f>COUNTIFS(魔谷投诉渠道记录!$B:$B,魔谷合作方汇总!R$1,魔谷投诉渠道记录!$E:$E,魔谷合作方汇总!$A67)</f>
        <v>0</v>
      </c>
      <c r="S67" s="168">
        <f>COUNTIFS(魔谷投诉渠道记录!$B:$B,魔谷合作方汇总!S$1,魔谷投诉渠道记录!$E:$E,魔谷合作方汇总!$A67)</f>
        <v>0</v>
      </c>
      <c r="T67" s="168">
        <f>COUNTIFS(魔谷投诉渠道记录!$B:$B,魔谷合作方汇总!T$1,魔谷投诉渠道记录!$E:$E,魔谷合作方汇总!$A67)</f>
        <v>0</v>
      </c>
      <c r="U67" s="168">
        <f>COUNTIFS(魔谷投诉渠道记录!$B:$B,魔谷合作方汇总!U$1,魔谷投诉渠道记录!$E:$E,魔谷合作方汇总!$A67)</f>
        <v>0</v>
      </c>
      <c r="V67" s="168">
        <f>COUNTIFS(魔谷投诉渠道记录!$B:$B,魔谷合作方汇总!V$1,魔谷投诉渠道记录!$E:$E,魔谷合作方汇总!$A67)</f>
        <v>0</v>
      </c>
      <c r="W67" s="168">
        <f>COUNTIFS(魔谷投诉渠道记录!$B:$B,魔谷合作方汇总!W$1,魔谷投诉渠道记录!$E:$E,魔谷合作方汇总!$A67)</f>
        <v>0</v>
      </c>
      <c r="X67" s="168">
        <f>COUNTIFS(魔谷投诉渠道记录!$B:$B,魔谷合作方汇总!X$1,魔谷投诉渠道记录!$E:$E,魔谷合作方汇总!$A67)</f>
        <v>0</v>
      </c>
      <c r="Y67" s="168">
        <f>COUNTIFS(魔谷投诉渠道记录!$B:$B,魔谷合作方汇总!Y$1,魔谷投诉渠道记录!$E:$E,魔谷合作方汇总!$A67)</f>
        <v>0</v>
      </c>
      <c r="Z67" s="168">
        <f>COUNTIFS(魔谷投诉渠道记录!$B:$B,魔谷合作方汇总!Z$1,魔谷投诉渠道记录!$E:$E,魔谷合作方汇总!$A67)</f>
        <v>0</v>
      </c>
      <c r="AA67" s="168">
        <f>COUNTIFS(魔谷投诉渠道记录!$B:$B,魔谷合作方汇总!AA$1,魔谷投诉渠道记录!$E:$E,魔谷合作方汇总!$A67)</f>
        <v>0</v>
      </c>
      <c r="AB67" s="168">
        <f>COUNTIFS(魔谷投诉渠道记录!$B:$B,魔谷合作方汇总!AB$1,魔谷投诉渠道记录!$E:$E,魔谷合作方汇总!$A67)</f>
        <v>0</v>
      </c>
      <c r="AC67" s="168">
        <f>COUNTIFS(魔谷投诉渠道记录!$B:$B,魔谷合作方汇总!AC$1,魔谷投诉渠道记录!$E:$E,魔谷合作方汇总!$A67)</f>
        <v>0</v>
      </c>
      <c r="AD67" s="168">
        <f>COUNTIFS(魔谷投诉渠道记录!$B:$B,魔谷合作方汇总!AD$1,魔谷投诉渠道记录!$E:$E,魔谷合作方汇总!$A67)</f>
        <v>0</v>
      </c>
      <c r="AE67" s="168">
        <f>COUNTIFS(魔谷投诉渠道记录!$B:$B,魔谷合作方汇总!AE$1,魔谷投诉渠道记录!$E:$E,魔谷合作方汇总!$A67)</f>
        <v>0</v>
      </c>
      <c r="AF67" s="168">
        <f>COUNTIFS(魔谷投诉渠道记录!$B:$B,魔谷合作方汇总!AF$1,魔谷投诉渠道记录!$E:$E,魔谷合作方汇总!$A67)</f>
        <v>0</v>
      </c>
      <c r="AG67" s="168">
        <f>COUNTIFS(魔谷投诉渠道记录!$B:$B,魔谷合作方汇总!AG$1,魔谷投诉渠道记录!$E:$E,魔谷合作方汇总!$A67)</f>
        <v>0</v>
      </c>
      <c r="AH67" s="168">
        <f>COUNTIFS(魔谷投诉渠道记录!$B:$B,魔谷合作方汇总!AH$1,魔谷投诉渠道记录!$E:$E,魔谷合作方汇总!$A67)</f>
        <v>0</v>
      </c>
      <c r="AI67" s="168">
        <f>COUNTIFS(魔谷投诉渠道记录!$B:$B,魔谷合作方汇总!AI$1,魔谷投诉渠道记录!$E:$E,魔谷合作方汇总!$A67)</f>
        <v>0</v>
      </c>
    </row>
    <row r="68" spans="1:35" ht="16.5">
      <c r="A68" s="39" t="s">
        <v>1225</v>
      </c>
      <c r="B68" s="39">
        <v>4424.670000000001</v>
      </c>
      <c r="C68" s="38">
        <f t="shared" si="2"/>
        <v>2</v>
      </c>
      <c r="D68" s="169">
        <f t="shared" si="3"/>
        <v>2</v>
      </c>
      <c r="E68" s="168">
        <f>COUNTIFS(魔谷投诉渠道记录!$B:$B,魔谷合作方汇总!E$1,魔谷投诉渠道记录!$E:$E,魔谷合作方汇总!$A68)</f>
        <v>0</v>
      </c>
      <c r="F68" s="168">
        <f>COUNTIFS(魔谷投诉渠道记录!$B:$B,魔谷合作方汇总!F$1,魔谷投诉渠道记录!$E:$E,魔谷合作方汇总!$A68)</f>
        <v>0</v>
      </c>
      <c r="G68" s="168">
        <f>COUNTIFS(魔谷投诉渠道记录!$B:$B,魔谷合作方汇总!G$1,魔谷投诉渠道记录!$E:$E,魔谷合作方汇总!$A68)</f>
        <v>0</v>
      </c>
      <c r="H68" s="168">
        <f>COUNTIFS(魔谷投诉渠道记录!$B:$B,魔谷合作方汇总!H$1,魔谷投诉渠道记录!$E:$E,魔谷合作方汇总!$A68)</f>
        <v>0</v>
      </c>
      <c r="I68" s="168">
        <f>COUNTIFS(魔谷投诉渠道记录!$B:$B,魔谷合作方汇总!I$1,魔谷投诉渠道记录!$E:$E,魔谷合作方汇总!$A68)</f>
        <v>2</v>
      </c>
      <c r="J68" s="168">
        <f>COUNTIFS(魔谷投诉渠道记录!$B:$B,魔谷合作方汇总!J$1,魔谷投诉渠道记录!$E:$E,魔谷合作方汇总!$A68)</f>
        <v>0</v>
      </c>
      <c r="K68" s="168">
        <f>COUNTIFS(魔谷投诉渠道记录!$B:$B,魔谷合作方汇总!K$1,魔谷投诉渠道记录!$E:$E,魔谷合作方汇总!$A68)</f>
        <v>0</v>
      </c>
      <c r="L68" s="168">
        <f>COUNTIFS(魔谷投诉渠道记录!$B:$B,魔谷合作方汇总!L$1,魔谷投诉渠道记录!$E:$E,魔谷合作方汇总!$A68)</f>
        <v>0</v>
      </c>
      <c r="M68" s="168">
        <f>COUNTIFS(魔谷投诉渠道记录!$B:$B,魔谷合作方汇总!M$1,魔谷投诉渠道记录!$E:$E,魔谷合作方汇总!$A68)</f>
        <v>0</v>
      </c>
      <c r="N68" s="168">
        <f>COUNTIFS(魔谷投诉渠道记录!$B:$B,魔谷合作方汇总!N$1,魔谷投诉渠道记录!$E:$E,魔谷合作方汇总!$A68)</f>
        <v>0</v>
      </c>
      <c r="O68" s="168">
        <f>COUNTIFS(魔谷投诉渠道记录!$B:$B,魔谷合作方汇总!O$1,魔谷投诉渠道记录!$E:$E,魔谷合作方汇总!$A68)</f>
        <v>0</v>
      </c>
      <c r="P68" s="168">
        <f>COUNTIFS(魔谷投诉渠道记录!$B:$B,魔谷合作方汇总!P$1,魔谷投诉渠道记录!$E:$E,魔谷合作方汇总!$A68)</f>
        <v>0</v>
      </c>
      <c r="Q68" s="168">
        <f>COUNTIFS(魔谷投诉渠道记录!$B:$B,魔谷合作方汇总!Q$1,魔谷投诉渠道记录!$E:$E,魔谷合作方汇总!$A68)</f>
        <v>0</v>
      </c>
      <c r="R68" s="168">
        <f>COUNTIFS(魔谷投诉渠道记录!$B:$B,魔谷合作方汇总!R$1,魔谷投诉渠道记录!$E:$E,魔谷合作方汇总!$A68)</f>
        <v>0</v>
      </c>
      <c r="S68" s="168">
        <f>COUNTIFS(魔谷投诉渠道记录!$B:$B,魔谷合作方汇总!S$1,魔谷投诉渠道记录!$E:$E,魔谷合作方汇总!$A68)</f>
        <v>0</v>
      </c>
      <c r="T68" s="168">
        <f>COUNTIFS(魔谷投诉渠道记录!$B:$B,魔谷合作方汇总!T$1,魔谷投诉渠道记录!$E:$E,魔谷合作方汇总!$A68)</f>
        <v>0</v>
      </c>
      <c r="U68" s="168">
        <f>COUNTIFS(魔谷投诉渠道记录!$B:$B,魔谷合作方汇总!U$1,魔谷投诉渠道记录!$E:$E,魔谷合作方汇总!$A68)</f>
        <v>0</v>
      </c>
      <c r="V68" s="168">
        <f>COUNTIFS(魔谷投诉渠道记录!$B:$B,魔谷合作方汇总!V$1,魔谷投诉渠道记录!$E:$E,魔谷合作方汇总!$A68)</f>
        <v>0</v>
      </c>
      <c r="W68" s="168">
        <f>COUNTIFS(魔谷投诉渠道记录!$B:$B,魔谷合作方汇总!W$1,魔谷投诉渠道记录!$E:$E,魔谷合作方汇总!$A68)</f>
        <v>0</v>
      </c>
      <c r="X68" s="168">
        <f>COUNTIFS(魔谷投诉渠道记录!$B:$B,魔谷合作方汇总!X$1,魔谷投诉渠道记录!$E:$E,魔谷合作方汇总!$A68)</f>
        <v>0</v>
      </c>
      <c r="Y68" s="168">
        <f>COUNTIFS(魔谷投诉渠道记录!$B:$B,魔谷合作方汇总!Y$1,魔谷投诉渠道记录!$E:$E,魔谷合作方汇总!$A68)</f>
        <v>0</v>
      </c>
      <c r="Z68" s="168">
        <f>COUNTIFS(魔谷投诉渠道记录!$B:$B,魔谷合作方汇总!Z$1,魔谷投诉渠道记录!$E:$E,魔谷合作方汇总!$A68)</f>
        <v>0</v>
      </c>
      <c r="AA68" s="168">
        <f>COUNTIFS(魔谷投诉渠道记录!$B:$B,魔谷合作方汇总!AA$1,魔谷投诉渠道记录!$E:$E,魔谷合作方汇总!$A68)</f>
        <v>0</v>
      </c>
      <c r="AB68" s="168">
        <f>COUNTIFS(魔谷投诉渠道记录!$B:$B,魔谷合作方汇总!AB$1,魔谷投诉渠道记录!$E:$E,魔谷合作方汇总!$A68)</f>
        <v>0</v>
      </c>
      <c r="AC68" s="168">
        <f>COUNTIFS(魔谷投诉渠道记录!$B:$B,魔谷合作方汇总!AC$1,魔谷投诉渠道记录!$E:$E,魔谷合作方汇总!$A68)</f>
        <v>0</v>
      </c>
      <c r="AD68" s="168">
        <f>COUNTIFS(魔谷投诉渠道记录!$B:$B,魔谷合作方汇总!AD$1,魔谷投诉渠道记录!$E:$E,魔谷合作方汇总!$A68)</f>
        <v>0</v>
      </c>
      <c r="AE68" s="168">
        <f>COUNTIFS(魔谷投诉渠道记录!$B:$B,魔谷合作方汇总!AE$1,魔谷投诉渠道记录!$E:$E,魔谷合作方汇总!$A68)</f>
        <v>0</v>
      </c>
      <c r="AF68" s="168">
        <f>COUNTIFS(魔谷投诉渠道记录!$B:$B,魔谷合作方汇总!AF$1,魔谷投诉渠道记录!$E:$E,魔谷合作方汇总!$A68)</f>
        <v>0</v>
      </c>
      <c r="AG68" s="168">
        <f>COUNTIFS(魔谷投诉渠道记录!$B:$B,魔谷合作方汇总!AG$1,魔谷投诉渠道记录!$E:$E,魔谷合作方汇总!$A68)</f>
        <v>0</v>
      </c>
      <c r="AH68" s="168">
        <f>COUNTIFS(魔谷投诉渠道记录!$B:$B,魔谷合作方汇总!AH$1,魔谷投诉渠道记录!$E:$E,魔谷合作方汇总!$A68)</f>
        <v>0</v>
      </c>
      <c r="AI68" s="168">
        <f>COUNTIFS(魔谷投诉渠道记录!$B:$B,魔谷合作方汇总!AI$1,魔谷投诉渠道记录!$E:$E,魔谷合作方汇总!$A68)</f>
        <v>0</v>
      </c>
    </row>
    <row r="69" spans="1:35" s="40" customFormat="1" ht="16.5">
      <c r="A69" s="204" t="s">
        <v>34</v>
      </c>
      <c r="B69" s="197"/>
      <c r="C69" s="205">
        <f>SUM(E69:AI69)</f>
        <v>28</v>
      </c>
      <c r="D69" s="197"/>
      <c r="E69" s="168">
        <f>COUNTIFS(魔谷投诉渠道记录!$B:$B,魔谷合作方汇总!E$1,魔谷投诉渠道记录!$E:$E,魔谷合作方汇总!$A69)</f>
        <v>1</v>
      </c>
      <c r="F69" s="168">
        <f>COUNTIFS(投诉记录!$H:$H,"魔谷",投诉记录!$P:$P,"无",投诉记录!$N:$N,魔谷合作方汇总!F$1)</f>
        <v>2</v>
      </c>
      <c r="G69" s="168">
        <f>COUNTIFS(投诉记录!$H:$H,"魔谷",投诉记录!$P:$P,"无",投诉记录!$N:$N,魔谷合作方汇总!G$1)</f>
        <v>1</v>
      </c>
      <c r="H69" s="168">
        <f>COUNTIFS(投诉记录!$H:$H,"魔谷",投诉记录!$P:$P,"无",投诉记录!$N:$N,魔谷合作方汇总!H$1)</f>
        <v>0</v>
      </c>
      <c r="I69" s="168">
        <f>COUNTIFS(投诉记录!$H:$H,"魔谷",投诉记录!$P:$P,"无",投诉记录!$N:$N,魔谷合作方汇总!I$1)</f>
        <v>1</v>
      </c>
      <c r="J69" s="168">
        <f>COUNTIFS(投诉记录!$H:$H,"魔谷",投诉记录!$P:$P,"无",投诉记录!$N:$N,魔谷合作方汇总!J$1)</f>
        <v>4</v>
      </c>
      <c r="K69" s="168">
        <f>COUNTIFS(投诉记录!$H:$H,"魔谷",投诉记录!$P:$P,"无",投诉记录!$N:$N,魔谷合作方汇总!K$1)</f>
        <v>2</v>
      </c>
      <c r="L69" s="168">
        <f>COUNTIFS(投诉记录!$H:$H,"魔谷",投诉记录!$P:$P,"无",投诉记录!$N:$N,魔谷合作方汇总!L$1)</f>
        <v>0</v>
      </c>
      <c r="M69" s="168">
        <f>COUNTIFS(投诉记录!$H:$H,"魔谷",投诉记录!$P:$P,"无",投诉记录!$N:$N,魔谷合作方汇总!M$1)</f>
        <v>0</v>
      </c>
      <c r="N69" s="168">
        <f>COUNTIFS(投诉记录!$H:$H,"魔谷",投诉记录!$P:$P,"无",投诉记录!$N:$N,魔谷合作方汇总!N$1)</f>
        <v>0</v>
      </c>
      <c r="O69" s="168">
        <f>COUNTIFS(投诉记录!$H:$H,"魔谷",投诉记录!$P:$P,"无",投诉记录!$N:$N,魔谷合作方汇总!O$1)</f>
        <v>0</v>
      </c>
      <c r="P69" s="168">
        <f>COUNTIFS(投诉记录!$H:$H,"魔谷",投诉记录!$P:$P,"无",投诉记录!$N:$N,魔谷合作方汇总!P$1)</f>
        <v>0</v>
      </c>
      <c r="Q69" s="168">
        <f>COUNTIFS(投诉记录!$H:$H,"魔谷",投诉记录!$P:$P,"无",投诉记录!$N:$N,魔谷合作方汇总!Q$1)</f>
        <v>1</v>
      </c>
      <c r="R69" s="168">
        <f>COUNTIFS(投诉记录!$H:$H,"魔谷",投诉记录!$P:$P,"无",投诉记录!$N:$N,魔谷合作方汇总!R$1)</f>
        <v>0</v>
      </c>
      <c r="S69" s="168">
        <f>COUNTIFS(投诉记录!$H:$H,"魔谷",投诉记录!$P:$P,"无",投诉记录!$N:$N,魔谷合作方汇总!S$1)</f>
        <v>0</v>
      </c>
      <c r="T69" s="168">
        <f>COUNTIFS(投诉记录!$H:$H,"魔谷",投诉记录!$P:$P,"无",投诉记录!$N:$N,魔谷合作方汇总!T$1)</f>
        <v>0</v>
      </c>
      <c r="U69" s="168">
        <f>COUNTIFS(投诉记录!$H:$H,"魔谷",投诉记录!$P:$P,"无",投诉记录!$N:$N,魔谷合作方汇总!U$1)</f>
        <v>8</v>
      </c>
      <c r="V69" s="168">
        <f>COUNTIFS(投诉记录!$H:$H,"魔谷",投诉记录!$P:$P,"无",投诉记录!$N:$N,魔谷合作方汇总!V$1)</f>
        <v>0</v>
      </c>
      <c r="W69" s="168">
        <f>COUNTIFS(投诉记录!$H:$H,"魔谷",投诉记录!$P:$P,"无",投诉记录!$N:$N,魔谷合作方汇总!W$1)</f>
        <v>0</v>
      </c>
      <c r="X69" s="168">
        <f>COUNTIFS(投诉记录!$H:$H,"魔谷",投诉记录!$P:$P,"无",投诉记录!$N:$N,魔谷合作方汇总!X$1)</f>
        <v>1</v>
      </c>
      <c r="Y69" s="168">
        <f>COUNTIFS(投诉记录!$H:$H,"魔谷",投诉记录!$P:$P,"无",投诉记录!$N:$N,魔谷合作方汇总!Y$1)</f>
        <v>0</v>
      </c>
      <c r="Z69" s="168">
        <f>COUNTIFS(投诉记录!$H:$H,"魔谷",投诉记录!$P:$P,"无",投诉记录!$N:$N,魔谷合作方汇总!Z$1)</f>
        <v>1</v>
      </c>
      <c r="AA69" s="168">
        <f>COUNTIFS(投诉记录!$H:$H,"魔谷",投诉记录!$P:$P,"无",投诉记录!$N:$N,魔谷合作方汇总!AA$1)</f>
        <v>0</v>
      </c>
      <c r="AB69" s="168">
        <f>COUNTIFS(投诉记录!$H:$H,"魔谷",投诉记录!$P:$P,"无",投诉记录!$N:$N,魔谷合作方汇总!AB$1)</f>
        <v>1</v>
      </c>
      <c r="AC69" s="168">
        <f>COUNTIFS(投诉记录!$H:$H,"魔谷",投诉记录!$P:$P,"无",投诉记录!$N:$N,魔谷合作方汇总!AC$1)</f>
        <v>0</v>
      </c>
      <c r="AD69" s="168">
        <f>COUNTIFS(投诉记录!$H:$H,"魔谷",投诉记录!$P:$P,"无",投诉记录!$N:$N,魔谷合作方汇总!AD$1)</f>
        <v>0</v>
      </c>
      <c r="AE69" s="168">
        <f>COUNTIFS(投诉记录!$H:$H,"魔谷",投诉记录!$P:$P,"无",投诉记录!$N:$N,魔谷合作方汇总!AE$1)</f>
        <v>0</v>
      </c>
      <c r="AF69" s="168">
        <f>COUNTIFS(投诉记录!$H:$H,"魔谷",投诉记录!$P:$P,"无",投诉记录!$N:$N,魔谷合作方汇总!AF$1)</f>
        <v>0</v>
      </c>
      <c r="AG69" s="168">
        <f>COUNTIFS(投诉记录!$H:$H,"魔谷",投诉记录!$P:$P,"无",投诉记录!$N:$N,魔谷合作方汇总!AG$1)</f>
        <v>4</v>
      </c>
      <c r="AH69" s="168">
        <f>COUNTIFS(投诉记录!$H:$H,"魔谷",投诉记录!$P:$P,"无",投诉记录!$N:$N,魔谷合作方汇总!AH$1)</f>
        <v>0</v>
      </c>
      <c r="AI69" s="168">
        <f>COUNTIFS(投诉记录!$H:$H,"魔谷",投诉记录!$P:$P,"无",投诉记录!$N:$N,魔谷合作方汇总!AI$1)</f>
        <v>1</v>
      </c>
    </row>
    <row r="70" spans="1:35" ht="16.5">
      <c r="A70" s="185" t="s">
        <v>2457</v>
      </c>
      <c r="B70" s="182">
        <f>SUM(B2:B68)</f>
        <v>2520592.1400000015</v>
      </c>
      <c r="C70" s="184">
        <f>SUM(C2:C69)</f>
        <v>229</v>
      </c>
      <c r="D70" s="183">
        <f>IF(B70&gt;10000,C70/B70*10000,"")</f>
        <v>0.90851667894195631</v>
      </c>
      <c r="E70" s="167">
        <f>SUM(E2:E69)</f>
        <v>17</v>
      </c>
      <c r="F70" s="167">
        <f t="shared" ref="F70:AI70" si="4">SUM(F2:F69)</f>
        <v>17</v>
      </c>
      <c r="G70" s="167">
        <f t="shared" si="4"/>
        <v>2</v>
      </c>
      <c r="H70" s="167">
        <f t="shared" si="4"/>
        <v>2</v>
      </c>
      <c r="I70" s="167">
        <f t="shared" si="4"/>
        <v>8</v>
      </c>
      <c r="J70" s="167">
        <f t="shared" si="4"/>
        <v>5</v>
      </c>
      <c r="K70" s="167">
        <f t="shared" si="4"/>
        <v>25</v>
      </c>
      <c r="L70" s="167">
        <f t="shared" si="4"/>
        <v>0</v>
      </c>
      <c r="M70" s="167">
        <f t="shared" si="4"/>
        <v>0</v>
      </c>
      <c r="N70" s="167">
        <f t="shared" si="4"/>
        <v>7</v>
      </c>
      <c r="O70" s="167">
        <f t="shared" si="4"/>
        <v>10</v>
      </c>
      <c r="P70" s="167">
        <f t="shared" si="4"/>
        <v>27</v>
      </c>
      <c r="Q70" s="167">
        <f t="shared" si="4"/>
        <v>2</v>
      </c>
      <c r="R70" s="167">
        <f t="shared" si="4"/>
        <v>0</v>
      </c>
      <c r="S70" s="167">
        <f t="shared" si="4"/>
        <v>0</v>
      </c>
      <c r="T70" s="167">
        <f t="shared" si="4"/>
        <v>0</v>
      </c>
      <c r="U70" s="167">
        <f t="shared" si="4"/>
        <v>27</v>
      </c>
      <c r="V70" s="167">
        <f t="shared" si="4"/>
        <v>5</v>
      </c>
      <c r="W70" s="167">
        <f t="shared" si="4"/>
        <v>0</v>
      </c>
      <c r="X70" s="167">
        <f t="shared" si="4"/>
        <v>1</v>
      </c>
      <c r="Y70" s="167">
        <f t="shared" si="4"/>
        <v>0</v>
      </c>
      <c r="Z70" s="167">
        <f t="shared" si="4"/>
        <v>3</v>
      </c>
      <c r="AA70" s="167">
        <f t="shared" si="4"/>
        <v>0</v>
      </c>
      <c r="AB70" s="167">
        <f t="shared" si="4"/>
        <v>2</v>
      </c>
      <c r="AC70" s="167">
        <f t="shared" si="4"/>
        <v>19</v>
      </c>
      <c r="AD70" s="167">
        <f t="shared" si="4"/>
        <v>2</v>
      </c>
      <c r="AE70" s="167">
        <f t="shared" si="4"/>
        <v>0</v>
      </c>
      <c r="AF70" s="167">
        <f t="shared" si="4"/>
        <v>0</v>
      </c>
      <c r="AG70" s="167">
        <f t="shared" si="4"/>
        <v>36</v>
      </c>
      <c r="AH70" s="167">
        <f t="shared" si="4"/>
        <v>0</v>
      </c>
      <c r="AI70" s="167">
        <f t="shared" si="4"/>
        <v>12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107"/>
  <sheetViews>
    <sheetView showZeros="0" workbookViewId="0">
      <pane xSplit="4" ySplit="1" topLeftCell="E86" activePane="bottomRight" state="frozen"/>
      <selection pane="topRight" activeCell="E1" sqref="E1"/>
      <selection pane="bottomLeft" activeCell="A2" sqref="A2"/>
      <selection pane="bottomRight" activeCell="K90" sqref="K90"/>
    </sheetView>
  </sheetViews>
  <sheetFormatPr defaultRowHeight="13.5"/>
  <cols>
    <col min="1" max="1" width="21.625" customWidth="1"/>
    <col min="2" max="2" width="12.5" style="40" customWidth="1"/>
    <col min="4" max="4" width="15.5" style="40" customWidth="1"/>
    <col min="5" max="5" width="9" customWidth="1"/>
    <col min="6" max="6" width="9.5" customWidth="1"/>
    <col min="12" max="12" width="7.875" customWidth="1"/>
    <col min="13" max="13" width="8" customWidth="1"/>
  </cols>
  <sheetData>
    <row r="1" spans="1:35" ht="16.5">
      <c r="A1" s="36" t="s">
        <v>1227</v>
      </c>
      <c r="B1" s="36" t="s">
        <v>1331</v>
      </c>
      <c r="C1" s="37" t="s">
        <v>1714</v>
      </c>
      <c r="D1" s="36" t="s">
        <v>2518</v>
      </c>
      <c r="E1" s="36" t="s">
        <v>1129</v>
      </c>
      <c r="F1" s="36" t="s">
        <v>1130</v>
      </c>
      <c r="G1" s="36" t="s">
        <v>1131</v>
      </c>
      <c r="H1" s="36" t="s">
        <v>1132</v>
      </c>
      <c r="I1" s="36" t="s">
        <v>1133</v>
      </c>
      <c r="J1" s="36" t="s">
        <v>1134</v>
      </c>
      <c r="K1" s="36" t="s">
        <v>1135</v>
      </c>
      <c r="L1" s="36" t="s">
        <v>1136</v>
      </c>
      <c r="M1" s="36" t="s">
        <v>1137</v>
      </c>
      <c r="N1" s="36" t="s">
        <v>1138</v>
      </c>
      <c r="O1" s="36" t="s">
        <v>1139</v>
      </c>
      <c r="P1" s="36" t="s">
        <v>1140</v>
      </c>
      <c r="Q1" s="36" t="s">
        <v>1141</v>
      </c>
      <c r="R1" s="36" t="s">
        <v>1142</v>
      </c>
      <c r="S1" s="36" t="s">
        <v>1143</v>
      </c>
      <c r="T1" s="36" t="s">
        <v>1144</v>
      </c>
      <c r="U1" s="36" t="s">
        <v>1145</v>
      </c>
      <c r="V1" s="36" t="s">
        <v>1146</v>
      </c>
      <c r="W1" s="36" t="s">
        <v>1147</v>
      </c>
      <c r="X1" s="36" t="s">
        <v>1148</v>
      </c>
      <c r="Y1" s="36" t="s">
        <v>1149</v>
      </c>
      <c r="Z1" s="36" t="s">
        <v>1150</v>
      </c>
      <c r="AA1" s="36" t="s">
        <v>1151</v>
      </c>
      <c r="AB1" s="36" t="s">
        <v>1152</v>
      </c>
      <c r="AC1" s="36" t="s">
        <v>1153</v>
      </c>
      <c r="AD1" s="36" t="s">
        <v>1154</v>
      </c>
      <c r="AE1" s="36" t="s">
        <v>1155</v>
      </c>
      <c r="AF1" s="36" t="s">
        <v>1156</v>
      </c>
      <c r="AG1" s="36" t="s">
        <v>1157</v>
      </c>
      <c r="AH1" s="36" t="s">
        <v>1158</v>
      </c>
      <c r="AI1" s="36" t="s">
        <v>1159</v>
      </c>
    </row>
    <row r="2" spans="1:35" s="40" customFormat="1" ht="16.5">
      <c r="A2" s="39" t="s">
        <v>1226</v>
      </c>
      <c r="B2" s="39">
        <v>0</v>
      </c>
      <c r="C2" s="38">
        <f t="shared" ref="C2:C33" si="0">SUM(E2:AI2)</f>
        <v>0</v>
      </c>
      <c r="D2" s="69">
        <f>IF($B2&gt;10000,$C2/$B2*10000,$C2)</f>
        <v>0</v>
      </c>
      <c r="E2" s="15">
        <f>COUNTIFS(魔谷投诉渠道记录!$B:$B,魔谷应用汇总!E$1,魔谷投诉渠道记录!$C:$C,魔谷应用汇总!$A2)</f>
        <v>0</v>
      </c>
      <c r="F2" s="15">
        <f>COUNTIFS(魔谷投诉渠道记录!$B:$B,魔谷应用汇总!F$1,魔谷投诉渠道记录!$C:$C,魔谷应用汇总!$A2)</f>
        <v>0</v>
      </c>
      <c r="G2" s="15">
        <f>COUNTIFS(魔谷投诉渠道记录!$B:$B,魔谷应用汇总!G$1,魔谷投诉渠道记录!$C:$C,魔谷应用汇总!$A2)</f>
        <v>0</v>
      </c>
      <c r="H2" s="15">
        <f>COUNTIFS(魔谷投诉渠道记录!$B:$B,魔谷应用汇总!H$1,魔谷投诉渠道记录!$C:$C,魔谷应用汇总!$A2)</f>
        <v>0</v>
      </c>
      <c r="I2" s="15">
        <f>COUNTIFS(魔谷投诉渠道记录!$B:$B,魔谷应用汇总!I$1,魔谷投诉渠道记录!$C:$C,魔谷应用汇总!$A2)</f>
        <v>0</v>
      </c>
      <c r="J2" s="15">
        <f>COUNTIFS(魔谷投诉渠道记录!$B:$B,魔谷应用汇总!J$1,魔谷投诉渠道记录!$C:$C,魔谷应用汇总!$A2)</f>
        <v>0</v>
      </c>
      <c r="K2" s="15">
        <f>COUNTIFS(魔谷投诉渠道记录!$B:$B,魔谷应用汇总!K$1,魔谷投诉渠道记录!$C:$C,魔谷应用汇总!$A2)</f>
        <v>0</v>
      </c>
      <c r="L2" s="15">
        <f>COUNTIFS(魔谷投诉渠道记录!$B:$B,魔谷应用汇总!L$1,魔谷投诉渠道记录!$C:$C,魔谷应用汇总!$A2)</f>
        <v>0</v>
      </c>
      <c r="M2" s="15">
        <f>COUNTIFS(魔谷投诉渠道记录!$B:$B,魔谷应用汇总!M$1,魔谷投诉渠道记录!$C:$C,魔谷应用汇总!$A2)</f>
        <v>0</v>
      </c>
      <c r="N2" s="15">
        <f>COUNTIFS(魔谷投诉渠道记录!$B:$B,魔谷应用汇总!N$1,魔谷投诉渠道记录!$C:$C,魔谷应用汇总!$A2)</f>
        <v>0</v>
      </c>
      <c r="O2" s="15">
        <f>COUNTIFS(魔谷投诉渠道记录!$B:$B,魔谷应用汇总!O$1,魔谷投诉渠道记录!$C:$C,魔谷应用汇总!$A2)</f>
        <v>0</v>
      </c>
      <c r="P2" s="15">
        <f>COUNTIFS(魔谷投诉渠道记录!$B:$B,魔谷应用汇总!P$1,魔谷投诉渠道记录!$C:$C,魔谷应用汇总!$A2)</f>
        <v>0</v>
      </c>
      <c r="Q2" s="15">
        <f>COUNTIFS(魔谷投诉渠道记录!$B:$B,魔谷应用汇总!Q$1,魔谷投诉渠道记录!$C:$C,魔谷应用汇总!$A2)</f>
        <v>0</v>
      </c>
      <c r="R2" s="15">
        <f>COUNTIFS(魔谷投诉渠道记录!$B:$B,魔谷应用汇总!R$1,魔谷投诉渠道记录!$C:$C,魔谷应用汇总!$A2)</f>
        <v>0</v>
      </c>
      <c r="S2" s="15">
        <f>COUNTIFS(魔谷投诉渠道记录!$B:$B,魔谷应用汇总!S$1,魔谷投诉渠道记录!$C:$C,魔谷应用汇总!$A2)</f>
        <v>0</v>
      </c>
      <c r="T2" s="15">
        <f>COUNTIFS(魔谷投诉渠道记录!$B:$B,魔谷应用汇总!T$1,魔谷投诉渠道记录!$C:$C,魔谷应用汇总!$A2)</f>
        <v>0</v>
      </c>
      <c r="U2" s="15">
        <f>COUNTIFS(魔谷投诉渠道记录!$B:$B,魔谷应用汇总!U$1,魔谷投诉渠道记录!$C:$C,魔谷应用汇总!$A2)</f>
        <v>0</v>
      </c>
      <c r="V2" s="15">
        <f>COUNTIFS(魔谷投诉渠道记录!$B:$B,魔谷应用汇总!V$1,魔谷投诉渠道记录!$C:$C,魔谷应用汇总!$A2)</f>
        <v>0</v>
      </c>
      <c r="W2" s="15">
        <f>COUNTIFS(魔谷投诉渠道记录!$B:$B,魔谷应用汇总!W$1,魔谷投诉渠道记录!$C:$C,魔谷应用汇总!$A2)</f>
        <v>0</v>
      </c>
      <c r="X2" s="15">
        <f>COUNTIFS(魔谷投诉渠道记录!$B:$B,魔谷应用汇总!X$1,魔谷投诉渠道记录!$C:$C,魔谷应用汇总!$A2)</f>
        <v>0</v>
      </c>
      <c r="Y2" s="15">
        <f>COUNTIFS(魔谷投诉渠道记录!$B:$B,魔谷应用汇总!Y$1,魔谷投诉渠道记录!$C:$C,魔谷应用汇总!$A2)</f>
        <v>0</v>
      </c>
      <c r="Z2" s="15">
        <f>COUNTIFS(魔谷投诉渠道记录!$B:$B,魔谷应用汇总!Z$1,魔谷投诉渠道记录!$C:$C,魔谷应用汇总!$A2)</f>
        <v>0</v>
      </c>
      <c r="AA2" s="15">
        <f>COUNTIFS(魔谷投诉渠道记录!$B:$B,魔谷应用汇总!AA$1,魔谷投诉渠道记录!$C:$C,魔谷应用汇总!$A2)</f>
        <v>0</v>
      </c>
      <c r="AB2" s="15">
        <f>COUNTIFS(魔谷投诉渠道记录!$B:$B,魔谷应用汇总!AB$1,魔谷投诉渠道记录!$C:$C,魔谷应用汇总!$A2)</f>
        <v>0</v>
      </c>
      <c r="AC2" s="15">
        <f>COUNTIFS(魔谷投诉渠道记录!$B:$B,魔谷应用汇总!AC$1,魔谷投诉渠道记录!$C:$C,魔谷应用汇总!$A2)</f>
        <v>0</v>
      </c>
      <c r="AD2" s="15">
        <f>COUNTIFS(魔谷投诉渠道记录!$B:$B,魔谷应用汇总!AD$1,魔谷投诉渠道记录!$C:$C,魔谷应用汇总!$A2)</f>
        <v>0</v>
      </c>
      <c r="AE2" s="15">
        <f>COUNTIFS(魔谷投诉渠道记录!$B:$B,魔谷应用汇总!AE$1,魔谷投诉渠道记录!$C:$C,魔谷应用汇总!$A2)</f>
        <v>0</v>
      </c>
      <c r="AF2" s="15">
        <f>COUNTIFS(魔谷投诉渠道记录!$B:$B,魔谷应用汇总!AF$1,魔谷投诉渠道记录!$C:$C,魔谷应用汇总!$A2)</f>
        <v>0</v>
      </c>
      <c r="AG2" s="15">
        <f>COUNTIFS(魔谷投诉渠道记录!$B:$B,魔谷应用汇总!AG$1,魔谷投诉渠道记录!$C:$C,魔谷应用汇总!$A2)</f>
        <v>0</v>
      </c>
      <c r="AH2" s="15">
        <f>COUNTIFS(魔谷投诉渠道记录!$B:$B,魔谷应用汇总!AH$1,魔谷投诉渠道记录!$C:$C,魔谷应用汇总!$A2)</f>
        <v>0</v>
      </c>
      <c r="AI2" s="15">
        <f>COUNTIFS(魔谷投诉渠道记录!$B:$B,魔谷应用汇总!AI$1,魔谷投诉渠道记录!$C:$C,魔谷应用汇总!$A2)</f>
        <v>0</v>
      </c>
    </row>
    <row r="3" spans="1:35" s="40" customFormat="1" ht="16.5">
      <c r="A3" s="39" t="s">
        <v>1228</v>
      </c>
      <c r="B3" s="39">
        <v>40</v>
      </c>
      <c r="C3" s="38">
        <f t="shared" si="0"/>
        <v>0</v>
      </c>
      <c r="D3" s="69">
        <f t="shared" ref="D3:D66" si="1">IF($B3&gt;10000,$C3/$B3*10000,$C3)</f>
        <v>0</v>
      </c>
      <c r="E3" s="15">
        <f>COUNTIFS(魔谷投诉渠道记录!$B:$B,魔谷应用汇总!E$1,魔谷投诉渠道记录!$C:$C,魔谷应用汇总!$A3)</f>
        <v>0</v>
      </c>
      <c r="F3" s="15">
        <f>COUNTIFS(魔谷投诉渠道记录!$B:$B,魔谷应用汇总!F$1,魔谷投诉渠道记录!$C:$C,魔谷应用汇总!$A3)</f>
        <v>0</v>
      </c>
      <c r="G3" s="15">
        <f>COUNTIFS(魔谷投诉渠道记录!$B:$B,魔谷应用汇总!G$1,魔谷投诉渠道记录!$C:$C,魔谷应用汇总!$A3)</f>
        <v>0</v>
      </c>
      <c r="H3" s="15">
        <f>COUNTIFS(魔谷投诉渠道记录!$B:$B,魔谷应用汇总!H$1,魔谷投诉渠道记录!$C:$C,魔谷应用汇总!$A3)</f>
        <v>0</v>
      </c>
      <c r="I3" s="15">
        <f>COUNTIFS(魔谷投诉渠道记录!$B:$B,魔谷应用汇总!I$1,魔谷投诉渠道记录!$C:$C,魔谷应用汇总!$A3)</f>
        <v>0</v>
      </c>
      <c r="J3" s="15">
        <f>COUNTIFS(魔谷投诉渠道记录!$B:$B,魔谷应用汇总!J$1,魔谷投诉渠道记录!$C:$C,魔谷应用汇总!$A3)</f>
        <v>0</v>
      </c>
      <c r="K3" s="15">
        <f>COUNTIFS(魔谷投诉渠道记录!$B:$B,魔谷应用汇总!K$1,魔谷投诉渠道记录!$C:$C,魔谷应用汇总!$A3)</f>
        <v>0</v>
      </c>
      <c r="L3" s="15">
        <f>COUNTIFS(魔谷投诉渠道记录!$B:$B,魔谷应用汇总!L$1,魔谷投诉渠道记录!$C:$C,魔谷应用汇总!$A3)</f>
        <v>0</v>
      </c>
      <c r="M3" s="15">
        <f>COUNTIFS(魔谷投诉渠道记录!$B:$B,魔谷应用汇总!M$1,魔谷投诉渠道记录!$C:$C,魔谷应用汇总!$A3)</f>
        <v>0</v>
      </c>
      <c r="N3" s="15">
        <f>COUNTIFS(魔谷投诉渠道记录!$B:$B,魔谷应用汇总!N$1,魔谷投诉渠道记录!$C:$C,魔谷应用汇总!$A3)</f>
        <v>0</v>
      </c>
      <c r="O3" s="15">
        <f>COUNTIFS(魔谷投诉渠道记录!$B:$B,魔谷应用汇总!O$1,魔谷投诉渠道记录!$C:$C,魔谷应用汇总!$A3)</f>
        <v>0</v>
      </c>
      <c r="P3" s="15">
        <f>COUNTIFS(魔谷投诉渠道记录!$B:$B,魔谷应用汇总!P$1,魔谷投诉渠道记录!$C:$C,魔谷应用汇总!$A3)</f>
        <v>0</v>
      </c>
      <c r="Q3" s="15">
        <f>COUNTIFS(魔谷投诉渠道记录!$B:$B,魔谷应用汇总!Q$1,魔谷投诉渠道记录!$C:$C,魔谷应用汇总!$A3)</f>
        <v>0</v>
      </c>
      <c r="R3" s="15">
        <f>COUNTIFS(魔谷投诉渠道记录!$B:$B,魔谷应用汇总!R$1,魔谷投诉渠道记录!$C:$C,魔谷应用汇总!$A3)</f>
        <v>0</v>
      </c>
      <c r="S3" s="15">
        <f>COUNTIFS(魔谷投诉渠道记录!$B:$B,魔谷应用汇总!S$1,魔谷投诉渠道记录!$C:$C,魔谷应用汇总!$A3)</f>
        <v>0</v>
      </c>
      <c r="T3" s="15">
        <f>COUNTIFS(魔谷投诉渠道记录!$B:$B,魔谷应用汇总!T$1,魔谷投诉渠道记录!$C:$C,魔谷应用汇总!$A3)</f>
        <v>0</v>
      </c>
      <c r="U3" s="15">
        <f>COUNTIFS(魔谷投诉渠道记录!$B:$B,魔谷应用汇总!U$1,魔谷投诉渠道记录!$C:$C,魔谷应用汇总!$A3)</f>
        <v>0</v>
      </c>
      <c r="V3" s="15">
        <f>COUNTIFS(魔谷投诉渠道记录!$B:$B,魔谷应用汇总!V$1,魔谷投诉渠道记录!$C:$C,魔谷应用汇总!$A3)</f>
        <v>0</v>
      </c>
      <c r="W3" s="15">
        <f>COUNTIFS(魔谷投诉渠道记录!$B:$B,魔谷应用汇总!W$1,魔谷投诉渠道记录!$C:$C,魔谷应用汇总!$A3)</f>
        <v>0</v>
      </c>
      <c r="X3" s="15">
        <f>COUNTIFS(魔谷投诉渠道记录!$B:$B,魔谷应用汇总!X$1,魔谷投诉渠道记录!$C:$C,魔谷应用汇总!$A3)</f>
        <v>0</v>
      </c>
      <c r="Y3" s="15">
        <f>COUNTIFS(魔谷投诉渠道记录!$B:$B,魔谷应用汇总!Y$1,魔谷投诉渠道记录!$C:$C,魔谷应用汇总!$A3)</f>
        <v>0</v>
      </c>
      <c r="Z3" s="15">
        <f>COUNTIFS(魔谷投诉渠道记录!$B:$B,魔谷应用汇总!Z$1,魔谷投诉渠道记录!$C:$C,魔谷应用汇总!$A3)</f>
        <v>0</v>
      </c>
      <c r="AA3" s="15">
        <f>COUNTIFS(魔谷投诉渠道记录!$B:$B,魔谷应用汇总!AA$1,魔谷投诉渠道记录!$C:$C,魔谷应用汇总!$A3)</f>
        <v>0</v>
      </c>
      <c r="AB3" s="15">
        <f>COUNTIFS(魔谷投诉渠道记录!$B:$B,魔谷应用汇总!AB$1,魔谷投诉渠道记录!$C:$C,魔谷应用汇总!$A3)</f>
        <v>0</v>
      </c>
      <c r="AC3" s="15">
        <f>COUNTIFS(魔谷投诉渠道记录!$B:$B,魔谷应用汇总!AC$1,魔谷投诉渠道记录!$C:$C,魔谷应用汇总!$A3)</f>
        <v>0</v>
      </c>
      <c r="AD3" s="15">
        <f>COUNTIFS(魔谷投诉渠道记录!$B:$B,魔谷应用汇总!AD$1,魔谷投诉渠道记录!$C:$C,魔谷应用汇总!$A3)</f>
        <v>0</v>
      </c>
      <c r="AE3" s="15">
        <f>COUNTIFS(魔谷投诉渠道记录!$B:$B,魔谷应用汇总!AE$1,魔谷投诉渠道记录!$C:$C,魔谷应用汇总!$A3)</f>
        <v>0</v>
      </c>
      <c r="AF3" s="15">
        <f>COUNTIFS(魔谷投诉渠道记录!$B:$B,魔谷应用汇总!AF$1,魔谷投诉渠道记录!$C:$C,魔谷应用汇总!$A3)</f>
        <v>0</v>
      </c>
      <c r="AG3" s="15">
        <f>COUNTIFS(魔谷投诉渠道记录!$B:$B,魔谷应用汇总!AG$1,魔谷投诉渠道记录!$C:$C,魔谷应用汇总!$A3)</f>
        <v>0</v>
      </c>
      <c r="AH3" s="15">
        <f>COUNTIFS(魔谷投诉渠道记录!$B:$B,魔谷应用汇总!AH$1,魔谷投诉渠道记录!$C:$C,魔谷应用汇总!$A3)</f>
        <v>0</v>
      </c>
      <c r="AI3" s="15">
        <f>COUNTIFS(魔谷投诉渠道记录!$B:$B,魔谷应用汇总!AI$1,魔谷投诉渠道记录!$C:$C,魔谷应用汇总!$A3)</f>
        <v>0</v>
      </c>
    </row>
    <row r="4" spans="1:35" s="40" customFormat="1" ht="16.5">
      <c r="A4" s="39" t="s">
        <v>1229</v>
      </c>
      <c r="B4" s="39">
        <v>0</v>
      </c>
      <c r="C4" s="38">
        <f t="shared" si="0"/>
        <v>0</v>
      </c>
      <c r="D4" s="69">
        <f t="shared" si="1"/>
        <v>0</v>
      </c>
      <c r="E4" s="15">
        <f>COUNTIFS(魔谷投诉渠道记录!$B:$B,魔谷应用汇总!E$1,魔谷投诉渠道记录!$C:$C,魔谷应用汇总!$A4)</f>
        <v>0</v>
      </c>
      <c r="F4" s="15">
        <f>COUNTIFS(魔谷投诉渠道记录!$B:$B,魔谷应用汇总!F$1,魔谷投诉渠道记录!$C:$C,魔谷应用汇总!$A4)</f>
        <v>0</v>
      </c>
      <c r="G4" s="15">
        <f>COUNTIFS(魔谷投诉渠道记录!$B:$B,魔谷应用汇总!G$1,魔谷投诉渠道记录!$C:$C,魔谷应用汇总!$A4)</f>
        <v>0</v>
      </c>
      <c r="H4" s="15">
        <f>COUNTIFS(魔谷投诉渠道记录!$B:$B,魔谷应用汇总!H$1,魔谷投诉渠道记录!$C:$C,魔谷应用汇总!$A4)</f>
        <v>0</v>
      </c>
      <c r="I4" s="15">
        <f>COUNTIFS(魔谷投诉渠道记录!$B:$B,魔谷应用汇总!I$1,魔谷投诉渠道记录!$C:$C,魔谷应用汇总!$A4)</f>
        <v>0</v>
      </c>
      <c r="J4" s="15">
        <f>COUNTIFS(魔谷投诉渠道记录!$B:$B,魔谷应用汇总!J$1,魔谷投诉渠道记录!$C:$C,魔谷应用汇总!$A4)</f>
        <v>0</v>
      </c>
      <c r="K4" s="15">
        <f>COUNTIFS(魔谷投诉渠道记录!$B:$B,魔谷应用汇总!K$1,魔谷投诉渠道记录!$C:$C,魔谷应用汇总!$A4)</f>
        <v>0</v>
      </c>
      <c r="L4" s="15">
        <f>COUNTIFS(魔谷投诉渠道记录!$B:$B,魔谷应用汇总!L$1,魔谷投诉渠道记录!$C:$C,魔谷应用汇总!$A4)</f>
        <v>0</v>
      </c>
      <c r="M4" s="15">
        <f>COUNTIFS(魔谷投诉渠道记录!$B:$B,魔谷应用汇总!M$1,魔谷投诉渠道记录!$C:$C,魔谷应用汇总!$A4)</f>
        <v>0</v>
      </c>
      <c r="N4" s="15">
        <f>COUNTIFS(魔谷投诉渠道记录!$B:$B,魔谷应用汇总!N$1,魔谷投诉渠道记录!$C:$C,魔谷应用汇总!$A4)</f>
        <v>0</v>
      </c>
      <c r="O4" s="15">
        <f>COUNTIFS(魔谷投诉渠道记录!$B:$B,魔谷应用汇总!O$1,魔谷投诉渠道记录!$C:$C,魔谷应用汇总!$A4)</f>
        <v>0</v>
      </c>
      <c r="P4" s="15">
        <f>COUNTIFS(魔谷投诉渠道记录!$B:$B,魔谷应用汇总!P$1,魔谷投诉渠道记录!$C:$C,魔谷应用汇总!$A4)</f>
        <v>0</v>
      </c>
      <c r="Q4" s="15">
        <f>COUNTIFS(魔谷投诉渠道记录!$B:$B,魔谷应用汇总!Q$1,魔谷投诉渠道记录!$C:$C,魔谷应用汇总!$A4)</f>
        <v>0</v>
      </c>
      <c r="R4" s="15">
        <f>COUNTIFS(魔谷投诉渠道记录!$B:$B,魔谷应用汇总!R$1,魔谷投诉渠道记录!$C:$C,魔谷应用汇总!$A4)</f>
        <v>0</v>
      </c>
      <c r="S4" s="15">
        <f>COUNTIFS(魔谷投诉渠道记录!$B:$B,魔谷应用汇总!S$1,魔谷投诉渠道记录!$C:$C,魔谷应用汇总!$A4)</f>
        <v>0</v>
      </c>
      <c r="T4" s="15">
        <f>COUNTIFS(魔谷投诉渠道记录!$B:$B,魔谷应用汇总!T$1,魔谷投诉渠道记录!$C:$C,魔谷应用汇总!$A4)</f>
        <v>0</v>
      </c>
      <c r="U4" s="15">
        <f>COUNTIFS(魔谷投诉渠道记录!$B:$B,魔谷应用汇总!U$1,魔谷投诉渠道记录!$C:$C,魔谷应用汇总!$A4)</f>
        <v>0</v>
      </c>
      <c r="V4" s="15">
        <f>COUNTIFS(魔谷投诉渠道记录!$B:$B,魔谷应用汇总!V$1,魔谷投诉渠道记录!$C:$C,魔谷应用汇总!$A4)</f>
        <v>0</v>
      </c>
      <c r="W4" s="15">
        <f>COUNTIFS(魔谷投诉渠道记录!$B:$B,魔谷应用汇总!W$1,魔谷投诉渠道记录!$C:$C,魔谷应用汇总!$A4)</f>
        <v>0</v>
      </c>
      <c r="X4" s="15">
        <f>COUNTIFS(魔谷投诉渠道记录!$B:$B,魔谷应用汇总!X$1,魔谷投诉渠道记录!$C:$C,魔谷应用汇总!$A4)</f>
        <v>0</v>
      </c>
      <c r="Y4" s="15">
        <f>COUNTIFS(魔谷投诉渠道记录!$B:$B,魔谷应用汇总!Y$1,魔谷投诉渠道记录!$C:$C,魔谷应用汇总!$A4)</f>
        <v>0</v>
      </c>
      <c r="Z4" s="15">
        <f>COUNTIFS(魔谷投诉渠道记录!$B:$B,魔谷应用汇总!Z$1,魔谷投诉渠道记录!$C:$C,魔谷应用汇总!$A4)</f>
        <v>0</v>
      </c>
      <c r="AA4" s="15">
        <f>COUNTIFS(魔谷投诉渠道记录!$B:$B,魔谷应用汇总!AA$1,魔谷投诉渠道记录!$C:$C,魔谷应用汇总!$A4)</f>
        <v>0</v>
      </c>
      <c r="AB4" s="15">
        <f>COUNTIFS(魔谷投诉渠道记录!$B:$B,魔谷应用汇总!AB$1,魔谷投诉渠道记录!$C:$C,魔谷应用汇总!$A4)</f>
        <v>0</v>
      </c>
      <c r="AC4" s="15">
        <f>COUNTIFS(魔谷投诉渠道记录!$B:$B,魔谷应用汇总!AC$1,魔谷投诉渠道记录!$C:$C,魔谷应用汇总!$A4)</f>
        <v>0</v>
      </c>
      <c r="AD4" s="15">
        <f>COUNTIFS(魔谷投诉渠道记录!$B:$B,魔谷应用汇总!AD$1,魔谷投诉渠道记录!$C:$C,魔谷应用汇总!$A4)</f>
        <v>0</v>
      </c>
      <c r="AE4" s="15">
        <f>COUNTIFS(魔谷投诉渠道记录!$B:$B,魔谷应用汇总!AE$1,魔谷投诉渠道记录!$C:$C,魔谷应用汇总!$A4)</f>
        <v>0</v>
      </c>
      <c r="AF4" s="15">
        <f>COUNTIFS(魔谷投诉渠道记录!$B:$B,魔谷应用汇总!AF$1,魔谷投诉渠道记录!$C:$C,魔谷应用汇总!$A4)</f>
        <v>0</v>
      </c>
      <c r="AG4" s="15">
        <f>COUNTIFS(魔谷投诉渠道记录!$B:$B,魔谷应用汇总!AG$1,魔谷投诉渠道记录!$C:$C,魔谷应用汇总!$A4)</f>
        <v>0</v>
      </c>
      <c r="AH4" s="15">
        <f>COUNTIFS(魔谷投诉渠道记录!$B:$B,魔谷应用汇总!AH$1,魔谷投诉渠道记录!$C:$C,魔谷应用汇总!$A4)</f>
        <v>0</v>
      </c>
      <c r="AI4" s="15">
        <f>COUNTIFS(魔谷投诉渠道记录!$B:$B,魔谷应用汇总!AI$1,魔谷投诉渠道记录!$C:$C,魔谷应用汇总!$A4)</f>
        <v>0</v>
      </c>
    </row>
    <row r="5" spans="1:35" s="40" customFormat="1" ht="16.5">
      <c r="A5" s="39" t="s">
        <v>1230</v>
      </c>
      <c r="B5" s="39">
        <v>18053.02</v>
      </c>
      <c r="C5" s="38">
        <f t="shared" si="0"/>
        <v>2</v>
      </c>
      <c r="D5" s="69">
        <f t="shared" si="1"/>
        <v>1.1078478836227956</v>
      </c>
      <c r="E5" s="15">
        <f>COUNTIFS(魔谷投诉渠道记录!$B:$B,魔谷应用汇总!E$1,魔谷投诉渠道记录!$C:$C,魔谷应用汇总!$A5)</f>
        <v>0</v>
      </c>
      <c r="F5" s="15">
        <f>COUNTIFS(魔谷投诉渠道记录!$B:$B,魔谷应用汇总!F$1,魔谷投诉渠道记录!$C:$C,魔谷应用汇总!$A5)</f>
        <v>0</v>
      </c>
      <c r="G5" s="15">
        <f>COUNTIFS(魔谷投诉渠道记录!$B:$B,魔谷应用汇总!G$1,魔谷投诉渠道记录!$C:$C,魔谷应用汇总!$A5)</f>
        <v>0</v>
      </c>
      <c r="H5" s="15">
        <f>COUNTIFS(魔谷投诉渠道记录!$B:$B,魔谷应用汇总!H$1,魔谷投诉渠道记录!$C:$C,魔谷应用汇总!$A5)</f>
        <v>0</v>
      </c>
      <c r="I5" s="15">
        <f>COUNTIFS(魔谷投诉渠道记录!$B:$B,魔谷应用汇总!I$1,魔谷投诉渠道记录!$C:$C,魔谷应用汇总!$A5)</f>
        <v>0</v>
      </c>
      <c r="J5" s="15">
        <f>COUNTIFS(魔谷投诉渠道记录!$B:$B,魔谷应用汇总!J$1,魔谷投诉渠道记录!$C:$C,魔谷应用汇总!$A5)</f>
        <v>0</v>
      </c>
      <c r="K5" s="15">
        <f>COUNTIFS(魔谷投诉渠道记录!$B:$B,魔谷应用汇总!K$1,魔谷投诉渠道记录!$C:$C,魔谷应用汇总!$A5)</f>
        <v>0</v>
      </c>
      <c r="L5" s="15">
        <f>COUNTIFS(魔谷投诉渠道记录!$B:$B,魔谷应用汇总!L$1,魔谷投诉渠道记录!$C:$C,魔谷应用汇总!$A5)</f>
        <v>0</v>
      </c>
      <c r="M5" s="15">
        <f>COUNTIFS(魔谷投诉渠道记录!$B:$B,魔谷应用汇总!M$1,魔谷投诉渠道记录!$C:$C,魔谷应用汇总!$A5)</f>
        <v>0</v>
      </c>
      <c r="N5" s="15">
        <f>COUNTIFS(魔谷投诉渠道记录!$B:$B,魔谷应用汇总!N$1,魔谷投诉渠道记录!$C:$C,魔谷应用汇总!$A5)</f>
        <v>0</v>
      </c>
      <c r="O5" s="15">
        <f>COUNTIFS(魔谷投诉渠道记录!$B:$B,魔谷应用汇总!O$1,魔谷投诉渠道记录!$C:$C,魔谷应用汇总!$A5)</f>
        <v>0</v>
      </c>
      <c r="P5" s="15">
        <f>COUNTIFS(魔谷投诉渠道记录!$B:$B,魔谷应用汇总!P$1,魔谷投诉渠道记录!$C:$C,魔谷应用汇总!$A5)</f>
        <v>2</v>
      </c>
      <c r="Q5" s="15">
        <f>COUNTIFS(魔谷投诉渠道记录!$B:$B,魔谷应用汇总!Q$1,魔谷投诉渠道记录!$C:$C,魔谷应用汇总!$A5)</f>
        <v>0</v>
      </c>
      <c r="R5" s="15">
        <f>COUNTIFS(魔谷投诉渠道记录!$B:$B,魔谷应用汇总!R$1,魔谷投诉渠道记录!$C:$C,魔谷应用汇总!$A5)</f>
        <v>0</v>
      </c>
      <c r="S5" s="15">
        <f>COUNTIFS(魔谷投诉渠道记录!$B:$B,魔谷应用汇总!S$1,魔谷投诉渠道记录!$C:$C,魔谷应用汇总!$A5)</f>
        <v>0</v>
      </c>
      <c r="T5" s="15">
        <f>COUNTIFS(魔谷投诉渠道记录!$B:$B,魔谷应用汇总!T$1,魔谷投诉渠道记录!$C:$C,魔谷应用汇总!$A5)</f>
        <v>0</v>
      </c>
      <c r="U5" s="15">
        <f>COUNTIFS(魔谷投诉渠道记录!$B:$B,魔谷应用汇总!U$1,魔谷投诉渠道记录!$C:$C,魔谷应用汇总!$A5)</f>
        <v>0</v>
      </c>
      <c r="V5" s="15">
        <f>COUNTIFS(魔谷投诉渠道记录!$B:$B,魔谷应用汇总!V$1,魔谷投诉渠道记录!$C:$C,魔谷应用汇总!$A5)</f>
        <v>0</v>
      </c>
      <c r="W5" s="15">
        <f>COUNTIFS(魔谷投诉渠道记录!$B:$B,魔谷应用汇总!W$1,魔谷投诉渠道记录!$C:$C,魔谷应用汇总!$A5)</f>
        <v>0</v>
      </c>
      <c r="X5" s="15">
        <f>COUNTIFS(魔谷投诉渠道记录!$B:$B,魔谷应用汇总!X$1,魔谷投诉渠道记录!$C:$C,魔谷应用汇总!$A5)</f>
        <v>0</v>
      </c>
      <c r="Y5" s="15">
        <f>COUNTIFS(魔谷投诉渠道记录!$B:$B,魔谷应用汇总!Y$1,魔谷投诉渠道记录!$C:$C,魔谷应用汇总!$A5)</f>
        <v>0</v>
      </c>
      <c r="Z5" s="15">
        <f>COUNTIFS(魔谷投诉渠道记录!$B:$B,魔谷应用汇总!Z$1,魔谷投诉渠道记录!$C:$C,魔谷应用汇总!$A5)</f>
        <v>0</v>
      </c>
      <c r="AA5" s="15">
        <f>COUNTIFS(魔谷投诉渠道记录!$B:$B,魔谷应用汇总!AA$1,魔谷投诉渠道记录!$C:$C,魔谷应用汇总!$A5)</f>
        <v>0</v>
      </c>
      <c r="AB5" s="15">
        <f>COUNTIFS(魔谷投诉渠道记录!$B:$B,魔谷应用汇总!AB$1,魔谷投诉渠道记录!$C:$C,魔谷应用汇总!$A5)</f>
        <v>0</v>
      </c>
      <c r="AC5" s="15">
        <f>COUNTIFS(魔谷投诉渠道记录!$B:$B,魔谷应用汇总!AC$1,魔谷投诉渠道记录!$C:$C,魔谷应用汇总!$A5)</f>
        <v>0</v>
      </c>
      <c r="AD5" s="15">
        <f>COUNTIFS(魔谷投诉渠道记录!$B:$B,魔谷应用汇总!AD$1,魔谷投诉渠道记录!$C:$C,魔谷应用汇总!$A5)</f>
        <v>0</v>
      </c>
      <c r="AE5" s="15">
        <f>COUNTIFS(魔谷投诉渠道记录!$B:$B,魔谷应用汇总!AE$1,魔谷投诉渠道记录!$C:$C,魔谷应用汇总!$A5)</f>
        <v>0</v>
      </c>
      <c r="AF5" s="15">
        <f>COUNTIFS(魔谷投诉渠道记录!$B:$B,魔谷应用汇总!AF$1,魔谷投诉渠道记录!$C:$C,魔谷应用汇总!$A5)</f>
        <v>0</v>
      </c>
      <c r="AG5" s="15">
        <f>COUNTIFS(魔谷投诉渠道记录!$B:$B,魔谷应用汇总!AG$1,魔谷投诉渠道记录!$C:$C,魔谷应用汇总!$A5)</f>
        <v>0</v>
      </c>
      <c r="AH5" s="15">
        <f>COUNTIFS(魔谷投诉渠道记录!$B:$B,魔谷应用汇总!AH$1,魔谷投诉渠道记录!$C:$C,魔谷应用汇总!$A5)</f>
        <v>0</v>
      </c>
      <c r="AI5" s="15">
        <f>COUNTIFS(魔谷投诉渠道记录!$B:$B,魔谷应用汇总!AI$1,魔谷投诉渠道记录!$C:$C,魔谷应用汇总!$A5)</f>
        <v>0</v>
      </c>
    </row>
    <row r="6" spans="1:35" s="40" customFormat="1" ht="16.5">
      <c r="A6" s="39" t="s">
        <v>1231</v>
      </c>
      <c r="B6" s="39">
        <v>342.46000000000004</v>
      </c>
      <c r="C6" s="38">
        <f t="shared" si="0"/>
        <v>0</v>
      </c>
      <c r="D6" s="69">
        <f t="shared" si="1"/>
        <v>0</v>
      </c>
      <c r="E6" s="15">
        <f>COUNTIFS(魔谷投诉渠道记录!$B:$B,魔谷应用汇总!E$1,魔谷投诉渠道记录!$C:$C,魔谷应用汇总!$A6)</f>
        <v>0</v>
      </c>
      <c r="F6" s="15">
        <f>COUNTIFS(魔谷投诉渠道记录!$B:$B,魔谷应用汇总!F$1,魔谷投诉渠道记录!$C:$C,魔谷应用汇总!$A6)</f>
        <v>0</v>
      </c>
      <c r="G6" s="15">
        <f>COUNTIFS(魔谷投诉渠道记录!$B:$B,魔谷应用汇总!G$1,魔谷投诉渠道记录!$C:$C,魔谷应用汇总!$A6)</f>
        <v>0</v>
      </c>
      <c r="H6" s="15">
        <f>COUNTIFS(魔谷投诉渠道记录!$B:$B,魔谷应用汇总!H$1,魔谷投诉渠道记录!$C:$C,魔谷应用汇总!$A6)</f>
        <v>0</v>
      </c>
      <c r="I6" s="15">
        <f>COUNTIFS(魔谷投诉渠道记录!$B:$B,魔谷应用汇总!I$1,魔谷投诉渠道记录!$C:$C,魔谷应用汇总!$A6)</f>
        <v>0</v>
      </c>
      <c r="J6" s="15">
        <f>COUNTIFS(魔谷投诉渠道记录!$B:$B,魔谷应用汇总!J$1,魔谷投诉渠道记录!$C:$C,魔谷应用汇总!$A6)</f>
        <v>0</v>
      </c>
      <c r="K6" s="15">
        <f>COUNTIFS(魔谷投诉渠道记录!$B:$B,魔谷应用汇总!K$1,魔谷投诉渠道记录!$C:$C,魔谷应用汇总!$A6)</f>
        <v>0</v>
      </c>
      <c r="L6" s="15">
        <f>COUNTIFS(魔谷投诉渠道记录!$B:$B,魔谷应用汇总!L$1,魔谷投诉渠道记录!$C:$C,魔谷应用汇总!$A6)</f>
        <v>0</v>
      </c>
      <c r="M6" s="15">
        <f>COUNTIFS(魔谷投诉渠道记录!$B:$B,魔谷应用汇总!M$1,魔谷投诉渠道记录!$C:$C,魔谷应用汇总!$A6)</f>
        <v>0</v>
      </c>
      <c r="N6" s="15">
        <f>COUNTIFS(魔谷投诉渠道记录!$B:$B,魔谷应用汇总!N$1,魔谷投诉渠道记录!$C:$C,魔谷应用汇总!$A6)</f>
        <v>0</v>
      </c>
      <c r="O6" s="15">
        <f>COUNTIFS(魔谷投诉渠道记录!$B:$B,魔谷应用汇总!O$1,魔谷投诉渠道记录!$C:$C,魔谷应用汇总!$A6)</f>
        <v>0</v>
      </c>
      <c r="P6" s="15">
        <f>COUNTIFS(魔谷投诉渠道记录!$B:$B,魔谷应用汇总!P$1,魔谷投诉渠道记录!$C:$C,魔谷应用汇总!$A6)</f>
        <v>0</v>
      </c>
      <c r="Q6" s="15">
        <f>COUNTIFS(魔谷投诉渠道记录!$B:$B,魔谷应用汇总!Q$1,魔谷投诉渠道记录!$C:$C,魔谷应用汇总!$A6)</f>
        <v>0</v>
      </c>
      <c r="R6" s="15">
        <f>COUNTIFS(魔谷投诉渠道记录!$B:$B,魔谷应用汇总!R$1,魔谷投诉渠道记录!$C:$C,魔谷应用汇总!$A6)</f>
        <v>0</v>
      </c>
      <c r="S6" s="15">
        <f>COUNTIFS(魔谷投诉渠道记录!$B:$B,魔谷应用汇总!S$1,魔谷投诉渠道记录!$C:$C,魔谷应用汇总!$A6)</f>
        <v>0</v>
      </c>
      <c r="T6" s="15">
        <f>COUNTIFS(魔谷投诉渠道记录!$B:$B,魔谷应用汇总!T$1,魔谷投诉渠道记录!$C:$C,魔谷应用汇总!$A6)</f>
        <v>0</v>
      </c>
      <c r="U6" s="15">
        <f>COUNTIFS(魔谷投诉渠道记录!$B:$B,魔谷应用汇总!U$1,魔谷投诉渠道记录!$C:$C,魔谷应用汇总!$A6)</f>
        <v>0</v>
      </c>
      <c r="V6" s="15">
        <f>COUNTIFS(魔谷投诉渠道记录!$B:$B,魔谷应用汇总!V$1,魔谷投诉渠道记录!$C:$C,魔谷应用汇总!$A6)</f>
        <v>0</v>
      </c>
      <c r="W6" s="15">
        <f>COUNTIFS(魔谷投诉渠道记录!$B:$B,魔谷应用汇总!W$1,魔谷投诉渠道记录!$C:$C,魔谷应用汇总!$A6)</f>
        <v>0</v>
      </c>
      <c r="X6" s="15">
        <f>COUNTIFS(魔谷投诉渠道记录!$B:$B,魔谷应用汇总!X$1,魔谷投诉渠道记录!$C:$C,魔谷应用汇总!$A6)</f>
        <v>0</v>
      </c>
      <c r="Y6" s="15">
        <f>COUNTIFS(魔谷投诉渠道记录!$B:$B,魔谷应用汇总!Y$1,魔谷投诉渠道记录!$C:$C,魔谷应用汇总!$A6)</f>
        <v>0</v>
      </c>
      <c r="Z6" s="15">
        <f>COUNTIFS(魔谷投诉渠道记录!$B:$B,魔谷应用汇总!Z$1,魔谷投诉渠道记录!$C:$C,魔谷应用汇总!$A6)</f>
        <v>0</v>
      </c>
      <c r="AA6" s="15">
        <f>COUNTIFS(魔谷投诉渠道记录!$B:$B,魔谷应用汇总!AA$1,魔谷投诉渠道记录!$C:$C,魔谷应用汇总!$A6)</f>
        <v>0</v>
      </c>
      <c r="AB6" s="15">
        <f>COUNTIFS(魔谷投诉渠道记录!$B:$B,魔谷应用汇总!AB$1,魔谷投诉渠道记录!$C:$C,魔谷应用汇总!$A6)</f>
        <v>0</v>
      </c>
      <c r="AC6" s="15">
        <f>COUNTIFS(魔谷投诉渠道记录!$B:$B,魔谷应用汇总!AC$1,魔谷投诉渠道记录!$C:$C,魔谷应用汇总!$A6)</f>
        <v>0</v>
      </c>
      <c r="AD6" s="15">
        <f>COUNTIFS(魔谷投诉渠道记录!$B:$B,魔谷应用汇总!AD$1,魔谷投诉渠道记录!$C:$C,魔谷应用汇总!$A6)</f>
        <v>0</v>
      </c>
      <c r="AE6" s="15">
        <f>COUNTIFS(魔谷投诉渠道记录!$B:$B,魔谷应用汇总!AE$1,魔谷投诉渠道记录!$C:$C,魔谷应用汇总!$A6)</f>
        <v>0</v>
      </c>
      <c r="AF6" s="15">
        <f>COUNTIFS(魔谷投诉渠道记录!$B:$B,魔谷应用汇总!AF$1,魔谷投诉渠道记录!$C:$C,魔谷应用汇总!$A6)</f>
        <v>0</v>
      </c>
      <c r="AG6" s="15">
        <f>COUNTIFS(魔谷投诉渠道记录!$B:$B,魔谷应用汇总!AG$1,魔谷投诉渠道记录!$C:$C,魔谷应用汇总!$A6)</f>
        <v>0</v>
      </c>
      <c r="AH6" s="15">
        <f>COUNTIFS(魔谷投诉渠道记录!$B:$B,魔谷应用汇总!AH$1,魔谷投诉渠道记录!$C:$C,魔谷应用汇总!$A6)</f>
        <v>0</v>
      </c>
      <c r="AI6" s="15">
        <f>COUNTIFS(魔谷投诉渠道记录!$B:$B,魔谷应用汇总!AI$1,魔谷投诉渠道记录!$C:$C,魔谷应用汇总!$A6)</f>
        <v>0</v>
      </c>
    </row>
    <row r="7" spans="1:35" s="40" customFormat="1" ht="16.5">
      <c r="A7" s="39" t="s">
        <v>1232</v>
      </c>
      <c r="B7" s="39">
        <v>22881.919999999998</v>
      </c>
      <c r="C7" s="38">
        <f t="shared" si="0"/>
        <v>11</v>
      </c>
      <c r="D7" s="69">
        <f t="shared" si="1"/>
        <v>4.8072888988336651</v>
      </c>
      <c r="E7" s="15">
        <f>COUNTIFS(魔谷投诉渠道记录!$B:$B,魔谷应用汇总!E$1,魔谷投诉渠道记录!$C:$C,魔谷应用汇总!$A7)</f>
        <v>2</v>
      </c>
      <c r="F7" s="15">
        <f>COUNTIFS(魔谷投诉渠道记录!$B:$B,魔谷应用汇总!F$1,魔谷投诉渠道记录!$C:$C,魔谷应用汇总!$A7)</f>
        <v>1</v>
      </c>
      <c r="G7" s="15">
        <f>COUNTIFS(魔谷投诉渠道记录!$B:$B,魔谷应用汇总!G$1,魔谷投诉渠道记录!$C:$C,魔谷应用汇总!$A7)</f>
        <v>0</v>
      </c>
      <c r="H7" s="15">
        <f>COUNTIFS(魔谷投诉渠道记录!$B:$B,魔谷应用汇总!H$1,魔谷投诉渠道记录!$C:$C,魔谷应用汇总!$A7)</f>
        <v>0</v>
      </c>
      <c r="I7" s="15">
        <f>COUNTIFS(魔谷投诉渠道记录!$B:$B,魔谷应用汇总!I$1,魔谷投诉渠道记录!$C:$C,魔谷应用汇总!$A7)</f>
        <v>0</v>
      </c>
      <c r="J7" s="15">
        <f>COUNTIFS(魔谷投诉渠道记录!$B:$B,魔谷应用汇总!J$1,魔谷投诉渠道记录!$C:$C,魔谷应用汇总!$A7)</f>
        <v>0</v>
      </c>
      <c r="K7" s="15">
        <f>COUNTIFS(魔谷投诉渠道记录!$B:$B,魔谷应用汇总!K$1,魔谷投诉渠道记录!$C:$C,魔谷应用汇总!$A7)</f>
        <v>3</v>
      </c>
      <c r="L7" s="15">
        <f>COUNTIFS(魔谷投诉渠道记录!$B:$B,魔谷应用汇总!L$1,魔谷投诉渠道记录!$C:$C,魔谷应用汇总!$A7)</f>
        <v>0</v>
      </c>
      <c r="M7" s="15">
        <f>COUNTIFS(魔谷投诉渠道记录!$B:$B,魔谷应用汇总!M$1,魔谷投诉渠道记录!$C:$C,魔谷应用汇总!$A7)</f>
        <v>0</v>
      </c>
      <c r="N7" s="15">
        <f>COUNTIFS(魔谷投诉渠道记录!$B:$B,魔谷应用汇总!N$1,魔谷投诉渠道记录!$C:$C,魔谷应用汇总!$A7)</f>
        <v>0</v>
      </c>
      <c r="O7" s="15">
        <f>COUNTIFS(魔谷投诉渠道记录!$B:$B,魔谷应用汇总!O$1,魔谷投诉渠道记录!$C:$C,魔谷应用汇总!$A7)</f>
        <v>1</v>
      </c>
      <c r="P7" s="15">
        <f>COUNTIFS(魔谷投诉渠道记录!$B:$B,魔谷应用汇总!P$1,魔谷投诉渠道记录!$C:$C,魔谷应用汇总!$A7)</f>
        <v>1</v>
      </c>
      <c r="Q7" s="15">
        <f>COUNTIFS(魔谷投诉渠道记录!$B:$B,魔谷应用汇总!Q$1,魔谷投诉渠道记录!$C:$C,魔谷应用汇总!$A7)</f>
        <v>0</v>
      </c>
      <c r="R7" s="15">
        <f>COUNTIFS(魔谷投诉渠道记录!$B:$B,魔谷应用汇总!R$1,魔谷投诉渠道记录!$C:$C,魔谷应用汇总!$A7)</f>
        <v>0</v>
      </c>
      <c r="S7" s="15">
        <f>COUNTIFS(魔谷投诉渠道记录!$B:$B,魔谷应用汇总!S$1,魔谷投诉渠道记录!$C:$C,魔谷应用汇总!$A7)</f>
        <v>0</v>
      </c>
      <c r="T7" s="15">
        <f>COUNTIFS(魔谷投诉渠道记录!$B:$B,魔谷应用汇总!T$1,魔谷投诉渠道记录!$C:$C,魔谷应用汇总!$A7)</f>
        <v>0</v>
      </c>
      <c r="U7" s="15">
        <f>COUNTIFS(魔谷投诉渠道记录!$B:$B,魔谷应用汇总!U$1,魔谷投诉渠道记录!$C:$C,魔谷应用汇总!$A7)</f>
        <v>0</v>
      </c>
      <c r="V7" s="15">
        <f>COUNTIFS(魔谷投诉渠道记录!$B:$B,魔谷应用汇总!V$1,魔谷投诉渠道记录!$C:$C,魔谷应用汇总!$A7)</f>
        <v>0</v>
      </c>
      <c r="W7" s="15">
        <f>COUNTIFS(魔谷投诉渠道记录!$B:$B,魔谷应用汇总!W$1,魔谷投诉渠道记录!$C:$C,魔谷应用汇总!$A7)</f>
        <v>0</v>
      </c>
      <c r="X7" s="15">
        <f>COUNTIFS(魔谷投诉渠道记录!$B:$B,魔谷应用汇总!X$1,魔谷投诉渠道记录!$C:$C,魔谷应用汇总!$A7)</f>
        <v>0</v>
      </c>
      <c r="Y7" s="15">
        <f>COUNTIFS(魔谷投诉渠道记录!$B:$B,魔谷应用汇总!Y$1,魔谷投诉渠道记录!$C:$C,魔谷应用汇总!$A7)</f>
        <v>0</v>
      </c>
      <c r="Z7" s="15">
        <f>COUNTIFS(魔谷投诉渠道记录!$B:$B,魔谷应用汇总!Z$1,魔谷投诉渠道记录!$C:$C,魔谷应用汇总!$A7)</f>
        <v>0</v>
      </c>
      <c r="AA7" s="15">
        <f>COUNTIFS(魔谷投诉渠道记录!$B:$B,魔谷应用汇总!AA$1,魔谷投诉渠道记录!$C:$C,魔谷应用汇总!$A7)</f>
        <v>0</v>
      </c>
      <c r="AB7" s="15">
        <f>COUNTIFS(魔谷投诉渠道记录!$B:$B,魔谷应用汇总!AB$1,魔谷投诉渠道记录!$C:$C,魔谷应用汇总!$A7)</f>
        <v>0</v>
      </c>
      <c r="AC7" s="15">
        <f>COUNTIFS(魔谷投诉渠道记录!$B:$B,魔谷应用汇总!AC$1,魔谷投诉渠道记录!$C:$C,魔谷应用汇总!$A7)</f>
        <v>0</v>
      </c>
      <c r="AD7" s="15">
        <f>COUNTIFS(魔谷投诉渠道记录!$B:$B,魔谷应用汇总!AD$1,魔谷投诉渠道记录!$C:$C,魔谷应用汇总!$A7)</f>
        <v>0</v>
      </c>
      <c r="AE7" s="15">
        <f>COUNTIFS(魔谷投诉渠道记录!$B:$B,魔谷应用汇总!AE$1,魔谷投诉渠道记录!$C:$C,魔谷应用汇总!$A7)</f>
        <v>0</v>
      </c>
      <c r="AF7" s="15">
        <f>COUNTIFS(魔谷投诉渠道记录!$B:$B,魔谷应用汇总!AF$1,魔谷投诉渠道记录!$C:$C,魔谷应用汇总!$A7)</f>
        <v>0</v>
      </c>
      <c r="AG7" s="15">
        <f>COUNTIFS(魔谷投诉渠道记录!$B:$B,魔谷应用汇总!AG$1,魔谷投诉渠道记录!$C:$C,魔谷应用汇总!$A7)</f>
        <v>3</v>
      </c>
      <c r="AH7" s="15">
        <f>COUNTIFS(魔谷投诉渠道记录!$B:$B,魔谷应用汇总!AH$1,魔谷投诉渠道记录!$C:$C,魔谷应用汇总!$A7)</f>
        <v>0</v>
      </c>
      <c r="AI7" s="15">
        <f>COUNTIFS(魔谷投诉渠道记录!$B:$B,魔谷应用汇总!AI$1,魔谷投诉渠道记录!$C:$C,魔谷应用汇总!$A7)</f>
        <v>0</v>
      </c>
    </row>
    <row r="8" spans="1:35" s="40" customFormat="1" ht="16.5">
      <c r="A8" s="39" t="s">
        <v>1233</v>
      </c>
      <c r="B8" s="39">
        <v>1620</v>
      </c>
      <c r="C8" s="38">
        <f t="shared" si="0"/>
        <v>0</v>
      </c>
      <c r="D8" s="69">
        <f t="shared" si="1"/>
        <v>0</v>
      </c>
      <c r="E8" s="15">
        <f>COUNTIFS(魔谷投诉渠道记录!$B:$B,魔谷应用汇总!E$1,魔谷投诉渠道记录!$C:$C,魔谷应用汇总!$A8)</f>
        <v>0</v>
      </c>
      <c r="F8" s="15">
        <f>COUNTIFS(魔谷投诉渠道记录!$B:$B,魔谷应用汇总!F$1,魔谷投诉渠道记录!$C:$C,魔谷应用汇总!$A8)</f>
        <v>0</v>
      </c>
      <c r="G8" s="15">
        <f>COUNTIFS(魔谷投诉渠道记录!$B:$B,魔谷应用汇总!G$1,魔谷投诉渠道记录!$C:$C,魔谷应用汇总!$A8)</f>
        <v>0</v>
      </c>
      <c r="H8" s="15">
        <f>COUNTIFS(魔谷投诉渠道记录!$B:$B,魔谷应用汇总!H$1,魔谷投诉渠道记录!$C:$C,魔谷应用汇总!$A8)</f>
        <v>0</v>
      </c>
      <c r="I8" s="15">
        <f>COUNTIFS(魔谷投诉渠道记录!$B:$B,魔谷应用汇总!I$1,魔谷投诉渠道记录!$C:$C,魔谷应用汇总!$A8)</f>
        <v>0</v>
      </c>
      <c r="J8" s="15">
        <f>COUNTIFS(魔谷投诉渠道记录!$B:$B,魔谷应用汇总!J$1,魔谷投诉渠道记录!$C:$C,魔谷应用汇总!$A8)</f>
        <v>0</v>
      </c>
      <c r="K8" s="15">
        <f>COUNTIFS(魔谷投诉渠道记录!$B:$B,魔谷应用汇总!K$1,魔谷投诉渠道记录!$C:$C,魔谷应用汇总!$A8)</f>
        <v>0</v>
      </c>
      <c r="L8" s="15">
        <f>COUNTIFS(魔谷投诉渠道记录!$B:$B,魔谷应用汇总!L$1,魔谷投诉渠道记录!$C:$C,魔谷应用汇总!$A8)</f>
        <v>0</v>
      </c>
      <c r="M8" s="15">
        <f>COUNTIFS(魔谷投诉渠道记录!$B:$B,魔谷应用汇总!M$1,魔谷投诉渠道记录!$C:$C,魔谷应用汇总!$A8)</f>
        <v>0</v>
      </c>
      <c r="N8" s="15">
        <f>COUNTIFS(魔谷投诉渠道记录!$B:$B,魔谷应用汇总!N$1,魔谷投诉渠道记录!$C:$C,魔谷应用汇总!$A8)</f>
        <v>0</v>
      </c>
      <c r="O8" s="15">
        <f>COUNTIFS(魔谷投诉渠道记录!$B:$B,魔谷应用汇总!O$1,魔谷投诉渠道记录!$C:$C,魔谷应用汇总!$A8)</f>
        <v>0</v>
      </c>
      <c r="P8" s="15">
        <f>COUNTIFS(魔谷投诉渠道记录!$B:$B,魔谷应用汇总!P$1,魔谷投诉渠道记录!$C:$C,魔谷应用汇总!$A8)</f>
        <v>0</v>
      </c>
      <c r="Q8" s="15">
        <f>COUNTIFS(魔谷投诉渠道记录!$B:$B,魔谷应用汇总!Q$1,魔谷投诉渠道记录!$C:$C,魔谷应用汇总!$A8)</f>
        <v>0</v>
      </c>
      <c r="R8" s="15">
        <f>COUNTIFS(魔谷投诉渠道记录!$B:$B,魔谷应用汇总!R$1,魔谷投诉渠道记录!$C:$C,魔谷应用汇总!$A8)</f>
        <v>0</v>
      </c>
      <c r="S8" s="15">
        <f>COUNTIFS(魔谷投诉渠道记录!$B:$B,魔谷应用汇总!S$1,魔谷投诉渠道记录!$C:$C,魔谷应用汇总!$A8)</f>
        <v>0</v>
      </c>
      <c r="T8" s="15">
        <f>COUNTIFS(魔谷投诉渠道记录!$B:$B,魔谷应用汇总!T$1,魔谷投诉渠道记录!$C:$C,魔谷应用汇总!$A8)</f>
        <v>0</v>
      </c>
      <c r="U8" s="15">
        <f>COUNTIFS(魔谷投诉渠道记录!$B:$B,魔谷应用汇总!U$1,魔谷投诉渠道记录!$C:$C,魔谷应用汇总!$A8)</f>
        <v>0</v>
      </c>
      <c r="V8" s="15">
        <f>COUNTIFS(魔谷投诉渠道记录!$B:$B,魔谷应用汇总!V$1,魔谷投诉渠道记录!$C:$C,魔谷应用汇总!$A8)</f>
        <v>0</v>
      </c>
      <c r="W8" s="15">
        <f>COUNTIFS(魔谷投诉渠道记录!$B:$B,魔谷应用汇总!W$1,魔谷投诉渠道记录!$C:$C,魔谷应用汇总!$A8)</f>
        <v>0</v>
      </c>
      <c r="X8" s="15">
        <f>COUNTIFS(魔谷投诉渠道记录!$B:$B,魔谷应用汇总!X$1,魔谷投诉渠道记录!$C:$C,魔谷应用汇总!$A8)</f>
        <v>0</v>
      </c>
      <c r="Y8" s="15">
        <f>COUNTIFS(魔谷投诉渠道记录!$B:$B,魔谷应用汇总!Y$1,魔谷投诉渠道记录!$C:$C,魔谷应用汇总!$A8)</f>
        <v>0</v>
      </c>
      <c r="Z8" s="15">
        <f>COUNTIFS(魔谷投诉渠道记录!$B:$B,魔谷应用汇总!Z$1,魔谷投诉渠道记录!$C:$C,魔谷应用汇总!$A8)</f>
        <v>0</v>
      </c>
      <c r="AA8" s="15">
        <f>COUNTIFS(魔谷投诉渠道记录!$B:$B,魔谷应用汇总!AA$1,魔谷投诉渠道记录!$C:$C,魔谷应用汇总!$A8)</f>
        <v>0</v>
      </c>
      <c r="AB8" s="15">
        <f>COUNTIFS(魔谷投诉渠道记录!$B:$B,魔谷应用汇总!AB$1,魔谷投诉渠道记录!$C:$C,魔谷应用汇总!$A8)</f>
        <v>0</v>
      </c>
      <c r="AC8" s="15">
        <f>COUNTIFS(魔谷投诉渠道记录!$B:$B,魔谷应用汇总!AC$1,魔谷投诉渠道记录!$C:$C,魔谷应用汇总!$A8)</f>
        <v>0</v>
      </c>
      <c r="AD8" s="15">
        <f>COUNTIFS(魔谷投诉渠道记录!$B:$B,魔谷应用汇总!AD$1,魔谷投诉渠道记录!$C:$C,魔谷应用汇总!$A8)</f>
        <v>0</v>
      </c>
      <c r="AE8" s="15">
        <f>COUNTIFS(魔谷投诉渠道记录!$B:$B,魔谷应用汇总!AE$1,魔谷投诉渠道记录!$C:$C,魔谷应用汇总!$A8)</f>
        <v>0</v>
      </c>
      <c r="AF8" s="15">
        <f>COUNTIFS(魔谷投诉渠道记录!$B:$B,魔谷应用汇总!AF$1,魔谷投诉渠道记录!$C:$C,魔谷应用汇总!$A8)</f>
        <v>0</v>
      </c>
      <c r="AG8" s="15">
        <f>COUNTIFS(魔谷投诉渠道记录!$B:$B,魔谷应用汇总!AG$1,魔谷投诉渠道记录!$C:$C,魔谷应用汇总!$A8)</f>
        <v>0</v>
      </c>
      <c r="AH8" s="15">
        <f>COUNTIFS(魔谷投诉渠道记录!$B:$B,魔谷应用汇总!AH$1,魔谷投诉渠道记录!$C:$C,魔谷应用汇总!$A8)</f>
        <v>0</v>
      </c>
      <c r="AI8" s="15">
        <f>COUNTIFS(魔谷投诉渠道记录!$B:$B,魔谷应用汇总!AI$1,魔谷投诉渠道记录!$C:$C,魔谷应用汇总!$A8)</f>
        <v>0</v>
      </c>
    </row>
    <row r="9" spans="1:35" s="40" customFormat="1" ht="16.5">
      <c r="A9" s="39" t="s">
        <v>1234</v>
      </c>
      <c r="B9" s="39">
        <v>8098.13</v>
      </c>
      <c r="C9" s="38">
        <f t="shared" si="0"/>
        <v>9</v>
      </c>
      <c r="D9" s="69">
        <f t="shared" si="1"/>
        <v>9</v>
      </c>
      <c r="E9" s="15">
        <f>COUNTIFS(魔谷投诉渠道记录!$B:$B,魔谷应用汇总!E$1,魔谷投诉渠道记录!$C:$C,魔谷应用汇总!$A9)</f>
        <v>0</v>
      </c>
      <c r="F9" s="15">
        <f>COUNTIFS(魔谷投诉渠道记录!$B:$B,魔谷应用汇总!F$1,魔谷投诉渠道记录!$C:$C,魔谷应用汇总!$A9)</f>
        <v>1</v>
      </c>
      <c r="G9" s="15">
        <f>COUNTIFS(魔谷投诉渠道记录!$B:$B,魔谷应用汇总!G$1,魔谷投诉渠道记录!$C:$C,魔谷应用汇总!$A9)</f>
        <v>0</v>
      </c>
      <c r="H9" s="15">
        <f>COUNTIFS(魔谷投诉渠道记录!$B:$B,魔谷应用汇总!H$1,魔谷投诉渠道记录!$C:$C,魔谷应用汇总!$A9)</f>
        <v>0</v>
      </c>
      <c r="I9" s="15">
        <f>COUNTIFS(魔谷投诉渠道记录!$B:$B,魔谷应用汇总!I$1,魔谷投诉渠道记录!$C:$C,魔谷应用汇总!$A9)</f>
        <v>0</v>
      </c>
      <c r="J9" s="15">
        <f>COUNTIFS(魔谷投诉渠道记录!$B:$B,魔谷应用汇总!J$1,魔谷投诉渠道记录!$C:$C,魔谷应用汇总!$A9)</f>
        <v>0</v>
      </c>
      <c r="K9" s="15">
        <f>COUNTIFS(魔谷投诉渠道记录!$B:$B,魔谷应用汇总!K$1,魔谷投诉渠道记录!$C:$C,魔谷应用汇总!$A9)</f>
        <v>5</v>
      </c>
      <c r="L9" s="15">
        <f>COUNTIFS(魔谷投诉渠道记录!$B:$B,魔谷应用汇总!L$1,魔谷投诉渠道记录!$C:$C,魔谷应用汇总!$A9)</f>
        <v>0</v>
      </c>
      <c r="M9" s="15">
        <f>COUNTIFS(魔谷投诉渠道记录!$B:$B,魔谷应用汇总!M$1,魔谷投诉渠道记录!$C:$C,魔谷应用汇总!$A9)</f>
        <v>0</v>
      </c>
      <c r="N9" s="15">
        <f>COUNTIFS(魔谷投诉渠道记录!$B:$B,魔谷应用汇总!N$1,魔谷投诉渠道记录!$C:$C,魔谷应用汇总!$A9)</f>
        <v>0</v>
      </c>
      <c r="O9" s="15">
        <f>COUNTIFS(魔谷投诉渠道记录!$B:$B,魔谷应用汇总!O$1,魔谷投诉渠道记录!$C:$C,魔谷应用汇总!$A9)</f>
        <v>0</v>
      </c>
      <c r="P9" s="15">
        <f>COUNTIFS(魔谷投诉渠道记录!$B:$B,魔谷应用汇总!P$1,魔谷投诉渠道记录!$C:$C,魔谷应用汇总!$A9)</f>
        <v>0</v>
      </c>
      <c r="Q9" s="15">
        <f>COUNTIFS(魔谷投诉渠道记录!$B:$B,魔谷应用汇总!Q$1,魔谷投诉渠道记录!$C:$C,魔谷应用汇总!$A9)</f>
        <v>0</v>
      </c>
      <c r="R9" s="15">
        <f>COUNTIFS(魔谷投诉渠道记录!$B:$B,魔谷应用汇总!R$1,魔谷投诉渠道记录!$C:$C,魔谷应用汇总!$A9)</f>
        <v>0</v>
      </c>
      <c r="S9" s="15">
        <f>COUNTIFS(魔谷投诉渠道记录!$B:$B,魔谷应用汇总!S$1,魔谷投诉渠道记录!$C:$C,魔谷应用汇总!$A9)</f>
        <v>0</v>
      </c>
      <c r="T9" s="15">
        <f>COUNTIFS(魔谷投诉渠道记录!$B:$B,魔谷应用汇总!T$1,魔谷投诉渠道记录!$C:$C,魔谷应用汇总!$A9)</f>
        <v>0</v>
      </c>
      <c r="U9" s="15">
        <f>COUNTIFS(魔谷投诉渠道记录!$B:$B,魔谷应用汇总!U$1,魔谷投诉渠道记录!$C:$C,魔谷应用汇总!$A9)</f>
        <v>0</v>
      </c>
      <c r="V9" s="15">
        <f>COUNTIFS(魔谷投诉渠道记录!$B:$B,魔谷应用汇总!V$1,魔谷投诉渠道记录!$C:$C,魔谷应用汇总!$A9)</f>
        <v>0</v>
      </c>
      <c r="W9" s="15">
        <f>COUNTIFS(魔谷投诉渠道记录!$B:$B,魔谷应用汇总!W$1,魔谷投诉渠道记录!$C:$C,魔谷应用汇总!$A9)</f>
        <v>0</v>
      </c>
      <c r="X9" s="15">
        <f>COUNTIFS(魔谷投诉渠道记录!$B:$B,魔谷应用汇总!X$1,魔谷投诉渠道记录!$C:$C,魔谷应用汇总!$A9)</f>
        <v>0</v>
      </c>
      <c r="Y9" s="15">
        <f>COUNTIFS(魔谷投诉渠道记录!$B:$B,魔谷应用汇总!Y$1,魔谷投诉渠道记录!$C:$C,魔谷应用汇总!$A9)</f>
        <v>0</v>
      </c>
      <c r="Z9" s="15">
        <f>COUNTIFS(魔谷投诉渠道记录!$B:$B,魔谷应用汇总!Z$1,魔谷投诉渠道记录!$C:$C,魔谷应用汇总!$A9)</f>
        <v>0</v>
      </c>
      <c r="AA9" s="15">
        <f>COUNTIFS(魔谷投诉渠道记录!$B:$B,魔谷应用汇总!AA$1,魔谷投诉渠道记录!$C:$C,魔谷应用汇总!$A9)</f>
        <v>0</v>
      </c>
      <c r="AB9" s="15">
        <f>COUNTIFS(魔谷投诉渠道记录!$B:$B,魔谷应用汇总!AB$1,魔谷投诉渠道记录!$C:$C,魔谷应用汇总!$A9)</f>
        <v>0</v>
      </c>
      <c r="AC9" s="15">
        <f>COUNTIFS(魔谷投诉渠道记录!$B:$B,魔谷应用汇总!AC$1,魔谷投诉渠道记录!$C:$C,魔谷应用汇总!$A9)</f>
        <v>0</v>
      </c>
      <c r="AD9" s="15">
        <f>COUNTIFS(魔谷投诉渠道记录!$B:$B,魔谷应用汇总!AD$1,魔谷投诉渠道记录!$C:$C,魔谷应用汇总!$A9)</f>
        <v>0</v>
      </c>
      <c r="AE9" s="15">
        <f>COUNTIFS(魔谷投诉渠道记录!$B:$B,魔谷应用汇总!AE$1,魔谷投诉渠道记录!$C:$C,魔谷应用汇总!$A9)</f>
        <v>0</v>
      </c>
      <c r="AF9" s="15">
        <f>COUNTIFS(魔谷投诉渠道记录!$B:$B,魔谷应用汇总!AF$1,魔谷投诉渠道记录!$C:$C,魔谷应用汇总!$A9)</f>
        <v>0</v>
      </c>
      <c r="AG9" s="15">
        <f>COUNTIFS(魔谷投诉渠道记录!$B:$B,魔谷应用汇总!AG$1,魔谷投诉渠道记录!$C:$C,魔谷应用汇总!$A9)</f>
        <v>3</v>
      </c>
      <c r="AH9" s="15">
        <f>COUNTIFS(魔谷投诉渠道记录!$B:$B,魔谷应用汇总!AH$1,魔谷投诉渠道记录!$C:$C,魔谷应用汇总!$A9)</f>
        <v>0</v>
      </c>
      <c r="AI9" s="15">
        <f>COUNTIFS(魔谷投诉渠道记录!$B:$B,魔谷应用汇总!AI$1,魔谷投诉渠道记录!$C:$C,魔谷应用汇总!$A9)</f>
        <v>0</v>
      </c>
    </row>
    <row r="10" spans="1:35" s="40" customFormat="1" ht="16.5">
      <c r="A10" s="39" t="s">
        <v>1235</v>
      </c>
      <c r="B10" s="39">
        <v>0</v>
      </c>
      <c r="C10" s="38">
        <f t="shared" si="0"/>
        <v>0</v>
      </c>
      <c r="D10" s="69">
        <f t="shared" si="1"/>
        <v>0</v>
      </c>
      <c r="E10" s="15">
        <f>COUNTIFS(魔谷投诉渠道记录!$B:$B,魔谷应用汇总!E$1,魔谷投诉渠道记录!$C:$C,魔谷应用汇总!$A10)</f>
        <v>0</v>
      </c>
      <c r="F10" s="15">
        <f>COUNTIFS(魔谷投诉渠道记录!$B:$B,魔谷应用汇总!F$1,魔谷投诉渠道记录!$C:$C,魔谷应用汇总!$A10)</f>
        <v>0</v>
      </c>
      <c r="G10" s="15">
        <f>COUNTIFS(魔谷投诉渠道记录!$B:$B,魔谷应用汇总!G$1,魔谷投诉渠道记录!$C:$C,魔谷应用汇总!$A10)</f>
        <v>0</v>
      </c>
      <c r="H10" s="15">
        <f>COUNTIFS(魔谷投诉渠道记录!$B:$B,魔谷应用汇总!H$1,魔谷投诉渠道记录!$C:$C,魔谷应用汇总!$A10)</f>
        <v>0</v>
      </c>
      <c r="I10" s="15">
        <f>COUNTIFS(魔谷投诉渠道记录!$B:$B,魔谷应用汇总!I$1,魔谷投诉渠道记录!$C:$C,魔谷应用汇总!$A10)</f>
        <v>0</v>
      </c>
      <c r="J10" s="15">
        <f>COUNTIFS(魔谷投诉渠道记录!$B:$B,魔谷应用汇总!J$1,魔谷投诉渠道记录!$C:$C,魔谷应用汇总!$A10)</f>
        <v>0</v>
      </c>
      <c r="K10" s="15">
        <f>COUNTIFS(魔谷投诉渠道记录!$B:$B,魔谷应用汇总!K$1,魔谷投诉渠道记录!$C:$C,魔谷应用汇总!$A10)</f>
        <v>0</v>
      </c>
      <c r="L10" s="15">
        <f>COUNTIFS(魔谷投诉渠道记录!$B:$B,魔谷应用汇总!L$1,魔谷投诉渠道记录!$C:$C,魔谷应用汇总!$A10)</f>
        <v>0</v>
      </c>
      <c r="M10" s="15">
        <f>COUNTIFS(魔谷投诉渠道记录!$B:$B,魔谷应用汇总!M$1,魔谷投诉渠道记录!$C:$C,魔谷应用汇总!$A10)</f>
        <v>0</v>
      </c>
      <c r="N10" s="15">
        <f>COUNTIFS(魔谷投诉渠道记录!$B:$B,魔谷应用汇总!N$1,魔谷投诉渠道记录!$C:$C,魔谷应用汇总!$A10)</f>
        <v>0</v>
      </c>
      <c r="O10" s="15">
        <f>COUNTIFS(魔谷投诉渠道记录!$B:$B,魔谷应用汇总!O$1,魔谷投诉渠道记录!$C:$C,魔谷应用汇总!$A10)</f>
        <v>0</v>
      </c>
      <c r="P10" s="15">
        <f>COUNTIFS(魔谷投诉渠道记录!$B:$B,魔谷应用汇总!P$1,魔谷投诉渠道记录!$C:$C,魔谷应用汇总!$A10)</f>
        <v>0</v>
      </c>
      <c r="Q10" s="15">
        <f>COUNTIFS(魔谷投诉渠道记录!$B:$B,魔谷应用汇总!Q$1,魔谷投诉渠道记录!$C:$C,魔谷应用汇总!$A10)</f>
        <v>0</v>
      </c>
      <c r="R10" s="15">
        <f>COUNTIFS(魔谷投诉渠道记录!$B:$B,魔谷应用汇总!R$1,魔谷投诉渠道记录!$C:$C,魔谷应用汇总!$A10)</f>
        <v>0</v>
      </c>
      <c r="S10" s="15">
        <f>COUNTIFS(魔谷投诉渠道记录!$B:$B,魔谷应用汇总!S$1,魔谷投诉渠道记录!$C:$C,魔谷应用汇总!$A10)</f>
        <v>0</v>
      </c>
      <c r="T10" s="15">
        <f>COUNTIFS(魔谷投诉渠道记录!$B:$B,魔谷应用汇总!T$1,魔谷投诉渠道记录!$C:$C,魔谷应用汇总!$A10)</f>
        <v>0</v>
      </c>
      <c r="U10" s="15">
        <f>COUNTIFS(魔谷投诉渠道记录!$B:$B,魔谷应用汇总!U$1,魔谷投诉渠道记录!$C:$C,魔谷应用汇总!$A10)</f>
        <v>0</v>
      </c>
      <c r="V10" s="15">
        <f>COUNTIFS(魔谷投诉渠道记录!$B:$B,魔谷应用汇总!V$1,魔谷投诉渠道记录!$C:$C,魔谷应用汇总!$A10)</f>
        <v>0</v>
      </c>
      <c r="W10" s="15">
        <f>COUNTIFS(魔谷投诉渠道记录!$B:$B,魔谷应用汇总!W$1,魔谷投诉渠道记录!$C:$C,魔谷应用汇总!$A10)</f>
        <v>0</v>
      </c>
      <c r="X10" s="15">
        <f>COUNTIFS(魔谷投诉渠道记录!$B:$B,魔谷应用汇总!X$1,魔谷投诉渠道记录!$C:$C,魔谷应用汇总!$A10)</f>
        <v>0</v>
      </c>
      <c r="Y10" s="15">
        <f>COUNTIFS(魔谷投诉渠道记录!$B:$B,魔谷应用汇总!Y$1,魔谷投诉渠道记录!$C:$C,魔谷应用汇总!$A10)</f>
        <v>0</v>
      </c>
      <c r="Z10" s="15">
        <f>COUNTIFS(魔谷投诉渠道记录!$B:$B,魔谷应用汇总!Z$1,魔谷投诉渠道记录!$C:$C,魔谷应用汇总!$A10)</f>
        <v>0</v>
      </c>
      <c r="AA10" s="15">
        <f>COUNTIFS(魔谷投诉渠道记录!$B:$B,魔谷应用汇总!AA$1,魔谷投诉渠道记录!$C:$C,魔谷应用汇总!$A10)</f>
        <v>0</v>
      </c>
      <c r="AB10" s="15">
        <f>COUNTIFS(魔谷投诉渠道记录!$B:$B,魔谷应用汇总!AB$1,魔谷投诉渠道记录!$C:$C,魔谷应用汇总!$A10)</f>
        <v>0</v>
      </c>
      <c r="AC10" s="15">
        <f>COUNTIFS(魔谷投诉渠道记录!$B:$B,魔谷应用汇总!AC$1,魔谷投诉渠道记录!$C:$C,魔谷应用汇总!$A10)</f>
        <v>0</v>
      </c>
      <c r="AD10" s="15">
        <f>COUNTIFS(魔谷投诉渠道记录!$B:$B,魔谷应用汇总!AD$1,魔谷投诉渠道记录!$C:$C,魔谷应用汇总!$A10)</f>
        <v>0</v>
      </c>
      <c r="AE10" s="15">
        <f>COUNTIFS(魔谷投诉渠道记录!$B:$B,魔谷应用汇总!AE$1,魔谷投诉渠道记录!$C:$C,魔谷应用汇总!$A10)</f>
        <v>0</v>
      </c>
      <c r="AF10" s="15">
        <f>COUNTIFS(魔谷投诉渠道记录!$B:$B,魔谷应用汇总!AF$1,魔谷投诉渠道记录!$C:$C,魔谷应用汇总!$A10)</f>
        <v>0</v>
      </c>
      <c r="AG10" s="15">
        <f>COUNTIFS(魔谷投诉渠道记录!$B:$B,魔谷应用汇总!AG$1,魔谷投诉渠道记录!$C:$C,魔谷应用汇总!$A10)</f>
        <v>0</v>
      </c>
      <c r="AH10" s="15">
        <f>COUNTIFS(魔谷投诉渠道记录!$B:$B,魔谷应用汇总!AH$1,魔谷投诉渠道记录!$C:$C,魔谷应用汇总!$A10)</f>
        <v>0</v>
      </c>
      <c r="AI10" s="15">
        <f>COUNTIFS(魔谷投诉渠道记录!$B:$B,魔谷应用汇总!AI$1,魔谷投诉渠道记录!$C:$C,魔谷应用汇总!$A10)</f>
        <v>0</v>
      </c>
    </row>
    <row r="11" spans="1:35" s="40" customFormat="1" ht="16.5">
      <c r="A11" s="39" t="s">
        <v>1236</v>
      </c>
      <c r="B11" s="39">
        <v>0</v>
      </c>
      <c r="C11" s="38">
        <f t="shared" si="0"/>
        <v>0</v>
      </c>
      <c r="D11" s="69">
        <f t="shared" si="1"/>
        <v>0</v>
      </c>
      <c r="E11" s="15">
        <f>COUNTIFS(魔谷投诉渠道记录!$B:$B,魔谷应用汇总!E$1,魔谷投诉渠道记录!$C:$C,魔谷应用汇总!$A11)</f>
        <v>0</v>
      </c>
      <c r="F11" s="15">
        <f>COUNTIFS(魔谷投诉渠道记录!$B:$B,魔谷应用汇总!F$1,魔谷投诉渠道记录!$C:$C,魔谷应用汇总!$A11)</f>
        <v>0</v>
      </c>
      <c r="G11" s="15">
        <f>COUNTIFS(魔谷投诉渠道记录!$B:$B,魔谷应用汇总!G$1,魔谷投诉渠道记录!$C:$C,魔谷应用汇总!$A11)</f>
        <v>0</v>
      </c>
      <c r="H11" s="15">
        <f>COUNTIFS(魔谷投诉渠道记录!$B:$B,魔谷应用汇总!H$1,魔谷投诉渠道记录!$C:$C,魔谷应用汇总!$A11)</f>
        <v>0</v>
      </c>
      <c r="I11" s="15">
        <f>COUNTIFS(魔谷投诉渠道记录!$B:$B,魔谷应用汇总!I$1,魔谷投诉渠道记录!$C:$C,魔谷应用汇总!$A11)</f>
        <v>0</v>
      </c>
      <c r="J11" s="15">
        <f>COUNTIFS(魔谷投诉渠道记录!$B:$B,魔谷应用汇总!J$1,魔谷投诉渠道记录!$C:$C,魔谷应用汇总!$A11)</f>
        <v>0</v>
      </c>
      <c r="K11" s="15">
        <f>COUNTIFS(魔谷投诉渠道记录!$B:$B,魔谷应用汇总!K$1,魔谷投诉渠道记录!$C:$C,魔谷应用汇总!$A11)</f>
        <v>0</v>
      </c>
      <c r="L11" s="15">
        <f>COUNTIFS(魔谷投诉渠道记录!$B:$B,魔谷应用汇总!L$1,魔谷投诉渠道记录!$C:$C,魔谷应用汇总!$A11)</f>
        <v>0</v>
      </c>
      <c r="M11" s="15">
        <f>COUNTIFS(魔谷投诉渠道记录!$B:$B,魔谷应用汇总!M$1,魔谷投诉渠道记录!$C:$C,魔谷应用汇总!$A11)</f>
        <v>0</v>
      </c>
      <c r="N11" s="15">
        <f>COUNTIFS(魔谷投诉渠道记录!$B:$B,魔谷应用汇总!N$1,魔谷投诉渠道记录!$C:$C,魔谷应用汇总!$A11)</f>
        <v>0</v>
      </c>
      <c r="O11" s="15">
        <f>COUNTIFS(魔谷投诉渠道记录!$B:$B,魔谷应用汇总!O$1,魔谷投诉渠道记录!$C:$C,魔谷应用汇总!$A11)</f>
        <v>0</v>
      </c>
      <c r="P11" s="15">
        <f>COUNTIFS(魔谷投诉渠道记录!$B:$B,魔谷应用汇总!P$1,魔谷投诉渠道记录!$C:$C,魔谷应用汇总!$A11)</f>
        <v>0</v>
      </c>
      <c r="Q11" s="15">
        <f>COUNTIFS(魔谷投诉渠道记录!$B:$B,魔谷应用汇总!Q$1,魔谷投诉渠道记录!$C:$C,魔谷应用汇总!$A11)</f>
        <v>0</v>
      </c>
      <c r="R11" s="15">
        <f>COUNTIFS(魔谷投诉渠道记录!$B:$B,魔谷应用汇总!R$1,魔谷投诉渠道记录!$C:$C,魔谷应用汇总!$A11)</f>
        <v>0</v>
      </c>
      <c r="S11" s="15">
        <f>COUNTIFS(魔谷投诉渠道记录!$B:$B,魔谷应用汇总!S$1,魔谷投诉渠道记录!$C:$C,魔谷应用汇总!$A11)</f>
        <v>0</v>
      </c>
      <c r="T11" s="15">
        <f>COUNTIFS(魔谷投诉渠道记录!$B:$B,魔谷应用汇总!T$1,魔谷投诉渠道记录!$C:$C,魔谷应用汇总!$A11)</f>
        <v>0</v>
      </c>
      <c r="U11" s="15">
        <f>COUNTIFS(魔谷投诉渠道记录!$B:$B,魔谷应用汇总!U$1,魔谷投诉渠道记录!$C:$C,魔谷应用汇总!$A11)</f>
        <v>0</v>
      </c>
      <c r="V11" s="15">
        <f>COUNTIFS(魔谷投诉渠道记录!$B:$B,魔谷应用汇总!V$1,魔谷投诉渠道记录!$C:$C,魔谷应用汇总!$A11)</f>
        <v>0</v>
      </c>
      <c r="W11" s="15">
        <f>COUNTIFS(魔谷投诉渠道记录!$B:$B,魔谷应用汇总!W$1,魔谷投诉渠道记录!$C:$C,魔谷应用汇总!$A11)</f>
        <v>0</v>
      </c>
      <c r="X11" s="15">
        <f>COUNTIFS(魔谷投诉渠道记录!$B:$B,魔谷应用汇总!X$1,魔谷投诉渠道记录!$C:$C,魔谷应用汇总!$A11)</f>
        <v>0</v>
      </c>
      <c r="Y11" s="15">
        <f>COUNTIFS(魔谷投诉渠道记录!$B:$B,魔谷应用汇总!Y$1,魔谷投诉渠道记录!$C:$C,魔谷应用汇总!$A11)</f>
        <v>0</v>
      </c>
      <c r="Z11" s="15">
        <f>COUNTIFS(魔谷投诉渠道记录!$B:$B,魔谷应用汇总!Z$1,魔谷投诉渠道记录!$C:$C,魔谷应用汇总!$A11)</f>
        <v>0</v>
      </c>
      <c r="AA11" s="15">
        <f>COUNTIFS(魔谷投诉渠道记录!$B:$B,魔谷应用汇总!AA$1,魔谷投诉渠道记录!$C:$C,魔谷应用汇总!$A11)</f>
        <v>0</v>
      </c>
      <c r="AB11" s="15">
        <f>COUNTIFS(魔谷投诉渠道记录!$B:$B,魔谷应用汇总!AB$1,魔谷投诉渠道记录!$C:$C,魔谷应用汇总!$A11)</f>
        <v>0</v>
      </c>
      <c r="AC11" s="15">
        <f>COUNTIFS(魔谷投诉渠道记录!$B:$B,魔谷应用汇总!AC$1,魔谷投诉渠道记录!$C:$C,魔谷应用汇总!$A11)</f>
        <v>0</v>
      </c>
      <c r="AD11" s="15">
        <f>COUNTIFS(魔谷投诉渠道记录!$B:$B,魔谷应用汇总!AD$1,魔谷投诉渠道记录!$C:$C,魔谷应用汇总!$A11)</f>
        <v>0</v>
      </c>
      <c r="AE11" s="15">
        <f>COUNTIFS(魔谷投诉渠道记录!$B:$B,魔谷应用汇总!AE$1,魔谷投诉渠道记录!$C:$C,魔谷应用汇总!$A11)</f>
        <v>0</v>
      </c>
      <c r="AF11" s="15">
        <f>COUNTIFS(魔谷投诉渠道记录!$B:$B,魔谷应用汇总!AF$1,魔谷投诉渠道记录!$C:$C,魔谷应用汇总!$A11)</f>
        <v>0</v>
      </c>
      <c r="AG11" s="15">
        <f>COUNTIFS(魔谷投诉渠道记录!$B:$B,魔谷应用汇总!AG$1,魔谷投诉渠道记录!$C:$C,魔谷应用汇总!$A11)</f>
        <v>0</v>
      </c>
      <c r="AH11" s="15">
        <f>COUNTIFS(魔谷投诉渠道记录!$B:$B,魔谷应用汇总!AH$1,魔谷投诉渠道记录!$C:$C,魔谷应用汇总!$A11)</f>
        <v>0</v>
      </c>
      <c r="AI11" s="15">
        <f>COUNTIFS(魔谷投诉渠道记录!$B:$B,魔谷应用汇总!AI$1,魔谷投诉渠道记录!$C:$C,魔谷应用汇总!$A11)</f>
        <v>0</v>
      </c>
    </row>
    <row r="12" spans="1:35" s="40" customFormat="1" ht="16.5">
      <c r="A12" s="39" t="s">
        <v>1237</v>
      </c>
      <c r="B12" s="39">
        <v>3071.1600000000003</v>
      </c>
      <c r="C12" s="38">
        <f t="shared" si="0"/>
        <v>0</v>
      </c>
      <c r="D12" s="69">
        <f t="shared" si="1"/>
        <v>0</v>
      </c>
      <c r="E12" s="15">
        <f>COUNTIFS(魔谷投诉渠道记录!$B:$B,魔谷应用汇总!E$1,魔谷投诉渠道记录!$C:$C,魔谷应用汇总!$A12)</f>
        <v>0</v>
      </c>
      <c r="F12" s="15">
        <f>COUNTIFS(魔谷投诉渠道记录!$B:$B,魔谷应用汇总!F$1,魔谷投诉渠道记录!$C:$C,魔谷应用汇总!$A12)</f>
        <v>0</v>
      </c>
      <c r="G12" s="15">
        <f>COUNTIFS(魔谷投诉渠道记录!$B:$B,魔谷应用汇总!G$1,魔谷投诉渠道记录!$C:$C,魔谷应用汇总!$A12)</f>
        <v>0</v>
      </c>
      <c r="H12" s="15">
        <f>COUNTIFS(魔谷投诉渠道记录!$B:$B,魔谷应用汇总!H$1,魔谷投诉渠道记录!$C:$C,魔谷应用汇总!$A12)</f>
        <v>0</v>
      </c>
      <c r="I12" s="15">
        <f>COUNTIFS(魔谷投诉渠道记录!$B:$B,魔谷应用汇总!I$1,魔谷投诉渠道记录!$C:$C,魔谷应用汇总!$A12)</f>
        <v>0</v>
      </c>
      <c r="J12" s="15">
        <f>COUNTIFS(魔谷投诉渠道记录!$B:$B,魔谷应用汇总!J$1,魔谷投诉渠道记录!$C:$C,魔谷应用汇总!$A12)</f>
        <v>0</v>
      </c>
      <c r="K12" s="15">
        <f>COUNTIFS(魔谷投诉渠道记录!$B:$B,魔谷应用汇总!K$1,魔谷投诉渠道记录!$C:$C,魔谷应用汇总!$A12)</f>
        <v>0</v>
      </c>
      <c r="L12" s="15">
        <f>COUNTIFS(魔谷投诉渠道记录!$B:$B,魔谷应用汇总!L$1,魔谷投诉渠道记录!$C:$C,魔谷应用汇总!$A12)</f>
        <v>0</v>
      </c>
      <c r="M12" s="15">
        <f>COUNTIFS(魔谷投诉渠道记录!$B:$B,魔谷应用汇总!M$1,魔谷投诉渠道记录!$C:$C,魔谷应用汇总!$A12)</f>
        <v>0</v>
      </c>
      <c r="N12" s="15">
        <f>COUNTIFS(魔谷投诉渠道记录!$B:$B,魔谷应用汇总!N$1,魔谷投诉渠道记录!$C:$C,魔谷应用汇总!$A12)</f>
        <v>0</v>
      </c>
      <c r="O12" s="15">
        <f>COUNTIFS(魔谷投诉渠道记录!$B:$B,魔谷应用汇总!O$1,魔谷投诉渠道记录!$C:$C,魔谷应用汇总!$A12)</f>
        <v>0</v>
      </c>
      <c r="P12" s="15">
        <f>COUNTIFS(魔谷投诉渠道记录!$B:$B,魔谷应用汇总!P$1,魔谷投诉渠道记录!$C:$C,魔谷应用汇总!$A12)</f>
        <v>0</v>
      </c>
      <c r="Q12" s="15">
        <f>COUNTIFS(魔谷投诉渠道记录!$B:$B,魔谷应用汇总!Q$1,魔谷投诉渠道记录!$C:$C,魔谷应用汇总!$A12)</f>
        <v>0</v>
      </c>
      <c r="R12" s="15">
        <f>COUNTIFS(魔谷投诉渠道记录!$B:$B,魔谷应用汇总!R$1,魔谷投诉渠道记录!$C:$C,魔谷应用汇总!$A12)</f>
        <v>0</v>
      </c>
      <c r="S12" s="15">
        <f>COUNTIFS(魔谷投诉渠道记录!$B:$B,魔谷应用汇总!S$1,魔谷投诉渠道记录!$C:$C,魔谷应用汇总!$A12)</f>
        <v>0</v>
      </c>
      <c r="T12" s="15">
        <f>COUNTIFS(魔谷投诉渠道记录!$B:$B,魔谷应用汇总!T$1,魔谷投诉渠道记录!$C:$C,魔谷应用汇总!$A12)</f>
        <v>0</v>
      </c>
      <c r="U12" s="15">
        <f>COUNTIFS(魔谷投诉渠道记录!$B:$B,魔谷应用汇总!U$1,魔谷投诉渠道记录!$C:$C,魔谷应用汇总!$A12)</f>
        <v>0</v>
      </c>
      <c r="V12" s="15">
        <f>COUNTIFS(魔谷投诉渠道记录!$B:$B,魔谷应用汇总!V$1,魔谷投诉渠道记录!$C:$C,魔谷应用汇总!$A12)</f>
        <v>0</v>
      </c>
      <c r="W12" s="15">
        <f>COUNTIFS(魔谷投诉渠道记录!$B:$B,魔谷应用汇总!W$1,魔谷投诉渠道记录!$C:$C,魔谷应用汇总!$A12)</f>
        <v>0</v>
      </c>
      <c r="X12" s="15">
        <f>COUNTIFS(魔谷投诉渠道记录!$B:$B,魔谷应用汇总!X$1,魔谷投诉渠道记录!$C:$C,魔谷应用汇总!$A12)</f>
        <v>0</v>
      </c>
      <c r="Y12" s="15">
        <f>COUNTIFS(魔谷投诉渠道记录!$B:$B,魔谷应用汇总!Y$1,魔谷投诉渠道记录!$C:$C,魔谷应用汇总!$A12)</f>
        <v>0</v>
      </c>
      <c r="Z12" s="15">
        <f>COUNTIFS(魔谷投诉渠道记录!$B:$B,魔谷应用汇总!Z$1,魔谷投诉渠道记录!$C:$C,魔谷应用汇总!$A12)</f>
        <v>0</v>
      </c>
      <c r="AA12" s="15">
        <f>COUNTIFS(魔谷投诉渠道记录!$B:$B,魔谷应用汇总!AA$1,魔谷投诉渠道记录!$C:$C,魔谷应用汇总!$A12)</f>
        <v>0</v>
      </c>
      <c r="AB12" s="15">
        <f>COUNTIFS(魔谷投诉渠道记录!$B:$B,魔谷应用汇总!AB$1,魔谷投诉渠道记录!$C:$C,魔谷应用汇总!$A12)</f>
        <v>0</v>
      </c>
      <c r="AC12" s="15">
        <f>COUNTIFS(魔谷投诉渠道记录!$B:$B,魔谷应用汇总!AC$1,魔谷投诉渠道记录!$C:$C,魔谷应用汇总!$A12)</f>
        <v>0</v>
      </c>
      <c r="AD12" s="15">
        <f>COUNTIFS(魔谷投诉渠道记录!$B:$B,魔谷应用汇总!AD$1,魔谷投诉渠道记录!$C:$C,魔谷应用汇总!$A12)</f>
        <v>0</v>
      </c>
      <c r="AE12" s="15">
        <f>COUNTIFS(魔谷投诉渠道记录!$B:$B,魔谷应用汇总!AE$1,魔谷投诉渠道记录!$C:$C,魔谷应用汇总!$A12)</f>
        <v>0</v>
      </c>
      <c r="AF12" s="15">
        <f>COUNTIFS(魔谷投诉渠道记录!$B:$B,魔谷应用汇总!AF$1,魔谷投诉渠道记录!$C:$C,魔谷应用汇总!$A12)</f>
        <v>0</v>
      </c>
      <c r="AG12" s="15">
        <f>COUNTIFS(魔谷投诉渠道记录!$B:$B,魔谷应用汇总!AG$1,魔谷投诉渠道记录!$C:$C,魔谷应用汇总!$A12)</f>
        <v>0</v>
      </c>
      <c r="AH12" s="15">
        <f>COUNTIFS(魔谷投诉渠道记录!$B:$B,魔谷应用汇总!AH$1,魔谷投诉渠道记录!$C:$C,魔谷应用汇总!$A12)</f>
        <v>0</v>
      </c>
      <c r="AI12" s="15">
        <f>COUNTIFS(魔谷投诉渠道记录!$B:$B,魔谷应用汇总!AI$1,魔谷投诉渠道记录!$C:$C,魔谷应用汇总!$A12)</f>
        <v>0</v>
      </c>
    </row>
    <row r="13" spans="1:35" s="40" customFormat="1" ht="16.5">
      <c r="A13" s="39" t="s">
        <v>1238</v>
      </c>
      <c r="B13" s="39">
        <v>15614.079999999998</v>
      </c>
      <c r="C13" s="38">
        <f t="shared" si="0"/>
        <v>1</v>
      </c>
      <c r="D13" s="69">
        <f t="shared" si="1"/>
        <v>0.64044759601590362</v>
      </c>
      <c r="E13" s="15">
        <f>COUNTIFS(魔谷投诉渠道记录!$B:$B,魔谷应用汇总!E$1,魔谷投诉渠道记录!$C:$C,魔谷应用汇总!$A13)</f>
        <v>0</v>
      </c>
      <c r="F13" s="15">
        <f>COUNTIFS(魔谷投诉渠道记录!$B:$B,魔谷应用汇总!F$1,魔谷投诉渠道记录!$C:$C,魔谷应用汇总!$A13)</f>
        <v>0</v>
      </c>
      <c r="G13" s="15">
        <f>COUNTIFS(魔谷投诉渠道记录!$B:$B,魔谷应用汇总!G$1,魔谷投诉渠道记录!$C:$C,魔谷应用汇总!$A13)</f>
        <v>0</v>
      </c>
      <c r="H13" s="15">
        <f>COUNTIFS(魔谷投诉渠道记录!$B:$B,魔谷应用汇总!H$1,魔谷投诉渠道记录!$C:$C,魔谷应用汇总!$A13)</f>
        <v>0</v>
      </c>
      <c r="I13" s="15">
        <f>COUNTIFS(魔谷投诉渠道记录!$B:$B,魔谷应用汇总!I$1,魔谷投诉渠道记录!$C:$C,魔谷应用汇总!$A13)</f>
        <v>0</v>
      </c>
      <c r="J13" s="15">
        <f>COUNTIFS(魔谷投诉渠道记录!$B:$B,魔谷应用汇总!J$1,魔谷投诉渠道记录!$C:$C,魔谷应用汇总!$A13)</f>
        <v>0</v>
      </c>
      <c r="K13" s="15">
        <f>COUNTIFS(魔谷投诉渠道记录!$B:$B,魔谷应用汇总!K$1,魔谷投诉渠道记录!$C:$C,魔谷应用汇总!$A13)</f>
        <v>0</v>
      </c>
      <c r="L13" s="15">
        <f>COUNTIFS(魔谷投诉渠道记录!$B:$B,魔谷应用汇总!L$1,魔谷投诉渠道记录!$C:$C,魔谷应用汇总!$A13)</f>
        <v>0</v>
      </c>
      <c r="M13" s="15">
        <f>COUNTIFS(魔谷投诉渠道记录!$B:$B,魔谷应用汇总!M$1,魔谷投诉渠道记录!$C:$C,魔谷应用汇总!$A13)</f>
        <v>0</v>
      </c>
      <c r="N13" s="15">
        <f>COUNTIFS(魔谷投诉渠道记录!$B:$B,魔谷应用汇总!N$1,魔谷投诉渠道记录!$C:$C,魔谷应用汇总!$A13)</f>
        <v>0</v>
      </c>
      <c r="O13" s="15">
        <f>COUNTIFS(魔谷投诉渠道记录!$B:$B,魔谷应用汇总!O$1,魔谷投诉渠道记录!$C:$C,魔谷应用汇总!$A13)</f>
        <v>0</v>
      </c>
      <c r="P13" s="15">
        <f>COUNTIFS(魔谷投诉渠道记录!$B:$B,魔谷应用汇总!P$1,魔谷投诉渠道记录!$C:$C,魔谷应用汇总!$A13)</f>
        <v>0</v>
      </c>
      <c r="Q13" s="15">
        <f>COUNTIFS(魔谷投诉渠道记录!$B:$B,魔谷应用汇总!Q$1,魔谷投诉渠道记录!$C:$C,魔谷应用汇总!$A13)</f>
        <v>0</v>
      </c>
      <c r="R13" s="15">
        <f>COUNTIFS(魔谷投诉渠道记录!$B:$B,魔谷应用汇总!R$1,魔谷投诉渠道记录!$C:$C,魔谷应用汇总!$A13)</f>
        <v>0</v>
      </c>
      <c r="S13" s="15">
        <f>COUNTIFS(魔谷投诉渠道记录!$B:$B,魔谷应用汇总!S$1,魔谷投诉渠道记录!$C:$C,魔谷应用汇总!$A13)</f>
        <v>0</v>
      </c>
      <c r="T13" s="15">
        <f>COUNTIFS(魔谷投诉渠道记录!$B:$B,魔谷应用汇总!T$1,魔谷投诉渠道记录!$C:$C,魔谷应用汇总!$A13)</f>
        <v>0</v>
      </c>
      <c r="U13" s="15">
        <f>COUNTIFS(魔谷投诉渠道记录!$B:$B,魔谷应用汇总!U$1,魔谷投诉渠道记录!$C:$C,魔谷应用汇总!$A13)</f>
        <v>0</v>
      </c>
      <c r="V13" s="15">
        <f>COUNTIFS(魔谷投诉渠道记录!$B:$B,魔谷应用汇总!V$1,魔谷投诉渠道记录!$C:$C,魔谷应用汇总!$A13)</f>
        <v>0</v>
      </c>
      <c r="W13" s="15">
        <f>COUNTIFS(魔谷投诉渠道记录!$B:$B,魔谷应用汇总!W$1,魔谷投诉渠道记录!$C:$C,魔谷应用汇总!$A13)</f>
        <v>0</v>
      </c>
      <c r="X13" s="15">
        <f>COUNTIFS(魔谷投诉渠道记录!$B:$B,魔谷应用汇总!X$1,魔谷投诉渠道记录!$C:$C,魔谷应用汇总!$A13)</f>
        <v>0</v>
      </c>
      <c r="Y13" s="15">
        <f>COUNTIFS(魔谷投诉渠道记录!$B:$B,魔谷应用汇总!Y$1,魔谷投诉渠道记录!$C:$C,魔谷应用汇总!$A13)</f>
        <v>0</v>
      </c>
      <c r="Z13" s="15">
        <f>COUNTIFS(魔谷投诉渠道记录!$B:$B,魔谷应用汇总!Z$1,魔谷投诉渠道记录!$C:$C,魔谷应用汇总!$A13)</f>
        <v>0</v>
      </c>
      <c r="AA13" s="15">
        <f>COUNTIFS(魔谷投诉渠道记录!$B:$B,魔谷应用汇总!AA$1,魔谷投诉渠道记录!$C:$C,魔谷应用汇总!$A13)</f>
        <v>0</v>
      </c>
      <c r="AB13" s="15">
        <f>COUNTIFS(魔谷投诉渠道记录!$B:$B,魔谷应用汇总!AB$1,魔谷投诉渠道记录!$C:$C,魔谷应用汇总!$A13)</f>
        <v>0</v>
      </c>
      <c r="AC13" s="15">
        <f>COUNTIFS(魔谷投诉渠道记录!$B:$B,魔谷应用汇总!AC$1,魔谷投诉渠道记录!$C:$C,魔谷应用汇总!$A13)</f>
        <v>0</v>
      </c>
      <c r="AD13" s="15">
        <f>COUNTIFS(魔谷投诉渠道记录!$B:$B,魔谷应用汇总!AD$1,魔谷投诉渠道记录!$C:$C,魔谷应用汇总!$A13)</f>
        <v>0</v>
      </c>
      <c r="AE13" s="15">
        <f>COUNTIFS(魔谷投诉渠道记录!$B:$B,魔谷应用汇总!AE$1,魔谷投诉渠道记录!$C:$C,魔谷应用汇总!$A13)</f>
        <v>0</v>
      </c>
      <c r="AF13" s="15">
        <f>COUNTIFS(魔谷投诉渠道记录!$B:$B,魔谷应用汇总!AF$1,魔谷投诉渠道记录!$C:$C,魔谷应用汇总!$A13)</f>
        <v>0</v>
      </c>
      <c r="AG13" s="15">
        <f>COUNTIFS(魔谷投诉渠道记录!$B:$B,魔谷应用汇总!AG$1,魔谷投诉渠道记录!$C:$C,魔谷应用汇总!$A13)</f>
        <v>0</v>
      </c>
      <c r="AH13" s="15">
        <f>COUNTIFS(魔谷投诉渠道记录!$B:$B,魔谷应用汇总!AH$1,魔谷投诉渠道记录!$C:$C,魔谷应用汇总!$A13)</f>
        <v>0</v>
      </c>
      <c r="AI13" s="15">
        <f>COUNTIFS(魔谷投诉渠道记录!$B:$B,魔谷应用汇总!AI$1,魔谷投诉渠道记录!$C:$C,魔谷应用汇总!$A13)</f>
        <v>1</v>
      </c>
    </row>
    <row r="14" spans="1:35" s="40" customFormat="1" ht="16.5">
      <c r="A14" s="39" t="s">
        <v>1239</v>
      </c>
      <c r="B14" s="39">
        <v>0</v>
      </c>
      <c r="C14" s="38">
        <f t="shared" si="0"/>
        <v>0</v>
      </c>
      <c r="D14" s="69">
        <f t="shared" si="1"/>
        <v>0</v>
      </c>
      <c r="E14" s="15">
        <f>COUNTIFS(魔谷投诉渠道记录!$B:$B,魔谷应用汇总!E$1,魔谷投诉渠道记录!$C:$C,魔谷应用汇总!$A14)</f>
        <v>0</v>
      </c>
      <c r="F14" s="15">
        <f>COUNTIFS(魔谷投诉渠道记录!$B:$B,魔谷应用汇总!F$1,魔谷投诉渠道记录!$C:$C,魔谷应用汇总!$A14)</f>
        <v>0</v>
      </c>
      <c r="G14" s="15">
        <f>COUNTIFS(魔谷投诉渠道记录!$B:$B,魔谷应用汇总!G$1,魔谷投诉渠道记录!$C:$C,魔谷应用汇总!$A14)</f>
        <v>0</v>
      </c>
      <c r="H14" s="15">
        <f>COUNTIFS(魔谷投诉渠道记录!$B:$B,魔谷应用汇总!H$1,魔谷投诉渠道记录!$C:$C,魔谷应用汇总!$A14)</f>
        <v>0</v>
      </c>
      <c r="I14" s="15">
        <f>COUNTIFS(魔谷投诉渠道记录!$B:$B,魔谷应用汇总!I$1,魔谷投诉渠道记录!$C:$C,魔谷应用汇总!$A14)</f>
        <v>0</v>
      </c>
      <c r="J14" s="15">
        <f>COUNTIFS(魔谷投诉渠道记录!$B:$B,魔谷应用汇总!J$1,魔谷投诉渠道记录!$C:$C,魔谷应用汇总!$A14)</f>
        <v>0</v>
      </c>
      <c r="K14" s="15">
        <f>COUNTIFS(魔谷投诉渠道记录!$B:$B,魔谷应用汇总!K$1,魔谷投诉渠道记录!$C:$C,魔谷应用汇总!$A14)</f>
        <v>0</v>
      </c>
      <c r="L14" s="15">
        <f>COUNTIFS(魔谷投诉渠道记录!$B:$B,魔谷应用汇总!L$1,魔谷投诉渠道记录!$C:$C,魔谷应用汇总!$A14)</f>
        <v>0</v>
      </c>
      <c r="M14" s="15">
        <f>COUNTIFS(魔谷投诉渠道记录!$B:$B,魔谷应用汇总!M$1,魔谷投诉渠道记录!$C:$C,魔谷应用汇总!$A14)</f>
        <v>0</v>
      </c>
      <c r="N14" s="15">
        <f>COUNTIFS(魔谷投诉渠道记录!$B:$B,魔谷应用汇总!N$1,魔谷投诉渠道记录!$C:$C,魔谷应用汇总!$A14)</f>
        <v>0</v>
      </c>
      <c r="O14" s="15">
        <f>COUNTIFS(魔谷投诉渠道记录!$B:$B,魔谷应用汇总!O$1,魔谷投诉渠道记录!$C:$C,魔谷应用汇总!$A14)</f>
        <v>0</v>
      </c>
      <c r="P14" s="15">
        <f>COUNTIFS(魔谷投诉渠道记录!$B:$B,魔谷应用汇总!P$1,魔谷投诉渠道记录!$C:$C,魔谷应用汇总!$A14)</f>
        <v>0</v>
      </c>
      <c r="Q14" s="15">
        <f>COUNTIFS(魔谷投诉渠道记录!$B:$B,魔谷应用汇总!Q$1,魔谷投诉渠道记录!$C:$C,魔谷应用汇总!$A14)</f>
        <v>0</v>
      </c>
      <c r="R14" s="15">
        <f>COUNTIFS(魔谷投诉渠道记录!$B:$B,魔谷应用汇总!R$1,魔谷投诉渠道记录!$C:$C,魔谷应用汇总!$A14)</f>
        <v>0</v>
      </c>
      <c r="S14" s="15">
        <f>COUNTIFS(魔谷投诉渠道记录!$B:$B,魔谷应用汇总!S$1,魔谷投诉渠道记录!$C:$C,魔谷应用汇总!$A14)</f>
        <v>0</v>
      </c>
      <c r="T14" s="15">
        <f>COUNTIFS(魔谷投诉渠道记录!$B:$B,魔谷应用汇总!T$1,魔谷投诉渠道记录!$C:$C,魔谷应用汇总!$A14)</f>
        <v>0</v>
      </c>
      <c r="U14" s="15">
        <f>COUNTIFS(魔谷投诉渠道记录!$B:$B,魔谷应用汇总!U$1,魔谷投诉渠道记录!$C:$C,魔谷应用汇总!$A14)</f>
        <v>0</v>
      </c>
      <c r="V14" s="15">
        <f>COUNTIFS(魔谷投诉渠道记录!$B:$B,魔谷应用汇总!V$1,魔谷投诉渠道记录!$C:$C,魔谷应用汇总!$A14)</f>
        <v>0</v>
      </c>
      <c r="W14" s="15">
        <f>COUNTIFS(魔谷投诉渠道记录!$B:$B,魔谷应用汇总!W$1,魔谷投诉渠道记录!$C:$C,魔谷应用汇总!$A14)</f>
        <v>0</v>
      </c>
      <c r="X14" s="15">
        <f>COUNTIFS(魔谷投诉渠道记录!$B:$B,魔谷应用汇总!X$1,魔谷投诉渠道记录!$C:$C,魔谷应用汇总!$A14)</f>
        <v>0</v>
      </c>
      <c r="Y14" s="15">
        <f>COUNTIFS(魔谷投诉渠道记录!$B:$B,魔谷应用汇总!Y$1,魔谷投诉渠道记录!$C:$C,魔谷应用汇总!$A14)</f>
        <v>0</v>
      </c>
      <c r="Z14" s="15">
        <f>COUNTIFS(魔谷投诉渠道记录!$B:$B,魔谷应用汇总!Z$1,魔谷投诉渠道记录!$C:$C,魔谷应用汇总!$A14)</f>
        <v>0</v>
      </c>
      <c r="AA14" s="15">
        <f>COUNTIFS(魔谷投诉渠道记录!$B:$B,魔谷应用汇总!AA$1,魔谷投诉渠道记录!$C:$C,魔谷应用汇总!$A14)</f>
        <v>0</v>
      </c>
      <c r="AB14" s="15">
        <f>COUNTIFS(魔谷投诉渠道记录!$B:$B,魔谷应用汇总!AB$1,魔谷投诉渠道记录!$C:$C,魔谷应用汇总!$A14)</f>
        <v>0</v>
      </c>
      <c r="AC14" s="15">
        <f>COUNTIFS(魔谷投诉渠道记录!$B:$B,魔谷应用汇总!AC$1,魔谷投诉渠道记录!$C:$C,魔谷应用汇总!$A14)</f>
        <v>0</v>
      </c>
      <c r="AD14" s="15">
        <f>COUNTIFS(魔谷投诉渠道记录!$B:$B,魔谷应用汇总!AD$1,魔谷投诉渠道记录!$C:$C,魔谷应用汇总!$A14)</f>
        <v>0</v>
      </c>
      <c r="AE14" s="15">
        <f>COUNTIFS(魔谷投诉渠道记录!$B:$B,魔谷应用汇总!AE$1,魔谷投诉渠道记录!$C:$C,魔谷应用汇总!$A14)</f>
        <v>0</v>
      </c>
      <c r="AF14" s="15">
        <f>COUNTIFS(魔谷投诉渠道记录!$B:$B,魔谷应用汇总!AF$1,魔谷投诉渠道记录!$C:$C,魔谷应用汇总!$A14)</f>
        <v>0</v>
      </c>
      <c r="AG14" s="15">
        <f>COUNTIFS(魔谷投诉渠道记录!$B:$B,魔谷应用汇总!AG$1,魔谷投诉渠道记录!$C:$C,魔谷应用汇总!$A14)</f>
        <v>0</v>
      </c>
      <c r="AH14" s="15">
        <f>COUNTIFS(魔谷投诉渠道记录!$B:$B,魔谷应用汇总!AH$1,魔谷投诉渠道记录!$C:$C,魔谷应用汇总!$A14)</f>
        <v>0</v>
      </c>
      <c r="AI14" s="15">
        <f>COUNTIFS(魔谷投诉渠道记录!$B:$B,魔谷应用汇总!AI$1,魔谷投诉渠道记录!$C:$C,魔谷应用汇总!$A14)</f>
        <v>0</v>
      </c>
    </row>
    <row r="15" spans="1:35" s="40" customFormat="1" ht="16.5">
      <c r="A15" s="39" t="s">
        <v>1240</v>
      </c>
      <c r="B15" s="39">
        <v>0</v>
      </c>
      <c r="C15" s="38">
        <f t="shared" si="0"/>
        <v>0</v>
      </c>
      <c r="D15" s="69">
        <f t="shared" si="1"/>
        <v>0</v>
      </c>
      <c r="E15" s="15">
        <f>COUNTIFS(魔谷投诉渠道记录!$B:$B,魔谷应用汇总!E$1,魔谷投诉渠道记录!$C:$C,魔谷应用汇总!$A15)</f>
        <v>0</v>
      </c>
      <c r="F15" s="15">
        <f>COUNTIFS(魔谷投诉渠道记录!$B:$B,魔谷应用汇总!F$1,魔谷投诉渠道记录!$C:$C,魔谷应用汇总!$A15)</f>
        <v>0</v>
      </c>
      <c r="G15" s="15">
        <f>COUNTIFS(魔谷投诉渠道记录!$B:$B,魔谷应用汇总!G$1,魔谷投诉渠道记录!$C:$C,魔谷应用汇总!$A15)</f>
        <v>0</v>
      </c>
      <c r="H15" s="15">
        <f>COUNTIFS(魔谷投诉渠道记录!$B:$B,魔谷应用汇总!H$1,魔谷投诉渠道记录!$C:$C,魔谷应用汇总!$A15)</f>
        <v>0</v>
      </c>
      <c r="I15" s="15">
        <f>COUNTIFS(魔谷投诉渠道记录!$B:$B,魔谷应用汇总!I$1,魔谷投诉渠道记录!$C:$C,魔谷应用汇总!$A15)</f>
        <v>0</v>
      </c>
      <c r="J15" s="15">
        <f>COUNTIFS(魔谷投诉渠道记录!$B:$B,魔谷应用汇总!J$1,魔谷投诉渠道记录!$C:$C,魔谷应用汇总!$A15)</f>
        <v>0</v>
      </c>
      <c r="K15" s="15">
        <f>COUNTIFS(魔谷投诉渠道记录!$B:$B,魔谷应用汇总!K$1,魔谷投诉渠道记录!$C:$C,魔谷应用汇总!$A15)</f>
        <v>0</v>
      </c>
      <c r="L15" s="15">
        <f>COUNTIFS(魔谷投诉渠道记录!$B:$B,魔谷应用汇总!L$1,魔谷投诉渠道记录!$C:$C,魔谷应用汇总!$A15)</f>
        <v>0</v>
      </c>
      <c r="M15" s="15">
        <f>COUNTIFS(魔谷投诉渠道记录!$B:$B,魔谷应用汇总!M$1,魔谷投诉渠道记录!$C:$C,魔谷应用汇总!$A15)</f>
        <v>0</v>
      </c>
      <c r="N15" s="15">
        <f>COUNTIFS(魔谷投诉渠道记录!$B:$B,魔谷应用汇总!N$1,魔谷投诉渠道记录!$C:$C,魔谷应用汇总!$A15)</f>
        <v>0</v>
      </c>
      <c r="O15" s="15">
        <f>COUNTIFS(魔谷投诉渠道记录!$B:$B,魔谷应用汇总!O$1,魔谷投诉渠道记录!$C:$C,魔谷应用汇总!$A15)</f>
        <v>0</v>
      </c>
      <c r="P15" s="15">
        <f>COUNTIFS(魔谷投诉渠道记录!$B:$B,魔谷应用汇总!P$1,魔谷投诉渠道记录!$C:$C,魔谷应用汇总!$A15)</f>
        <v>0</v>
      </c>
      <c r="Q15" s="15">
        <f>COUNTIFS(魔谷投诉渠道记录!$B:$B,魔谷应用汇总!Q$1,魔谷投诉渠道记录!$C:$C,魔谷应用汇总!$A15)</f>
        <v>0</v>
      </c>
      <c r="R15" s="15">
        <f>COUNTIFS(魔谷投诉渠道记录!$B:$B,魔谷应用汇总!R$1,魔谷投诉渠道记录!$C:$C,魔谷应用汇总!$A15)</f>
        <v>0</v>
      </c>
      <c r="S15" s="15">
        <f>COUNTIFS(魔谷投诉渠道记录!$B:$B,魔谷应用汇总!S$1,魔谷投诉渠道记录!$C:$C,魔谷应用汇总!$A15)</f>
        <v>0</v>
      </c>
      <c r="T15" s="15">
        <f>COUNTIFS(魔谷投诉渠道记录!$B:$B,魔谷应用汇总!T$1,魔谷投诉渠道记录!$C:$C,魔谷应用汇总!$A15)</f>
        <v>0</v>
      </c>
      <c r="U15" s="15">
        <f>COUNTIFS(魔谷投诉渠道记录!$B:$B,魔谷应用汇总!U$1,魔谷投诉渠道记录!$C:$C,魔谷应用汇总!$A15)</f>
        <v>0</v>
      </c>
      <c r="V15" s="15">
        <f>COUNTIFS(魔谷投诉渠道记录!$B:$B,魔谷应用汇总!V$1,魔谷投诉渠道记录!$C:$C,魔谷应用汇总!$A15)</f>
        <v>0</v>
      </c>
      <c r="W15" s="15">
        <f>COUNTIFS(魔谷投诉渠道记录!$B:$B,魔谷应用汇总!W$1,魔谷投诉渠道记录!$C:$C,魔谷应用汇总!$A15)</f>
        <v>0</v>
      </c>
      <c r="X15" s="15">
        <f>COUNTIFS(魔谷投诉渠道记录!$B:$B,魔谷应用汇总!X$1,魔谷投诉渠道记录!$C:$C,魔谷应用汇总!$A15)</f>
        <v>0</v>
      </c>
      <c r="Y15" s="15">
        <f>COUNTIFS(魔谷投诉渠道记录!$B:$B,魔谷应用汇总!Y$1,魔谷投诉渠道记录!$C:$C,魔谷应用汇总!$A15)</f>
        <v>0</v>
      </c>
      <c r="Z15" s="15">
        <f>COUNTIFS(魔谷投诉渠道记录!$B:$B,魔谷应用汇总!Z$1,魔谷投诉渠道记录!$C:$C,魔谷应用汇总!$A15)</f>
        <v>0</v>
      </c>
      <c r="AA15" s="15">
        <f>COUNTIFS(魔谷投诉渠道记录!$B:$B,魔谷应用汇总!AA$1,魔谷投诉渠道记录!$C:$C,魔谷应用汇总!$A15)</f>
        <v>0</v>
      </c>
      <c r="AB15" s="15">
        <f>COUNTIFS(魔谷投诉渠道记录!$B:$B,魔谷应用汇总!AB$1,魔谷投诉渠道记录!$C:$C,魔谷应用汇总!$A15)</f>
        <v>0</v>
      </c>
      <c r="AC15" s="15">
        <f>COUNTIFS(魔谷投诉渠道记录!$B:$B,魔谷应用汇总!AC$1,魔谷投诉渠道记录!$C:$C,魔谷应用汇总!$A15)</f>
        <v>0</v>
      </c>
      <c r="AD15" s="15">
        <f>COUNTIFS(魔谷投诉渠道记录!$B:$B,魔谷应用汇总!AD$1,魔谷投诉渠道记录!$C:$C,魔谷应用汇总!$A15)</f>
        <v>0</v>
      </c>
      <c r="AE15" s="15">
        <f>COUNTIFS(魔谷投诉渠道记录!$B:$B,魔谷应用汇总!AE$1,魔谷投诉渠道记录!$C:$C,魔谷应用汇总!$A15)</f>
        <v>0</v>
      </c>
      <c r="AF15" s="15">
        <f>COUNTIFS(魔谷投诉渠道记录!$B:$B,魔谷应用汇总!AF$1,魔谷投诉渠道记录!$C:$C,魔谷应用汇总!$A15)</f>
        <v>0</v>
      </c>
      <c r="AG15" s="15">
        <f>COUNTIFS(魔谷投诉渠道记录!$B:$B,魔谷应用汇总!AG$1,魔谷投诉渠道记录!$C:$C,魔谷应用汇总!$A15)</f>
        <v>0</v>
      </c>
      <c r="AH15" s="15">
        <f>COUNTIFS(魔谷投诉渠道记录!$B:$B,魔谷应用汇总!AH$1,魔谷投诉渠道记录!$C:$C,魔谷应用汇总!$A15)</f>
        <v>0</v>
      </c>
      <c r="AI15" s="15">
        <f>COUNTIFS(魔谷投诉渠道记录!$B:$B,魔谷应用汇总!AI$1,魔谷投诉渠道记录!$C:$C,魔谷应用汇总!$A15)</f>
        <v>0</v>
      </c>
    </row>
    <row r="16" spans="1:35" s="40" customFormat="1" ht="16.5">
      <c r="A16" s="39" t="s">
        <v>1241</v>
      </c>
      <c r="B16" s="39">
        <v>93</v>
      </c>
      <c r="C16" s="38">
        <f t="shared" si="0"/>
        <v>0</v>
      </c>
      <c r="D16" s="69">
        <f t="shared" si="1"/>
        <v>0</v>
      </c>
      <c r="E16" s="15">
        <f>COUNTIFS(魔谷投诉渠道记录!$B:$B,魔谷应用汇总!E$1,魔谷投诉渠道记录!$C:$C,魔谷应用汇总!$A16)</f>
        <v>0</v>
      </c>
      <c r="F16" s="15">
        <f>COUNTIFS(魔谷投诉渠道记录!$B:$B,魔谷应用汇总!F$1,魔谷投诉渠道记录!$C:$C,魔谷应用汇总!$A16)</f>
        <v>0</v>
      </c>
      <c r="G16" s="15">
        <f>COUNTIFS(魔谷投诉渠道记录!$B:$B,魔谷应用汇总!G$1,魔谷投诉渠道记录!$C:$C,魔谷应用汇总!$A16)</f>
        <v>0</v>
      </c>
      <c r="H16" s="15">
        <f>COUNTIFS(魔谷投诉渠道记录!$B:$B,魔谷应用汇总!H$1,魔谷投诉渠道记录!$C:$C,魔谷应用汇总!$A16)</f>
        <v>0</v>
      </c>
      <c r="I16" s="15">
        <f>COUNTIFS(魔谷投诉渠道记录!$B:$B,魔谷应用汇总!I$1,魔谷投诉渠道记录!$C:$C,魔谷应用汇总!$A16)</f>
        <v>0</v>
      </c>
      <c r="J16" s="15">
        <f>COUNTIFS(魔谷投诉渠道记录!$B:$B,魔谷应用汇总!J$1,魔谷投诉渠道记录!$C:$C,魔谷应用汇总!$A16)</f>
        <v>0</v>
      </c>
      <c r="K16" s="15">
        <f>COUNTIFS(魔谷投诉渠道记录!$B:$B,魔谷应用汇总!K$1,魔谷投诉渠道记录!$C:$C,魔谷应用汇总!$A16)</f>
        <v>0</v>
      </c>
      <c r="L16" s="15">
        <f>COUNTIFS(魔谷投诉渠道记录!$B:$B,魔谷应用汇总!L$1,魔谷投诉渠道记录!$C:$C,魔谷应用汇总!$A16)</f>
        <v>0</v>
      </c>
      <c r="M16" s="15">
        <f>COUNTIFS(魔谷投诉渠道记录!$B:$B,魔谷应用汇总!M$1,魔谷投诉渠道记录!$C:$C,魔谷应用汇总!$A16)</f>
        <v>0</v>
      </c>
      <c r="N16" s="15">
        <f>COUNTIFS(魔谷投诉渠道记录!$B:$B,魔谷应用汇总!N$1,魔谷投诉渠道记录!$C:$C,魔谷应用汇总!$A16)</f>
        <v>0</v>
      </c>
      <c r="O16" s="15">
        <f>COUNTIFS(魔谷投诉渠道记录!$B:$B,魔谷应用汇总!O$1,魔谷投诉渠道记录!$C:$C,魔谷应用汇总!$A16)</f>
        <v>0</v>
      </c>
      <c r="P16" s="15">
        <f>COUNTIFS(魔谷投诉渠道记录!$B:$B,魔谷应用汇总!P$1,魔谷投诉渠道记录!$C:$C,魔谷应用汇总!$A16)</f>
        <v>0</v>
      </c>
      <c r="Q16" s="15">
        <f>COUNTIFS(魔谷投诉渠道记录!$B:$B,魔谷应用汇总!Q$1,魔谷投诉渠道记录!$C:$C,魔谷应用汇总!$A16)</f>
        <v>0</v>
      </c>
      <c r="R16" s="15">
        <f>COUNTIFS(魔谷投诉渠道记录!$B:$B,魔谷应用汇总!R$1,魔谷投诉渠道记录!$C:$C,魔谷应用汇总!$A16)</f>
        <v>0</v>
      </c>
      <c r="S16" s="15">
        <f>COUNTIFS(魔谷投诉渠道记录!$B:$B,魔谷应用汇总!S$1,魔谷投诉渠道记录!$C:$C,魔谷应用汇总!$A16)</f>
        <v>0</v>
      </c>
      <c r="T16" s="15">
        <f>COUNTIFS(魔谷投诉渠道记录!$B:$B,魔谷应用汇总!T$1,魔谷投诉渠道记录!$C:$C,魔谷应用汇总!$A16)</f>
        <v>0</v>
      </c>
      <c r="U16" s="15">
        <f>COUNTIFS(魔谷投诉渠道记录!$B:$B,魔谷应用汇总!U$1,魔谷投诉渠道记录!$C:$C,魔谷应用汇总!$A16)</f>
        <v>0</v>
      </c>
      <c r="V16" s="15">
        <f>COUNTIFS(魔谷投诉渠道记录!$B:$B,魔谷应用汇总!V$1,魔谷投诉渠道记录!$C:$C,魔谷应用汇总!$A16)</f>
        <v>0</v>
      </c>
      <c r="W16" s="15">
        <f>COUNTIFS(魔谷投诉渠道记录!$B:$B,魔谷应用汇总!W$1,魔谷投诉渠道记录!$C:$C,魔谷应用汇总!$A16)</f>
        <v>0</v>
      </c>
      <c r="X16" s="15">
        <f>COUNTIFS(魔谷投诉渠道记录!$B:$B,魔谷应用汇总!X$1,魔谷投诉渠道记录!$C:$C,魔谷应用汇总!$A16)</f>
        <v>0</v>
      </c>
      <c r="Y16" s="15">
        <f>COUNTIFS(魔谷投诉渠道记录!$B:$B,魔谷应用汇总!Y$1,魔谷投诉渠道记录!$C:$C,魔谷应用汇总!$A16)</f>
        <v>0</v>
      </c>
      <c r="Z16" s="15">
        <f>COUNTIFS(魔谷投诉渠道记录!$B:$B,魔谷应用汇总!Z$1,魔谷投诉渠道记录!$C:$C,魔谷应用汇总!$A16)</f>
        <v>0</v>
      </c>
      <c r="AA16" s="15">
        <f>COUNTIFS(魔谷投诉渠道记录!$B:$B,魔谷应用汇总!AA$1,魔谷投诉渠道记录!$C:$C,魔谷应用汇总!$A16)</f>
        <v>0</v>
      </c>
      <c r="AB16" s="15">
        <f>COUNTIFS(魔谷投诉渠道记录!$B:$B,魔谷应用汇总!AB$1,魔谷投诉渠道记录!$C:$C,魔谷应用汇总!$A16)</f>
        <v>0</v>
      </c>
      <c r="AC16" s="15">
        <f>COUNTIFS(魔谷投诉渠道记录!$B:$B,魔谷应用汇总!AC$1,魔谷投诉渠道记录!$C:$C,魔谷应用汇总!$A16)</f>
        <v>0</v>
      </c>
      <c r="AD16" s="15">
        <f>COUNTIFS(魔谷投诉渠道记录!$B:$B,魔谷应用汇总!AD$1,魔谷投诉渠道记录!$C:$C,魔谷应用汇总!$A16)</f>
        <v>0</v>
      </c>
      <c r="AE16" s="15">
        <f>COUNTIFS(魔谷投诉渠道记录!$B:$B,魔谷应用汇总!AE$1,魔谷投诉渠道记录!$C:$C,魔谷应用汇总!$A16)</f>
        <v>0</v>
      </c>
      <c r="AF16" s="15">
        <f>COUNTIFS(魔谷投诉渠道记录!$B:$B,魔谷应用汇总!AF$1,魔谷投诉渠道记录!$C:$C,魔谷应用汇总!$A16)</f>
        <v>0</v>
      </c>
      <c r="AG16" s="15">
        <f>COUNTIFS(魔谷投诉渠道记录!$B:$B,魔谷应用汇总!AG$1,魔谷投诉渠道记录!$C:$C,魔谷应用汇总!$A16)</f>
        <v>0</v>
      </c>
      <c r="AH16" s="15">
        <f>COUNTIFS(魔谷投诉渠道记录!$B:$B,魔谷应用汇总!AH$1,魔谷投诉渠道记录!$C:$C,魔谷应用汇总!$A16)</f>
        <v>0</v>
      </c>
      <c r="AI16" s="15">
        <f>COUNTIFS(魔谷投诉渠道记录!$B:$B,魔谷应用汇总!AI$1,魔谷投诉渠道记录!$C:$C,魔谷应用汇总!$A16)</f>
        <v>0</v>
      </c>
    </row>
    <row r="17" spans="1:35" s="40" customFormat="1" ht="16.5">
      <c r="A17" s="39" t="s">
        <v>1242</v>
      </c>
      <c r="B17" s="39">
        <v>14004.069999999998</v>
      </c>
      <c r="C17" s="38">
        <f t="shared" si="0"/>
        <v>3</v>
      </c>
      <c r="D17" s="69">
        <f t="shared" si="1"/>
        <v>2.1422343647239699</v>
      </c>
      <c r="E17" s="15">
        <f>COUNTIFS(魔谷投诉渠道记录!$B:$B,魔谷应用汇总!E$1,魔谷投诉渠道记录!$C:$C,魔谷应用汇总!$A17)</f>
        <v>0</v>
      </c>
      <c r="F17" s="15">
        <f>COUNTIFS(魔谷投诉渠道记录!$B:$B,魔谷应用汇总!F$1,魔谷投诉渠道记录!$C:$C,魔谷应用汇总!$A17)</f>
        <v>0</v>
      </c>
      <c r="G17" s="15">
        <f>COUNTIFS(魔谷投诉渠道记录!$B:$B,魔谷应用汇总!G$1,魔谷投诉渠道记录!$C:$C,魔谷应用汇总!$A17)</f>
        <v>0</v>
      </c>
      <c r="H17" s="15">
        <f>COUNTIFS(魔谷投诉渠道记录!$B:$B,魔谷应用汇总!H$1,魔谷投诉渠道记录!$C:$C,魔谷应用汇总!$A17)</f>
        <v>0</v>
      </c>
      <c r="I17" s="15">
        <f>COUNTIFS(魔谷投诉渠道记录!$B:$B,魔谷应用汇总!I$1,魔谷投诉渠道记录!$C:$C,魔谷应用汇总!$A17)</f>
        <v>0</v>
      </c>
      <c r="J17" s="15">
        <f>COUNTIFS(魔谷投诉渠道记录!$B:$B,魔谷应用汇总!J$1,魔谷投诉渠道记录!$C:$C,魔谷应用汇总!$A17)</f>
        <v>0</v>
      </c>
      <c r="K17" s="15">
        <f>COUNTIFS(魔谷投诉渠道记录!$B:$B,魔谷应用汇总!K$1,魔谷投诉渠道记录!$C:$C,魔谷应用汇总!$A17)</f>
        <v>0</v>
      </c>
      <c r="L17" s="15">
        <f>COUNTIFS(魔谷投诉渠道记录!$B:$B,魔谷应用汇总!L$1,魔谷投诉渠道记录!$C:$C,魔谷应用汇总!$A17)</f>
        <v>0</v>
      </c>
      <c r="M17" s="15">
        <f>COUNTIFS(魔谷投诉渠道记录!$B:$B,魔谷应用汇总!M$1,魔谷投诉渠道记录!$C:$C,魔谷应用汇总!$A17)</f>
        <v>0</v>
      </c>
      <c r="N17" s="15">
        <f>COUNTIFS(魔谷投诉渠道记录!$B:$B,魔谷应用汇总!N$1,魔谷投诉渠道记录!$C:$C,魔谷应用汇总!$A17)</f>
        <v>0</v>
      </c>
      <c r="O17" s="15">
        <f>COUNTIFS(魔谷投诉渠道记录!$B:$B,魔谷应用汇总!O$1,魔谷投诉渠道记录!$C:$C,魔谷应用汇总!$A17)</f>
        <v>1</v>
      </c>
      <c r="P17" s="15">
        <f>COUNTIFS(魔谷投诉渠道记录!$B:$B,魔谷应用汇总!P$1,魔谷投诉渠道记录!$C:$C,魔谷应用汇总!$A17)</f>
        <v>1</v>
      </c>
      <c r="Q17" s="15">
        <f>COUNTIFS(魔谷投诉渠道记录!$B:$B,魔谷应用汇总!Q$1,魔谷投诉渠道记录!$C:$C,魔谷应用汇总!$A17)</f>
        <v>0</v>
      </c>
      <c r="R17" s="15">
        <f>COUNTIFS(魔谷投诉渠道记录!$B:$B,魔谷应用汇总!R$1,魔谷投诉渠道记录!$C:$C,魔谷应用汇总!$A17)</f>
        <v>0</v>
      </c>
      <c r="S17" s="15">
        <f>COUNTIFS(魔谷投诉渠道记录!$B:$B,魔谷应用汇总!S$1,魔谷投诉渠道记录!$C:$C,魔谷应用汇总!$A17)</f>
        <v>0</v>
      </c>
      <c r="T17" s="15">
        <f>COUNTIFS(魔谷投诉渠道记录!$B:$B,魔谷应用汇总!T$1,魔谷投诉渠道记录!$C:$C,魔谷应用汇总!$A17)</f>
        <v>0</v>
      </c>
      <c r="U17" s="15">
        <f>COUNTIFS(魔谷投诉渠道记录!$B:$B,魔谷应用汇总!U$1,魔谷投诉渠道记录!$C:$C,魔谷应用汇总!$A17)</f>
        <v>1</v>
      </c>
      <c r="V17" s="15">
        <f>COUNTIFS(魔谷投诉渠道记录!$B:$B,魔谷应用汇总!V$1,魔谷投诉渠道记录!$C:$C,魔谷应用汇总!$A17)</f>
        <v>0</v>
      </c>
      <c r="W17" s="15">
        <f>COUNTIFS(魔谷投诉渠道记录!$B:$B,魔谷应用汇总!W$1,魔谷投诉渠道记录!$C:$C,魔谷应用汇总!$A17)</f>
        <v>0</v>
      </c>
      <c r="X17" s="15">
        <f>COUNTIFS(魔谷投诉渠道记录!$B:$B,魔谷应用汇总!X$1,魔谷投诉渠道记录!$C:$C,魔谷应用汇总!$A17)</f>
        <v>0</v>
      </c>
      <c r="Y17" s="15">
        <f>COUNTIFS(魔谷投诉渠道记录!$B:$B,魔谷应用汇总!Y$1,魔谷投诉渠道记录!$C:$C,魔谷应用汇总!$A17)</f>
        <v>0</v>
      </c>
      <c r="Z17" s="15">
        <f>COUNTIFS(魔谷投诉渠道记录!$B:$B,魔谷应用汇总!Z$1,魔谷投诉渠道记录!$C:$C,魔谷应用汇总!$A17)</f>
        <v>0</v>
      </c>
      <c r="AA17" s="15">
        <f>COUNTIFS(魔谷投诉渠道记录!$B:$B,魔谷应用汇总!AA$1,魔谷投诉渠道记录!$C:$C,魔谷应用汇总!$A17)</f>
        <v>0</v>
      </c>
      <c r="AB17" s="15">
        <f>COUNTIFS(魔谷投诉渠道记录!$B:$B,魔谷应用汇总!AB$1,魔谷投诉渠道记录!$C:$C,魔谷应用汇总!$A17)</f>
        <v>0</v>
      </c>
      <c r="AC17" s="15">
        <f>COUNTIFS(魔谷投诉渠道记录!$B:$B,魔谷应用汇总!AC$1,魔谷投诉渠道记录!$C:$C,魔谷应用汇总!$A17)</f>
        <v>0</v>
      </c>
      <c r="AD17" s="15">
        <f>COUNTIFS(魔谷投诉渠道记录!$B:$B,魔谷应用汇总!AD$1,魔谷投诉渠道记录!$C:$C,魔谷应用汇总!$A17)</f>
        <v>0</v>
      </c>
      <c r="AE17" s="15">
        <f>COUNTIFS(魔谷投诉渠道记录!$B:$B,魔谷应用汇总!AE$1,魔谷投诉渠道记录!$C:$C,魔谷应用汇总!$A17)</f>
        <v>0</v>
      </c>
      <c r="AF17" s="15">
        <f>COUNTIFS(魔谷投诉渠道记录!$B:$B,魔谷应用汇总!AF$1,魔谷投诉渠道记录!$C:$C,魔谷应用汇总!$A17)</f>
        <v>0</v>
      </c>
      <c r="AG17" s="15">
        <f>COUNTIFS(魔谷投诉渠道记录!$B:$B,魔谷应用汇总!AG$1,魔谷投诉渠道记录!$C:$C,魔谷应用汇总!$A17)</f>
        <v>0</v>
      </c>
      <c r="AH17" s="15">
        <f>COUNTIFS(魔谷投诉渠道记录!$B:$B,魔谷应用汇总!AH$1,魔谷投诉渠道记录!$C:$C,魔谷应用汇总!$A17)</f>
        <v>0</v>
      </c>
      <c r="AI17" s="15">
        <f>COUNTIFS(魔谷投诉渠道记录!$B:$B,魔谷应用汇总!AI$1,魔谷投诉渠道记录!$C:$C,魔谷应用汇总!$A17)</f>
        <v>0</v>
      </c>
    </row>
    <row r="18" spans="1:35" s="40" customFormat="1" ht="16.5">
      <c r="A18" s="39" t="s">
        <v>1243</v>
      </c>
      <c r="B18" s="39">
        <v>0</v>
      </c>
      <c r="C18" s="38">
        <f t="shared" si="0"/>
        <v>0</v>
      </c>
      <c r="D18" s="69">
        <f t="shared" si="1"/>
        <v>0</v>
      </c>
      <c r="E18" s="15">
        <f>COUNTIFS(魔谷投诉渠道记录!$B:$B,魔谷应用汇总!E$1,魔谷投诉渠道记录!$C:$C,魔谷应用汇总!$A18)</f>
        <v>0</v>
      </c>
      <c r="F18" s="15">
        <f>COUNTIFS(魔谷投诉渠道记录!$B:$B,魔谷应用汇总!F$1,魔谷投诉渠道记录!$C:$C,魔谷应用汇总!$A18)</f>
        <v>0</v>
      </c>
      <c r="G18" s="15">
        <f>COUNTIFS(魔谷投诉渠道记录!$B:$B,魔谷应用汇总!G$1,魔谷投诉渠道记录!$C:$C,魔谷应用汇总!$A18)</f>
        <v>0</v>
      </c>
      <c r="H18" s="15">
        <f>COUNTIFS(魔谷投诉渠道记录!$B:$B,魔谷应用汇总!H$1,魔谷投诉渠道记录!$C:$C,魔谷应用汇总!$A18)</f>
        <v>0</v>
      </c>
      <c r="I18" s="15">
        <f>COUNTIFS(魔谷投诉渠道记录!$B:$B,魔谷应用汇总!I$1,魔谷投诉渠道记录!$C:$C,魔谷应用汇总!$A18)</f>
        <v>0</v>
      </c>
      <c r="J18" s="15">
        <f>COUNTIFS(魔谷投诉渠道记录!$B:$B,魔谷应用汇总!J$1,魔谷投诉渠道记录!$C:$C,魔谷应用汇总!$A18)</f>
        <v>0</v>
      </c>
      <c r="K18" s="15">
        <f>COUNTIFS(魔谷投诉渠道记录!$B:$B,魔谷应用汇总!K$1,魔谷投诉渠道记录!$C:$C,魔谷应用汇总!$A18)</f>
        <v>0</v>
      </c>
      <c r="L18" s="15">
        <f>COUNTIFS(魔谷投诉渠道记录!$B:$B,魔谷应用汇总!L$1,魔谷投诉渠道记录!$C:$C,魔谷应用汇总!$A18)</f>
        <v>0</v>
      </c>
      <c r="M18" s="15">
        <f>COUNTIFS(魔谷投诉渠道记录!$B:$B,魔谷应用汇总!M$1,魔谷投诉渠道记录!$C:$C,魔谷应用汇总!$A18)</f>
        <v>0</v>
      </c>
      <c r="N18" s="15">
        <f>COUNTIFS(魔谷投诉渠道记录!$B:$B,魔谷应用汇总!N$1,魔谷投诉渠道记录!$C:$C,魔谷应用汇总!$A18)</f>
        <v>0</v>
      </c>
      <c r="O18" s="15">
        <f>COUNTIFS(魔谷投诉渠道记录!$B:$B,魔谷应用汇总!O$1,魔谷投诉渠道记录!$C:$C,魔谷应用汇总!$A18)</f>
        <v>0</v>
      </c>
      <c r="P18" s="15">
        <f>COUNTIFS(魔谷投诉渠道记录!$B:$B,魔谷应用汇总!P$1,魔谷投诉渠道记录!$C:$C,魔谷应用汇总!$A18)</f>
        <v>0</v>
      </c>
      <c r="Q18" s="15">
        <f>COUNTIFS(魔谷投诉渠道记录!$B:$B,魔谷应用汇总!Q$1,魔谷投诉渠道记录!$C:$C,魔谷应用汇总!$A18)</f>
        <v>0</v>
      </c>
      <c r="R18" s="15">
        <f>COUNTIFS(魔谷投诉渠道记录!$B:$B,魔谷应用汇总!R$1,魔谷投诉渠道记录!$C:$C,魔谷应用汇总!$A18)</f>
        <v>0</v>
      </c>
      <c r="S18" s="15">
        <f>COUNTIFS(魔谷投诉渠道记录!$B:$B,魔谷应用汇总!S$1,魔谷投诉渠道记录!$C:$C,魔谷应用汇总!$A18)</f>
        <v>0</v>
      </c>
      <c r="T18" s="15">
        <f>COUNTIFS(魔谷投诉渠道记录!$B:$B,魔谷应用汇总!T$1,魔谷投诉渠道记录!$C:$C,魔谷应用汇总!$A18)</f>
        <v>0</v>
      </c>
      <c r="U18" s="15">
        <f>COUNTIFS(魔谷投诉渠道记录!$B:$B,魔谷应用汇总!U$1,魔谷投诉渠道记录!$C:$C,魔谷应用汇总!$A18)</f>
        <v>0</v>
      </c>
      <c r="V18" s="15">
        <f>COUNTIFS(魔谷投诉渠道记录!$B:$B,魔谷应用汇总!V$1,魔谷投诉渠道记录!$C:$C,魔谷应用汇总!$A18)</f>
        <v>0</v>
      </c>
      <c r="W18" s="15">
        <f>COUNTIFS(魔谷投诉渠道记录!$B:$B,魔谷应用汇总!W$1,魔谷投诉渠道记录!$C:$C,魔谷应用汇总!$A18)</f>
        <v>0</v>
      </c>
      <c r="X18" s="15">
        <f>COUNTIFS(魔谷投诉渠道记录!$B:$B,魔谷应用汇总!X$1,魔谷投诉渠道记录!$C:$C,魔谷应用汇总!$A18)</f>
        <v>0</v>
      </c>
      <c r="Y18" s="15">
        <f>COUNTIFS(魔谷投诉渠道记录!$B:$B,魔谷应用汇总!Y$1,魔谷投诉渠道记录!$C:$C,魔谷应用汇总!$A18)</f>
        <v>0</v>
      </c>
      <c r="Z18" s="15">
        <f>COUNTIFS(魔谷投诉渠道记录!$B:$B,魔谷应用汇总!Z$1,魔谷投诉渠道记录!$C:$C,魔谷应用汇总!$A18)</f>
        <v>0</v>
      </c>
      <c r="AA18" s="15">
        <f>COUNTIFS(魔谷投诉渠道记录!$B:$B,魔谷应用汇总!AA$1,魔谷投诉渠道记录!$C:$C,魔谷应用汇总!$A18)</f>
        <v>0</v>
      </c>
      <c r="AB18" s="15">
        <f>COUNTIFS(魔谷投诉渠道记录!$B:$B,魔谷应用汇总!AB$1,魔谷投诉渠道记录!$C:$C,魔谷应用汇总!$A18)</f>
        <v>0</v>
      </c>
      <c r="AC18" s="15">
        <f>COUNTIFS(魔谷投诉渠道记录!$B:$B,魔谷应用汇总!AC$1,魔谷投诉渠道记录!$C:$C,魔谷应用汇总!$A18)</f>
        <v>0</v>
      </c>
      <c r="AD18" s="15">
        <f>COUNTIFS(魔谷投诉渠道记录!$B:$B,魔谷应用汇总!AD$1,魔谷投诉渠道记录!$C:$C,魔谷应用汇总!$A18)</f>
        <v>0</v>
      </c>
      <c r="AE18" s="15">
        <f>COUNTIFS(魔谷投诉渠道记录!$B:$B,魔谷应用汇总!AE$1,魔谷投诉渠道记录!$C:$C,魔谷应用汇总!$A18)</f>
        <v>0</v>
      </c>
      <c r="AF18" s="15">
        <f>COUNTIFS(魔谷投诉渠道记录!$B:$B,魔谷应用汇总!AF$1,魔谷投诉渠道记录!$C:$C,魔谷应用汇总!$A18)</f>
        <v>0</v>
      </c>
      <c r="AG18" s="15">
        <f>COUNTIFS(魔谷投诉渠道记录!$B:$B,魔谷应用汇总!AG$1,魔谷投诉渠道记录!$C:$C,魔谷应用汇总!$A18)</f>
        <v>0</v>
      </c>
      <c r="AH18" s="15">
        <f>COUNTIFS(魔谷投诉渠道记录!$B:$B,魔谷应用汇总!AH$1,魔谷投诉渠道记录!$C:$C,魔谷应用汇总!$A18)</f>
        <v>0</v>
      </c>
      <c r="AI18" s="15">
        <f>COUNTIFS(魔谷投诉渠道记录!$B:$B,魔谷应用汇总!AI$1,魔谷投诉渠道记录!$C:$C,魔谷应用汇总!$A18)</f>
        <v>0</v>
      </c>
    </row>
    <row r="19" spans="1:35" s="40" customFormat="1" ht="16.5">
      <c r="A19" s="39" t="s">
        <v>1244</v>
      </c>
      <c r="B19" s="39">
        <v>0</v>
      </c>
      <c r="C19" s="38">
        <f t="shared" si="0"/>
        <v>0</v>
      </c>
      <c r="D19" s="69">
        <f t="shared" si="1"/>
        <v>0</v>
      </c>
      <c r="E19" s="15">
        <f>COUNTIFS(魔谷投诉渠道记录!$B:$B,魔谷应用汇总!E$1,魔谷投诉渠道记录!$C:$C,魔谷应用汇总!$A19)</f>
        <v>0</v>
      </c>
      <c r="F19" s="15">
        <f>COUNTIFS(魔谷投诉渠道记录!$B:$B,魔谷应用汇总!F$1,魔谷投诉渠道记录!$C:$C,魔谷应用汇总!$A19)</f>
        <v>0</v>
      </c>
      <c r="G19" s="15">
        <f>COUNTIFS(魔谷投诉渠道记录!$B:$B,魔谷应用汇总!G$1,魔谷投诉渠道记录!$C:$C,魔谷应用汇总!$A19)</f>
        <v>0</v>
      </c>
      <c r="H19" s="15">
        <f>COUNTIFS(魔谷投诉渠道记录!$B:$B,魔谷应用汇总!H$1,魔谷投诉渠道记录!$C:$C,魔谷应用汇总!$A19)</f>
        <v>0</v>
      </c>
      <c r="I19" s="15">
        <f>COUNTIFS(魔谷投诉渠道记录!$B:$B,魔谷应用汇总!I$1,魔谷投诉渠道记录!$C:$C,魔谷应用汇总!$A19)</f>
        <v>0</v>
      </c>
      <c r="J19" s="15">
        <f>COUNTIFS(魔谷投诉渠道记录!$B:$B,魔谷应用汇总!J$1,魔谷投诉渠道记录!$C:$C,魔谷应用汇总!$A19)</f>
        <v>0</v>
      </c>
      <c r="K19" s="15">
        <f>COUNTIFS(魔谷投诉渠道记录!$B:$B,魔谷应用汇总!K$1,魔谷投诉渠道记录!$C:$C,魔谷应用汇总!$A19)</f>
        <v>0</v>
      </c>
      <c r="L19" s="15">
        <f>COUNTIFS(魔谷投诉渠道记录!$B:$B,魔谷应用汇总!L$1,魔谷投诉渠道记录!$C:$C,魔谷应用汇总!$A19)</f>
        <v>0</v>
      </c>
      <c r="M19" s="15">
        <f>COUNTIFS(魔谷投诉渠道记录!$B:$B,魔谷应用汇总!M$1,魔谷投诉渠道记录!$C:$C,魔谷应用汇总!$A19)</f>
        <v>0</v>
      </c>
      <c r="N19" s="15">
        <f>COUNTIFS(魔谷投诉渠道记录!$B:$B,魔谷应用汇总!N$1,魔谷投诉渠道记录!$C:$C,魔谷应用汇总!$A19)</f>
        <v>0</v>
      </c>
      <c r="O19" s="15">
        <f>COUNTIFS(魔谷投诉渠道记录!$B:$B,魔谷应用汇总!O$1,魔谷投诉渠道记录!$C:$C,魔谷应用汇总!$A19)</f>
        <v>0</v>
      </c>
      <c r="P19" s="15">
        <f>COUNTIFS(魔谷投诉渠道记录!$B:$B,魔谷应用汇总!P$1,魔谷投诉渠道记录!$C:$C,魔谷应用汇总!$A19)</f>
        <v>0</v>
      </c>
      <c r="Q19" s="15">
        <f>COUNTIFS(魔谷投诉渠道记录!$B:$B,魔谷应用汇总!Q$1,魔谷投诉渠道记录!$C:$C,魔谷应用汇总!$A19)</f>
        <v>0</v>
      </c>
      <c r="R19" s="15">
        <f>COUNTIFS(魔谷投诉渠道记录!$B:$B,魔谷应用汇总!R$1,魔谷投诉渠道记录!$C:$C,魔谷应用汇总!$A19)</f>
        <v>0</v>
      </c>
      <c r="S19" s="15">
        <f>COUNTIFS(魔谷投诉渠道记录!$B:$B,魔谷应用汇总!S$1,魔谷投诉渠道记录!$C:$C,魔谷应用汇总!$A19)</f>
        <v>0</v>
      </c>
      <c r="T19" s="15">
        <f>COUNTIFS(魔谷投诉渠道记录!$B:$B,魔谷应用汇总!T$1,魔谷投诉渠道记录!$C:$C,魔谷应用汇总!$A19)</f>
        <v>0</v>
      </c>
      <c r="U19" s="15">
        <f>COUNTIFS(魔谷投诉渠道记录!$B:$B,魔谷应用汇总!U$1,魔谷投诉渠道记录!$C:$C,魔谷应用汇总!$A19)</f>
        <v>0</v>
      </c>
      <c r="V19" s="15">
        <f>COUNTIFS(魔谷投诉渠道记录!$B:$B,魔谷应用汇总!V$1,魔谷投诉渠道记录!$C:$C,魔谷应用汇总!$A19)</f>
        <v>0</v>
      </c>
      <c r="W19" s="15">
        <f>COUNTIFS(魔谷投诉渠道记录!$B:$B,魔谷应用汇总!W$1,魔谷投诉渠道记录!$C:$C,魔谷应用汇总!$A19)</f>
        <v>0</v>
      </c>
      <c r="X19" s="15">
        <f>COUNTIFS(魔谷投诉渠道记录!$B:$B,魔谷应用汇总!X$1,魔谷投诉渠道记录!$C:$C,魔谷应用汇总!$A19)</f>
        <v>0</v>
      </c>
      <c r="Y19" s="15">
        <f>COUNTIFS(魔谷投诉渠道记录!$B:$B,魔谷应用汇总!Y$1,魔谷投诉渠道记录!$C:$C,魔谷应用汇总!$A19)</f>
        <v>0</v>
      </c>
      <c r="Z19" s="15">
        <f>COUNTIFS(魔谷投诉渠道记录!$B:$B,魔谷应用汇总!Z$1,魔谷投诉渠道记录!$C:$C,魔谷应用汇总!$A19)</f>
        <v>0</v>
      </c>
      <c r="AA19" s="15">
        <f>COUNTIFS(魔谷投诉渠道记录!$B:$B,魔谷应用汇总!AA$1,魔谷投诉渠道记录!$C:$C,魔谷应用汇总!$A19)</f>
        <v>0</v>
      </c>
      <c r="AB19" s="15">
        <f>COUNTIFS(魔谷投诉渠道记录!$B:$B,魔谷应用汇总!AB$1,魔谷投诉渠道记录!$C:$C,魔谷应用汇总!$A19)</f>
        <v>0</v>
      </c>
      <c r="AC19" s="15">
        <f>COUNTIFS(魔谷投诉渠道记录!$B:$B,魔谷应用汇总!AC$1,魔谷投诉渠道记录!$C:$C,魔谷应用汇总!$A19)</f>
        <v>0</v>
      </c>
      <c r="AD19" s="15">
        <f>COUNTIFS(魔谷投诉渠道记录!$B:$B,魔谷应用汇总!AD$1,魔谷投诉渠道记录!$C:$C,魔谷应用汇总!$A19)</f>
        <v>0</v>
      </c>
      <c r="AE19" s="15">
        <f>COUNTIFS(魔谷投诉渠道记录!$B:$B,魔谷应用汇总!AE$1,魔谷投诉渠道记录!$C:$C,魔谷应用汇总!$A19)</f>
        <v>0</v>
      </c>
      <c r="AF19" s="15">
        <f>COUNTIFS(魔谷投诉渠道记录!$B:$B,魔谷应用汇总!AF$1,魔谷投诉渠道记录!$C:$C,魔谷应用汇总!$A19)</f>
        <v>0</v>
      </c>
      <c r="AG19" s="15">
        <f>COUNTIFS(魔谷投诉渠道记录!$B:$B,魔谷应用汇总!AG$1,魔谷投诉渠道记录!$C:$C,魔谷应用汇总!$A19)</f>
        <v>0</v>
      </c>
      <c r="AH19" s="15">
        <f>COUNTIFS(魔谷投诉渠道记录!$B:$B,魔谷应用汇总!AH$1,魔谷投诉渠道记录!$C:$C,魔谷应用汇总!$A19)</f>
        <v>0</v>
      </c>
      <c r="AI19" s="15">
        <f>COUNTIFS(魔谷投诉渠道记录!$B:$B,魔谷应用汇总!AI$1,魔谷投诉渠道记录!$C:$C,魔谷应用汇总!$A19)</f>
        <v>0</v>
      </c>
    </row>
    <row r="20" spans="1:35" s="40" customFormat="1" ht="16.5">
      <c r="A20" s="39" t="s">
        <v>1245</v>
      </c>
      <c r="B20" s="39">
        <v>2134.2199999999998</v>
      </c>
      <c r="C20" s="38">
        <f t="shared" si="0"/>
        <v>3</v>
      </c>
      <c r="D20" s="69">
        <f t="shared" si="1"/>
        <v>3</v>
      </c>
      <c r="E20" s="15">
        <f>COUNTIFS(魔谷投诉渠道记录!$B:$B,魔谷应用汇总!E$1,魔谷投诉渠道记录!$C:$C,魔谷应用汇总!$A20)</f>
        <v>0</v>
      </c>
      <c r="F20" s="15">
        <f>COUNTIFS(魔谷投诉渠道记录!$B:$B,魔谷应用汇总!F$1,魔谷投诉渠道记录!$C:$C,魔谷应用汇总!$A20)</f>
        <v>0</v>
      </c>
      <c r="G20" s="15">
        <f>COUNTIFS(魔谷投诉渠道记录!$B:$B,魔谷应用汇总!G$1,魔谷投诉渠道记录!$C:$C,魔谷应用汇总!$A20)</f>
        <v>0</v>
      </c>
      <c r="H20" s="15">
        <f>COUNTIFS(魔谷投诉渠道记录!$B:$B,魔谷应用汇总!H$1,魔谷投诉渠道记录!$C:$C,魔谷应用汇总!$A20)</f>
        <v>0</v>
      </c>
      <c r="I20" s="15">
        <f>COUNTIFS(魔谷投诉渠道记录!$B:$B,魔谷应用汇总!I$1,魔谷投诉渠道记录!$C:$C,魔谷应用汇总!$A20)</f>
        <v>2</v>
      </c>
      <c r="J20" s="15">
        <f>COUNTIFS(魔谷投诉渠道记录!$B:$B,魔谷应用汇总!J$1,魔谷投诉渠道记录!$C:$C,魔谷应用汇总!$A20)</f>
        <v>0</v>
      </c>
      <c r="K20" s="15">
        <f>COUNTIFS(魔谷投诉渠道记录!$B:$B,魔谷应用汇总!K$1,魔谷投诉渠道记录!$C:$C,魔谷应用汇总!$A20)</f>
        <v>0</v>
      </c>
      <c r="L20" s="15">
        <f>COUNTIFS(魔谷投诉渠道记录!$B:$B,魔谷应用汇总!L$1,魔谷投诉渠道记录!$C:$C,魔谷应用汇总!$A20)</f>
        <v>0</v>
      </c>
      <c r="M20" s="15">
        <f>COUNTIFS(魔谷投诉渠道记录!$B:$B,魔谷应用汇总!M$1,魔谷投诉渠道记录!$C:$C,魔谷应用汇总!$A20)</f>
        <v>0</v>
      </c>
      <c r="N20" s="15">
        <f>COUNTIFS(魔谷投诉渠道记录!$B:$B,魔谷应用汇总!N$1,魔谷投诉渠道记录!$C:$C,魔谷应用汇总!$A20)</f>
        <v>0</v>
      </c>
      <c r="O20" s="15">
        <f>COUNTIFS(魔谷投诉渠道记录!$B:$B,魔谷应用汇总!O$1,魔谷投诉渠道记录!$C:$C,魔谷应用汇总!$A20)</f>
        <v>0</v>
      </c>
      <c r="P20" s="15">
        <f>COUNTIFS(魔谷投诉渠道记录!$B:$B,魔谷应用汇总!P$1,魔谷投诉渠道记录!$C:$C,魔谷应用汇总!$A20)</f>
        <v>0</v>
      </c>
      <c r="Q20" s="15">
        <f>COUNTIFS(魔谷投诉渠道记录!$B:$B,魔谷应用汇总!Q$1,魔谷投诉渠道记录!$C:$C,魔谷应用汇总!$A20)</f>
        <v>0</v>
      </c>
      <c r="R20" s="15">
        <f>COUNTIFS(魔谷投诉渠道记录!$B:$B,魔谷应用汇总!R$1,魔谷投诉渠道记录!$C:$C,魔谷应用汇总!$A20)</f>
        <v>0</v>
      </c>
      <c r="S20" s="15">
        <f>COUNTIFS(魔谷投诉渠道记录!$B:$B,魔谷应用汇总!S$1,魔谷投诉渠道记录!$C:$C,魔谷应用汇总!$A20)</f>
        <v>0</v>
      </c>
      <c r="T20" s="15">
        <f>COUNTIFS(魔谷投诉渠道记录!$B:$B,魔谷应用汇总!T$1,魔谷投诉渠道记录!$C:$C,魔谷应用汇总!$A20)</f>
        <v>0</v>
      </c>
      <c r="U20" s="15">
        <f>COUNTIFS(魔谷投诉渠道记录!$B:$B,魔谷应用汇总!U$1,魔谷投诉渠道记录!$C:$C,魔谷应用汇总!$A20)</f>
        <v>0</v>
      </c>
      <c r="V20" s="15">
        <f>COUNTIFS(魔谷投诉渠道记录!$B:$B,魔谷应用汇总!V$1,魔谷投诉渠道记录!$C:$C,魔谷应用汇总!$A20)</f>
        <v>0</v>
      </c>
      <c r="W20" s="15">
        <f>COUNTIFS(魔谷投诉渠道记录!$B:$B,魔谷应用汇总!W$1,魔谷投诉渠道记录!$C:$C,魔谷应用汇总!$A20)</f>
        <v>0</v>
      </c>
      <c r="X20" s="15">
        <f>COUNTIFS(魔谷投诉渠道记录!$B:$B,魔谷应用汇总!X$1,魔谷投诉渠道记录!$C:$C,魔谷应用汇总!$A20)</f>
        <v>0</v>
      </c>
      <c r="Y20" s="15">
        <f>COUNTIFS(魔谷投诉渠道记录!$B:$B,魔谷应用汇总!Y$1,魔谷投诉渠道记录!$C:$C,魔谷应用汇总!$A20)</f>
        <v>0</v>
      </c>
      <c r="Z20" s="15">
        <f>COUNTIFS(魔谷投诉渠道记录!$B:$B,魔谷应用汇总!Z$1,魔谷投诉渠道记录!$C:$C,魔谷应用汇总!$A20)</f>
        <v>1</v>
      </c>
      <c r="AA20" s="15">
        <f>COUNTIFS(魔谷投诉渠道记录!$B:$B,魔谷应用汇总!AA$1,魔谷投诉渠道记录!$C:$C,魔谷应用汇总!$A20)</f>
        <v>0</v>
      </c>
      <c r="AB20" s="15">
        <f>COUNTIFS(魔谷投诉渠道记录!$B:$B,魔谷应用汇总!AB$1,魔谷投诉渠道记录!$C:$C,魔谷应用汇总!$A20)</f>
        <v>0</v>
      </c>
      <c r="AC20" s="15">
        <f>COUNTIFS(魔谷投诉渠道记录!$B:$B,魔谷应用汇总!AC$1,魔谷投诉渠道记录!$C:$C,魔谷应用汇总!$A20)</f>
        <v>0</v>
      </c>
      <c r="AD20" s="15">
        <f>COUNTIFS(魔谷投诉渠道记录!$B:$B,魔谷应用汇总!AD$1,魔谷投诉渠道记录!$C:$C,魔谷应用汇总!$A20)</f>
        <v>0</v>
      </c>
      <c r="AE20" s="15">
        <f>COUNTIFS(魔谷投诉渠道记录!$B:$B,魔谷应用汇总!AE$1,魔谷投诉渠道记录!$C:$C,魔谷应用汇总!$A20)</f>
        <v>0</v>
      </c>
      <c r="AF20" s="15">
        <f>COUNTIFS(魔谷投诉渠道记录!$B:$B,魔谷应用汇总!AF$1,魔谷投诉渠道记录!$C:$C,魔谷应用汇总!$A20)</f>
        <v>0</v>
      </c>
      <c r="AG20" s="15">
        <f>COUNTIFS(魔谷投诉渠道记录!$B:$B,魔谷应用汇总!AG$1,魔谷投诉渠道记录!$C:$C,魔谷应用汇总!$A20)</f>
        <v>0</v>
      </c>
      <c r="AH20" s="15">
        <f>COUNTIFS(魔谷投诉渠道记录!$B:$B,魔谷应用汇总!AH$1,魔谷投诉渠道记录!$C:$C,魔谷应用汇总!$A20)</f>
        <v>0</v>
      </c>
      <c r="AI20" s="15">
        <f>COUNTIFS(魔谷投诉渠道记录!$B:$B,魔谷应用汇总!AI$1,魔谷投诉渠道记录!$C:$C,魔谷应用汇总!$A20)</f>
        <v>0</v>
      </c>
    </row>
    <row r="21" spans="1:35" s="40" customFormat="1" ht="16.5">
      <c r="A21" s="39" t="s">
        <v>1246</v>
      </c>
      <c r="B21" s="39">
        <v>134137.59000000005</v>
      </c>
      <c r="C21" s="38">
        <f t="shared" si="0"/>
        <v>40</v>
      </c>
      <c r="D21" s="69">
        <f t="shared" si="1"/>
        <v>2.9820127229063815</v>
      </c>
      <c r="E21" s="15">
        <f>COUNTIFS(魔谷投诉渠道记录!$B:$B,魔谷应用汇总!E$1,魔谷投诉渠道记录!$C:$C,魔谷应用汇总!$A21)</f>
        <v>6</v>
      </c>
      <c r="F21" s="15">
        <f>COUNTIFS(魔谷投诉渠道记录!$B:$B,魔谷应用汇总!F$1,魔谷投诉渠道记录!$C:$C,魔谷应用汇总!$A21)</f>
        <v>4</v>
      </c>
      <c r="G21" s="15">
        <f>COUNTIFS(魔谷投诉渠道记录!$B:$B,魔谷应用汇总!G$1,魔谷投诉渠道记录!$C:$C,魔谷应用汇总!$A21)</f>
        <v>1</v>
      </c>
      <c r="H21" s="15">
        <f>COUNTIFS(魔谷投诉渠道记录!$B:$B,魔谷应用汇总!H$1,魔谷投诉渠道记录!$C:$C,魔谷应用汇总!$A21)</f>
        <v>0</v>
      </c>
      <c r="I21" s="15">
        <f>COUNTIFS(魔谷投诉渠道记录!$B:$B,魔谷应用汇总!I$1,魔谷投诉渠道记录!$C:$C,魔谷应用汇总!$A21)</f>
        <v>0</v>
      </c>
      <c r="J21" s="15">
        <f>COUNTIFS(魔谷投诉渠道记录!$B:$B,魔谷应用汇总!J$1,魔谷投诉渠道记录!$C:$C,魔谷应用汇总!$A21)</f>
        <v>0</v>
      </c>
      <c r="K21" s="15">
        <f>COUNTIFS(魔谷投诉渠道记录!$B:$B,魔谷应用汇总!K$1,魔谷投诉渠道记录!$C:$C,魔谷应用汇总!$A21)</f>
        <v>3</v>
      </c>
      <c r="L21" s="15">
        <f>COUNTIFS(魔谷投诉渠道记录!$B:$B,魔谷应用汇总!L$1,魔谷投诉渠道记录!$C:$C,魔谷应用汇总!$A21)</f>
        <v>0</v>
      </c>
      <c r="M21" s="15">
        <f>COUNTIFS(魔谷投诉渠道记录!$B:$B,魔谷应用汇总!M$1,魔谷投诉渠道记录!$C:$C,魔谷应用汇总!$A21)</f>
        <v>0</v>
      </c>
      <c r="N21" s="15">
        <f>COUNTIFS(魔谷投诉渠道记录!$B:$B,魔谷应用汇总!N$1,魔谷投诉渠道记录!$C:$C,魔谷应用汇总!$A21)</f>
        <v>0</v>
      </c>
      <c r="O21" s="15">
        <f>COUNTIFS(魔谷投诉渠道记录!$B:$B,魔谷应用汇总!O$1,魔谷投诉渠道记录!$C:$C,魔谷应用汇总!$A21)</f>
        <v>3</v>
      </c>
      <c r="P21" s="15">
        <f>COUNTIFS(魔谷投诉渠道记录!$B:$B,魔谷应用汇总!P$1,魔谷投诉渠道记录!$C:$C,魔谷应用汇总!$A21)</f>
        <v>4</v>
      </c>
      <c r="Q21" s="15">
        <f>COUNTIFS(魔谷投诉渠道记录!$B:$B,魔谷应用汇总!Q$1,魔谷投诉渠道记录!$C:$C,魔谷应用汇总!$A21)</f>
        <v>0</v>
      </c>
      <c r="R21" s="15">
        <f>COUNTIFS(魔谷投诉渠道记录!$B:$B,魔谷应用汇总!R$1,魔谷投诉渠道记录!$C:$C,魔谷应用汇总!$A21)</f>
        <v>0</v>
      </c>
      <c r="S21" s="15">
        <f>COUNTIFS(魔谷投诉渠道记录!$B:$B,魔谷应用汇总!S$1,魔谷投诉渠道记录!$C:$C,魔谷应用汇总!$A21)</f>
        <v>0</v>
      </c>
      <c r="T21" s="15">
        <f>COUNTIFS(魔谷投诉渠道记录!$B:$B,魔谷应用汇总!T$1,魔谷投诉渠道记录!$C:$C,魔谷应用汇总!$A21)</f>
        <v>0</v>
      </c>
      <c r="U21" s="15">
        <f>COUNTIFS(魔谷投诉渠道记录!$B:$B,魔谷应用汇总!U$1,魔谷投诉渠道记录!$C:$C,魔谷应用汇总!$A21)</f>
        <v>2</v>
      </c>
      <c r="V21" s="15">
        <f>COUNTIFS(魔谷投诉渠道记录!$B:$B,魔谷应用汇总!V$1,魔谷投诉渠道记录!$C:$C,魔谷应用汇总!$A21)</f>
        <v>0</v>
      </c>
      <c r="W21" s="15">
        <f>COUNTIFS(魔谷投诉渠道记录!$B:$B,魔谷应用汇总!W$1,魔谷投诉渠道记录!$C:$C,魔谷应用汇总!$A21)</f>
        <v>0</v>
      </c>
      <c r="X21" s="15">
        <f>COUNTIFS(魔谷投诉渠道记录!$B:$B,魔谷应用汇总!X$1,魔谷投诉渠道记录!$C:$C,魔谷应用汇总!$A21)</f>
        <v>0</v>
      </c>
      <c r="Y21" s="15">
        <f>COUNTIFS(魔谷投诉渠道记录!$B:$B,魔谷应用汇总!Y$1,魔谷投诉渠道记录!$C:$C,魔谷应用汇总!$A21)</f>
        <v>0</v>
      </c>
      <c r="Z21" s="15">
        <f>COUNTIFS(魔谷投诉渠道记录!$B:$B,魔谷应用汇总!Z$1,魔谷投诉渠道记录!$C:$C,魔谷应用汇总!$A21)</f>
        <v>0</v>
      </c>
      <c r="AA21" s="15">
        <f>COUNTIFS(魔谷投诉渠道记录!$B:$B,魔谷应用汇总!AA$1,魔谷投诉渠道记录!$C:$C,魔谷应用汇总!$A21)</f>
        <v>0</v>
      </c>
      <c r="AB21" s="15">
        <f>COUNTIFS(魔谷投诉渠道记录!$B:$B,魔谷应用汇总!AB$1,魔谷投诉渠道记录!$C:$C,魔谷应用汇总!$A21)</f>
        <v>0</v>
      </c>
      <c r="AC21" s="15">
        <f>COUNTIFS(魔谷投诉渠道记录!$B:$B,魔谷应用汇总!AC$1,魔谷投诉渠道记录!$C:$C,魔谷应用汇总!$A21)</f>
        <v>0</v>
      </c>
      <c r="AD21" s="15">
        <f>COUNTIFS(魔谷投诉渠道记录!$B:$B,魔谷应用汇总!AD$1,魔谷投诉渠道记录!$C:$C,魔谷应用汇总!$A21)</f>
        <v>0</v>
      </c>
      <c r="AE21" s="15">
        <f>COUNTIFS(魔谷投诉渠道记录!$B:$B,魔谷应用汇总!AE$1,魔谷投诉渠道记录!$C:$C,魔谷应用汇总!$A21)</f>
        <v>0</v>
      </c>
      <c r="AF21" s="15">
        <f>COUNTIFS(魔谷投诉渠道记录!$B:$B,魔谷应用汇总!AF$1,魔谷投诉渠道记录!$C:$C,魔谷应用汇总!$A21)</f>
        <v>0</v>
      </c>
      <c r="AG21" s="15">
        <f>COUNTIFS(魔谷投诉渠道记录!$B:$B,魔谷应用汇总!AG$1,魔谷投诉渠道记录!$C:$C,魔谷应用汇总!$A21)</f>
        <v>11</v>
      </c>
      <c r="AH21" s="15">
        <f>COUNTIFS(魔谷投诉渠道记录!$B:$B,魔谷应用汇总!AH$1,魔谷投诉渠道记录!$C:$C,魔谷应用汇总!$A21)</f>
        <v>0</v>
      </c>
      <c r="AI21" s="15">
        <f>COUNTIFS(魔谷投诉渠道记录!$B:$B,魔谷应用汇总!AI$1,魔谷投诉渠道记录!$C:$C,魔谷应用汇总!$A21)</f>
        <v>6</v>
      </c>
    </row>
    <row r="22" spans="1:35" s="40" customFormat="1" ht="16.5">
      <c r="A22" s="39" t="s">
        <v>1247</v>
      </c>
      <c r="B22" s="39">
        <v>0</v>
      </c>
      <c r="C22" s="38">
        <f t="shared" si="0"/>
        <v>0</v>
      </c>
      <c r="D22" s="69">
        <f t="shared" si="1"/>
        <v>0</v>
      </c>
      <c r="E22" s="15">
        <f>COUNTIFS(魔谷投诉渠道记录!$B:$B,魔谷应用汇总!E$1,魔谷投诉渠道记录!$C:$C,魔谷应用汇总!$A22)</f>
        <v>0</v>
      </c>
      <c r="F22" s="15">
        <f>COUNTIFS(魔谷投诉渠道记录!$B:$B,魔谷应用汇总!F$1,魔谷投诉渠道记录!$C:$C,魔谷应用汇总!$A22)</f>
        <v>0</v>
      </c>
      <c r="G22" s="15">
        <f>COUNTIFS(魔谷投诉渠道记录!$B:$B,魔谷应用汇总!G$1,魔谷投诉渠道记录!$C:$C,魔谷应用汇总!$A22)</f>
        <v>0</v>
      </c>
      <c r="H22" s="15">
        <f>COUNTIFS(魔谷投诉渠道记录!$B:$B,魔谷应用汇总!H$1,魔谷投诉渠道记录!$C:$C,魔谷应用汇总!$A22)</f>
        <v>0</v>
      </c>
      <c r="I22" s="15">
        <f>COUNTIFS(魔谷投诉渠道记录!$B:$B,魔谷应用汇总!I$1,魔谷投诉渠道记录!$C:$C,魔谷应用汇总!$A22)</f>
        <v>0</v>
      </c>
      <c r="J22" s="15">
        <f>COUNTIFS(魔谷投诉渠道记录!$B:$B,魔谷应用汇总!J$1,魔谷投诉渠道记录!$C:$C,魔谷应用汇总!$A22)</f>
        <v>0</v>
      </c>
      <c r="K22" s="15">
        <f>COUNTIFS(魔谷投诉渠道记录!$B:$B,魔谷应用汇总!K$1,魔谷投诉渠道记录!$C:$C,魔谷应用汇总!$A22)</f>
        <v>0</v>
      </c>
      <c r="L22" s="15">
        <f>COUNTIFS(魔谷投诉渠道记录!$B:$B,魔谷应用汇总!L$1,魔谷投诉渠道记录!$C:$C,魔谷应用汇总!$A22)</f>
        <v>0</v>
      </c>
      <c r="M22" s="15">
        <f>COUNTIFS(魔谷投诉渠道记录!$B:$B,魔谷应用汇总!M$1,魔谷投诉渠道记录!$C:$C,魔谷应用汇总!$A22)</f>
        <v>0</v>
      </c>
      <c r="N22" s="15">
        <f>COUNTIFS(魔谷投诉渠道记录!$B:$B,魔谷应用汇总!N$1,魔谷投诉渠道记录!$C:$C,魔谷应用汇总!$A22)</f>
        <v>0</v>
      </c>
      <c r="O22" s="15">
        <f>COUNTIFS(魔谷投诉渠道记录!$B:$B,魔谷应用汇总!O$1,魔谷投诉渠道记录!$C:$C,魔谷应用汇总!$A22)</f>
        <v>0</v>
      </c>
      <c r="P22" s="15">
        <f>COUNTIFS(魔谷投诉渠道记录!$B:$B,魔谷应用汇总!P$1,魔谷投诉渠道记录!$C:$C,魔谷应用汇总!$A22)</f>
        <v>0</v>
      </c>
      <c r="Q22" s="15">
        <f>COUNTIFS(魔谷投诉渠道记录!$B:$B,魔谷应用汇总!Q$1,魔谷投诉渠道记录!$C:$C,魔谷应用汇总!$A22)</f>
        <v>0</v>
      </c>
      <c r="R22" s="15">
        <f>COUNTIFS(魔谷投诉渠道记录!$B:$B,魔谷应用汇总!R$1,魔谷投诉渠道记录!$C:$C,魔谷应用汇总!$A22)</f>
        <v>0</v>
      </c>
      <c r="S22" s="15">
        <f>COUNTIFS(魔谷投诉渠道记录!$B:$B,魔谷应用汇总!S$1,魔谷投诉渠道记录!$C:$C,魔谷应用汇总!$A22)</f>
        <v>0</v>
      </c>
      <c r="T22" s="15">
        <f>COUNTIFS(魔谷投诉渠道记录!$B:$B,魔谷应用汇总!T$1,魔谷投诉渠道记录!$C:$C,魔谷应用汇总!$A22)</f>
        <v>0</v>
      </c>
      <c r="U22" s="15">
        <f>COUNTIFS(魔谷投诉渠道记录!$B:$B,魔谷应用汇总!U$1,魔谷投诉渠道记录!$C:$C,魔谷应用汇总!$A22)</f>
        <v>0</v>
      </c>
      <c r="V22" s="15">
        <f>COUNTIFS(魔谷投诉渠道记录!$B:$B,魔谷应用汇总!V$1,魔谷投诉渠道记录!$C:$C,魔谷应用汇总!$A22)</f>
        <v>0</v>
      </c>
      <c r="W22" s="15">
        <f>COUNTIFS(魔谷投诉渠道记录!$B:$B,魔谷应用汇总!W$1,魔谷投诉渠道记录!$C:$C,魔谷应用汇总!$A22)</f>
        <v>0</v>
      </c>
      <c r="X22" s="15">
        <f>COUNTIFS(魔谷投诉渠道记录!$B:$B,魔谷应用汇总!X$1,魔谷投诉渠道记录!$C:$C,魔谷应用汇总!$A22)</f>
        <v>0</v>
      </c>
      <c r="Y22" s="15">
        <f>COUNTIFS(魔谷投诉渠道记录!$B:$B,魔谷应用汇总!Y$1,魔谷投诉渠道记录!$C:$C,魔谷应用汇总!$A22)</f>
        <v>0</v>
      </c>
      <c r="Z22" s="15">
        <f>COUNTIFS(魔谷投诉渠道记录!$B:$B,魔谷应用汇总!Z$1,魔谷投诉渠道记录!$C:$C,魔谷应用汇总!$A22)</f>
        <v>0</v>
      </c>
      <c r="AA22" s="15">
        <f>COUNTIFS(魔谷投诉渠道记录!$B:$B,魔谷应用汇总!AA$1,魔谷投诉渠道记录!$C:$C,魔谷应用汇总!$A22)</f>
        <v>0</v>
      </c>
      <c r="AB22" s="15">
        <f>COUNTIFS(魔谷投诉渠道记录!$B:$B,魔谷应用汇总!AB$1,魔谷投诉渠道记录!$C:$C,魔谷应用汇总!$A22)</f>
        <v>0</v>
      </c>
      <c r="AC22" s="15">
        <f>COUNTIFS(魔谷投诉渠道记录!$B:$B,魔谷应用汇总!AC$1,魔谷投诉渠道记录!$C:$C,魔谷应用汇总!$A22)</f>
        <v>0</v>
      </c>
      <c r="AD22" s="15">
        <f>COUNTIFS(魔谷投诉渠道记录!$B:$B,魔谷应用汇总!AD$1,魔谷投诉渠道记录!$C:$C,魔谷应用汇总!$A22)</f>
        <v>0</v>
      </c>
      <c r="AE22" s="15">
        <f>COUNTIFS(魔谷投诉渠道记录!$B:$B,魔谷应用汇总!AE$1,魔谷投诉渠道记录!$C:$C,魔谷应用汇总!$A22)</f>
        <v>0</v>
      </c>
      <c r="AF22" s="15">
        <f>COUNTIFS(魔谷投诉渠道记录!$B:$B,魔谷应用汇总!AF$1,魔谷投诉渠道记录!$C:$C,魔谷应用汇总!$A22)</f>
        <v>0</v>
      </c>
      <c r="AG22" s="15">
        <f>COUNTIFS(魔谷投诉渠道记录!$B:$B,魔谷应用汇总!AG$1,魔谷投诉渠道记录!$C:$C,魔谷应用汇总!$A22)</f>
        <v>0</v>
      </c>
      <c r="AH22" s="15">
        <f>COUNTIFS(魔谷投诉渠道记录!$B:$B,魔谷应用汇总!AH$1,魔谷投诉渠道记录!$C:$C,魔谷应用汇总!$A22)</f>
        <v>0</v>
      </c>
      <c r="AI22" s="15">
        <f>COUNTIFS(魔谷投诉渠道记录!$B:$B,魔谷应用汇总!AI$1,魔谷投诉渠道记录!$C:$C,魔谷应用汇总!$A22)</f>
        <v>0</v>
      </c>
    </row>
    <row r="23" spans="1:35" s="40" customFormat="1" ht="16.5">
      <c r="A23" s="39" t="s">
        <v>1248</v>
      </c>
      <c r="B23" s="39">
        <v>0</v>
      </c>
      <c r="C23" s="38">
        <f t="shared" si="0"/>
        <v>0</v>
      </c>
      <c r="D23" s="69">
        <f t="shared" si="1"/>
        <v>0</v>
      </c>
      <c r="E23" s="15">
        <f>COUNTIFS(魔谷投诉渠道记录!$B:$B,魔谷应用汇总!E$1,魔谷投诉渠道记录!$C:$C,魔谷应用汇总!$A23)</f>
        <v>0</v>
      </c>
      <c r="F23" s="15">
        <f>COUNTIFS(魔谷投诉渠道记录!$B:$B,魔谷应用汇总!F$1,魔谷投诉渠道记录!$C:$C,魔谷应用汇总!$A23)</f>
        <v>0</v>
      </c>
      <c r="G23" s="15">
        <f>COUNTIFS(魔谷投诉渠道记录!$B:$B,魔谷应用汇总!G$1,魔谷投诉渠道记录!$C:$C,魔谷应用汇总!$A23)</f>
        <v>0</v>
      </c>
      <c r="H23" s="15">
        <f>COUNTIFS(魔谷投诉渠道记录!$B:$B,魔谷应用汇总!H$1,魔谷投诉渠道记录!$C:$C,魔谷应用汇总!$A23)</f>
        <v>0</v>
      </c>
      <c r="I23" s="15">
        <f>COUNTIFS(魔谷投诉渠道记录!$B:$B,魔谷应用汇总!I$1,魔谷投诉渠道记录!$C:$C,魔谷应用汇总!$A23)</f>
        <v>0</v>
      </c>
      <c r="J23" s="15">
        <f>COUNTIFS(魔谷投诉渠道记录!$B:$B,魔谷应用汇总!J$1,魔谷投诉渠道记录!$C:$C,魔谷应用汇总!$A23)</f>
        <v>0</v>
      </c>
      <c r="K23" s="15">
        <f>COUNTIFS(魔谷投诉渠道记录!$B:$B,魔谷应用汇总!K$1,魔谷投诉渠道记录!$C:$C,魔谷应用汇总!$A23)</f>
        <v>0</v>
      </c>
      <c r="L23" s="15">
        <f>COUNTIFS(魔谷投诉渠道记录!$B:$B,魔谷应用汇总!L$1,魔谷投诉渠道记录!$C:$C,魔谷应用汇总!$A23)</f>
        <v>0</v>
      </c>
      <c r="M23" s="15">
        <f>COUNTIFS(魔谷投诉渠道记录!$B:$B,魔谷应用汇总!M$1,魔谷投诉渠道记录!$C:$C,魔谷应用汇总!$A23)</f>
        <v>0</v>
      </c>
      <c r="N23" s="15">
        <f>COUNTIFS(魔谷投诉渠道记录!$B:$B,魔谷应用汇总!N$1,魔谷投诉渠道记录!$C:$C,魔谷应用汇总!$A23)</f>
        <v>0</v>
      </c>
      <c r="O23" s="15">
        <f>COUNTIFS(魔谷投诉渠道记录!$B:$B,魔谷应用汇总!O$1,魔谷投诉渠道记录!$C:$C,魔谷应用汇总!$A23)</f>
        <v>0</v>
      </c>
      <c r="P23" s="15">
        <f>COUNTIFS(魔谷投诉渠道记录!$B:$B,魔谷应用汇总!P$1,魔谷投诉渠道记录!$C:$C,魔谷应用汇总!$A23)</f>
        <v>0</v>
      </c>
      <c r="Q23" s="15">
        <f>COUNTIFS(魔谷投诉渠道记录!$B:$B,魔谷应用汇总!Q$1,魔谷投诉渠道记录!$C:$C,魔谷应用汇总!$A23)</f>
        <v>0</v>
      </c>
      <c r="R23" s="15">
        <f>COUNTIFS(魔谷投诉渠道记录!$B:$B,魔谷应用汇总!R$1,魔谷投诉渠道记录!$C:$C,魔谷应用汇总!$A23)</f>
        <v>0</v>
      </c>
      <c r="S23" s="15">
        <f>COUNTIFS(魔谷投诉渠道记录!$B:$B,魔谷应用汇总!S$1,魔谷投诉渠道记录!$C:$C,魔谷应用汇总!$A23)</f>
        <v>0</v>
      </c>
      <c r="T23" s="15">
        <f>COUNTIFS(魔谷投诉渠道记录!$B:$B,魔谷应用汇总!T$1,魔谷投诉渠道记录!$C:$C,魔谷应用汇总!$A23)</f>
        <v>0</v>
      </c>
      <c r="U23" s="15">
        <f>COUNTIFS(魔谷投诉渠道记录!$B:$B,魔谷应用汇总!U$1,魔谷投诉渠道记录!$C:$C,魔谷应用汇总!$A23)</f>
        <v>0</v>
      </c>
      <c r="V23" s="15">
        <f>COUNTIFS(魔谷投诉渠道记录!$B:$B,魔谷应用汇总!V$1,魔谷投诉渠道记录!$C:$C,魔谷应用汇总!$A23)</f>
        <v>0</v>
      </c>
      <c r="W23" s="15">
        <f>COUNTIFS(魔谷投诉渠道记录!$B:$B,魔谷应用汇总!W$1,魔谷投诉渠道记录!$C:$C,魔谷应用汇总!$A23)</f>
        <v>0</v>
      </c>
      <c r="X23" s="15">
        <f>COUNTIFS(魔谷投诉渠道记录!$B:$B,魔谷应用汇总!X$1,魔谷投诉渠道记录!$C:$C,魔谷应用汇总!$A23)</f>
        <v>0</v>
      </c>
      <c r="Y23" s="15">
        <f>COUNTIFS(魔谷投诉渠道记录!$B:$B,魔谷应用汇总!Y$1,魔谷投诉渠道记录!$C:$C,魔谷应用汇总!$A23)</f>
        <v>0</v>
      </c>
      <c r="Z23" s="15">
        <f>COUNTIFS(魔谷投诉渠道记录!$B:$B,魔谷应用汇总!Z$1,魔谷投诉渠道记录!$C:$C,魔谷应用汇总!$A23)</f>
        <v>0</v>
      </c>
      <c r="AA23" s="15">
        <f>COUNTIFS(魔谷投诉渠道记录!$B:$B,魔谷应用汇总!AA$1,魔谷投诉渠道记录!$C:$C,魔谷应用汇总!$A23)</f>
        <v>0</v>
      </c>
      <c r="AB23" s="15">
        <f>COUNTIFS(魔谷投诉渠道记录!$B:$B,魔谷应用汇总!AB$1,魔谷投诉渠道记录!$C:$C,魔谷应用汇总!$A23)</f>
        <v>0</v>
      </c>
      <c r="AC23" s="15">
        <f>COUNTIFS(魔谷投诉渠道记录!$B:$B,魔谷应用汇总!AC$1,魔谷投诉渠道记录!$C:$C,魔谷应用汇总!$A23)</f>
        <v>0</v>
      </c>
      <c r="AD23" s="15">
        <f>COUNTIFS(魔谷投诉渠道记录!$B:$B,魔谷应用汇总!AD$1,魔谷投诉渠道记录!$C:$C,魔谷应用汇总!$A23)</f>
        <v>0</v>
      </c>
      <c r="AE23" s="15">
        <f>COUNTIFS(魔谷投诉渠道记录!$B:$B,魔谷应用汇总!AE$1,魔谷投诉渠道记录!$C:$C,魔谷应用汇总!$A23)</f>
        <v>0</v>
      </c>
      <c r="AF23" s="15">
        <f>COUNTIFS(魔谷投诉渠道记录!$B:$B,魔谷应用汇总!AF$1,魔谷投诉渠道记录!$C:$C,魔谷应用汇总!$A23)</f>
        <v>0</v>
      </c>
      <c r="AG23" s="15">
        <f>COUNTIFS(魔谷投诉渠道记录!$B:$B,魔谷应用汇总!AG$1,魔谷投诉渠道记录!$C:$C,魔谷应用汇总!$A23)</f>
        <v>0</v>
      </c>
      <c r="AH23" s="15">
        <f>COUNTIFS(魔谷投诉渠道记录!$B:$B,魔谷应用汇总!AH$1,魔谷投诉渠道记录!$C:$C,魔谷应用汇总!$A23)</f>
        <v>0</v>
      </c>
      <c r="AI23" s="15">
        <f>COUNTIFS(魔谷投诉渠道记录!$B:$B,魔谷应用汇总!AI$1,魔谷投诉渠道记录!$C:$C,魔谷应用汇总!$A23)</f>
        <v>0</v>
      </c>
    </row>
    <row r="24" spans="1:35" s="40" customFormat="1" ht="16.5">
      <c r="A24" s="39" t="s">
        <v>1249</v>
      </c>
      <c r="B24" s="39">
        <v>2</v>
      </c>
      <c r="C24" s="38">
        <f t="shared" si="0"/>
        <v>0</v>
      </c>
      <c r="D24" s="69">
        <f t="shared" si="1"/>
        <v>0</v>
      </c>
      <c r="E24" s="15">
        <f>COUNTIFS(魔谷投诉渠道记录!$B:$B,魔谷应用汇总!E$1,魔谷投诉渠道记录!$C:$C,魔谷应用汇总!$A24)</f>
        <v>0</v>
      </c>
      <c r="F24" s="15">
        <f>COUNTIFS(魔谷投诉渠道记录!$B:$B,魔谷应用汇总!F$1,魔谷投诉渠道记录!$C:$C,魔谷应用汇总!$A24)</f>
        <v>0</v>
      </c>
      <c r="G24" s="15">
        <f>COUNTIFS(魔谷投诉渠道记录!$B:$B,魔谷应用汇总!G$1,魔谷投诉渠道记录!$C:$C,魔谷应用汇总!$A24)</f>
        <v>0</v>
      </c>
      <c r="H24" s="15">
        <f>COUNTIFS(魔谷投诉渠道记录!$B:$B,魔谷应用汇总!H$1,魔谷投诉渠道记录!$C:$C,魔谷应用汇总!$A24)</f>
        <v>0</v>
      </c>
      <c r="I24" s="15">
        <f>COUNTIFS(魔谷投诉渠道记录!$B:$B,魔谷应用汇总!I$1,魔谷投诉渠道记录!$C:$C,魔谷应用汇总!$A24)</f>
        <v>0</v>
      </c>
      <c r="J24" s="15">
        <f>COUNTIFS(魔谷投诉渠道记录!$B:$B,魔谷应用汇总!J$1,魔谷投诉渠道记录!$C:$C,魔谷应用汇总!$A24)</f>
        <v>0</v>
      </c>
      <c r="K24" s="15">
        <f>COUNTIFS(魔谷投诉渠道记录!$B:$B,魔谷应用汇总!K$1,魔谷投诉渠道记录!$C:$C,魔谷应用汇总!$A24)</f>
        <v>0</v>
      </c>
      <c r="L24" s="15">
        <f>COUNTIFS(魔谷投诉渠道记录!$B:$B,魔谷应用汇总!L$1,魔谷投诉渠道记录!$C:$C,魔谷应用汇总!$A24)</f>
        <v>0</v>
      </c>
      <c r="M24" s="15">
        <f>COUNTIFS(魔谷投诉渠道记录!$B:$B,魔谷应用汇总!M$1,魔谷投诉渠道记录!$C:$C,魔谷应用汇总!$A24)</f>
        <v>0</v>
      </c>
      <c r="N24" s="15">
        <f>COUNTIFS(魔谷投诉渠道记录!$B:$B,魔谷应用汇总!N$1,魔谷投诉渠道记录!$C:$C,魔谷应用汇总!$A24)</f>
        <v>0</v>
      </c>
      <c r="O24" s="15">
        <f>COUNTIFS(魔谷投诉渠道记录!$B:$B,魔谷应用汇总!O$1,魔谷投诉渠道记录!$C:$C,魔谷应用汇总!$A24)</f>
        <v>0</v>
      </c>
      <c r="P24" s="15">
        <f>COUNTIFS(魔谷投诉渠道记录!$B:$B,魔谷应用汇总!P$1,魔谷投诉渠道记录!$C:$C,魔谷应用汇总!$A24)</f>
        <v>0</v>
      </c>
      <c r="Q24" s="15">
        <f>COUNTIFS(魔谷投诉渠道记录!$B:$B,魔谷应用汇总!Q$1,魔谷投诉渠道记录!$C:$C,魔谷应用汇总!$A24)</f>
        <v>0</v>
      </c>
      <c r="R24" s="15">
        <f>COUNTIFS(魔谷投诉渠道记录!$B:$B,魔谷应用汇总!R$1,魔谷投诉渠道记录!$C:$C,魔谷应用汇总!$A24)</f>
        <v>0</v>
      </c>
      <c r="S24" s="15">
        <f>COUNTIFS(魔谷投诉渠道记录!$B:$B,魔谷应用汇总!S$1,魔谷投诉渠道记录!$C:$C,魔谷应用汇总!$A24)</f>
        <v>0</v>
      </c>
      <c r="T24" s="15">
        <f>COUNTIFS(魔谷投诉渠道记录!$B:$B,魔谷应用汇总!T$1,魔谷投诉渠道记录!$C:$C,魔谷应用汇总!$A24)</f>
        <v>0</v>
      </c>
      <c r="U24" s="15">
        <f>COUNTIFS(魔谷投诉渠道记录!$B:$B,魔谷应用汇总!U$1,魔谷投诉渠道记录!$C:$C,魔谷应用汇总!$A24)</f>
        <v>0</v>
      </c>
      <c r="V24" s="15">
        <f>COUNTIFS(魔谷投诉渠道记录!$B:$B,魔谷应用汇总!V$1,魔谷投诉渠道记录!$C:$C,魔谷应用汇总!$A24)</f>
        <v>0</v>
      </c>
      <c r="W24" s="15">
        <f>COUNTIFS(魔谷投诉渠道记录!$B:$B,魔谷应用汇总!W$1,魔谷投诉渠道记录!$C:$C,魔谷应用汇总!$A24)</f>
        <v>0</v>
      </c>
      <c r="X24" s="15">
        <f>COUNTIFS(魔谷投诉渠道记录!$B:$B,魔谷应用汇总!X$1,魔谷投诉渠道记录!$C:$C,魔谷应用汇总!$A24)</f>
        <v>0</v>
      </c>
      <c r="Y24" s="15">
        <f>COUNTIFS(魔谷投诉渠道记录!$B:$B,魔谷应用汇总!Y$1,魔谷投诉渠道记录!$C:$C,魔谷应用汇总!$A24)</f>
        <v>0</v>
      </c>
      <c r="Z24" s="15">
        <f>COUNTIFS(魔谷投诉渠道记录!$B:$B,魔谷应用汇总!Z$1,魔谷投诉渠道记录!$C:$C,魔谷应用汇总!$A24)</f>
        <v>0</v>
      </c>
      <c r="AA24" s="15">
        <f>COUNTIFS(魔谷投诉渠道记录!$B:$B,魔谷应用汇总!AA$1,魔谷投诉渠道记录!$C:$C,魔谷应用汇总!$A24)</f>
        <v>0</v>
      </c>
      <c r="AB24" s="15">
        <f>COUNTIFS(魔谷投诉渠道记录!$B:$B,魔谷应用汇总!AB$1,魔谷投诉渠道记录!$C:$C,魔谷应用汇总!$A24)</f>
        <v>0</v>
      </c>
      <c r="AC24" s="15">
        <f>COUNTIFS(魔谷投诉渠道记录!$B:$B,魔谷应用汇总!AC$1,魔谷投诉渠道记录!$C:$C,魔谷应用汇总!$A24)</f>
        <v>0</v>
      </c>
      <c r="AD24" s="15">
        <f>COUNTIFS(魔谷投诉渠道记录!$B:$B,魔谷应用汇总!AD$1,魔谷投诉渠道记录!$C:$C,魔谷应用汇总!$A24)</f>
        <v>0</v>
      </c>
      <c r="AE24" s="15">
        <f>COUNTIFS(魔谷投诉渠道记录!$B:$B,魔谷应用汇总!AE$1,魔谷投诉渠道记录!$C:$C,魔谷应用汇总!$A24)</f>
        <v>0</v>
      </c>
      <c r="AF24" s="15">
        <f>COUNTIFS(魔谷投诉渠道记录!$B:$B,魔谷应用汇总!AF$1,魔谷投诉渠道记录!$C:$C,魔谷应用汇总!$A24)</f>
        <v>0</v>
      </c>
      <c r="AG24" s="15">
        <f>COUNTIFS(魔谷投诉渠道记录!$B:$B,魔谷应用汇总!AG$1,魔谷投诉渠道记录!$C:$C,魔谷应用汇总!$A24)</f>
        <v>0</v>
      </c>
      <c r="AH24" s="15">
        <f>COUNTIFS(魔谷投诉渠道记录!$B:$B,魔谷应用汇总!AH$1,魔谷投诉渠道记录!$C:$C,魔谷应用汇总!$A24)</f>
        <v>0</v>
      </c>
      <c r="AI24" s="15">
        <f>COUNTIFS(魔谷投诉渠道记录!$B:$B,魔谷应用汇总!AI$1,魔谷投诉渠道记录!$C:$C,魔谷应用汇总!$A24)</f>
        <v>0</v>
      </c>
    </row>
    <row r="25" spans="1:35" s="40" customFormat="1" ht="16.5">
      <c r="A25" s="39" t="s">
        <v>1250</v>
      </c>
      <c r="B25" s="39">
        <v>415.7</v>
      </c>
      <c r="C25" s="38">
        <f t="shared" si="0"/>
        <v>0</v>
      </c>
      <c r="D25" s="69">
        <f t="shared" si="1"/>
        <v>0</v>
      </c>
      <c r="E25" s="15">
        <f>COUNTIFS(魔谷投诉渠道记录!$B:$B,魔谷应用汇总!E$1,魔谷投诉渠道记录!$C:$C,魔谷应用汇总!$A25)</f>
        <v>0</v>
      </c>
      <c r="F25" s="15">
        <f>COUNTIFS(魔谷投诉渠道记录!$B:$B,魔谷应用汇总!F$1,魔谷投诉渠道记录!$C:$C,魔谷应用汇总!$A25)</f>
        <v>0</v>
      </c>
      <c r="G25" s="15">
        <f>COUNTIFS(魔谷投诉渠道记录!$B:$B,魔谷应用汇总!G$1,魔谷投诉渠道记录!$C:$C,魔谷应用汇总!$A25)</f>
        <v>0</v>
      </c>
      <c r="H25" s="15">
        <f>COUNTIFS(魔谷投诉渠道记录!$B:$B,魔谷应用汇总!H$1,魔谷投诉渠道记录!$C:$C,魔谷应用汇总!$A25)</f>
        <v>0</v>
      </c>
      <c r="I25" s="15">
        <f>COUNTIFS(魔谷投诉渠道记录!$B:$B,魔谷应用汇总!I$1,魔谷投诉渠道记录!$C:$C,魔谷应用汇总!$A25)</f>
        <v>0</v>
      </c>
      <c r="J25" s="15">
        <f>COUNTIFS(魔谷投诉渠道记录!$B:$B,魔谷应用汇总!J$1,魔谷投诉渠道记录!$C:$C,魔谷应用汇总!$A25)</f>
        <v>0</v>
      </c>
      <c r="K25" s="15">
        <f>COUNTIFS(魔谷投诉渠道记录!$B:$B,魔谷应用汇总!K$1,魔谷投诉渠道记录!$C:$C,魔谷应用汇总!$A25)</f>
        <v>0</v>
      </c>
      <c r="L25" s="15">
        <f>COUNTIFS(魔谷投诉渠道记录!$B:$B,魔谷应用汇总!L$1,魔谷投诉渠道记录!$C:$C,魔谷应用汇总!$A25)</f>
        <v>0</v>
      </c>
      <c r="M25" s="15">
        <f>COUNTIFS(魔谷投诉渠道记录!$B:$B,魔谷应用汇总!M$1,魔谷投诉渠道记录!$C:$C,魔谷应用汇总!$A25)</f>
        <v>0</v>
      </c>
      <c r="N25" s="15">
        <f>COUNTIFS(魔谷投诉渠道记录!$B:$B,魔谷应用汇总!N$1,魔谷投诉渠道记录!$C:$C,魔谷应用汇总!$A25)</f>
        <v>0</v>
      </c>
      <c r="O25" s="15">
        <f>COUNTIFS(魔谷投诉渠道记录!$B:$B,魔谷应用汇总!O$1,魔谷投诉渠道记录!$C:$C,魔谷应用汇总!$A25)</f>
        <v>0</v>
      </c>
      <c r="P25" s="15">
        <f>COUNTIFS(魔谷投诉渠道记录!$B:$B,魔谷应用汇总!P$1,魔谷投诉渠道记录!$C:$C,魔谷应用汇总!$A25)</f>
        <v>0</v>
      </c>
      <c r="Q25" s="15">
        <f>COUNTIFS(魔谷投诉渠道记录!$B:$B,魔谷应用汇总!Q$1,魔谷投诉渠道记录!$C:$C,魔谷应用汇总!$A25)</f>
        <v>0</v>
      </c>
      <c r="R25" s="15">
        <f>COUNTIFS(魔谷投诉渠道记录!$B:$B,魔谷应用汇总!R$1,魔谷投诉渠道记录!$C:$C,魔谷应用汇总!$A25)</f>
        <v>0</v>
      </c>
      <c r="S25" s="15">
        <f>COUNTIFS(魔谷投诉渠道记录!$B:$B,魔谷应用汇总!S$1,魔谷投诉渠道记录!$C:$C,魔谷应用汇总!$A25)</f>
        <v>0</v>
      </c>
      <c r="T25" s="15">
        <f>COUNTIFS(魔谷投诉渠道记录!$B:$B,魔谷应用汇总!T$1,魔谷投诉渠道记录!$C:$C,魔谷应用汇总!$A25)</f>
        <v>0</v>
      </c>
      <c r="U25" s="15">
        <f>COUNTIFS(魔谷投诉渠道记录!$B:$B,魔谷应用汇总!U$1,魔谷投诉渠道记录!$C:$C,魔谷应用汇总!$A25)</f>
        <v>0</v>
      </c>
      <c r="V25" s="15">
        <f>COUNTIFS(魔谷投诉渠道记录!$B:$B,魔谷应用汇总!V$1,魔谷投诉渠道记录!$C:$C,魔谷应用汇总!$A25)</f>
        <v>0</v>
      </c>
      <c r="W25" s="15">
        <f>COUNTIFS(魔谷投诉渠道记录!$B:$B,魔谷应用汇总!W$1,魔谷投诉渠道记录!$C:$C,魔谷应用汇总!$A25)</f>
        <v>0</v>
      </c>
      <c r="X25" s="15">
        <f>COUNTIFS(魔谷投诉渠道记录!$B:$B,魔谷应用汇总!X$1,魔谷投诉渠道记录!$C:$C,魔谷应用汇总!$A25)</f>
        <v>0</v>
      </c>
      <c r="Y25" s="15">
        <f>COUNTIFS(魔谷投诉渠道记录!$B:$B,魔谷应用汇总!Y$1,魔谷投诉渠道记录!$C:$C,魔谷应用汇总!$A25)</f>
        <v>0</v>
      </c>
      <c r="Z25" s="15">
        <f>COUNTIFS(魔谷投诉渠道记录!$B:$B,魔谷应用汇总!Z$1,魔谷投诉渠道记录!$C:$C,魔谷应用汇总!$A25)</f>
        <v>0</v>
      </c>
      <c r="AA25" s="15">
        <f>COUNTIFS(魔谷投诉渠道记录!$B:$B,魔谷应用汇总!AA$1,魔谷投诉渠道记录!$C:$C,魔谷应用汇总!$A25)</f>
        <v>0</v>
      </c>
      <c r="AB25" s="15">
        <f>COUNTIFS(魔谷投诉渠道记录!$B:$B,魔谷应用汇总!AB$1,魔谷投诉渠道记录!$C:$C,魔谷应用汇总!$A25)</f>
        <v>0</v>
      </c>
      <c r="AC25" s="15">
        <f>COUNTIFS(魔谷投诉渠道记录!$B:$B,魔谷应用汇总!AC$1,魔谷投诉渠道记录!$C:$C,魔谷应用汇总!$A25)</f>
        <v>0</v>
      </c>
      <c r="AD25" s="15">
        <f>COUNTIFS(魔谷投诉渠道记录!$B:$B,魔谷应用汇总!AD$1,魔谷投诉渠道记录!$C:$C,魔谷应用汇总!$A25)</f>
        <v>0</v>
      </c>
      <c r="AE25" s="15">
        <f>COUNTIFS(魔谷投诉渠道记录!$B:$B,魔谷应用汇总!AE$1,魔谷投诉渠道记录!$C:$C,魔谷应用汇总!$A25)</f>
        <v>0</v>
      </c>
      <c r="AF25" s="15">
        <f>COUNTIFS(魔谷投诉渠道记录!$B:$B,魔谷应用汇总!AF$1,魔谷投诉渠道记录!$C:$C,魔谷应用汇总!$A25)</f>
        <v>0</v>
      </c>
      <c r="AG25" s="15">
        <f>COUNTIFS(魔谷投诉渠道记录!$B:$B,魔谷应用汇总!AG$1,魔谷投诉渠道记录!$C:$C,魔谷应用汇总!$A25)</f>
        <v>0</v>
      </c>
      <c r="AH25" s="15">
        <f>COUNTIFS(魔谷投诉渠道记录!$B:$B,魔谷应用汇总!AH$1,魔谷投诉渠道记录!$C:$C,魔谷应用汇总!$A25)</f>
        <v>0</v>
      </c>
      <c r="AI25" s="15">
        <f>COUNTIFS(魔谷投诉渠道记录!$B:$B,魔谷应用汇总!AI$1,魔谷投诉渠道记录!$C:$C,魔谷应用汇总!$A25)</f>
        <v>0</v>
      </c>
    </row>
    <row r="26" spans="1:35" s="40" customFormat="1" ht="16.5">
      <c r="A26" s="39" t="s">
        <v>1251</v>
      </c>
      <c r="B26" s="39">
        <v>108945.68</v>
      </c>
      <c r="C26" s="38">
        <f t="shared" si="0"/>
        <v>63</v>
      </c>
      <c r="D26" s="69">
        <f t="shared" si="1"/>
        <v>5.7826983135081642</v>
      </c>
      <c r="E26" s="15">
        <f>COUNTIFS(魔谷投诉渠道记录!$B:$B,魔谷应用汇总!E$1,魔谷投诉渠道记录!$C:$C,魔谷应用汇总!$A26)</f>
        <v>6</v>
      </c>
      <c r="F26" s="15">
        <f>COUNTIFS(魔谷投诉渠道记录!$B:$B,魔谷应用汇总!F$1,魔谷投诉渠道记录!$C:$C,魔谷应用汇总!$A26)</f>
        <v>0</v>
      </c>
      <c r="G26" s="15">
        <f>COUNTIFS(魔谷投诉渠道记录!$B:$B,魔谷应用汇总!G$1,魔谷投诉渠道记录!$C:$C,魔谷应用汇总!$A26)</f>
        <v>0</v>
      </c>
      <c r="H26" s="15">
        <f>COUNTIFS(魔谷投诉渠道记录!$B:$B,魔谷应用汇总!H$1,魔谷投诉渠道记录!$C:$C,魔谷应用汇总!$A26)</f>
        <v>2</v>
      </c>
      <c r="I26" s="15">
        <f>COUNTIFS(魔谷投诉渠道记录!$B:$B,魔谷应用汇总!I$1,魔谷投诉渠道记录!$C:$C,魔谷应用汇总!$A26)</f>
        <v>5</v>
      </c>
      <c r="J26" s="15">
        <f>COUNTIFS(魔谷投诉渠道记录!$B:$B,魔谷应用汇总!J$1,魔谷投诉渠道记录!$C:$C,魔谷应用汇总!$A26)</f>
        <v>0</v>
      </c>
      <c r="K26" s="15">
        <f>COUNTIFS(魔谷投诉渠道记录!$B:$B,魔谷应用汇总!K$1,魔谷投诉渠道记录!$C:$C,魔谷应用汇总!$A26)</f>
        <v>2</v>
      </c>
      <c r="L26" s="15">
        <f>COUNTIFS(魔谷投诉渠道记录!$B:$B,魔谷应用汇总!L$1,魔谷投诉渠道记录!$C:$C,魔谷应用汇总!$A26)</f>
        <v>0</v>
      </c>
      <c r="M26" s="15">
        <f>COUNTIFS(魔谷投诉渠道记录!$B:$B,魔谷应用汇总!M$1,魔谷投诉渠道记录!$C:$C,魔谷应用汇总!$A26)</f>
        <v>0</v>
      </c>
      <c r="N26" s="15">
        <f>COUNTIFS(魔谷投诉渠道记录!$B:$B,魔谷应用汇总!N$1,魔谷投诉渠道记录!$C:$C,魔谷应用汇总!$A26)</f>
        <v>5</v>
      </c>
      <c r="O26" s="15">
        <f>COUNTIFS(魔谷投诉渠道记录!$B:$B,魔谷应用汇总!O$1,魔谷投诉渠道记录!$C:$C,魔谷应用汇总!$A26)</f>
        <v>0</v>
      </c>
      <c r="P26" s="15">
        <f>COUNTIFS(魔谷投诉渠道记录!$B:$B,魔谷应用汇总!P$1,魔谷投诉渠道记录!$C:$C,魔谷应用汇总!$A26)</f>
        <v>14</v>
      </c>
      <c r="Q26" s="15">
        <f>COUNTIFS(魔谷投诉渠道记录!$B:$B,魔谷应用汇总!Q$1,魔谷投诉渠道记录!$C:$C,魔谷应用汇总!$A26)</f>
        <v>1</v>
      </c>
      <c r="R26" s="15">
        <f>COUNTIFS(魔谷投诉渠道记录!$B:$B,魔谷应用汇总!R$1,魔谷投诉渠道记录!$C:$C,魔谷应用汇总!$A26)</f>
        <v>0</v>
      </c>
      <c r="S26" s="15">
        <f>COUNTIFS(魔谷投诉渠道记录!$B:$B,魔谷应用汇总!S$1,魔谷投诉渠道记录!$C:$C,魔谷应用汇总!$A26)</f>
        <v>0</v>
      </c>
      <c r="T26" s="15">
        <f>COUNTIFS(魔谷投诉渠道记录!$B:$B,魔谷应用汇总!T$1,魔谷投诉渠道记录!$C:$C,魔谷应用汇总!$A26)</f>
        <v>0</v>
      </c>
      <c r="U26" s="15">
        <f>COUNTIFS(魔谷投诉渠道记录!$B:$B,魔谷应用汇总!U$1,魔谷投诉渠道记录!$C:$C,魔谷应用汇总!$A26)</f>
        <v>7</v>
      </c>
      <c r="V26" s="15">
        <f>COUNTIFS(魔谷投诉渠道记录!$B:$B,魔谷应用汇总!V$1,魔谷投诉渠道记录!$C:$C,魔谷应用汇总!$A26)</f>
        <v>5</v>
      </c>
      <c r="W26" s="15">
        <f>COUNTIFS(魔谷投诉渠道记录!$B:$B,魔谷应用汇总!W$1,魔谷投诉渠道记录!$C:$C,魔谷应用汇总!$A26)</f>
        <v>0</v>
      </c>
      <c r="X26" s="15">
        <f>COUNTIFS(魔谷投诉渠道记录!$B:$B,魔谷应用汇总!X$1,魔谷投诉渠道记录!$C:$C,魔谷应用汇总!$A26)</f>
        <v>0</v>
      </c>
      <c r="Y26" s="15">
        <f>COUNTIFS(魔谷投诉渠道记录!$B:$B,魔谷应用汇总!Y$1,魔谷投诉渠道记录!$C:$C,魔谷应用汇总!$A26)</f>
        <v>0</v>
      </c>
      <c r="Z26" s="15">
        <f>COUNTIFS(魔谷投诉渠道记录!$B:$B,魔谷应用汇总!Z$1,魔谷投诉渠道记录!$C:$C,魔谷应用汇总!$A26)</f>
        <v>0</v>
      </c>
      <c r="AA26" s="15">
        <f>COUNTIFS(魔谷投诉渠道记录!$B:$B,魔谷应用汇总!AA$1,魔谷投诉渠道记录!$C:$C,魔谷应用汇总!$A26)</f>
        <v>0</v>
      </c>
      <c r="AB26" s="15">
        <f>COUNTIFS(魔谷投诉渠道记录!$B:$B,魔谷应用汇总!AB$1,魔谷投诉渠道记录!$C:$C,魔谷应用汇总!$A26)</f>
        <v>0</v>
      </c>
      <c r="AC26" s="15">
        <f>COUNTIFS(魔谷投诉渠道记录!$B:$B,魔谷应用汇总!AC$1,魔谷投诉渠道记录!$C:$C,魔谷应用汇总!$A26)</f>
        <v>7</v>
      </c>
      <c r="AD26" s="15">
        <f>COUNTIFS(魔谷投诉渠道记录!$B:$B,魔谷应用汇总!AD$1,魔谷投诉渠道记录!$C:$C,魔谷应用汇总!$A26)</f>
        <v>2</v>
      </c>
      <c r="AE26" s="15">
        <f>COUNTIFS(魔谷投诉渠道记录!$B:$B,魔谷应用汇总!AE$1,魔谷投诉渠道记录!$C:$C,魔谷应用汇总!$A26)</f>
        <v>0</v>
      </c>
      <c r="AF26" s="15">
        <f>COUNTIFS(魔谷投诉渠道记录!$B:$B,魔谷应用汇总!AF$1,魔谷投诉渠道记录!$C:$C,魔谷应用汇总!$A26)</f>
        <v>0</v>
      </c>
      <c r="AG26" s="15">
        <f>COUNTIFS(魔谷投诉渠道记录!$B:$B,魔谷应用汇总!AG$1,魔谷投诉渠道记录!$C:$C,魔谷应用汇总!$A26)</f>
        <v>6</v>
      </c>
      <c r="AH26" s="15">
        <f>COUNTIFS(魔谷投诉渠道记录!$B:$B,魔谷应用汇总!AH$1,魔谷投诉渠道记录!$C:$C,魔谷应用汇总!$A26)</f>
        <v>0</v>
      </c>
      <c r="AI26" s="15">
        <f>COUNTIFS(魔谷投诉渠道记录!$B:$B,魔谷应用汇总!AI$1,魔谷投诉渠道记录!$C:$C,魔谷应用汇总!$A26)</f>
        <v>1</v>
      </c>
    </row>
    <row r="27" spans="1:35" s="40" customFormat="1" ht="16.5">
      <c r="A27" s="39" t="s">
        <v>1252</v>
      </c>
      <c r="B27" s="39">
        <v>0</v>
      </c>
      <c r="C27" s="38">
        <f t="shared" si="0"/>
        <v>0</v>
      </c>
      <c r="D27" s="69">
        <f t="shared" si="1"/>
        <v>0</v>
      </c>
      <c r="E27" s="15">
        <f>COUNTIFS(魔谷投诉渠道记录!$B:$B,魔谷应用汇总!E$1,魔谷投诉渠道记录!$C:$C,魔谷应用汇总!$A27)</f>
        <v>0</v>
      </c>
      <c r="F27" s="15">
        <f>COUNTIFS(魔谷投诉渠道记录!$B:$B,魔谷应用汇总!F$1,魔谷投诉渠道记录!$C:$C,魔谷应用汇总!$A27)</f>
        <v>0</v>
      </c>
      <c r="G27" s="15">
        <f>COUNTIFS(魔谷投诉渠道记录!$B:$B,魔谷应用汇总!G$1,魔谷投诉渠道记录!$C:$C,魔谷应用汇总!$A27)</f>
        <v>0</v>
      </c>
      <c r="H27" s="15">
        <f>COUNTIFS(魔谷投诉渠道记录!$B:$B,魔谷应用汇总!H$1,魔谷投诉渠道记录!$C:$C,魔谷应用汇总!$A27)</f>
        <v>0</v>
      </c>
      <c r="I27" s="15">
        <f>COUNTIFS(魔谷投诉渠道记录!$B:$B,魔谷应用汇总!I$1,魔谷投诉渠道记录!$C:$C,魔谷应用汇总!$A27)</f>
        <v>0</v>
      </c>
      <c r="J27" s="15">
        <f>COUNTIFS(魔谷投诉渠道记录!$B:$B,魔谷应用汇总!J$1,魔谷投诉渠道记录!$C:$C,魔谷应用汇总!$A27)</f>
        <v>0</v>
      </c>
      <c r="K27" s="15">
        <f>COUNTIFS(魔谷投诉渠道记录!$B:$B,魔谷应用汇总!K$1,魔谷投诉渠道记录!$C:$C,魔谷应用汇总!$A27)</f>
        <v>0</v>
      </c>
      <c r="L27" s="15">
        <f>COUNTIFS(魔谷投诉渠道记录!$B:$B,魔谷应用汇总!L$1,魔谷投诉渠道记录!$C:$C,魔谷应用汇总!$A27)</f>
        <v>0</v>
      </c>
      <c r="M27" s="15">
        <f>COUNTIFS(魔谷投诉渠道记录!$B:$B,魔谷应用汇总!M$1,魔谷投诉渠道记录!$C:$C,魔谷应用汇总!$A27)</f>
        <v>0</v>
      </c>
      <c r="N27" s="15">
        <f>COUNTIFS(魔谷投诉渠道记录!$B:$B,魔谷应用汇总!N$1,魔谷投诉渠道记录!$C:$C,魔谷应用汇总!$A27)</f>
        <v>0</v>
      </c>
      <c r="O27" s="15">
        <f>COUNTIFS(魔谷投诉渠道记录!$B:$B,魔谷应用汇总!O$1,魔谷投诉渠道记录!$C:$C,魔谷应用汇总!$A27)</f>
        <v>0</v>
      </c>
      <c r="P27" s="15">
        <f>COUNTIFS(魔谷投诉渠道记录!$B:$B,魔谷应用汇总!P$1,魔谷投诉渠道记录!$C:$C,魔谷应用汇总!$A27)</f>
        <v>0</v>
      </c>
      <c r="Q27" s="15">
        <f>COUNTIFS(魔谷投诉渠道记录!$B:$B,魔谷应用汇总!Q$1,魔谷投诉渠道记录!$C:$C,魔谷应用汇总!$A27)</f>
        <v>0</v>
      </c>
      <c r="R27" s="15">
        <f>COUNTIFS(魔谷投诉渠道记录!$B:$B,魔谷应用汇总!R$1,魔谷投诉渠道记录!$C:$C,魔谷应用汇总!$A27)</f>
        <v>0</v>
      </c>
      <c r="S27" s="15">
        <f>COUNTIFS(魔谷投诉渠道记录!$B:$B,魔谷应用汇总!S$1,魔谷投诉渠道记录!$C:$C,魔谷应用汇总!$A27)</f>
        <v>0</v>
      </c>
      <c r="T27" s="15">
        <f>COUNTIFS(魔谷投诉渠道记录!$B:$B,魔谷应用汇总!T$1,魔谷投诉渠道记录!$C:$C,魔谷应用汇总!$A27)</f>
        <v>0</v>
      </c>
      <c r="U27" s="15">
        <f>COUNTIFS(魔谷投诉渠道记录!$B:$B,魔谷应用汇总!U$1,魔谷投诉渠道记录!$C:$C,魔谷应用汇总!$A27)</f>
        <v>0</v>
      </c>
      <c r="V27" s="15">
        <f>COUNTIFS(魔谷投诉渠道记录!$B:$B,魔谷应用汇总!V$1,魔谷投诉渠道记录!$C:$C,魔谷应用汇总!$A27)</f>
        <v>0</v>
      </c>
      <c r="W27" s="15">
        <f>COUNTIFS(魔谷投诉渠道记录!$B:$B,魔谷应用汇总!W$1,魔谷投诉渠道记录!$C:$C,魔谷应用汇总!$A27)</f>
        <v>0</v>
      </c>
      <c r="X27" s="15">
        <f>COUNTIFS(魔谷投诉渠道记录!$B:$B,魔谷应用汇总!X$1,魔谷投诉渠道记录!$C:$C,魔谷应用汇总!$A27)</f>
        <v>0</v>
      </c>
      <c r="Y27" s="15">
        <f>COUNTIFS(魔谷投诉渠道记录!$B:$B,魔谷应用汇总!Y$1,魔谷投诉渠道记录!$C:$C,魔谷应用汇总!$A27)</f>
        <v>0</v>
      </c>
      <c r="Z27" s="15">
        <f>COUNTIFS(魔谷投诉渠道记录!$B:$B,魔谷应用汇总!Z$1,魔谷投诉渠道记录!$C:$C,魔谷应用汇总!$A27)</f>
        <v>0</v>
      </c>
      <c r="AA27" s="15">
        <f>COUNTIFS(魔谷投诉渠道记录!$B:$B,魔谷应用汇总!AA$1,魔谷投诉渠道记录!$C:$C,魔谷应用汇总!$A27)</f>
        <v>0</v>
      </c>
      <c r="AB27" s="15">
        <f>COUNTIFS(魔谷投诉渠道记录!$B:$B,魔谷应用汇总!AB$1,魔谷投诉渠道记录!$C:$C,魔谷应用汇总!$A27)</f>
        <v>0</v>
      </c>
      <c r="AC27" s="15">
        <f>COUNTIFS(魔谷投诉渠道记录!$B:$B,魔谷应用汇总!AC$1,魔谷投诉渠道记录!$C:$C,魔谷应用汇总!$A27)</f>
        <v>0</v>
      </c>
      <c r="AD27" s="15">
        <f>COUNTIFS(魔谷投诉渠道记录!$B:$B,魔谷应用汇总!AD$1,魔谷投诉渠道记录!$C:$C,魔谷应用汇总!$A27)</f>
        <v>0</v>
      </c>
      <c r="AE27" s="15">
        <f>COUNTIFS(魔谷投诉渠道记录!$B:$B,魔谷应用汇总!AE$1,魔谷投诉渠道记录!$C:$C,魔谷应用汇总!$A27)</f>
        <v>0</v>
      </c>
      <c r="AF27" s="15">
        <f>COUNTIFS(魔谷投诉渠道记录!$B:$B,魔谷应用汇总!AF$1,魔谷投诉渠道记录!$C:$C,魔谷应用汇总!$A27)</f>
        <v>0</v>
      </c>
      <c r="AG27" s="15">
        <f>COUNTIFS(魔谷投诉渠道记录!$B:$B,魔谷应用汇总!AG$1,魔谷投诉渠道记录!$C:$C,魔谷应用汇总!$A27)</f>
        <v>0</v>
      </c>
      <c r="AH27" s="15">
        <f>COUNTIFS(魔谷投诉渠道记录!$B:$B,魔谷应用汇总!AH$1,魔谷投诉渠道记录!$C:$C,魔谷应用汇总!$A27)</f>
        <v>0</v>
      </c>
      <c r="AI27" s="15">
        <f>COUNTIFS(魔谷投诉渠道记录!$B:$B,魔谷应用汇总!AI$1,魔谷投诉渠道记录!$C:$C,魔谷应用汇总!$A27)</f>
        <v>0</v>
      </c>
    </row>
    <row r="28" spans="1:35" s="40" customFormat="1" ht="16.5">
      <c r="A28" s="39" t="s">
        <v>1253</v>
      </c>
      <c r="B28" s="39">
        <v>0</v>
      </c>
      <c r="C28" s="38">
        <f t="shared" si="0"/>
        <v>0</v>
      </c>
      <c r="D28" s="69">
        <f t="shared" si="1"/>
        <v>0</v>
      </c>
      <c r="E28" s="15">
        <f>COUNTIFS(魔谷投诉渠道记录!$B:$B,魔谷应用汇总!E$1,魔谷投诉渠道记录!$C:$C,魔谷应用汇总!$A28)</f>
        <v>0</v>
      </c>
      <c r="F28" s="15">
        <f>COUNTIFS(魔谷投诉渠道记录!$B:$B,魔谷应用汇总!F$1,魔谷投诉渠道记录!$C:$C,魔谷应用汇总!$A28)</f>
        <v>0</v>
      </c>
      <c r="G28" s="15">
        <f>COUNTIFS(魔谷投诉渠道记录!$B:$B,魔谷应用汇总!G$1,魔谷投诉渠道记录!$C:$C,魔谷应用汇总!$A28)</f>
        <v>0</v>
      </c>
      <c r="H28" s="15">
        <f>COUNTIFS(魔谷投诉渠道记录!$B:$B,魔谷应用汇总!H$1,魔谷投诉渠道记录!$C:$C,魔谷应用汇总!$A28)</f>
        <v>0</v>
      </c>
      <c r="I28" s="15">
        <f>COUNTIFS(魔谷投诉渠道记录!$B:$B,魔谷应用汇总!I$1,魔谷投诉渠道记录!$C:$C,魔谷应用汇总!$A28)</f>
        <v>0</v>
      </c>
      <c r="J28" s="15">
        <f>COUNTIFS(魔谷投诉渠道记录!$B:$B,魔谷应用汇总!J$1,魔谷投诉渠道记录!$C:$C,魔谷应用汇总!$A28)</f>
        <v>0</v>
      </c>
      <c r="K28" s="15">
        <f>COUNTIFS(魔谷投诉渠道记录!$B:$B,魔谷应用汇总!K$1,魔谷投诉渠道记录!$C:$C,魔谷应用汇总!$A28)</f>
        <v>0</v>
      </c>
      <c r="L28" s="15">
        <f>COUNTIFS(魔谷投诉渠道记录!$B:$B,魔谷应用汇总!L$1,魔谷投诉渠道记录!$C:$C,魔谷应用汇总!$A28)</f>
        <v>0</v>
      </c>
      <c r="M28" s="15">
        <f>COUNTIFS(魔谷投诉渠道记录!$B:$B,魔谷应用汇总!M$1,魔谷投诉渠道记录!$C:$C,魔谷应用汇总!$A28)</f>
        <v>0</v>
      </c>
      <c r="N28" s="15">
        <f>COUNTIFS(魔谷投诉渠道记录!$B:$B,魔谷应用汇总!N$1,魔谷投诉渠道记录!$C:$C,魔谷应用汇总!$A28)</f>
        <v>0</v>
      </c>
      <c r="O28" s="15">
        <f>COUNTIFS(魔谷投诉渠道记录!$B:$B,魔谷应用汇总!O$1,魔谷投诉渠道记录!$C:$C,魔谷应用汇总!$A28)</f>
        <v>0</v>
      </c>
      <c r="P28" s="15">
        <f>COUNTIFS(魔谷投诉渠道记录!$B:$B,魔谷应用汇总!P$1,魔谷投诉渠道记录!$C:$C,魔谷应用汇总!$A28)</f>
        <v>0</v>
      </c>
      <c r="Q28" s="15">
        <f>COUNTIFS(魔谷投诉渠道记录!$B:$B,魔谷应用汇总!Q$1,魔谷投诉渠道记录!$C:$C,魔谷应用汇总!$A28)</f>
        <v>0</v>
      </c>
      <c r="R28" s="15">
        <f>COUNTIFS(魔谷投诉渠道记录!$B:$B,魔谷应用汇总!R$1,魔谷投诉渠道记录!$C:$C,魔谷应用汇总!$A28)</f>
        <v>0</v>
      </c>
      <c r="S28" s="15">
        <f>COUNTIFS(魔谷投诉渠道记录!$B:$B,魔谷应用汇总!S$1,魔谷投诉渠道记录!$C:$C,魔谷应用汇总!$A28)</f>
        <v>0</v>
      </c>
      <c r="T28" s="15">
        <f>COUNTIFS(魔谷投诉渠道记录!$B:$B,魔谷应用汇总!T$1,魔谷投诉渠道记录!$C:$C,魔谷应用汇总!$A28)</f>
        <v>0</v>
      </c>
      <c r="U28" s="15">
        <f>COUNTIFS(魔谷投诉渠道记录!$B:$B,魔谷应用汇总!U$1,魔谷投诉渠道记录!$C:$C,魔谷应用汇总!$A28)</f>
        <v>0</v>
      </c>
      <c r="V28" s="15">
        <f>COUNTIFS(魔谷投诉渠道记录!$B:$B,魔谷应用汇总!V$1,魔谷投诉渠道记录!$C:$C,魔谷应用汇总!$A28)</f>
        <v>0</v>
      </c>
      <c r="W28" s="15">
        <f>COUNTIFS(魔谷投诉渠道记录!$B:$B,魔谷应用汇总!W$1,魔谷投诉渠道记录!$C:$C,魔谷应用汇总!$A28)</f>
        <v>0</v>
      </c>
      <c r="X28" s="15">
        <f>COUNTIFS(魔谷投诉渠道记录!$B:$B,魔谷应用汇总!X$1,魔谷投诉渠道记录!$C:$C,魔谷应用汇总!$A28)</f>
        <v>0</v>
      </c>
      <c r="Y28" s="15">
        <f>COUNTIFS(魔谷投诉渠道记录!$B:$B,魔谷应用汇总!Y$1,魔谷投诉渠道记录!$C:$C,魔谷应用汇总!$A28)</f>
        <v>0</v>
      </c>
      <c r="Z28" s="15">
        <f>COUNTIFS(魔谷投诉渠道记录!$B:$B,魔谷应用汇总!Z$1,魔谷投诉渠道记录!$C:$C,魔谷应用汇总!$A28)</f>
        <v>0</v>
      </c>
      <c r="AA28" s="15">
        <f>COUNTIFS(魔谷投诉渠道记录!$B:$B,魔谷应用汇总!AA$1,魔谷投诉渠道记录!$C:$C,魔谷应用汇总!$A28)</f>
        <v>0</v>
      </c>
      <c r="AB28" s="15">
        <f>COUNTIFS(魔谷投诉渠道记录!$B:$B,魔谷应用汇总!AB$1,魔谷投诉渠道记录!$C:$C,魔谷应用汇总!$A28)</f>
        <v>0</v>
      </c>
      <c r="AC28" s="15">
        <f>COUNTIFS(魔谷投诉渠道记录!$B:$B,魔谷应用汇总!AC$1,魔谷投诉渠道记录!$C:$C,魔谷应用汇总!$A28)</f>
        <v>0</v>
      </c>
      <c r="AD28" s="15">
        <f>COUNTIFS(魔谷投诉渠道记录!$B:$B,魔谷应用汇总!AD$1,魔谷投诉渠道记录!$C:$C,魔谷应用汇总!$A28)</f>
        <v>0</v>
      </c>
      <c r="AE28" s="15">
        <f>COUNTIFS(魔谷投诉渠道记录!$B:$B,魔谷应用汇总!AE$1,魔谷投诉渠道记录!$C:$C,魔谷应用汇总!$A28)</f>
        <v>0</v>
      </c>
      <c r="AF28" s="15">
        <f>COUNTIFS(魔谷投诉渠道记录!$B:$B,魔谷应用汇总!AF$1,魔谷投诉渠道记录!$C:$C,魔谷应用汇总!$A28)</f>
        <v>0</v>
      </c>
      <c r="AG28" s="15">
        <f>COUNTIFS(魔谷投诉渠道记录!$B:$B,魔谷应用汇总!AG$1,魔谷投诉渠道记录!$C:$C,魔谷应用汇总!$A28)</f>
        <v>0</v>
      </c>
      <c r="AH28" s="15">
        <f>COUNTIFS(魔谷投诉渠道记录!$B:$B,魔谷应用汇总!AH$1,魔谷投诉渠道记录!$C:$C,魔谷应用汇总!$A28)</f>
        <v>0</v>
      </c>
      <c r="AI28" s="15">
        <f>COUNTIFS(魔谷投诉渠道记录!$B:$B,魔谷应用汇总!AI$1,魔谷投诉渠道记录!$C:$C,魔谷应用汇总!$A28)</f>
        <v>0</v>
      </c>
    </row>
    <row r="29" spans="1:35" s="40" customFormat="1" ht="16.5">
      <c r="A29" s="39" t="s">
        <v>1254</v>
      </c>
      <c r="B29" s="39">
        <v>0</v>
      </c>
      <c r="C29" s="38">
        <f t="shared" si="0"/>
        <v>0</v>
      </c>
      <c r="D29" s="69">
        <f t="shared" si="1"/>
        <v>0</v>
      </c>
      <c r="E29" s="15">
        <f>COUNTIFS(魔谷投诉渠道记录!$B:$B,魔谷应用汇总!E$1,魔谷投诉渠道记录!$C:$C,魔谷应用汇总!$A29)</f>
        <v>0</v>
      </c>
      <c r="F29" s="15">
        <f>COUNTIFS(魔谷投诉渠道记录!$B:$B,魔谷应用汇总!F$1,魔谷投诉渠道记录!$C:$C,魔谷应用汇总!$A29)</f>
        <v>0</v>
      </c>
      <c r="G29" s="15">
        <f>COUNTIFS(魔谷投诉渠道记录!$B:$B,魔谷应用汇总!G$1,魔谷投诉渠道记录!$C:$C,魔谷应用汇总!$A29)</f>
        <v>0</v>
      </c>
      <c r="H29" s="15">
        <f>COUNTIFS(魔谷投诉渠道记录!$B:$B,魔谷应用汇总!H$1,魔谷投诉渠道记录!$C:$C,魔谷应用汇总!$A29)</f>
        <v>0</v>
      </c>
      <c r="I29" s="15">
        <f>COUNTIFS(魔谷投诉渠道记录!$B:$B,魔谷应用汇总!I$1,魔谷投诉渠道记录!$C:$C,魔谷应用汇总!$A29)</f>
        <v>0</v>
      </c>
      <c r="J29" s="15">
        <f>COUNTIFS(魔谷投诉渠道记录!$B:$B,魔谷应用汇总!J$1,魔谷投诉渠道记录!$C:$C,魔谷应用汇总!$A29)</f>
        <v>0</v>
      </c>
      <c r="K29" s="15">
        <f>COUNTIFS(魔谷投诉渠道记录!$B:$B,魔谷应用汇总!K$1,魔谷投诉渠道记录!$C:$C,魔谷应用汇总!$A29)</f>
        <v>0</v>
      </c>
      <c r="L29" s="15">
        <f>COUNTIFS(魔谷投诉渠道记录!$B:$B,魔谷应用汇总!L$1,魔谷投诉渠道记录!$C:$C,魔谷应用汇总!$A29)</f>
        <v>0</v>
      </c>
      <c r="M29" s="15">
        <f>COUNTIFS(魔谷投诉渠道记录!$B:$B,魔谷应用汇总!M$1,魔谷投诉渠道记录!$C:$C,魔谷应用汇总!$A29)</f>
        <v>0</v>
      </c>
      <c r="N29" s="15">
        <f>COUNTIFS(魔谷投诉渠道记录!$B:$B,魔谷应用汇总!N$1,魔谷投诉渠道记录!$C:$C,魔谷应用汇总!$A29)</f>
        <v>0</v>
      </c>
      <c r="O29" s="15">
        <f>COUNTIFS(魔谷投诉渠道记录!$B:$B,魔谷应用汇总!O$1,魔谷投诉渠道记录!$C:$C,魔谷应用汇总!$A29)</f>
        <v>0</v>
      </c>
      <c r="P29" s="15">
        <f>COUNTIFS(魔谷投诉渠道记录!$B:$B,魔谷应用汇总!P$1,魔谷投诉渠道记录!$C:$C,魔谷应用汇总!$A29)</f>
        <v>0</v>
      </c>
      <c r="Q29" s="15">
        <f>COUNTIFS(魔谷投诉渠道记录!$B:$B,魔谷应用汇总!Q$1,魔谷投诉渠道记录!$C:$C,魔谷应用汇总!$A29)</f>
        <v>0</v>
      </c>
      <c r="R29" s="15">
        <f>COUNTIFS(魔谷投诉渠道记录!$B:$B,魔谷应用汇总!R$1,魔谷投诉渠道记录!$C:$C,魔谷应用汇总!$A29)</f>
        <v>0</v>
      </c>
      <c r="S29" s="15">
        <f>COUNTIFS(魔谷投诉渠道记录!$B:$B,魔谷应用汇总!S$1,魔谷投诉渠道记录!$C:$C,魔谷应用汇总!$A29)</f>
        <v>0</v>
      </c>
      <c r="T29" s="15">
        <f>COUNTIFS(魔谷投诉渠道记录!$B:$B,魔谷应用汇总!T$1,魔谷投诉渠道记录!$C:$C,魔谷应用汇总!$A29)</f>
        <v>0</v>
      </c>
      <c r="U29" s="15">
        <f>COUNTIFS(魔谷投诉渠道记录!$B:$B,魔谷应用汇总!U$1,魔谷投诉渠道记录!$C:$C,魔谷应用汇总!$A29)</f>
        <v>0</v>
      </c>
      <c r="V29" s="15">
        <f>COUNTIFS(魔谷投诉渠道记录!$B:$B,魔谷应用汇总!V$1,魔谷投诉渠道记录!$C:$C,魔谷应用汇总!$A29)</f>
        <v>0</v>
      </c>
      <c r="W29" s="15">
        <f>COUNTIFS(魔谷投诉渠道记录!$B:$B,魔谷应用汇总!W$1,魔谷投诉渠道记录!$C:$C,魔谷应用汇总!$A29)</f>
        <v>0</v>
      </c>
      <c r="X29" s="15">
        <f>COUNTIFS(魔谷投诉渠道记录!$B:$B,魔谷应用汇总!X$1,魔谷投诉渠道记录!$C:$C,魔谷应用汇总!$A29)</f>
        <v>0</v>
      </c>
      <c r="Y29" s="15">
        <f>COUNTIFS(魔谷投诉渠道记录!$B:$B,魔谷应用汇总!Y$1,魔谷投诉渠道记录!$C:$C,魔谷应用汇总!$A29)</f>
        <v>0</v>
      </c>
      <c r="Z29" s="15">
        <f>COUNTIFS(魔谷投诉渠道记录!$B:$B,魔谷应用汇总!Z$1,魔谷投诉渠道记录!$C:$C,魔谷应用汇总!$A29)</f>
        <v>0</v>
      </c>
      <c r="AA29" s="15">
        <f>COUNTIFS(魔谷投诉渠道记录!$B:$B,魔谷应用汇总!AA$1,魔谷投诉渠道记录!$C:$C,魔谷应用汇总!$A29)</f>
        <v>0</v>
      </c>
      <c r="AB29" s="15">
        <f>COUNTIFS(魔谷投诉渠道记录!$B:$B,魔谷应用汇总!AB$1,魔谷投诉渠道记录!$C:$C,魔谷应用汇总!$A29)</f>
        <v>0</v>
      </c>
      <c r="AC29" s="15">
        <f>COUNTIFS(魔谷投诉渠道记录!$B:$B,魔谷应用汇总!AC$1,魔谷投诉渠道记录!$C:$C,魔谷应用汇总!$A29)</f>
        <v>0</v>
      </c>
      <c r="AD29" s="15">
        <f>COUNTIFS(魔谷投诉渠道记录!$B:$B,魔谷应用汇总!AD$1,魔谷投诉渠道记录!$C:$C,魔谷应用汇总!$A29)</f>
        <v>0</v>
      </c>
      <c r="AE29" s="15">
        <f>COUNTIFS(魔谷投诉渠道记录!$B:$B,魔谷应用汇总!AE$1,魔谷投诉渠道记录!$C:$C,魔谷应用汇总!$A29)</f>
        <v>0</v>
      </c>
      <c r="AF29" s="15">
        <f>COUNTIFS(魔谷投诉渠道记录!$B:$B,魔谷应用汇总!AF$1,魔谷投诉渠道记录!$C:$C,魔谷应用汇总!$A29)</f>
        <v>0</v>
      </c>
      <c r="AG29" s="15">
        <f>COUNTIFS(魔谷投诉渠道记录!$B:$B,魔谷应用汇总!AG$1,魔谷投诉渠道记录!$C:$C,魔谷应用汇总!$A29)</f>
        <v>0</v>
      </c>
      <c r="AH29" s="15">
        <f>COUNTIFS(魔谷投诉渠道记录!$B:$B,魔谷应用汇总!AH$1,魔谷投诉渠道记录!$C:$C,魔谷应用汇总!$A29)</f>
        <v>0</v>
      </c>
      <c r="AI29" s="15">
        <f>COUNTIFS(魔谷投诉渠道记录!$B:$B,魔谷应用汇总!AI$1,魔谷投诉渠道记录!$C:$C,魔谷应用汇总!$A29)</f>
        <v>0</v>
      </c>
    </row>
    <row r="30" spans="1:35" s="40" customFormat="1" ht="16.5">
      <c r="A30" s="39" t="s">
        <v>1255</v>
      </c>
      <c r="B30" s="39">
        <v>0</v>
      </c>
      <c r="C30" s="38">
        <f t="shared" si="0"/>
        <v>0</v>
      </c>
      <c r="D30" s="69">
        <f t="shared" si="1"/>
        <v>0</v>
      </c>
      <c r="E30" s="15">
        <f>COUNTIFS(魔谷投诉渠道记录!$B:$B,魔谷应用汇总!E$1,魔谷投诉渠道记录!$C:$C,魔谷应用汇总!$A30)</f>
        <v>0</v>
      </c>
      <c r="F30" s="15">
        <f>COUNTIFS(魔谷投诉渠道记录!$B:$B,魔谷应用汇总!F$1,魔谷投诉渠道记录!$C:$C,魔谷应用汇总!$A30)</f>
        <v>0</v>
      </c>
      <c r="G30" s="15">
        <f>COUNTIFS(魔谷投诉渠道记录!$B:$B,魔谷应用汇总!G$1,魔谷投诉渠道记录!$C:$C,魔谷应用汇总!$A30)</f>
        <v>0</v>
      </c>
      <c r="H30" s="15">
        <f>COUNTIFS(魔谷投诉渠道记录!$B:$B,魔谷应用汇总!H$1,魔谷投诉渠道记录!$C:$C,魔谷应用汇总!$A30)</f>
        <v>0</v>
      </c>
      <c r="I30" s="15">
        <f>COUNTIFS(魔谷投诉渠道记录!$B:$B,魔谷应用汇总!I$1,魔谷投诉渠道记录!$C:$C,魔谷应用汇总!$A30)</f>
        <v>0</v>
      </c>
      <c r="J30" s="15">
        <f>COUNTIFS(魔谷投诉渠道记录!$B:$B,魔谷应用汇总!J$1,魔谷投诉渠道记录!$C:$C,魔谷应用汇总!$A30)</f>
        <v>0</v>
      </c>
      <c r="K30" s="15">
        <f>COUNTIFS(魔谷投诉渠道记录!$B:$B,魔谷应用汇总!K$1,魔谷投诉渠道记录!$C:$C,魔谷应用汇总!$A30)</f>
        <v>0</v>
      </c>
      <c r="L30" s="15">
        <f>COUNTIFS(魔谷投诉渠道记录!$B:$B,魔谷应用汇总!L$1,魔谷投诉渠道记录!$C:$C,魔谷应用汇总!$A30)</f>
        <v>0</v>
      </c>
      <c r="M30" s="15">
        <f>COUNTIFS(魔谷投诉渠道记录!$B:$B,魔谷应用汇总!M$1,魔谷投诉渠道记录!$C:$C,魔谷应用汇总!$A30)</f>
        <v>0</v>
      </c>
      <c r="N30" s="15">
        <f>COUNTIFS(魔谷投诉渠道记录!$B:$B,魔谷应用汇总!N$1,魔谷投诉渠道记录!$C:$C,魔谷应用汇总!$A30)</f>
        <v>0</v>
      </c>
      <c r="O30" s="15">
        <f>COUNTIFS(魔谷投诉渠道记录!$B:$B,魔谷应用汇总!O$1,魔谷投诉渠道记录!$C:$C,魔谷应用汇总!$A30)</f>
        <v>0</v>
      </c>
      <c r="P30" s="15">
        <f>COUNTIFS(魔谷投诉渠道记录!$B:$B,魔谷应用汇总!P$1,魔谷投诉渠道记录!$C:$C,魔谷应用汇总!$A30)</f>
        <v>0</v>
      </c>
      <c r="Q30" s="15">
        <f>COUNTIFS(魔谷投诉渠道记录!$B:$B,魔谷应用汇总!Q$1,魔谷投诉渠道记录!$C:$C,魔谷应用汇总!$A30)</f>
        <v>0</v>
      </c>
      <c r="R30" s="15">
        <f>COUNTIFS(魔谷投诉渠道记录!$B:$B,魔谷应用汇总!R$1,魔谷投诉渠道记录!$C:$C,魔谷应用汇总!$A30)</f>
        <v>0</v>
      </c>
      <c r="S30" s="15">
        <f>COUNTIFS(魔谷投诉渠道记录!$B:$B,魔谷应用汇总!S$1,魔谷投诉渠道记录!$C:$C,魔谷应用汇总!$A30)</f>
        <v>0</v>
      </c>
      <c r="T30" s="15">
        <f>COUNTIFS(魔谷投诉渠道记录!$B:$B,魔谷应用汇总!T$1,魔谷投诉渠道记录!$C:$C,魔谷应用汇总!$A30)</f>
        <v>0</v>
      </c>
      <c r="U30" s="15">
        <f>COUNTIFS(魔谷投诉渠道记录!$B:$B,魔谷应用汇总!U$1,魔谷投诉渠道记录!$C:$C,魔谷应用汇总!$A30)</f>
        <v>0</v>
      </c>
      <c r="V30" s="15">
        <f>COUNTIFS(魔谷投诉渠道记录!$B:$B,魔谷应用汇总!V$1,魔谷投诉渠道记录!$C:$C,魔谷应用汇总!$A30)</f>
        <v>0</v>
      </c>
      <c r="W30" s="15">
        <f>COUNTIFS(魔谷投诉渠道记录!$B:$B,魔谷应用汇总!W$1,魔谷投诉渠道记录!$C:$C,魔谷应用汇总!$A30)</f>
        <v>0</v>
      </c>
      <c r="X30" s="15">
        <f>COUNTIFS(魔谷投诉渠道记录!$B:$B,魔谷应用汇总!X$1,魔谷投诉渠道记录!$C:$C,魔谷应用汇总!$A30)</f>
        <v>0</v>
      </c>
      <c r="Y30" s="15">
        <f>COUNTIFS(魔谷投诉渠道记录!$B:$B,魔谷应用汇总!Y$1,魔谷投诉渠道记录!$C:$C,魔谷应用汇总!$A30)</f>
        <v>0</v>
      </c>
      <c r="Z30" s="15">
        <f>COUNTIFS(魔谷投诉渠道记录!$B:$B,魔谷应用汇总!Z$1,魔谷投诉渠道记录!$C:$C,魔谷应用汇总!$A30)</f>
        <v>0</v>
      </c>
      <c r="AA30" s="15">
        <f>COUNTIFS(魔谷投诉渠道记录!$B:$B,魔谷应用汇总!AA$1,魔谷投诉渠道记录!$C:$C,魔谷应用汇总!$A30)</f>
        <v>0</v>
      </c>
      <c r="AB30" s="15">
        <f>COUNTIFS(魔谷投诉渠道记录!$B:$B,魔谷应用汇总!AB$1,魔谷投诉渠道记录!$C:$C,魔谷应用汇总!$A30)</f>
        <v>0</v>
      </c>
      <c r="AC30" s="15">
        <f>COUNTIFS(魔谷投诉渠道记录!$B:$B,魔谷应用汇总!AC$1,魔谷投诉渠道记录!$C:$C,魔谷应用汇总!$A30)</f>
        <v>0</v>
      </c>
      <c r="AD30" s="15">
        <f>COUNTIFS(魔谷投诉渠道记录!$B:$B,魔谷应用汇总!AD$1,魔谷投诉渠道记录!$C:$C,魔谷应用汇总!$A30)</f>
        <v>0</v>
      </c>
      <c r="AE30" s="15">
        <f>COUNTIFS(魔谷投诉渠道记录!$B:$B,魔谷应用汇总!AE$1,魔谷投诉渠道记录!$C:$C,魔谷应用汇总!$A30)</f>
        <v>0</v>
      </c>
      <c r="AF30" s="15">
        <f>COUNTIFS(魔谷投诉渠道记录!$B:$B,魔谷应用汇总!AF$1,魔谷投诉渠道记录!$C:$C,魔谷应用汇总!$A30)</f>
        <v>0</v>
      </c>
      <c r="AG30" s="15">
        <f>COUNTIFS(魔谷投诉渠道记录!$B:$B,魔谷应用汇总!AG$1,魔谷投诉渠道记录!$C:$C,魔谷应用汇总!$A30)</f>
        <v>0</v>
      </c>
      <c r="AH30" s="15">
        <f>COUNTIFS(魔谷投诉渠道记录!$B:$B,魔谷应用汇总!AH$1,魔谷投诉渠道记录!$C:$C,魔谷应用汇总!$A30)</f>
        <v>0</v>
      </c>
      <c r="AI30" s="15">
        <f>COUNTIFS(魔谷投诉渠道记录!$B:$B,魔谷应用汇总!AI$1,魔谷投诉渠道记录!$C:$C,魔谷应用汇总!$A30)</f>
        <v>0</v>
      </c>
    </row>
    <row r="31" spans="1:35" s="40" customFormat="1" ht="16.5">
      <c r="A31" s="39" t="s">
        <v>1256</v>
      </c>
      <c r="B31" s="39">
        <v>0</v>
      </c>
      <c r="C31" s="38">
        <f t="shared" si="0"/>
        <v>0</v>
      </c>
      <c r="D31" s="69">
        <f t="shared" si="1"/>
        <v>0</v>
      </c>
      <c r="E31" s="15">
        <f>COUNTIFS(魔谷投诉渠道记录!$B:$B,魔谷应用汇总!E$1,魔谷投诉渠道记录!$C:$C,魔谷应用汇总!$A31)</f>
        <v>0</v>
      </c>
      <c r="F31" s="15">
        <f>COUNTIFS(魔谷投诉渠道记录!$B:$B,魔谷应用汇总!F$1,魔谷投诉渠道记录!$C:$C,魔谷应用汇总!$A31)</f>
        <v>0</v>
      </c>
      <c r="G31" s="15">
        <f>COUNTIFS(魔谷投诉渠道记录!$B:$B,魔谷应用汇总!G$1,魔谷投诉渠道记录!$C:$C,魔谷应用汇总!$A31)</f>
        <v>0</v>
      </c>
      <c r="H31" s="15">
        <f>COUNTIFS(魔谷投诉渠道记录!$B:$B,魔谷应用汇总!H$1,魔谷投诉渠道记录!$C:$C,魔谷应用汇总!$A31)</f>
        <v>0</v>
      </c>
      <c r="I31" s="15">
        <f>COUNTIFS(魔谷投诉渠道记录!$B:$B,魔谷应用汇总!I$1,魔谷投诉渠道记录!$C:$C,魔谷应用汇总!$A31)</f>
        <v>0</v>
      </c>
      <c r="J31" s="15">
        <f>COUNTIFS(魔谷投诉渠道记录!$B:$B,魔谷应用汇总!J$1,魔谷投诉渠道记录!$C:$C,魔谷应用汇总!$A31)</f>
        <v>0</v>
      </c>
      <c r="K31" s="15">
        <f>COUNTIFS(魔谷投诉渠道记录!$B:$B,魔谷应用汇总!K$1,魔谷投诉渠道记录!$C:$C,魔谷应用汇总!$A31)</f>
        <v>0</v>
      </c>
      <c r="L31" s="15">
        <f>COUNTIFS(魔谷投诉渠道记录!$B:$B,魔谷应用汇总!L$1,魔谷投诉渠道记录!$C:$C,魔谷应用汇总!$A31)</f>
        <v>0</v>
      </c>
      <c r="M31" s="15">
        <f>COUNTIFS(魔谷投诉渠道记录!$B:$B,魔谷应用汇总!M$1,魔谷投诉渠道记录!$C:$C,魔谷应用汇总!$A31)</f>
        <v>0</v>
      </c>
      <c r="N31" s="15">
        <f>COUNTIFS(魔谷投诉渠道记录!$B:$B,魔谷应用汇总!N$1,魔谷投诉渠道记录!$C:$C,魔谷应用汇总!$A31)</f>
        <v>0</v>
      </c>
      <c r="O31" s="15">
        <f>COUNTIFS(魔谷投诉渠道记录!$B:$B,魔谷应用汇总!O$1,魔谷投诉渠道记录!$C:$C,魔谷应用汇总!$A31)</f>
        <v>0</v>
      </c>
      <c r="P31" s="15">
        <f>COUNTIFS(魔谷投诉渠道记录!$B:$B,魔谷应用汇总!P$1,魔谷投诉渠道记录!$C:$C,魔谷应用汇总!$A31)</f>
        <v>0</v>
      </c>
      <c r="Q31" s="15">
        <f>COUNTIFS(魔谷投诉渠道记录!$B:$B,魔谷应用汇总!Q$1,魔谷投诉渠道记录!$C:$C,魔谷应用汇总!$A31)</f>
        <v>0</v>
      </c>
      <c r="R31" s="15">
        <f>COUNTIFS(魔谷投诉渠道记录!$B:$B,魔谷应用汇总!R$1,魔谷投诉渠道记录!$C:$C,魔谷应用汇总!$A31)</f>
        <v>0</v>
      </c>
      <c r="S31" s="15">
        <f>COUNTIFS(魔谷投诉渠道记录!$B:$B,魔谷应用汇总!S$1,魔谷投诉渠道记录!$C:$C,魔谷应用汇总!$A31)</f>
        <v>0</v>
      </c>
      <c r="T31" s="15">
        <f>COUNTIFS(魔谷投诉渠道记录!$B:$B,魔谷应用汇总!T$1,魔谷投诉渠道记录!$C:$C,魔谷应用汇总!$A31)</f>
        <v>0</v>
      </c>
      <c r="U31" s="15">
        <f>COUNTIFS(魔谷投诉渠道记录!$B:$B,魔谷应用汇总!U$1,魔谷投诉渠道记录!$C:$C,魔谷应用汇总!$A31)</f>
        <v>0</v>
      </c>
      <c r="V31" s="15">
        <f>COUNTIFS(魔谷投诉渠道记录!$B:$B,魔谷应用汇总!V$1,魔谷投诉渠道记录!$C:$C,魔谷应用汇总!$A31)</f>
        <v>0</v>
      </c>
      <c r="W31" s="15">
        <f>COUNTIFS(魔谷投诉渠道记录!$B:$B,魔谷应用汇总!W$1,魔谷投诉渠道记录!$C:$C,魔谷应用汇总!$A31)</f>
        <v>0</v>
      </c>
      <c r="X31" s="15">
        <f>COUNTIFS(魔谷投诉渠道记录!$B:$B,魔谷应用汇总!X$1,魔谷投诉渠道记录!$C:$C,魔谷应用汇总!$A31)</f>
        <v>0</v>
      </c>
      <c r="Y31" s="15">
        <f>COUNTIFS(魔谷投诉渠道记录!$B:$B,魔谷应用汇总!Y$1,魔谷投诉渠道记录!$C:$C,魔谷应用汇总!$A31)</f>
        <v>0</v>
      </c>
      <c r="Z31" s="15">
        <f>COUNTIFS(魔谷投诉渠道记录!$B:$B,魔谷应用汇总!Z$1,魔谷投诉渠道记录!$C:$C,魔谷应用汇总!$A31)</f>
        <v>0</v>
      </c>
      <c r="AA31" s="15">
        <f>COUNTIFS(魔谷投诉渠道记录!$B:$B,魔谷应用汇总!AA$1,魔谷投诉渠道记录!$C:$C,魔谷应用汇总!$A31)</f>
        <v>0</v>
      </c>
      <c r="AB31" s="15">
        <f>COUNTIFS(魔谷投诉渠道记录!$B:$B,魔谷应用汇总!AB$1,魔谷投诉渠道记录!$C:$C,魔谷应用汇总!$A31)</f>
        <v>0</v>
      </c>
      <c r="AC31" s="15">
        <f>COUNTIFS(魔谷投诉渠道记录!$B:$B,魔谷应用汇总!AC$1,魔谷投诉渠道记录!$C:$C,魔谷应用汇总!$A31)</f>
        <v>0</v>
      </c>
      <c r="AD31" s="15">
        <f>COUNTIFS(魔谷投诉渠道记录!$B:$B,魔谷应用汇总!AD$1,魔谷投诉渠道记录!$C:$C,魔谷应用汇总!$A31)</f>
        <v>0</v>
      </c>
      <c r="AE31" s="15">
        <f>COUNTIFS(魔谷投诉渠道记录!$B:$B,魔谷应用汇总!AE$1,魔谷投诉渠道记录!$C:$C,魔谷应用汇总!$A31)</f>
        <v>0</v>
      </c>
      <c r="AF31" s="15">
        <f>COUNTIFS(魔谷投诉渠道记录!$B:$B,魔谷应用汇总!AF$1,魔谷投诉渠道记录!$C:$C,魔谷应用汇总!$A31)</f>
        <v>0</v>
      </c>
      <c r="AG31" s="15">
        <f>COUNTIFS(魔谷投诉渠道记录!$B:$B,魔谷应用汇总!AG$1,魔谷投诉渠道记录!$C:$C,魔谷应用汇总!$A31)</f>
        <v>0</v>
      </c>
      <c r="AH31" s="15">
        <f>COUNTIFS(魔谷投诉渠道记录!$B:$B,魔谷应用汇总!AH$1,魔谷投诉渠道记录!$C:$C,魔谷应用汇总!$A31)</f>
        <v>0</v>
      </c>
      <c r="AI31" s="15">
        <f>COUNTIFS(魔谷投诉渠道记录!$B:$B,魔谷应用汇总!AI$1,魔谷投诉渠道记录!$C:$C,魔谷应用汇总!$A31)</f>
        <v>0</v>
      </c>
    </row>
    <row r="32" spans="1:35" s="40" customFormat="1" ht="16.5">
      <c r="A32" s="39" t="s">
        <v>1257</v>
      </c>
      <c r="B32" s="39">
        <v>103</v>
      </c>
      <c r="C32" s="38">
        <f t="shared" si="0"/>
        <v>0</v>
      </c>
      <c r="D32" s="69">
        <f t="shared" si="1"/>
        <v>0</v>
      </c>
      <c r="E32" s="15">
        <f>COUNTIFS(魔谷投诉渠道记录!$B:$B,魔谷应用汇总!E$1,魔谷投诉渠道记录!$C:$C,魔谷应用汇总!$A32)</f>
        <v>0</v>
      </c>
      <c r="F32" s="15">
        <f>COUNTIFS(魔谷投诉渠道记录!$B:$B,魔谷应用汇总!F$1,魔谷投诉渠道记录!$C:$C,魔谷应用汇总!$A32)</f>
        <v>0</v>
      </c>
      <c r="G32" s="15">
        <f>COUNTIFS(魔谷投诉渠道记录!$B:$B,魔谷应用汇总!G$1,魔谷投诉渠道记录!$C:$C,魔谷应用汇总!$A32)</f>
        <v>0</v>
      </c>
      <c r="H32" s="15">
        <f>COUNTIFS(魔谷投诉渠道记录!$B:$B,魔谷应用汇总!H$1,魔谷投诉渠道记录!$C:$C,魔谷应用汇总!$A32)</f>
        <v>0</v>
      </c>
      <c r="I32" s="15">
        <f>COUNTIFS(魔谷投诉渠道记录!$B:$B,魔谷应用汇总!I$1,魔谷投诉渠道记录!$C:$C,魔谷应用汇总!$A32)</f>
        <v>0</v>
      </c>
      <c r="J32" s="15">
        <f>COUNTIFS(魔谷投诉渠道记录!$B:$B,魔谷应用汇总!J$1,魔谷投诉渠道记录!$C:$C,魔谷应用汇总!$A32)</f>
        <v>0</v>
      </c>
      <c r="K32" s="15">
        <f>COUNTIFS(魔谷投诉渠道记录!$B:$B,魔谷应用汇总!K$1,魔谷投诉渠道记录!$C:$C,魔谷应用汇总!$A32)</f>
        <v>0</v>
      </c>
      <c r="L32" s="15">
        <f>COUNTIFS(魔谷投诉渠道记录!$B:$B,魔谷应用汇总!L$1,魔谷投诉渠道记录!$C:$C,魔谷应用汇总!$A32)</f>
        <v>0</v>
      </c>
      <c r="M32" s="15">
        <f>COUNTIFS(魔谷投诉渠道记录!$B:$B,魔谷应用汇总!M$1,魔谷投诉渠道记录!$C:$C,魔谷应用汇总!$A32)</f>
        <v>0</v>
      </c>
      <c r="N32" s="15">
        <f>COUNTIFS(魔谷投诉渠道记录!$B:$B,魔谷应用汇总!N$1,魔谷投诉渠道记录!$C:$C,魔谷应用汇总!$A32)</f>
        <v>0</v>
      </c>
      <c r="O32" s="15">
        <f>COUNTIFS(魔谷投诉渠道记录!$B:$B,魔谷应用汇总!O$1,魔谷投诉渠道记录!$C:$C,魔谷应用汇总!$A32)</f>
        <v>0</v>
      </c>
      <c r="P32" s="15">
        <f>COUNTIFS(魔谷投诉渠道记录!$B:$B,魔谷应用汇总!P$1,魔谷投诉渠道记录!$C:$C,魔谷应用汇总!$A32)</f>
        <v>0</v>
      </c>
      <c r="Q32" s="15">
        <f>COUNTIFS(魔谷投诉渠道记录!$B:$B,魔谷应用汇总!Q$1,魔谷投诉渠道记录!$C:$C,魔谷应用汇总!$A32)</f>
        <v>0</v>
      </c>
      <c r="R32" s="15">
        <f>COUNTIFS(魔谷投诉渠道记录!$B:$B,魔谷应用汇总!R$1,魔谷投诉渠道记录!$C:$C,魔谷应用汇总!$A32)</f>
        <v>0</v>
      </c>
      <c r="S32" s="15">
        <f>COUNTIFS(魔谷投诉渠道记录!$B:$B,魔谷应用汇总!S$1,魔谷投诉渠道记录!$C:$C,魔谷应用汇总!$A32)</f>
        <v>0</v>
      </c>
      <c r="T32" s="15">
        <f>COUNTIFS(魔谷投诉渠道记录!$B:$B,魔谷应用汇总!T$1,魔谷投诉渠道记录!$C:$C,魔谷应用汇总!$A32)</f>
        <v>0</v>
      </c>
      <c r="U32" s="15">
        <f>COUNTIFS(魔谷投诉渠道记录!$B:$B,魔谷应用汇总!U$1,魔谷投诉渠道记录!$C:$C,魔谷应用汇总!$A32)</f>
        <v>0</v>
      </c>
      <c r="V32" s="15">
        <f>COUNTIFS(魔谷投诉渠道记录!$B:$B,魔谷应用汇总!V$1,魔谷投诉渠道记录!$C:$C,魔谷应用汇总!$A32)</f>
        <v>0</v>
      </c>
      <c r="W32" s="15">
        <f>COUNTIFS(魔谷投诉渠道记录!$B:$B,魔谷应用汇总!W$1,魔谷投诉渠道记录!$C:$C,魔谷应用汇总!$A32)</f>
        <v>0</v>
      </c>
      <c r="X32" s="15">
        <f>COUNTIFS(魔谷投诉渠道记录!$B:$B,魔谷应用汇总!X$1,魔谷投诉渠道记录!$C:$C,魔谷应用汇总!$A32)</f>
        <v>0</v>
      </c>
      <c r="Y32" s="15">
        <f>COUNTIFS(魔谷投诉渠道记录!$B:$B,魔谷应用汇总!Y$1,魔谷投诉渠道记录!$C:$C,魔谷应用汇总!$A32)</f>
        <v>0</v>
      </c>
      <c r="Z32" s="15">
        <f>COUNTIFS(魔谷投诉渠道记录!$B:$B,魔谷应用汇总!Z$1,魔谷投诉渠道记录!$C:$C,魔谷应用汇总!$A32)</f>
        <v>0</v>
      </c>
      <c r="AA32" s="15">
        <f>COUNTIFS(魔谷投诉渠道记录!$B:$B,魔谷应用汇总!AA$1,魔谷投诉渠道记录!$C:$C,魔谷应用汇总!$A32)</f>
        <v>0</v>
      </c>
      <c r="AB32" s="15">
        <f>COUNTIFS(魔谷投诉渠道记录!$B:$B,魔谷应用汇总!AB$1,魔谷投诉渠道记录!$C:$C,魔谷应用汇总!$A32)</f>
        <v>0</v>
      </c>
      <c r="AC32" s="15">
        <f>COUNTIFS(魔谷投诉渠道记录!$B:$B,魔谷应用汇总!AC$1,魔谷投诉渠道记录!$C:$C,魔谷应用汇总!$A32)</f>
        <v>0</v>
      </c>
      <c r="AD32" s="15">
        <f>COUNTIFS(魔谷投诉渠道记录!$B:$B,魔谷应用汇总!AD$1,魔谷投诉渠道记录!$C:$C,魔谷应用汇总!$A32)</f>
        <v>0</v>
      </c>
      <c r="AE32" s="15">
        <f>COUNTIFS(魔谷投诉渠道记录!$B:$B,魔谷应用汇总!AE$1,魔谷投诉渠道记录!$C:$C,魔谷应用汇总!$A32)</f>
        <v>0</v>
      </c>
      <c r="AF32" s="15">
        <f>COUNTIFS(魔谷投诉渠道记录!$B:$B,魔谷应用汇总!AF$1,魔谷投诉渠道记录!$C:$C,魔谷应用汇总!$A32)</f>
        <v>0</v>
      </c>
      <c r="AG32" s="15">
        <f>COUNTIFS(魔谷投诉渠道记录!$B:$B,魔谷应用汇总!AG$1,魔谷投诉渠道记录!$C:$C,魔谷应用汇总!$A32)</f>
        <v>0</v>
      </c>
      <c r="AH32" s="15">
        <f>COUNTIFS(魔谷投诉渠道记录!$B:$B,魔谷应用汇总!AH$1,魔谷投诉渠道记录!$C:$C,魔谷应用汇总!$A32)</f>
        <v>0</v>
      </c>
      <c r="AI32" s="15">
        <f>COUNTIFS(魔谷投诉渠道记录!$B:$B,魔谷应用汇总!AI$1,魔谷投诉渠道记录!$C:$C,魔谷应用汇总!$A32)</f>
        <v>0</v>
      </c>
    </row>
    <row r="33" spans="1:35" s="40" customFormat="1" ht="16.5">
      <c r="A33" s="39" t="s">
        <v>1258</v>
      </c>
      <c r="B33" s="39">
        <v>4</v>
      </c>
      <c r="C33" s="38">
        <f t="shared" si="0"/>
        <v>0</v>
      </c>
      <c r="D33" s="69">
        <f t="shared" si="1"/>
        <v>0</v>
      </c>
      <c r="E33" s="15">
        <f>COUNTIFS(魔谷投诉渠道记录!$B:$B,魔谷应用汇总!E$1,魔谷投诉渠道记录!$C:$C,魔谷应用汇总!$A33)</f>
        <v>0</v>
      </c>
      <c r="F33" s="15">
        <f>COUNTIFS(魔谷投诉渠道记录!$B:$B,魔谷应用汇总!F$1,魔谷投诉渠道记录!$C:$C,魔谷应用汇总!$A33)</f>
        <v>0</v>
      </c>
      <c r="G33" s="15">
        <f>COUNTIFS(魔谷投诉渠道记录!$B:$B,魔谷应用汇总!G$1,魔谷投诉渠道记录!$C:$C,魔谷应用汇总!$A33)</f>
        <v>0</v>
      </c>
      <c r="H33" s="15">
        <f>COUNTIFS(魔谷投诉渠道记录!$B:$B,魔谷应用汇总!H$1,魔谷投诉渠道记录!$C:$C,魔谷应用汇总!$A33)</f>
        <v>0</v>
      </c>
      <c r="I33" s="15">
        <f>COUNTIFS(魔谷投诉渠道记录!$B:$B,魔谷应用汇总!I$1,魔谷投诉渠道记录!$C:$C,魔谷应用汇总!$A33)</f>
        <v>0</v>
      </c>
      <c r="J33" s="15">
        <f>COUNTIFS(魔谷投诉渠道记录!$B:$B,魔谷应用汇总!J$1,魔谷投诉渠道记录!$C:$C,魔谷应用汇总!$A33)</f>
        <v>0</v>
      </c>
      <c r="K33" s="15">
        <f>COUNTIFS(魔谷投诉渠道记录!$B:$B,魔谷应用汇总!K$1,魔谷投诉渠道记录!$C:$C,魔谷应用汇总!$A33)</f>
        <v>0</v>
      </c>
      <c r="L33" s="15">
        <f>COUNTIFS(魔谷投诉渠道记录!$B:$B,魔谷应用汇总!L$1,魔谷投诉渠道记录!$C:$C,魔谷应用汇总!$A33)</f>
        <v>0</v>
      </c>
      <c r="M33" s="15">
        <f>COUNTIFS(魔谷投诉渠道记录!$B:$B,魔谷应用汇总!M$1,魔谷投诉渠道记录!$C:$C,魔谷应用汇总!$A33)</f>
        <v>0</v>
      </c>
      <c r="N33" s="15">
        <f>COUNTIFS(魔谷投诉渠道记录!$B:$B,魔谷应用汇总!N$1,魔谷投诉渠道记录!$C:$C,魔谷应用汇总!$A33)</f>
        <v>0</v>
      </c>
      <c r="O33" s="15">
        <f>COUNTIFS(魔谷投诉渠道记录!$B:$B,魔谷应用汇总!O$1,魔谷投诉渠道记录!$C:$C,魔谷应用汇总!$A33)</f>
        <v>0</v>
      </c>
      <c r="P33" s="15">
        <f>COUNTIFS(魔谷投诉渠道记录!$B:$B,魔谷应用汇总!P$1,魔谷投诉渠道记录!$C:$C,魔谷应用汇总!$A33)</f>
        <v>0</v>
      </c>
      <c r="Q33" s="15">
        <f>COUNTIFS(魔谷投诉渠道记录!$B:$B,魔谷应用汇总!Q$1,魔谷投诉渠道记录!$C:$C,魔谷应用汇总!$A33)</f>
        <v>0</v>
      </c>
      <c r="R33" s="15">
        <f>COUNTIFS(魔谷投诉渠道记录!$B:$B,魔谷应用汇总!R$1,魔谷投诉渠道记录!$C:$C,魔谷应用汇总!$A33)</f>
        <v>0</v>
      </c>
      <c r="S33" s="15">
        <f>COUNTIFS(魔谷投诉渠道记录!$B:$B,魔谷应用汇总!S$1,魔谷投诉渠道记录!$C:$C,魔谷应用汇总!$A33)</f>
        <v>0</v>
      </c>
      <c r="T33" s="15">
        <f>COUNTIFS(魔谷投诉渠道记录!$B:$B,魔谷应用汇总!T$1,魔谷投诉渠道记录!$C:$C,魔谷应用汇总!$A33)</f>
        <v>0</v>
      </c>
      <c r="U33" s="15">
        <f>COUNTIFS(魔谷投诉渠道记录!$B:$B,魔谷应用汇总!U$1,魔谷投诉渠道记录!$C:$C,魔谷应用汇总!$A33)</f>
        <v>0</v>
      </c>
      <c r="V33" s="15">
        <f>COUNTIFS(魔谷投诉渠道记录!$B:$B,魔谷应用汇总!V$1,魔谷投诉渠道记录!$C:$C,魔谷应用汇总!$A33)</f>
        <v>0</v>
      </c>
      <c r="W33" s="15">
        <f>COUNTIFS(魔谷投诉渠道记录!$B:$B,魔谷应用汇总!W$1,魔谷投诉渠道记录!$C:$C,魔谷应用汇总!$A33)</f>
        <v>0</v>
      </c>
      <c r="X33" s="15">
        <f>COUNTIFS(魔谷投诉渠道记录!$B:$B,魔谷应用汇总!X$1,魔谷投诉渠道记录!$C:$C,魔谷应用汇总!$A33)</f>
        <v>0</v>
      </c>
      <c r="Y33" s="15">
        <f>COUNTIFS(魔谷投诉渠道记录!$B:$B,魔谷应用汇总!Y$1,魔谷投诉渠道记录!$C:$C,魔谷应用汇总!$A33)</f>
        <v>0</v>
      </c>
      <c r="Z33" s="15">
        <f>COUNTIFS(魔谷投诉渠道记录!$B:$B,魔谷应用汇总!Z$1,魔谷投诉渠道记录!$C:$C,魔谷应用汇总!$A33)</f>
        <v>0</v>
      </c>
      <c r="AA33" s="15">
        <f>COUNTIFS(魔谷投诉渠道记录!$B:$B,魔谷应用汇总!AA$1,魔谷投诉渠道记录!$C:$C,魔谷应用汇总!$A33)</f>
        <v>0</v>
      </c>
      <c r="AB33" s="15">
        <f>COUNTIFS(魔谷投诉渠道记录!$B:$B,魔谷应用汇总!AB$1,魔谷投诉渠道记录!$C:$C,魔谷应用汇总!$A33)</f>
        <v>0</v>
      </c>
      <c r="AC33" s="15">
        <f>COUNTIFS(魔谷投诉渠道记录!$B:$B,魔谷应用汇总!AC$1,魔谷投诉渠道记录!$C:$C,魔谷应用汇总!$A33)</f>
        <v>0</v>
      </c>
      <c r="AD33" s="15">
        <f>COUNTIFS(魔谷投诉渠道记录!$B:$B,魔谷应用汇总!AD$1,魔谷投诉渠道记录!$C:$C,魔谷应用汇总!$A33)</f>
        <v>0</v>
      </c>
      <c r="AE33" s="15">
        <f>COUNTIFS(魔谷投诉渠道记录!$B:$B,魔谷应用汇总!AE$1,魔谷投诉渠道记录!$C:$C,魔谷应用汇总!$A33)</f>
        <v>0</v>
      </c>
      <c r="AF33" s="15">
        <f>COUNTIFS(魔谷投诉渠道记录!$B:$B,魔谷应用汇总!AF$1,魔谷投诉渠道记录!$C:$C,魔谷应用汇总!$A33)</f>
        <v>0</v>
      </c>
      <c r="AG33" s="15">
        <f>COUNTIFS(魔谷投诉渠道记录!$B:$B,魔谷应用汇总!AG$1,魔谷投诉渠道记录!$C:$C,魔谷应用汇总!$A33)</f>
        <v>0</v>
      </c>
      <c r="AH33" s="15">
        <f>COUNTIFS(魔谷投诉渠道记录!$B:$B,魔谷应用汇总!AH$1,魔谷投诉渠道记录!$C:$C,魔谷应用汇总!$A33)</f>
        <v>0</v>
      </c>
      <c r="AI33" s="15">
        <f>COUNTIFS(魔谷投诉渠道记录!$B:$B,魔谷应用汇总!AI$1,魔谷投诉渠道记录!$C:$C,魔谷应用汇总!$A33)</f>
        <v>0</v>
      </c>
    </row>
    <row r="34" spans="1:35" s="40" customFormat="1" ht="16.5">
      <c r="A34" s="39" t="s">
        <v>1259</v>
      </c>
      <c r="B34" s="39">
        <v>341</v>
      </c>
      <c r="C34" s="38">
        <f t="shared" ref="C34:C65" si="2">SUM(E34:AI34)</f>
        <v>1</v>
      </c>
      <c r="D34" s="69">
        <f t="shared" si="1"/>
        <v>1</v>
      </c>
      <c r="E34" s="15">
        <f>COUNTIFS(魔谷投诉渠道记录!$B:$B,魔谷应用汇总!E$1,魔谷投诉渠道记录!$C:$C,魔谷应用汇总!$A34)</f>
        <v>0</v>
      </c>
      <c r="F34" s="15">
        <f>COUNTIFS(魔谷投诉渠道记录!$B:$B,魔谷应用汇总!F$1,魔谷投诉渠道记录!$C:$C,魔谷应用汇总!$A34)</f>
        <v>0</v>
      </c>
      <c r="G34" s="15">
        <f>COUNTIFS(魔谷投诉渠道记录!$B:$B,魔谷应用汇总!G$1,魔谷投诉渠道记录!$C:$C,魔谷应用汇总!$A34)</f>
        <v>0</v>
      </c>
      <c r="H34" s="15">
        <f>COUNTIFS(魔谷投诉渠道记录!$B:$B,魔谷应用汇总!H$1,魔谷投诉渠道记录!$C:$C,魔谷应用汇总!$A34)</f>
        <v>0</v>
      </c>
      <c r="I34" s="15">
        <f>COUNTIFS(魔谷投诉渠道记录!$B:$B,魔谷应用汇总!I$1,魔谷投诉渠道记录!$C:$C,魔谷应用汇总!$A34)</f>
        <v>0</v>
      </c>
      <c r="J34" s="15">
        <f>COUNTIFS(魔谷投诉渠道记录!$B:$B,魔谷应用汇总!J$1,魔谷投诉渠道记录!$C:$C,魔谷应用汇总!$A34)</f>
        <v>0</v>
      </c>
      <c r="K34" s="15">
        <f>COUNTIFS(魔谷投诉渠道记录!$B:$B,魔谷应用汇总!K$1,魔谷投诉渠道记录!$C:$C,魔谷应用汇总!$A34)</f>
        <v>0</v>
      </c>
      <c r="L34" s="15">
        <f>COUNTIFS(魔谷投诉渠道记录!$B:$B,魔谷应用汇总!L$1,魔谷投诉渠道记录!$C:$C,魔谷应用汇总!$A34)</f>
        <v>0</v>
      </c>
      <c r="M34" s="15">
        <f>COUNTIFS(魔谷投诉渠道记录!$B:$B,魔谷应用汇总!M$1,魔谷投诉渠道记录!$C:$C,魔谷应用汇总!$A34)</f>
        <v>0</v>
      </c>
      <c r="N34" s="15">
        <f>COUNTIFS(魔谷投诉渠道记录!$B:$B,魔谷应用汇总!N$1,魔谷投诉渠道记录!$C:$C,魔谷应用汇总!$A34)</f>
        <v>0</v>
      </c>
      <c r="O34" s="15">
        <f>COUNTIFS(魔谷投诉渠道记录!$B:$B,魔谷应用汇总!O$1,魔谷投诉渠道记录!$C:$C,魔谷应用汇总!$A34)</f>
        <v>0</v>
      </c>
      <c r="P34" s="15">
        <f>COUNTIFS(魔谷投诉渠道记录!$B:$B,魔谷应用汇总!P$1,魔谷投诉渠道记录!$C:$C,魔谷应用汇总!$A34)</f>
        <v>1</v>
      </c>
      <c r="Q34" s="15">
        <f>COUNTIFS(魔谷投诉渠道记录!$B:$B,魔谷应用汇总!Q$1,魔谷投诉渠道记录!$C:$C,魔谷应用汇总!$A34)</f>
        <v>0</v>
      </c>
      <c r="R34" s="15">
        <f>COUNTIFS(魔谷投诉渠道记录!$B:$B,魔谷应用汇总!R$1,魔谷投诉渠道记录!$C:$C,魔谷应用汇总!$A34)</f>
        <v>0</v>
      </c>
      <c r="S34" s="15">
        <f>COUNTIFS(魔谷投诉渠道记录!$B:$B,魔谷应用汇总!S$1,魔谷投诉渠道记录!$C:$C,魔谷应用汇总!$A34)</f>
        <v>0</v>
      </c>
      <c r="T34" s="15">
        <f>COUNTIFS(魔谷投诉渠道记录!$B:$B,魔谷应用汇总!T$1,魔谷投诉渠道记录!$C:$C,魔谷应用汇总!$A34)</f>
        <v>0</v>
      </c>
      <c r="U34" s="15">
        <f>COUNTIFS(魔谷投诉渠道记录!$B:$B,魔谷应用汇总!U$1,魔谷投诉渠道记录!$C:$C,魔谷应用汇总!$A34)</f>
        <v>0</v>
      </c>
      <c r="V34" s="15">
        <f>COUNTIFS(魔谷投诉渠道记录!$B:$B,魔谷应用汇总!V$1,魔谷投诉渠道记录!$C:$C,魔谷应用汇总!$A34)</f>
        <v>0</v>
      </c>
      <c r="W34" s="15">
        <f>COUNTIFS(魔谷投诉渠道记录!$B:$B,魔谷应用汇总!W$1,魔谷投诉渠道记录!$C:$C,魔谷应用汇总!$A34)</f>
        <v>0</v>
      </c>
      <c r="X34" s="15">
        <f>COUNTIFS(魔谷投诉渠道记录!$B:$B,魔谷应用汇总!X$1,魔谷投诉渠道记录!$C:$C,魔谷应用汇总!$A34)</f>
        <v>0</v>
      </c>
      <c r="Y34" s="15">
        <f>COUNTIFS(魔谷投诉渠道记录!$B:$B,魔谷应用汇总!Y$1,魔谷投诉渠道记录!$C:$C,魔谷应用汇总!$A34)</f>
        <v>0</v>
      </c>
      <c r="Z34" s="15">
        <f>COUNTIFS(魔谷投诉渠道记录!$B:$B,魔谷应用汇总!Z$1,魔谷投诉渠道记录!$C:$C,魔谷应用汇总!$A34)</f>
        <v>0</v>
      </c>
      <c r="AA34" s="15">
        <f>COUNTIFS(魔谷投诉渠道记录!$B:$B,魔谷应用汇总!AA$1,魔谷投诉渠道记录!$C:$C,魔谷应用汇总!$A34)</f>
        <v>0</v>
      </c>
      <c r="AB34" s="15">
        <f>COUNTIFS(魔谷投诉渠道记录!$B:$B,魔谷应用汇总!AB$1,魔谷投诉渠道记录!$C:$C,魔谷应用汇总!$A34)</f>
        <v>0</v>
      </c>
      <c r="AC34" s="15">
        <f>COUNTIFS(魔谷投诉渠道记录!$B:$B,魔谷应用汇总!AC$1,魔谷投诉渠道记录!$C:$C,魔谷应用汇总!$A34)</f>
        <v>0</v>
      </c>
      <c r="AD34" s="15">
        <f>COUNTIFS(魔谷投诉渠道记录!$B:$B,魔谷应用汇总!AD$1,魔谷投诉渠道记录!$C:$C,魔谷应用汇总!$A34)</f>
        <v>0</v>
      </c>
      <c r="AE34" s="15">
        <f>COUNTIFS(魔谷投诉渠道记录!$B:$B,魔谷应用汇总!AE$1,魔谷投诉渠道记录!$C:$C,魔谷应用汇总!$A34)</f>
        <v>0</v>
      </c>
      <c r="AF34" s="15">
        <f>COUNTIFS(魔谷投诉渠道记录!$B:$B,魔谷应用汇总!AF$1,魔谷投诉渠道记录!$C:$C,魔谷应用汇总!$A34)</f>
        <v>0</v>
      </c>
      <c r="AG34" s="15">
        <f>COUNTIFS(魔谷投诉渠道记录!$B:$B,魔谷应用汇总!AG$1,魔谷投诉渠道记录!$C:$C,魔谷应用汇总!$A34)</f>
        <v>0</v>
      </c>
      <c r="AH34" s="15">
        <f>COUNTIFS(魔谷投诉渠道记录!$B:$B,魔谷应用汇总!AH$1,魔谷投诉渠道记录!$C:$C,魔谷应用汇总!$A34)</f>
        <v>0</v>
      </c>
      <c r="AI34" s="15">
        <f>COUNTIFS(魔谷投诉渠道记录!$B:$B,魔谷应用汇总!AI$1,魔谷投诉渠道记录!$C:$C,魔谷应用汇总!$A34)</f>
        <v>0</v>
      </c>
    </row>
    <row r="35" spans="1:35" s="40" customFormat="1" ht="16.5">
      <c r="A35" s="39" t="s">
        <v>1260</v>
      </c>
      <c r="B35" s="39">
        <v>72545.429999999993</v>
      </c>
      <c r="C35" s="38">
        <f t="shared" si="2"/>
        <v>6</v>
      </c>
      <c r="D35" s="69">
        <f t="shared" si="1"/>
        <v>0.82706794900795266</v>
      </c>
      <c r="E35" s="15">
        <f>COUNTIFS(魔谷投诉渠道记录!$B:$B,魔谷应用汇总!E$1,魔谷投诉渠道记录!$C:$C,魔谷应用汇总!$A35)</f>
        <v>0</v>
      </c>
      <c r="F35" s="15">
        <f>COUNTIFS(魔谷投诉渠道记录!$B:$B,魔谷应用汇总!F$1,魔谷投诉渠道记录!$C:$C,魔谷应用汇总!$A35)</f>
        <v>0</v>
      </c>
      <c r="G35" s="15">
        <f>COUNTIFS(魔谷投诉渠道记录!$B:$B,魔谷应用汇总!G$1,魔谷投诉渠道记录!$C:$C,魔谷应用汇总!$A35)</f>
        <v>0</v>
      </c>
      <c r="H35" s="15">
        <f>COUNTIFS(魔谷投诉渠道记录!$B:$B,魔谷应用汇总!H$1,魔谷投诉渠道记录!$C:$C,魔谷应用汇总!$A35)</f>
        <v>0</v>
      </c>
      <c r="I35" s="15">
        <f>COUNTIFS(魔谷投诉渠道记录!$B:$B,魔谷应用汇总!I$1,魔谷投诉渠道记录!$C:$C,魔谷应用汇总!$A35)</f>
        <v>0</v>
      </c>
      <c r="J35" s="15">
        <f>COUNTIFS(魔谷投诉渠道记录!$B:$B,魔谷应用汇总!J$1,魔谷投诉渠道记录!$C:$C,魔谷应用汇总!$A35)</f>
        <v>0</v>
      </c>
      <c r="K35" s="15">
        <f>COUNTIFS(魔谷投诉渠道记录!$B:$B,魔谷应用汇总!K$1,魔谷投诉渠道记录!$C:$C,魔谷应用汇总!$A35)</f>
        <v>0</v>
      </c>
      <c r="L35" s="15">
        <f>COUNTIFS(魔谷投诉渠道记录!$B:$B,魔谷应用汇总!L$1,魔谷投诉渠道记录!$C:$C,魔谷应用汇总!$A35)</f>
        <v>0</v>
      </c>
      <c r="M35" s="15">
        <f>COUNTIFS(魔谷投诉渠道记录!$B:$B,魔谷应用汇总!M$1,魔谷投诉渠道记录!$C:$C,魔谷应用汇总!$A35)</f>
        <v>0</v>
      </c>
      <c r="N35" s="15">
        <f>COUNTIFS(魔谷投诉渠道记录!$B:$B,魔谷应用汇总!N$1,魔谷投诉渠道记录!$C:$C,魔谷应用汇总!$A35)</f>
        <v>2</v>
      </c>
      <c r="O35" s="15">
        <f>COUNTIFS(魔谷投诉渠道记录!$B:$B,魔谷应用汇总!O$1,魔谷投诉渠道记录!$C:$C,魔谷应用汇总!$A35)</f>
        <v>0</v>
      </c>
      <c r="P35" s="15">
        <f>COUNTIFS(魔谷投诉渠道记录!$B:$B,魔谷应用汇总!P$1,魔谷投诉渠道记录!$C:$C,魔谷应用汇总!$A35)</f>
        <v>0</v>
      </c>
      <c r="Q35" s="15">
        <f>COUNTIFS(魔谷投诉渠道记录!$B:$B,魔谷应用汇总!Q$1,魔谷投诉渠道记录!$C:$C,魔谷应用汇总!$A35)</f>
        <v>0</v>
      </c>
      <c r="R35" s="15">
        <f>COUNTIFS(魔谷投诉渠道记录!$B:$B,魔谷应用汇总!R$1,魔谷投诉渠道记录!$C:$C,魔谷应用汇总!$A35)</f>
        <v>0</v>
      </c>
      <c r="S35" s="15">
        <f>COUNTIFS(魔谷投诉渠道记录!$B:$B,魔谷应用汇总!S$1,魔谷投诉渠道记录!$C:$C,魔谷应用汇总!$A35)</f>
        <v>0</v>
      </c>
      <c r="T35" s="15">
        <f>COUNTIFS(魔谷投诉渠道记录!$B:$B,魔谷应用汇总!T$1,魔谷投诉渠道记录!$C:$C,魔谷应用汇总!$A35)</f>
        <v>0</v>
      </c>
      <c r="U35" s="15">
        <f>COUNTIFS(魔谷投诉渠道记录!$B:$B,魔谷应用汇总!U$1,魔谷投诉渠道记录!$C:$C,魔谷应用汇总!$A35)</f>
        <v>0</v>
      </c>
      <c r="V35" s="15">
        <f>COUNTIFS(魔谷投诉渠道记录!$B:$B,魔谷应用汇总!V$1,魔谷投诉渠道记录!$C:$C,魔谷应用汇总!$A35)</f>
        <v>0</v>
      </c>
      <c r="W35" s="15">
        <f>COUNTIFS(魔谷投诉渠道记录!$B:$B,魔谷应用汇总!W$1,魔谷投诉渠道记录!$C:$C,魔谷应用汇总!$A35)</f>
        <v>0</v>
      </c>
      <c r="X35" s="15">
        <f>COUNTIFS(魔谷投诉渠道记录!$B:$B,魔谷应用汇总!X$1,魔谷投诉渠道记录!$C:$C,魔谷应用汇总!$A35)</f>
        <v>0</v>
      </c>
      <c r="Y35" s="15">
        <f>COUNTIFS(魔谷投诉渠道记录!$B:$B,魔谷应用汇总!Y$1,魔谷投诉渠道记录!$C:$C,魔谷应用汇总!$A35)</f>
        <v>0</v>
      </c>
      <c r="Z35" s="15">
        <f>COUNTIFS(魔谷投诉渠道记录!$B:$B,魔谷应用汇总!Z$1,魔谷投诉渠道记录!$C:$C,魔谷应用汇总!$A35)</f>
        <v>0</v>
      </c>
      <c r="AA35" s="15">
        <f>COUNTIFS(魔谷投诉渠道记录!$B:$B,魔谷应用汇总!AA$1,魔谷投诉渠道记录!$C:$C,魔谷应用汇总!$A35)</f>
        <v>0</v>
      </c>
      <c r="AB35" s="15">
        <f>COUNTIFS(魔谷投诉渠道记录!$B:$B,魔谷应用汇总!AB$1,魔谷投诉渠道记录!$C:$C,魔谷应用汇总!$A35)</f>
        <v>1</v>
      </c>
      <c r="AC35" s="15">
        <f>COUNTIFS(魔谷投诉渠道记录!$B:$B,魔谷应用汇总!AC$1,魔谷投诉渠道记录!$C:$C,魔谷应用汇总!$A35)</f>
        <v>0</v>
      </c>
      <c r="AD35" s="15">
        <f>COUNTIFS(魔谷投诉渠道记录!$B:$B,魔谷应用汇总!AD$1,魔谷投诉渠道记录!$C:$C,魔谷应用汇总!$A35)</f>
        <v>0</v>
      </c>
      <c r="AE35" s="15">
        <f>COUNTIFS(魔谷投诉渠道记录!$B:$B,魔谷应用汇总!AE$1,魔谷投诉渠道记录!$C:$C,魔谷应用汇总!$A35)</f>
        <v>0</v>
      </c>
      <c r="AF35" s="15">
        <f>COUNTIFS(魔谷投诉渠道记录!$B:$B,魔谷应用汇总!AF$1,魔谷投诉渠道记录!$C:$C,魔谷应用汇总!$A35)</f>
        <v>0</v>
      </c>
      <c r="AG35" s="15">
        <f>COUNTIFS(魔谷投诉渠道记录!$B:$B,魔谷应用汇总!AG$1,魔谷投诉渠道记录!$C:$C,魔谷应用汇总!$A35)</f>
        <v>2</v>
      </c>
      <c r="AH35" s="15">
        <f>COUNTIFS(魔谷投诉渠道记录!$B:$B,魔谷应用汇总!AH$1,魔谷投诉渠道记录!$C:$C,魔谷应用汇总!$A35)</f>
        <v>0</v>
      </c>
      <c r="AI35" s="15">
        <f>COUNTIFS(魔谷投诉渠道记录!$B:$B,魔谷应用汇总!AI$1,魔谷投诉渠道记录!$C:$C,魔谷应用汇总!$A35)</f>
        <v>1</v>
      </c>
    </row>
    <row r="36" spans="1:35" s="40" customFormat="1" ht="16.5">
      <c r="A36" s="39" t="s">
        <v>1261</v>
      </c>
      <c r="B36" s="39">
        <v>898.26</v>
      </c>
      <c r="C36" s="38">
        <f t="shared" si="2"/>
        <v>0</v>
      </c>
      <c r="D36" s="69">
        <f t="shared" si="1"/>
        <v>0</v>
      </c>
      <c r="E36" s="15">
        <f>COUNTIFS(魔谷投诉渠道记录!$B:$B,魔谷应用汇总!E$1,魔谷投诉渠道记录!$C:$C,魔谷应用汇总!$A36)</f>
        <v>0</v>
      </c>
      <c r="F36" s="15">
        <f>COUNTIFS(魔谷投诉渠道记录!$B:$B,魔谷应用汇总!F$1,魔谷投诉渠道记录!$C:$C,魔谷应用汇总!$A36)</f>
        <v>0</v>
      </c>
      <c r="G36" s="15">
        <f>COUNTIFS(魔谷投诉渠道记录!$B:$B,魔谷应用汇总!G$1,魔谷投诉渠道记录!$C:$C,魔谷应用汇总!$A36)</f>
        <v>0</v>
      </c>
      <c r="H36" s="15">
        <f>COUNTIFS(魔谷投诉渠道记录!$B:$B,魔谷应用汇总!H$1,魔谷投诉渠道记录!$C:$C,魔谷应用汇总!$A36)</f>
        <v>0</v>
      </c>
      <c r="I36" s="15">
        <f>COUNTIFS(魔谷投诉渠道记录!$B:$B,魔谷应用汇总!I$1,魔谷投诉渠道记录!$C:$C,魔谷应用汇总!$A36)</f>
        <v>0</v>
      </c>
      <c r="J36" s="15">
        <f>COUNTIFS(魔谷投诉渠道记录!$B:$B,魔谷应用汇总!J$1,魔谷投诉渠道记录!$C:$C,魔谷应用汇总!$A36)</f>
        <v>0</v>
      </c>
      <c r="K36" s="15">
        <f>COUNTIFS(魔谷投诉渠道记录!$B:$B,魔谷应用汇总!K$1,魔谷投诉渠道记录!$C:$C,魔谷应用汇总!$A36)</f>
        <v>0</v>
      </c>
      <c r="L36" s="15">
        <f>COUNTIFS(魔谷投诉渠道记录!$B:$B,魔谷应用汇总!L$1,魔谷投诉渠道记录!$C:$C,魔谷应用汇总!$A36)</f>
        <v>0</v>
      </c>
      <c r="M36" s="15">
        <f>COUNTIFS(魔谷投诉渠道记录!$B:$B,魔谷应用汇总!M$1,魔谷投诉渠道记录!$C:$C,魔谷应用汇总!$A36)</f>
        <v>0</v>
      </c>
      <c r="N36" s="15">
        <f>COUNTIFS(魔谷投诉渠道记录!$B:$B,魔谷应用汇总!N$1,魔谷投诉渠道记录!$C:$C,魔谷应用汇总!$A36)</f>
        <v>0</v>
      </c>
      <c r="O36" s="15">
        <f>COUNTIFS(魔谷投诉渠道记录!$B:$B,魔谷应用汇总!O$1,魔谷投诉渠道记录!$C:$C,魔谷应用汇总!$A36)</f>
        <v>0</v>
      </c>
      <c r="P36" s="15">
        <f>COUNTIFS(魔谷投诉渠道记录!$B:$B,魔谷应用汇总!P$1,魔谷投诉渠道记录!$C:$C,魔谷应用汇总!$A36)</f>
        <v>0</v>
      </c>
      <c r="Q36" s="15">
        <f>COUNTIFS(魔谷投诉渠道记录!$B:$B,魔谷应用汇总!Q$1,魔谷投诉渠道记录!$C:$C,魔谷应用汇总!$A36)</f>
        <v>0</v>
      </c>
      <c r="R36" s="15">
        <f>COUNTIFS(魔谷投诉渠道记录!$B:$B,魔谷应用汇总!R$1,魔谷投诉渠道记录!$C:$C,魔谷应用汇总!$A36)</f>
        <v>0</v>
      </c>
      <c r="S36" s="15">
        <f>COUNTIFS(魔谷投诉渠道记录!$B:$B,魔谷应用汇总!S$1,魔谷投诉渠道记录!$C:$C,魔谷应用汇总!$A36)</f>
        <v>0</v>
      </c>
      <c r="T36" s="15">
        <f>COUNTIFS(魔谷投诉渠道记录!$B:$B,魔谷应用汇总!T$1,魔谷投诉渠道记录!$C:$C,魔谷应用汇总!$A36)</f>
        <v>0</v>
      </c>
      <c r="U36" s="15">
        <f>COUNTIFS(魔谷投诉渠道记录!$B:$B,魔谷应用汇总!U$1,魔谷投诉渠道记录!$C:$C,魔谷应用汇总!$A36)</f>
        <v>0</v>
      </c>
      <c r="V36" s="15">
        <f>COUNTIFS(魔谷投诉渠道记录!$B:$B,魔谷应用汇总!V$1,魔谷投诉渠道记录!$C:$C,魔谷应用汇总!$A36)</f>
        <v>0</v>
      </c>
      <c r="W36" s="15">
        <f>COUNTIFS(魔谷投诉渠道记录!$B:$B,魔谷应用汇总!W$1,魔谷投诉渠道记录!$C:$C,魔谷应用汇总!$A36)</f>
        <v>0</v>
      </c>
      <c r="X36" s="15">
        <f>COUNTIFS(魔谷投诉渠道记录!$B:$B,魔谷应用汇总!X$1,魔谷投诉渠道记录!$C:$C,魔谷应用汇总!$A36)</f>
        <v>0</v>
      </c>
      <c r="Y36" s="15">
        <f>COUNTIFS(魔谷投诉渠道记录!$B:$B,魔谷应用汇总!Y$1,魔谷投诉渠道记录!$C:$C,魔谷应用汇总!$A36)</f>
        <v>0</v>
      </c>
      <c r="Z36" s="15">
        <f>COUNTIFS(魔谷投诉渠道记录!$B:$B,魔谷应用汇总!Z$1,魔谷投诉渠道记录!$C:$C,魔谷应用汇总!$A36)</f>
        <v>0</v>
      </c>
      <c r="AA36" s="15">
        <f>COUNTIFS(魔谷投诉渠道记录!$B:$B,魔谷应用汇总!AA$1,魔谷投诉渠道记录!$C:$C,魔谷应用汇总!$A36)</f>
        <v>0</v>
      </c>
      <c r="AB36" s="15">
        <f>COUNTIFS(魔谷投诉渠道记录!$B:$B,魔谷应用汇总!AB$1,魔谷投诉渠道记录!$C:$C,魔谷应用汇总!$A36)</f>
        <v>0</v>
      </c>
      <c r="AC36" s="15">
        <f>COUNTIFS(魔谷投诉渠道记录!$B:$B,魔谷应用汇总!AC$1,魔谷投诉渠道记录!$C:$C,魔谷应用汇总!$A36)</f>
        <v>0</v>
      </c>
      <c r="AD36" s="15">
        <f>COUNTIFS(魔谷投诉渠道记录!$B:$B,魔谷应用汇总!AD$1,魔谷投诉渠道记录!$C:$C,魔谷应用汇总!$A36)</f>
        <v>0</v>
      </c>
      <c r="AE36" s="15">
        <f>COUNTIFS(魔谷投诉渠道记录!$B:$B,魔谷应用汇总!AE$1,魔谷投诉渠道记录!$C:$C,魔谷应用汇总!$A36)</f>
        <v>0</v>
      </c>
      <c r="AF36" s="15">
        <f>COUNTIFS(魔谷投诉渠道记录!$B:$B,魔谷应用汇总!AF$1,魔谷投诉渠道记录!$C:$C,魔谷应用汇总!$A36)</f>
        <v>0</v>
      </c>
      <c r="AG36" s="15">
        <f>COUNTIFS(魔谷投诉渠道记录!$B:$B,魔谷应用汇总!AG$1,魔谷投诉渠道记录!$C:$C,魔谷应用汇总!$A36)</f>
        <v>0</v>
      </c>
      <c r="AH36" s="15">
        <f>COUNTIFS(魔谷投诉渠道记录!$B:$B,魔谷应用汇总!AH$1,魔谷投诉渠道记录!$C:$C,魔谷应用汇总!$A36)</f>
        <v>0</v>
      </c>
      <c r="AI36" s="15">
        <f>COUNTIFS(魔谷投诉渠道记录!$B:$B,魔谷应用汇总!AI$1,魔谷投诉渠道记录!$C:$C,魔谷应用汇总!$A36)</f>
        <v>0</v>
      </c>
    </row>
    <row r="37" spans="1:35" s="40" customFormat="1" ht="16.5">
      <c r="A37" s="39" t="s">
        <v>1262</v>
      </c>
      <c r="B37" s="39">
        <v>0</v>
      </c>
      <c r="C37" s="38">
        <f t="shared" si="2"/>
        <v>0</v>
      </c>
      <c r="D37" s="69">
        <f t="shared" si="1"/>
        <v>0</v>
      </c>
      <c r="E37" s="15">
        <f>COUNTIFS(魔谷投诉渠道记录!$B:$B,魔谷应用汇总!E$1,魔谷投诉渠道记录!$C:$C,魔谷应用汇总!$A37)</f>
        <v>0</v>
      </c>
      <c r="F37" s="15">
        <f>COUNTIFS(魔谷投诉渠道记录!$B:$B,魔谷应用汇总!F$1,魔谷投诉渠道记录!$C:$C,魔谷应用汇总!$A37)</f>
        <v>0</v>
      </c>
      <c r="G37" s="15">
        <f>COUNTIFS(魔谷投诉渠道记录!$B:$B,魔谷应用汇总!G$1,魔谷投诉渠道记录!$C:$C,魔谷应用汇总!$A37)</f>
        <v>0</v>
      </c>
      <c r="H37" s="15">
        <f>COUNTIFS(魔谷投诉渠道记录!$B:$B,魔谷应用汇总!H$1,魔谷投诉渠道记录!$C:$C,魔谷应用汇总!$A37)</f>
        <v>0</v>
      </c>
      <c r="I37" s="15">
        <f>COUNTIFS(魔谷投诉渠道记录!$B:$B,魔谷应用汇总!I$1,魔谷投诉渠道记录!$C:$C,魔谷应用汇总!$A37)</f>
        <v>0</v>
      </c>
      <c r="J37" s="15">
        <f>COUNTIFS(魔谷投诉渠道记录!$B:$B,魔谷应用汇总!J$1,魔谷投诉渠道记录!$C:$C,魔谷应用汇总!$A37)</f>
        <v>0</v>
      </c>
      <c r="K37" s="15">
        <f>COUNTIFS(魔谷投诉渠道记录!$B:$B,魔谷应用汇总!K$1,魔谷投诉渠道记录!$C:$C,魔谷应用汇总!$A37)</f>
        <v>0</v>
      </c>
      <c r="L37" s="15">
        <f>COUNTIFS(魔谷投诉渠道记录!$B:$B,魔谷应用汇总!L$1,魔谷投诉渠道记录!$C:$C,魔谷应用汇总!$A37)</f>
        <v>0</v>
      </c>
      <c r="M37" s="15">
        <f>COUNTIFS(魔谷投诉渠道记录!$B:$B,魔谷应用汇总!M$1,魔谷投诉渠道记录!$C:$C,魔谷应用汇总!$A37)</f>
        <v>0</v>
      </c>
      <c r="N37" s="15">
        <f>COUNTIFS(魔谷投诉渠道记录!$B:$B,魔谷应用汇总!N$1,魔谷投诉渠道记录!$C:$C,魔谷应用汇总!$A37)</f>
        <v>0</v>
      </c>
      <c r="O37" s="15">
        <f>COUNTIFS(魔谷投诉渠道记录!$B:$B,魔谷应用汇总!O$1,魔谷投诉渠道记录!$C:$C,魔谷应用汇总!$A37)</f>
        <v>0</v>
      </c>
      <c r="P37" s="15">
        <f>COUNTIFS(魔谷投诉渠道记录!$B:$B,魔谷应用汇总!P$1,魔谷投诉渠道记录!$C:$C,魔谷应用汇总!$A37)</f>
        <v>0</v>
      </c>
      <c r="Q37" s="15">
        <f>COUNTIFS(魔谷投诉渠道记录!$B:$B,魔谷应用汇总!Q$1,魔谷投诉渠道记录!$C:$C,魔谷应用汇总!$A37)</f>
        <v>0</v>
      </c>
      <c r="R37" s="15">
        <f>COUNTIFS(魔谷投诉渠道记录!$B:$B,魔谷应用汇总!R$1,魔谷投诉渠道记录!$C:$C,魔谷应用汇总!$A37)</f>
        <v>0</v>
      </c>
      <c r="S37" s="15">
        <f>COUNTIFS(魔谷投诉渠道记录!$B:$B,魔谷应用汇总!S$1,魔谷投诉渠道记录!$C:$C,魔谷应用汇总!$A37)</f>
        <v>0</v>
      </c>
      <c r="T37" s="15">
        <f>COUNTIFS(魔谷投诉渠道记录!$B:$B,魔谷应用汇总!T$1,魔谷投诉渠道记录!$C:$C,魔谷应用汇总!$A37)</f>
        <v>0</v>
      </c>
      <c r="U37" s="15">
        <f>COUNTIFS(魔谷投诉渠道记录!$B:$B,魔谷应用汇总!U$1,魔谷投诉渠道记录!$C:$C,魔谷应用汇总!$A37)</f>
        <v>0</v>
      </c>
      <c r="V37" s="15">
        <f>COUNTIFS(魔谷投诉渠道记录!$B:$B,魔谷应用汇总!V$1,魔谷投诉渠道记录!$C:$C,魔谷应用汇总!$A37)</f>
        <v>0</v>
      </c>
      <c r="W37" s="15">
        <f>COUNTIFS(魔谷投诉渠道记录!$B:$B,魔谷应用汇总!W$1,魔谷投诉渠道记录!$C:$C,魔谷应用汇总!$A37)</f>
        <v>0</v>
      </c>
      <c r="X37" s="15">
        <f>COUNTIFS(魔谷投诉渠道记录!$B:$B,魔谷应用汇总!X$1,魔谷投诉渠道记录!$C:$C,魔谷应用汇总!$A37)</f>
        <v>0</v>
      </c>
      <c r="Y37" s="15">
        <f>COUNTIFS(魔谷投诉渠道记录!$B:$B,魔谷应用汇总!Y$1,魔谷投诉渠道记录!$C:$C,魔谷应用汇总!$A37)</f>
        <v>0</v>
      </c>
      <c r="Z37" s="15">
        <f>COUNTIFS(魔谷投诉渠道记录!$B:$B,魔谷应用汇总!Z$1,魔谷投诉渠道记录!$C:$C,魔谷应用汇总!$A37)</f>
        <v>0</v>
      </c>
      <c r="AA37" s="15">
        <f>COUNTIFS(魔谷投诉渠道记录!$B:$B,魔谷应用汇总!AA$1,魔谷投诉渠道记录!$C:$C,魔谷应用汇总!$A37)</f>
        <v>0</v>
      </c>
      <c r="AB37" s="15">
        <f>COUNTIFS(魔谷投诉渠道记录!$B:$B,魔谷应用汇总!AB$1,魔谷投诉渠道记录!$C:$C,魔谷应用汇总!$A37)</f>
        <v>0</v>
      </c>
      <c r="AC37" s="15">
        <f>COUNTIFS(魔谷投诉渠道记录!$B:$B,魔谷应用汇总!AC$1,魔谷投诉渠道记录!$C:$C,魔谷应用汇总!$A37)</f>
        <v>0</v>
      </c>
      <c r="AD37" s="15">
        <f>COUNTIFS(魔谷投诉渠道记录!$B:$B,魔谷应用汇总!AD$1,魔谷投诉渠道记录!$C:$C,魔谷应用汇总!$A37)</f>
        <v>0</v>
      </c>
      <c r="AE37" s="15">
        <f>COUNTIFS(魔谷投诉渠道记录!$B:$B,魔谷应用汇总!AE$1,魔谷投诉渠道记录!$C:$C,魔谷应用汇总!$A37)</f>
        <v>0</v>
      </c>
      <c r="AF37" s="15">
        <f>COUNTIFS(魔谷投诉渠道记录!$B:$B,魔谷应用汇总!AF$1,魔谷投诉渠道记录!$C:$C,魔谷应用汇总!$A37)</f>
        <v>0</v>
      </c>
      <c r="AG37" s="15">
        <f>COUNTIFS(魔谷投诉渠道记录!$B:$B,魔谷应用汇总!AG$1,魔谷投诉渠道记录!$C:$C,魔谷应用汇总!$A37)</f>
        <v>0</v>
      </c>
      <c r="AH37" s="15">
        <f>COUNTIFS(魔谷投诉渠道记录!$B:$B,魔谷应用汇总!AH$1,魔谷投诉渠道记录!$C:$C,魔谷应用汇总!$A37)</f>
        <v>0</v>
      </c>
      <c r="AI37" s="15">
        <f>COUNTIFS(魔谷投诉渠道记录!$B:$B,魔谷应用汇总!AI$1,魔谷投诉渠道记录!$C:$C,魔谷应用汇总!$A37)</f>
        <v>0</v>
      </c>
    </row>
    <row r="38" spans="1:35" s="40" customFormat="1" ht="16.5">
      <c r="A38" s="39" t="s">
        <v>1263</v>
      </c>
      <c r="B38" s="39">
        <v>0</v>
      </c>
      <c r="C38" s="38">
        <f t="shared" si="2"/>
        <v>0</v>
      </c>
      <c r="D38" s="69">
        <f t="shared" si="1"/>
        <v>0</v>
      </c>
      <c r="E38" s="15">
        <f>COUNTIFS(魔谷投诉渠道记录!$B:$B,魔谷应用汇总!E$1,魔谷投诉渠道记录!$C:$C,魔谷应用汇总!$A38)</f>
        <v>0</v>
      </c>
      <c r="F38" s="15">
        <f>COUNTIFS(魔谷投诉渠道记录!$B:$B,魔谷应用汇总!F$1,魔谷投诉渠道记录!$C:$C,魔谷应用汇总!$A38)</f>
        <v>0</v>
      </c>
      <c r="G38" s="15">
        <f>COUNTIFS(魔谷投诉渠道记录!$B:$B,魔谷应用汇总!G$1,魔谷投诉渠道记录!$C:$C,魔谷应用汇总!$A38)</f>
        <v>0</v>
      </c>
      <c r="H38" s="15">
        <f>COUNTIFS(魔谷投诉渠道记录!$B:$B,魔谷应用汇总!H$1,魔谷投诉渠道记录!$C:$C,魔谷应用汇总!$A38)</f>
        <v>0</v>
      </c>
      <c r="I38" s="15">
        <f>COUNTIFS(魔谷投诉渠道记录!$B:$B,魔谷应用汇总!I$1,魔谷投诉渠道记录!$C:$C,魔谷应用汇总!$A38)</f>
        <v>0</v>
      </c>
      <c r="J38" s="15">
        <f>COUNTIFS(魔谷投诉渠道记录!$B:$B,魔谷应用汇总!J$1,魔谷投诉渠道记录!$C:$C,魔谷应用汇总!$A38)</f>
        <v>0</v>
      </c>
      <c r="K38" s="15">
        <f>COUNTIFS(魔谷投诉渠道记录!$B:$B,魔谷应用汇总!K$1,魔谷投诉渠道记录!$C:$C,魔谷应用汇总!$A38)</f>
        <v>0</v>
      </c>
      <c r="L38" s="15">
        <f>COUNTIFS(魔谷投诉渠道记录!$B:$B,魔谷应用汇总!L$1,魔谷投诉渠道记录!$C:$C,魔谷应用汇总!$A38)</f>
        <v>0</v>
      </c>
      <c r="M38" s="15">
        <f>COUNTIFS(魔谷投诉渠道记录!$B:$B,魔谷应用汇总!M$1,魔谷投诉渠道记录!$C:$C,魔谷应用汇总!$A38)</f>
        <v>0</v>
      </c>
      <c r="N38" s="15">
        <f>COUNTIFS(魔谷投诉渠道记录!$B:$B,魔谷应用汇总!N$1,魔谷投诉渠道记录!$C:$C,魔谷应用汇总!$A38)</f>
        <v>0</v>
      </c>
      <c r="O38" s="15">
        <f>COUNTIFS(魔谷投诉渠道记录!$B:$B,魔谷应用汇总!O$1,魔谷投诉渠道记录!$C:$C,魔谷应用汇总!$A38)</f>
        <v>0</v>
      </c>
      <c r="P38" s="15">
        <f>COUNTIFS(魔谷投诉渠道记录!$B:$B,魔谷应用汇总!P$1,魔谷投诉渠道记录!$C:$C,魔谷应用汇总!$A38)</f>
        <v>0</v>
      </c>
      <c r="Q38" s="15">
        <f>COUNTIFS(魔谷投诉渠道记录!$B:$B,魔谷应用汇总!Q$1,魔谷投诉渠道记录!$C:$C,魔谷应用汇总!$A38)</f>
        <v>0</v>
      </c>
      <c r="R38" s="15">
        <f>COUNTIFS(魔谷投诉渠道记录!$B:$B,魔谷应用汇总!R$1,魔谷投诉渠道记录!$C:$C,魔谷应用汇总!$A38)</f>
        <v>0</v>
      </c>
      <c r="S38" s="15">
        <f>COUNTIFS(魔谷投诉渠道记录!$B:$B,魔谷应用汇总!S$1,魔谷投诉渠道记录!$C:$C,魔谷应用汇总!$A38)</f>
        <v>0</v>
      </c>
      <c r="T38" s="15">
        <f>COUNTIFS(魔谷投诉渠道记录!$B:$B,魔谷应用汇总!T$1,魔谷投诉渠道记录!$C:$C,魔谷应用汇总!$A38)</f>
        <v>0</v>
      </c>
      <c r="U38" s="15">
        <f>COUNTIFS(魔谷投诉渠道记录!$B:$B,魔谷应用汇总!U$1,魔谷投诉渠道记录!$C:$C,魔谷应用汇总!$A38)</f>
        <v>0</v>
      </c>
      <c r="V38" s="15">
        <f>COUNTIFS(魔谷投诉渠道记录!$B:$B,魔谷应用汇总!V$1,魔谷投诉渠道记录!$C:$C,魔谷应用汇总!$A38)</f>
        <v>0</v>
      </c>
      <c r="W38" s="15">
        <f>COUNTIFS(魔谷投诉渠道记录!$B:$B,魔谷应用汇总!W$1,魔谷投诉渠道记录!$C:$C,魔谷应用汇总!$A38)</f>
        <v>0</v>
      </c>
      <c r="X38" s="15">
        <f>COUNTIFS(魔谷投诉渠道记录!$B:$B,魔谷应用汇总!X$1,魔谷投诉渠道记录!$C:$C,魔谷应用汇总!$A38)</f>
        <v>0</v>
      </c>
      <c r="Y38" s="15">
        <f>COUNTIFS(魔谷投诉渠道记录!$B:$B,魔谷应用汇总!Y$1,魔谷投诉渠道记录!$C:$C,魔谷应用汇总!$A38)</f>
        <v>0</v>
      </c>
      <c r="Z38" s="15">
        <f>COUNTIFS(魔谷投诉渠道记录!$B:$B,魔谷应用汇总!Z$1,魔谷投诉渠道记录!$C:$C,魔谷应用汇总!$A38)</f>
        <v>0</v>
      </c>
      <c r="AA38" s="15">
        <f>COUNTIFS(魔谷投诉渠道记录!$B:$B,魔谷应用汇总!AA$1,魔谷投诉渠道记录!$C:$C,魔谷应用汇总!$A38)</f>
        <v>0</v>
      </c>
      <c r="AB38" s="15">
        <f>COUNTIFS(魔谷投诉渠道记录!$B:$B,魔谷应用汇总!AB$1,魔谷投诉渠道记录!$C:$C,魔谷应用汇总!$A38)</f>
        <v>0</v>
      </c>
      <c r="AC38" s="15">
        <f>COUNTIFS(魔谷投诉渠道记录!$B:$B,魔谷应用汇总!AC$1,魔谷投诉渠道记录!$C:$C,魔谷应用汇总!$A38)</f>
        <v>0</v>
      </c>
      <c r="AD38" s="15">
        <f>COUNTIFS(魔谷投诉渠道记录!$B:$B,魔谷应用汇总!AD$1,魔谷投诉渠道记录!$C:$C,魔谷应用汇总!$A38)</f>
        <v>0</v>
      </c>
      <c r="AE38" s="15">
        <f>COUNTIFS(魔谷投诉渠道记录!$B:$B,魔谷应用汇总!AE$1,魔谷投诉渠道记录!$C:$C,魔谷应用汇总!$A38)</f>
        <v>0</v>
      </c>
      <c r="AF38" s="15">
        <f>COUNTIFS(魔谷投诉渠道记录!$B:$B,魔谷应用汇总!AF$1,魔谷投诉渠道记录!$C:$C,魔谷应用汇总!$A38)</f>
        <v>0</v>
      </c>
      <c r="AG38" s="15">
        <f>COUNTIFS(魔谷投诉渠道记录!$B:$B,魔谷应用汇总!AG$1,魔谷投诉渠道记录!$C:$C,魔谷应用汇总!$A38)</f>
        <v>0</v>
      </c>
      <c r="AH38" s="15">
        <f>COUNTIFS(魔谷投诉渠道记录!$B:$B,魔谷应用汇总!AH$1,魔谷投诉渠道记录!$C:$C,魔谷应用汇总!$A38)</f>
        <v>0</v>
      </c>
      <c r="AI38" s="15">
        <f>COUNTIFS(魔谷投诉渠道记录!$B:$B,魔谷应用汇总!AI$1,魔谷投诉渠道记录!$C:$C,魔谷应用汇总!$A38)</f>
        <v>0</v>
      </c>
    </row>
    <row r="39" spans="1:35" s="40" customFormat="1" ht="16.5">
      <c r="A39" s="39" t="s">
        <v>1264</v>
      </c>
      <c r="B39" s="39">
        <v>0</v>
      </c>
      <c r="C39" s="38">
        <f t="shared" si="2"/>
        <v>0</v>
      </c>
      <c r="D39" s="69">
        <f t="shared" si="1"/>
        <v>0</v>
      </c>
      <c r="E39" s="15">
        <f>COUNTIFS(魔谷投诉渠道记录!$B:$B,魔谷应用汇总!E$1,魔谷投诉渠道记录!$C:$C,魔谷应用汇总!$A39)</f>
        <v>0</v>
      </c>
      <c r="F39" s="15">
        <f>COUNTIFS(魔谷投诉渠道记录!$B:$B,魔谷应用汇总!F$1,魔谷投诉渠道记录!$C:$C,魔谷应用汇总!$A39)</f>
        <v>0</v>
      </c>
      <c r="G39" s="15">
        <f>COUNTIFS(魔谷投诉渠道记录!$B:$B,魔谷应用汇总!G$1,魔谷投诉渠道记录!$C:$C,魔谷应用汇总!$A39)</f>
        <v>0</v>
      </c>
      <c r="H39" s="15">
        <f>COUNTIFS(魔谷投诉渠道记录!$B:$B,魔谷应用汇总!H$1,魔谷投诉渠道记录!$C:$C,魔谷应用汇总!$A39)</f>
        <v>0</v>
      </c>
      <c r="I39" s="15">
        <f>COUNTIFS(魔谷投诉渠道记录!$B:$B,魔谷应用汇总!I$1,魔谷投诉渠道记录!$C:$C,魔谷应用汇总!$A39)</f>
        <v>0</v>
      </c>
      <c r="J39" s="15">
        <f>COUNTIFS(魔谷投诉渠道记录!$B:$B,魔谷应用汇总!J$1,魔谷投诉渠道记录!$C:$C,魔谷应用汇总!$A39)</f>
        <v>0</v>
      </c>
      <c r="K39" s="15">
        <f>COUNTIFS(魔谷投诉渠道记录!$B:$B,魔谷应用汇总!K$1,魔谷投诉渠道记录!$C:$C,魔谷应用汇总!$A39)</f>
        <v>0</v>
      </c>
      <c r="L39" s="15">
        <f>COUNTIFS(魔谷投诉渠道记录!$B:$B,魔谷应用汇总!L$1,魔谷投诉渠道记录!$C:$C,魔谷应用汇总!$A39)</f>
        <v>0</v>
      </c>
      <c r="M39" s="15">
        <f>COUNTIFS(魔谷投诉渠道记录!$B:$B,魔谷应用汇总!M$1,魔谷投诉渠道记录!$C:$C,魔谷应用汇总!$A39)</f>
        <v>0</v>
      </c>
      <c r="N39" s="15">
        <f>COUNTIFS(魔谷投诉渠道记录!$B:$B,魔谷应用汇总!N$1,魔谷投诉渠道记录!$C:$C,魔谷应用汇总!$A39)</f>
        <v>0</v>
      </c>
      <c r="O39" s="15">
        <f>COUNTIFS(魔谷投诉渠道记录!$B:$B,魔谷应用汇总!O$1,魔谷投诉渠道记录!$C:$C,魔谷应用汇总!$A39)</f>
        <v>0</v>
      </c>
      <c r="P39" s="15">
        <f>COUNTIFS(魔谷投诉渠道记录!$B:$B,魔谷应用汇总!P$1,魔谷投诉渠道记录!$C:$C,魔谷应用汇总!$A39)</f>
        <v>0</v>
      </c>
      <c r="Q39" s="15">
        <f>COUNTIFS(魔谷投诉渠道记录!$B:$B,魔谷应用汇总!Q$1,魔谷投诉渠道记录!$C:$C,魔谷应用汇总!$A39)</f>
        <v>0</v>
      </c>
      <c r="R39" s="15">
        <f>COUNTIFS(魔谷投诉渠道记录!$B:$B,魔谷应用汇总!R$1,魔谷投诉渠道记录!$C:$C,魔谷应用汇总!$A39)</f>
        <v>0</v>
      </c>
      <c r="S39" s="15">
        <f>COUNTIFS(魔谷投诉渠道记录!$B:$B,魔谷应用汇总!S$1,魔谷投诉渠道记录!$C:$C,魔谷应用汇总!$A39)</f>
        <v>0</v>
      </c>
      <c r="T39" s="15">
        <f>COUNTIFS(魔谷投诉渠道记录!$B:$B,魔谷应用汇总!T$1,魔谷投诉渠道记录!$C:$C,魔谷应用汇总!$A39)</f>
        <v>0</v>
      </c>
      <c r="U39" s="15">
        <f>COUNTIFS(魔谷投诉渠道记录!$B:$B,魔谷应用汇总!U$1,魔谷投诉渠道记录!$C:$C,魔谷应用汇总!$A39)</f>
        <v>0</v>
      </c>
      <c r="V39" s="15">
        <f>COUNTIFS(魔谷投诉渠道记录!$B:$B,魔谷应用汇总!V$1,魔谷投诉渠道记录!$C:$C,魔谷应用汇总!$A39)</f>
        <v>0</v>
      </c>
      <c r="W39" s="15">
        <f>COUNTIFS(魔谷投诉渠道记录!$B:$B,魔谷应用汇总!W$1,魔谷投诉渠道记录!$C:$C,魔谷应用汇总!$A39)</f>
        <v>0</v>
      </c>
      <c r="X39" s="15">
        <f>COUNTIFS(魔谷投诉渠道记录!$B:$B,魔谷应用汇总!X$1,魔谷投诉渠道记录!$C:$C,魔谷应用汇总!$A39)</f>
        <v>0</v>
      </c>
      <c r="Y39" s="15">
        <f>COUNTIFS(魔谷投诉渠道记录!$B:$B,魔谷应用汇总!Y$1,魔谷投诉渠道记录!$C:$C,魔谷应用汇总!$A39)</f>
        <v>0</v>
      </c>
      <c r="Z39" s="15">
        <f>COUNTIFS(魔谷投诉渠道记录!$B:$B,魔谷应用汇总!Z$1,魔谷投诉渠道记录!$C:$C,魔谷应用汇总!$A39)</f>
        <v>0</v>
      </c>
      <c r="AA39" s="15">
        <f>COUNTIFS(魔谷投诉渠道记录!$B:$B,魔谷应用汇总!AA$1,魔谷投诉渠道记录!$C:$C,魔谷应用汇总!$A39)</f>
        <v>0</v>
      </c>
      <c r="AB39" s="15">
        <f>COUNTIFS(魔谷投诉渠道记录!$B:$B,魔谷应用汇总!AB$1,魔谷投诉渠道记录!$C:$C,魔谷应用汇总!$A39)</f>
        <v>0</v>
      </c>
      <c r="AC39" s="15">
        <f>COUNTIFS(魔谷投诉渠道记录!$B:$B,魔谷应用汇总!AC$1,魔谷投诉渠道记录!$C:$C,魔谷应用汇总!$A39)</f>
        <v>0</v>
      </c>
      <c r="AD39" s="15">
        <f>COUNTIFS(魔谷投诉渠道记录!$B:$B,魔谷应用汇总!AD$1,魔谷投诉渠道记录!$C:$C,魔谷应用汇总!$A39)</f>
        <v>0</v>
      </c>
      <c r="AE39" s="15">
        <f>COUNTIFS(魔谷投诉渠道记录!$B:$B,魔谷应用汇总!AE$1,魔谷投诉渠道记录!$C:$C,魔谷应用汇总!$A39)</f>
        <v>0</v>
      </c>
      <c r="AF39" s="15">
        <f>COUNTIFS(魔谷投诉渠道记录!$B:$B,魔谷应用汇总!AF$1,魔谷投诉渠道记录!$C:$C,魔谷应用汇总!$A39)</f>
        <v>0</v>
      </c>
      <c r="AG39" s="15">
        <f>COUNTIFS(魔谷投诉渠道记录!$B:$B,魔谷应用汇总!AG$1,魔谷投诉渠道记录!$C:$C,魔谷应用汇总!$A39)</f>
        <v>0</v>
      </c>
      <c r="AH39" s="15">
        <f>COUNTIFS(魔谷投诉渠道记录!$B:$B,魔谷应用汇总!AH$1,魔谷投诉渠道记录!$C:$C,魔谷应用汇总!$A39)</f>
        <v>0</v>
      </c>
      <c r="AI39" s="15">
        <f>COUNTIFS(魔谷投诉渠道记录!$B:$B,魔谷应用汇总!AI$1,魔谷投诉渠道记录!$C:$C,魔谷应用汇总!$A39)</f>
        <v>0</v>
      </c>
    </row>
    <row r="40" spans="1:35" s="40" customFormat="1" ht="16.5">
      <c r="A40" s="39" t="s">
        <v>1265</v>
      </c>
      <c r="B40" s="39">
        <v>0</v>
      </c>
      <c r="C40" s="38">
        <f t="shared" si="2"/>
        <v>0</v>
      </c>
      <c r="D40" s="69">
        <f t="shared" si="1"/>
        <v>0</v>
      </c>
      <c r="E40" s="15">
        <f>COUNTIFS(魔谷投诉渠道记录!$B:$B,魔谷应用汇总!E$1,魔谷投诉渠道记录!$C:$C,魔谷应用汇总!$A40)</f>
        <v>0</v>
      </c>
      <c r="F40" s="15">
        <f>COUNTIFS(魔谷投诉渠道记录!$B:$B,魔谷应用汇总!F$1,魔谷投诉渠道记录!$C:$C,魔谷应用汇总!$A40)</f>
        <v>0</v>
      </c>
      <c r="G40" s="15">
        <f>COUNTIFS(魔谷投诉渠道记录!$B:$B,魔谷应用汇总!G$1,魔谷投诉渠道记录!$C:$C,魔谷应用汇总!$A40)</f>
        <v>0</v>
      </c>
      <c r="H40" s="15">
        <f>COUNTIFS(魔谷投诉渠道记录!$B:$B,魔谷应用汇总!H$1,魔谷投诉渠道记录!$C:$C,魔谷应用汇总!$A40)</f>
        <v>0</v>
      </c>
      <c r="I40" s="15">
        <f>COUNTIFS(魔谷投诉渠道记录!$B:$B,魔谷应用汇总!I$1,魔谷投诉渠道记录!$C:$C,魔谷应用汇总!$A40)</f>
        <v>0</v>
      </c>
      <c r="J40" s="15">
        <f>COUNTIFS(魔谷投诉渠道记录!$B:$B,魔谷应用汇总!J$1,魔谷投诉渠道记录!$C:$C,魔谷应用汇总!$A40)</f>
        <v>0</v>
      </c>
      <c r="K40" s="15">
        <f>COUNTIFS(魔谷投诉渠道记录!$B:$B,魔谷应用汇总!K$1,魔谷投诉渠道记录!$C:$C,魔谷应用汇总!$A40)</f>
        <v>0</v>
      </c>
      <c r="L40" s="15">
        <f>COUNTIFS(魔谷投诉渠道记录!$B:$B,魔谷应用汇总!L$1,魔谷投诉渠道记录!$C:$C,魔谷应用汇总!$A40)</f>
        <v>0</v>
      </c>
      <c r="M40" s="15">
        <f>COUNTIFS(魔谷投诉渠道记录!$B:$B,魔谷应用汇总!M$1,魔谷投诉渠道记录!$C:$C,魔谷应用汇总!$A40)</f>
        <v>0</v>
      </c>
      <c r="N40" s="15">
        <f>COUNTIFS(魔谷投诉渠道记录!$B:$B,魔谷应用汇总!N$1,魔谷投诉渠道记录!$C:$C,魔谷应用汇总!$A40)</f>
        <v>0</v>
      </c>
      <c r="O40" s="15">
        <f>COUNTIFS(魔谷投诉渠道记录!$B:$B,魔谷应用汇总!O$1,魔谷投诉渠道记录!$C:$C,魔谷应用汇总!$A40)</f>
        <v>0</v>
      </c>
      <c r="P40" s="15">
        <f>COUNTIFS(魔谷投诉渠道记录!$B:$B,魔谷应用汇总!P$1,魔谷投诉渠道记录!$C:$C,魔谷应用汇总!$A40)</f>
        <v>0</v>
      </c>
      <c r="Q40" s="15">
        <f>COUNTIFS(魔谷投诉渠道记录!$B:$B,魔谷应用汇总!Q$1,魔谷投诉渠道记录!$C:$C,魔谷应用汇总!$A40)</f>
        <v>0</v>
      </c>
      <c r="R40" s="15">
        <f>COUNTIFS(魔谷投诉渠道记录!$B:$B,魔谷应用汇总!R$1,魔谷投诉渠道记录!$C:$C,魔谷应用汇总!$A40)</f>
        <v>0</v>
      </c>
      <c r="S40" s="15">
        <f>COUNTIFS(魔谷投诉渠道记录!$B:$B,魔谷应用汇总!S$1,魔谷投诉渠道记录!$C:$C,魔谷应用汇总!$A40)</f>
        <v>0</v>
      </c>
      <c r="T40" s="15">
        <f>COUNTIFS(魔谷投诉渠道记录!$B:$B,魔谷应用汇总!T$1,魔谷投诉渠道记录!$C:$C,魔谷应用汇总!$A40)</f>
        <v>0</v>
      </c>
      <c r="U40" s="15">
        <f>COUNTIFS(魔谷投诉渠道记录!$B:$B,魔谷应用汇总!U$1,魔谷投诉渠道记录!$C:$C,魔谷应用汇总!$A40)</f>
        <v>0</v>
      </c>
      <c r="V40" s="15">
        <f>COUNTIFS(魔谷投诉渠道记录!$B:$B,魔谷应用汇总!V$1,魔谷投诉渠道记录!$C:$C,魔谷应用汇总!$A40)</f>
        <v>0</v>
      </c>
      <c r="W40" s="15">
        <f>COUNTIFS(魔谷投诉渠道记录!$B:$B,魔谷应用汇总!W$1,魔谷投诉渠道记录!$C:$C,魔谷应用汇总!$A40)</f>
        <v>0</v>
      </c>
      <c r="X40" s="15">
        <f>COUNTIFS(魔谷投诉渠道记录!$B:$B,魔谷应用汇总!X$1,魔谷投诉渠道记录!$C:$C,魔谷应用汇总!$A40)</f>
        <v>0</v>
      </c>
      <c r="Y40" s="15">
        <f>COUNTIFS(魔谷投诉渠道记录!$B:$B,魔谷应用汇总!Y$1,魔谷投诉渠道记录!$C:$C,魔谷应用汇总!$A40)</f>
        <v>0</v>
      </c>
      <c r="Z40" s="15">
        <f>COUNTIFS(魔谷投诉渠道记录!$B:$B,魔谷应用汇总!Z$1,魔谷投诉渠道记录!$C:$C,魔谷应用汇总!$A40)</f>
        <v>0</v>
      </c>
      <c r="AA40" s="15">
        <f>COUNTIFS(魔谷投诉渠道记录!$B:$B,魔谷应用汇总!AA$1,魔谷投诉渠道记录!$C:$C,魔谷应用汇总!$A40)</f>
        <v>0</v>
      </c>
      <c r="AB40" s="15">
        <f>COUNTIFS(魔谷投诉渠道记录!$B:$B,魔谷应用汇总!AB$1,魔谷投诉渠道记录!$C:$C,魔谷应用汇总!$A40)</f>
        <v>0</v>
      </c>
      <c r="AC40" s="15">
        <f>COUNTIFS(魔谷投诉渠道记录!$B:$B,魔谷应用汇总!AC$1,魔谷投诉渠道记录!$C:$C,魔谷应用汇总!$A40)</f>
        <v>0</v>
      </c>
      <c r="AD40" s="15">
        <f>COUNTIFS(魔谷投诉渠道记录!$B:$B,魔谷应用汇总!AD$1,魔谷投诉渠道记录!$C:$C,魔谷应用汇总!$A40)</f>
        <v>0</v>
      </c>
      <c r="AE40" s="15">
        <f>COUNTIFS(魔谷投诉渠道记录!$B:$B,魔谷应用汇总!AE$1,魔谷投诉渠道记录!$C:$C,魔谷应用汇总!$A40)</f>
        <v>0</v>
      </c>
      <c r="AF40" s="15">
        <f>COUNTIFS(魔谷投诉渠道记录!$B:$B,魔谷应用汇总!AF$1,魔谷投诉渠道记录!$C:$C,魔谷应用汇总!$A40)</f>
        <v>0</v>
      </c>
      <c r="AG40" s="15">
        <f>COUNTIFS(魔谷投诉渠道记录!$B:$B,魔谷应用汇总!AG$1,魔谷投诉渠道记录!$C:$C,魔谷应用汇总!$A40)</f>
        <v>0</v>
      </c>
      <c r="AH40" s="15">
        <f>COUNTIFS(魔谷投诉渠道记录!$B:$B,魔谷应用汇总!AH$1,魔谷投诉渠道记录!$C:$C,魔谷应用汇总!$A40)</f>
        <v>0</v>
      </c>
      <c r="AI40" s="15">
        <f>COUNTIFS(魔谷投诉渠道记录!$B:$B,魔谷应用汇总!AI$1,魔谷投诉渠道记录!$C:$C,魔谷应用汇总!$A40)</f>
        <v>0</v>
      </c>
    </row>
    <row r="41" spans="1:35" s="40" customFormat="1" ht="16.5">
      <c r="A41" s="39" t="s">
        <v>1266</v>
      </c>
      <c r="B41" s="39">
        <v>0</v>
      </c>
      <c r="C41" s="38">
        <f t="shared" si="2"/>
        <v>0</v>
      </c>
      <c r="D41" s="69">
        <f t="shared" si="1"/>
        <v>0</v>
      </c>
      <c r="E41" s="15">
        <f>COUNTIFS(魔谷投诉渠道记录!$B:$B,魔谷应用汇总!E$1,魔谷投诉渠道记录!$C:$C,魔谷应用汇总!$A41)</f>
        <v>0</v>
      </c>
      <c r="F41" s="15">
        <f>COUNTIFS(魔谷投诉渠道记录!$B:$B,魔谷应用汇总!F$1,魔谷投诉渠道记录!$C:$C,魔谷应用汇总!$A41)</f>
        <v>0</v>
      </c>
      <c r="G41" s="15">
        <f>COUNTIFS(魔谷投诉渠道记录!$B:$B,魔谷应用汇总!G$1,魔谷投诉渠道记录!$C:$C,魔谷应用汇总!$A41)</f>
        <v>0</v>
      </c>
      <c r="H41" s="15">
        <f>COUNTIFS(魔谷投诉渠道记录!$B:$B,魔谷应用汇总!H$1,魔谷投诉渠道记录!$C:$C,魔谷应用汇总!$A41)</f>
        <v>0</v>
      </c>
      <c r="I41" s="15">
        <f>COUNTIFS(魔谷投诉渠道记录!$B:$B,魔谷应用汇总!I$1,魔谷投诉渠道记录!$C:$C,魔谷应用汇总!$A41)</f>
        <v>0</v>
      </c>
      <c r="J41" s="15">
        <f>COUNTIFS(魔谷投诉渠道记录!$B:$B,魔谷应用汇总!J$1,魔谷投诉渠道记录!$C:$C,魔谷应用汇总!$A41)</f>
        <v>0</v>
      </c>
      <c r="K41" s="15">
        <f>COUNTIFS(魔谷投诉渠道记录!$B:$B,魔谷应用汇总!K$1,魔谷投诉渠道记录!$C:$C,魔谷应用汇总!$A41)</f>
        <v>0</v>
      </c>
      <c r="L41" s="15">
        <f>COUNTIFS(魔谷投诉渠道记录!$B:$B,魔谷应用汇总!L$1,魔谷投诉渠道记录!$C:$C,魔谷应用汇总!$A41)</f>
        <v>0</v>
      </c>
      <c r="M41" s="15">
        <f>COUNTIFS(魔谷投诉渠道记录!$B:$B,魔谷应用汇总!M$1,魔谷投诉渠道记录!$C:$C,魔谷应用汇总!$A41)</f>
        <v>0</v>
      </c>
      <c r="N41" s="15">
        <f>COUNTIFS(魔谷投诉渠道记录!$B:$B,魔谷应用汇总!N$1,魔谷投诉渠道记录!$C:$C,魔谷应用汇总!$A41)</f>
        <v>0</v>
      </c>
      <c r="O41" s="15">
        <f>COUNTIFS(魔谷投诉渠道记录!$B:$B,魔谷应用汇总!O$1,魔谷投诉渠道记录!$C:$C,魔谷应用汇总!$A41)</f>
        <v>0</v>
      </c>
      <c r="P41" s="15">
        <f>COUNTIFS(魔谷投诉渠道记录!$B:$B,魔谷应用汇总!P$1,魔谷投诉渠道记录!$C:$C,魔谷应用汇总!$A41)</f>
        <v>0</v>
      </c>
      <c r="Q41" s="15">
        <f>COUNTIFS(魔谷投诉渠道记录!$B:$B,魔谷应用汇总!Q$1,魔谷投诉渠道记录!$C:$C,魔谷应用汇总!$A41)</f>
        <v>0</v>
      </c>
      <c r="R41" s="15">
        <f>COUNTIFS(魔谷投诉渠道记录!$B:$B,魔谷应用汇总!R$1,魔谷投诉渠道记录!$C:$C,魔谷应用汇总!$A41)</f>
        <v>0</v>
      </c>
      <c r="S41" s="15">
        <f>COUNTIFS(魔谷投诉渠道记录!$B:$B,魔谷应用汇总!S$1,魔谷投诉渠道记录!$C:$C,魔谷应用汇总!$A41)</f>
        <v>0</v>
      </c>
      <c r="T41" s="15">
        <f>COUNTIFS(魔谷投诉渠道记录!$B:$B,魔谷应用汇总!T$1,魔谷投诉渠道记录!$C:$C,魔谷应用汇总!$A41)</f>
        <v>0</v>
      </c>
      <c r="U41" s="15">
        <f>COUNTIFS(魔谷投诉渠道记录!$B:$B,魔谷应用汇总!U$1,魔谷投诉渠道记录!$C:$C,魔谷应用汇总!$A41)</f>
        <v>0</v>
      </c>
      <c r="V41" s="15">
        <f>COUNTIFS(魔谷投诉渠道记录!$B:$B,魔谷应用汇总!V$1,魔谷投诉渠道记录!$C:$C,魔谷应用汇总!$A41)</f>
        <v>0</v>
      </c>
      <c r="W41" s="15">
        <f>COUNTIFS(魔谷投诉渠道记录!$B:$B,魔谷应用汇总!W$1,魔谷投诉渠道记录!$C:$C,魔谷应用汇总!$A41)</f>
        <v>0</v>
      </c>
      <c r="X41" s="15">
        <f>COUNTIFS(魔谷投诉渠道记录!$B:$B,魔谷应用汇总!X$1,魔谷投诉渠道记录!$C:$C,魔谷应用汇总!$A41)</f>
        <v>0</v>
      </c>
      <c r="Y41" s="15">
        <f>COUNTIFS(魔谷投诉渠道记录!$B:$B,魔谷应用汇总!Y$1,魔谷投诉渠道记录!$C:$C,魔谷应用汇总!$A41)</f>
        <v>0</v>
      </c>
      <c r="Z41" s="15">
        <f>COUNTIFS(魔谷投诉渠道记录!$B:$B,魔谷应用汇总!Z$1,魔谷投诉渠道记录!$C:$C,魔谷应用汇总!$A41)</f>
        <v>0</v>
      </c>
      <c r="AA41" s="15">
        <f>COUNTIFS(魔谷投诉渠道记录!$B:$B,魔谷应用汇总!AA$1,魔谷投诉渠道记录!$C:$C,魔谷应用汇总!$A41)</f>
        <v>0</v>
      </c>
      <c r="AB41" s="15">
        <f>COUNTIFS(魔谷投诉渠道记录!$B:$B,魔谷应用汇总!AB$1,魔谷投诉渠道记录!$C:$C,魔谷应用汇总!$A41)</f>
        <v>0</v>
      </c>
      <c r="AC41" s="15">
        <f>COUNTIFS(魔谷投诉渠道记录!$B:$B,魔谷应用汇总!AC$1,魔谷投诉渠道记录!$C:$C,魔谷应用汇总!$A41)</f>
        <v>0</v>
      </c>
      <c r="AD41" s="15">
        <f>COUNTIFS(魔谷投诉渠道记录!$B:$B,魔谷应用汇总!AD$1,魔谷投诉渠道记录!$C:$C,魔谷应用汇总!$A41)</f>
        <v>0</v>
      </c>
      <c r="AE41" s="15">
        <f>COUNTIFS(魔谷投诉渠道记录!$B:$B,魔谷应用汇总!AE$1,魔谷投诉渠道记录!$C:$C,魔谷应用汇总!$A41)</f>
        <v>0</v>
      </c>
      <c r="AF41" s="15">
        <f>COUNTIFS(魔谷投诉渠道记录!$B:$B,魔谷应用汇总!AF$1,魔谷投诉渠道记录!$C:$C,魔谷应用汇总!$A41)</f>
        <v>0</v>
      </c>
      <c r="AG41" s="15">
        <f>COUNTIFS(魔谷投诉渠道记录!$B:$B,魔谷应用汇总!AG$1,魔谷投诉渠道记录!$C:$C,魔谷应用汇总!$A41)</f>
        <v>0</v>
      </c>
      <c r="AH41" s="15">
        <f>COUNTIFS(魔谷投诉渠道记录!$B:$B,魔谷应用汇总!AH$1,魔谷投诉渠道记录!$C:$C,魔谷应用汇总!$A41)</f>
        <v>0</v>
      </c>
      <c r="AI41" s="15">
        <f>COUNTIFS(魔谷投诉渠道记录!$B:$B,魔谷应用汇总!AI$1,魔谷投诉渠道记录!$C:$C,魔谷应用汇总!$A41)</f>
        <v>0</v>
      </c>
    </row>
    <row r="42" spans="1:35" s="40" customFormat="1" ht="16.5">
      <c r="A42" s="39" t="s">
        <v>1267</v>
      </c>
      <c r="B42" s="39">
        <v>0</v>
      </c>
      <c r="C42" s="38">
        <f t="shared" si="2"/>
        <v>0</v>
      </c>
      <c r="D42" s="69">
        <f t="shared" si="1"/>
        <v>0</v>
      </c>
      <c r="E42" s="15">
        <f>COUNTIFS(魔谷投诉渠道记录!$B:$B,魔谷应用汇总!E$1,魔谷投诉渠道记录!$C:$C,魔谷应用汇总!$A42)</f>
        <v>0</v>
      </c>
      <c r="F42" s="15">
        <f>COUNTIFS(魔谷投诉渠道记录!$B:$B,魔谷应用汇总!F$1,魔谷投诉渠道记录!$C:$C,魔谷应用汇总!$A42)</f>
        <v>0</v>
      </c>
      <c r="G42" s="15">
        <f>COUNTIFS(魔谷投诉渠道记录!$B:$B,魔谷应用汇总!G$1,魔谷投诉渠道记录!$C:$C,魔谷应用汇总!$A42)</f>
        <v>0</v>
      </c>
      <c r="H42" s="15">
        <f>COUNTIFS(魔谷投诉渠道记录!$B:$B,魔谷应用汇总!H$1,魔谷投诉渠道记录!$C:$C,魔谷应用汇总!$A42)</f>
        <v>0</v>
      </c>
      <c r="I42" s="15">
        <f>COUNTIFS(魔谷投诉渠道记录!$B:$B,魔谷应用汇总!I$1,魔谷投诉渠道记录!$C:$C,魔谷应用汇总!$A42)</f>
        <v>0</v>
      </c>
      <c r="J42" s="15">
        <f>COUNTIFS(魔谷投诉渠道记录!$B:$B,魔谷应用汇总!J$1,魔谷投诉渠道记录!$C:$C,魔谷应用汇总!$A42)</f>
        <v>0</v>
      </c>
      <c r="K42" s="15">
        <f>COUNTIFS(魔谷投诉渠道记录!$B:$B,魔谷应用汇总!K$1,魔谷投诉渠道记录!$C:$C,魔谷应用汇总!$A42)</f>
        <v>0</v>
      </c>
      <c r="L42" s="15">
        <f>COUNTIFS(魔谷投诉渠道记录!$B:$B,魔谷应用汇总!L$1,魔谷投诉渠道记录!$C:$C,魔谷应用汇总!$A42)</f>
        <v>0</v>
      </c>
      <c r="M42" s="15">
        <f>COUNTIFS(魔谷投诉渠道记录!$B:$B,魔谷应用汇总!M$1,魔谷投诉渠道记录!$C:$C,魔谷应用汇总!$A42)</f>
        <v>0</v>
      </c>
      <c r="N42" s="15">
        <f>COUNTIFS(魔谷投诉渠道记录!$B:$B,魔谷应用汇总!N$1,魔谷投诉渠道记录!$C:$C,魔谷应用汇总!$A42)</f>
        <v>0</v>
      </c>
      <c r="O42" s="15">
        <f>COUNTIFS(魔谷投诉渠道记录!$B:$B,魔谷应用汇总!O$1,魔谷投诉渠道记录!$C:$C,魔谷应用汇总!$A42)</f>
        <v>0</v>
      </c>
      <c r="P42" s="15">
        <f>COUNTIFS(魔谷投诉渠道记录!$B:$B,魔谷应用汇总!P$1,魔谷投诉渠道记录!$C:$C,魔谷应用汇总!$A42)</f>
        <v>0</v>
      </c>
      <c r="Q42" s="15">
        <f>COUNTIFS(魔谷投诉渠道记录!$B:$B,魔谷应用汇总!Q$1,魔谷投诉渠道记录!$C:$C,魔谷应用汇总!$A42)</f>
        <v>0</v>
      </c>
      <c r="R42" s="15">
        <f>COUNTIFS(魔谷投诉渠道记录!$B:$B,魔谷应用汇总!R$1,魔谷投诉渠道记录!$C:$C,魔谷应用汇总!$A42)</f>
        <v>0</v>
      </c>
      <c r="S42" s="15">
        <f>COUNTIFS(魔谷投诉渠道记录!$B:$B,魔谷应用汇总!S$1,魔谷投诉渠道记录!$C:$C,魔谷应用汇总!$A42)</f>
        <v>0</v>
      </c>
      <c r="T42" s="15">
        <f>COUNTIFS(魔谷投诉渠道记录!$B:$B,魔谷应用汇总!T$1,魔谷投诉渠道记录!$C:$C,魔谷应用汇总!$A42)</f>
        <v>0</v>
      </c>
      <c r="U42" s="15">
        <f>COUNTIFS(魔谷投诉渠道记录!$B:$B,魔谷应用汇总!U$1,魔谷投诉渠道记录!$C:$C,魔谷应用汇总!$A42)</f>
        <v>0</v>
      </c>
      <c r="V42" s="15">
        <f>COUNTIFS(魔谷投诉渠道记录!$B:$B,魔谷应用汇总!V$1,魔谷投诉渠道记录!$C:$C,魔谷应用汇总!$A42)</f>
        <v>0</v>
      </c>
      <c r="W42" s="15">
        <f>COUNTIFS(魔谷投诉渠道记录!$B:$B,魔谷应用汇总!W$1,魔谷投诉渠道记录!$C:$C,魔谷应用汇总!$A42)</f>
        <v>0</v>
      </c>
      <c r="X42" s="15">
        <f>COUNTIFS(魔谷投诉渠道记录!$B:$B,魔谷应用汇总!X$1,魔谷投诉渠道记录!$C:$C,魔谷应用汇总!$A42)</f>
        <v>0</v>
      </c>
      <c r="Y42" s="15">
        <f>COUNTIFS(魔谷投诉渠道记录!$B:$B,魔谷应用汇总!Y$1,魔谷投诉渠道记录!$C:$C,魔谷应用汇总!$A42)</f>
        <v>0</v>
      </c>
      <c r="Z42" s="15">
        <f>COUNTIFS(魔谷投诉渠道记录!$B:$B,魔谷应用汇总!Z$1,魔谷投诉渠道记录!$C:$C,魔谷应用汇总!$A42)</f>
        <v>0</v>
      </c>
      <c r="AA42" s="15">
        <f>COUNTIFS(魔谷投诉渠道记录!$B:$B,魔谷应用汇总!AA$1,魔谷投诉渠道记录!$C:$C,魔谷应用汇总!$A42)</f>
        <v>0</v>
      </c>
      <c r="AB42" s="15">
        <f>COUNTIFS(魔谷投诉渠道记录!$B:$B,魔谷应用汇总!AB$1,魔谷投诉渠道记录!$C:$C,魔谷应用汇总!$A42)</f>
        <v>0</v>
      </c>
      <c r="AC42" s="15">
        <f>COUNTIFS(魔谷投诉渠道记录!$B:$B,魔谷应用汇总!AC$1,魔谷投诉渠道记录!$C:$C,魔谷应用汇总!$A42)</f>
        <v>0</v>
      </c>
      <c r="AD42" s="15">
        <f>COUNTIFS(魔谷投诉渠道记录!$B:$B,魔谷应用汇总!AD$1,魔谷投诉渠道记录!$C:$C,魔谷应用汇总!$A42)</f>
        <v>0</v>
      </c>
      <c r="AE42" s="15">
        <f>COUNTIFS(魔谷投诉渠道记录!$B:$B,魔谷应用汇总!AE$1,魔谷投诉渠道记录!$C:$C,魔谷应用汇总!$A42)</f>
        <v>0</v>
      </c>
      <c r="AF42" s="15">
        <f>COUNTIFS(魔谷投诉渠道记录!$B:$B,魔谷应用汇总!AF$1,魔谷投诉渠道记录!$C:$C,魔谷应用汇总!$A42)</f>
        <v>0</v>
      </c>
      <c r="AG42" s="15">
        <f>COUNTIFS(魔谷投诉渠道记录!$B:$B,魔谷应用汇总!AG$1,魔谷投诉渠道记录!$C:$C,魔谷应用汇总!$A42)</f>
        <v>0</v>
      </c>
      <c r="AH42" s="15">
        <f>COUNTIFS(魔谷投诉渠道记录!$B:$B,魔谷应用汇总!AH$1,魔谷投诉渠道记录!$C:$C,魔谷应用汇总!$A42)</f>
        <v>0</v>
      </c>
      <c r="AI42" s="15">
        <f>COUNTIFS(魔谷投诉渠道记录!$B:$B,魔谷应用汇总!AI$1,魔谷投诉渠道记录!$C:$C,魔谷应用汇总!$A42)</f>
        <v>0</v>
      </c>
    </row>
    <row r="43" spans="1:35" s="40" customFormat="1" ht="16.5">
      <c r="A43" s="39" t="s">
        <v>1268</v>
      </c>
      <c r="B43" s="39">
        <v>0</v>
      </c>
      <c r="C43" s="38">
        <f t="shared" si="2"/>
        <v>0</v>
      </c>
      <c r="D43" s="69">
        <f t="shared" si="1"/>
        <v>0</v>
      </c>
      <c r="E43" s="15">
        <f>COUNTIFS(魔谷投诉渠道记录!$B:$B,魔谷应用汇总!E$1,魔谷投诉渠道记录!$C:$C,魔谷应用汇总!$A43)</f>
        <v>0</v>
      </c>
      <c r="F43" s="15">
        <f>COUNTIFS(魔谷投诉渠道记录!$B:$B,魔谷应用汇总!F$1,魔谷投诉渠道记录!$C:$C,魔谷应用汇总!$A43)</f>
        <v>0</v>
      </c>
      <c r="G43" s="15">
        <f>COUNTIFS(魔谷投诉渠道记录!$B:$B,魔谷应用汇总!G$1,魔谷投诉渠道记录!$C:$C,魔谷应用汇总!$A43)</f>
        <v>0</v>
      </c>
      <c r="H43" s="15">
        <f>COUNTIFS(魔谷投诉渠道记录!$B:$B,魔谷应用汇总!H$1,魔谷投诉渠道记录!$C:$C,魔谷应用汇总!$A43)</f>
        <v>0</v>
      </c>
      <c r="I43" s="15">
        <f>COUNTIFS(魔谷投诉渠道记录!$B:$B,魔谷应用汇总!I$1,魔谷投诉渠道记录!$C:$C,魔谷应用汇总!$A43)</f>
        <v>0</v>
      </c>
      <c r="J43" s="15">
        <f>COUNTIFS(魔谷投诉渠道记录!$B:$B,魔谷应用汇总!J$1,魔谷投诉渠道记录!$C:$C,魔谷应用汇总!$A43)</f>
        <v>0</v>
      </c>
      <c r="K43" s="15">
        <f>COUNTIFS(魔谷投诉渠道记录!$B:$B,魔谷应用汇总!K$1,魔谷投诉渠道记录!$C:$C,魔谷应用汇总!$A43)</f>
        <v>0</v>
      </c>
      <c r="L43" s="15">
        <f>COUNTIFS(魔谷投诉渠道记录!$B:$B,魔谷应用汇总!L$1,魔谷投诉渠道记录!$C:$C,魔谷应用汇总!$A43)</f>
        <v>0</v>
      </c>
      <c r="M43" s="15">
        <f>COUNTIFS(魔谷投诉渠道记录!$B:$B,魔谷应用汇总!M$1,魔谷投诉渠道记录!$C:$C,魔谷应用汇总!$A43)</f>
        <v>0</v>
      </c>
      <c r="N43" s="15">
        <f>COUNTIFS(魔谷投诉渠道记录!$B:$B,魔谷应用汇总!N$1,魔谷投诉渠道记录!$C:$C,魔谷应用汇总!$A43)</f>
        <v>0</v>
      </c>
      <c r="O43" s="15">
        <f>COUNTIFS(魔谷投诉渠道记录!$B:$B,魔谷应用汇总!O$1,魔谷投诉渠道记录!$C:$C,魔谷应用汇总!$A43)</f>
        <v>0</v>
      </c>
      <c r="P43" s="15">
        <f>COUNTIFS(魔谷投诉渠道记录!$B:$B,魔谷应用汇总!P$1,魔谷投诉渠道记录!$C:$C,魔谷应用汇总!$A43)</f>
        <v>0</v>
      </c>
      <c r="Q43" s="15">
        <f>COUNTIFS(魔谷投诉渠道记录!$B:$B,魔谷应用汇总!Q$1,魔谷投诉渠道记录!$C:$C,魔谷应用汇总!$A43)</f>
        <v>0</v>
      </c>
      <c r="R43" s="15">
        <f>COUNTIFS(魔谷投诉渠道记录!$B:$B,魔谷应用汇总!R$1,魔谷投诉渠道记录!$C:$C,魔谷应用汇总!$A43)</f>
        <v>0</v>
      </c>
      <c r="S43" s="15">
        <f>COUNTIFS(魔谷投诉渠道记录!$B:$B,魔谷应用汇总!S$1,魔谷投诉渠道记录!$C:$C,魔谷应用汇总!$A43)</f>
        <v>0</v>
      </c>
      <c r="T43" s="15">
        <f>COUNTIFS(魔谷投诉渠道记录!$B:$B,魔谷应用汇总!T$1,魔谷投诉渠道记录!$C:$C,魔谷应用汇总!$A43)</f>
        <v>0</v>
      </c>
      <c r="U43" s="15">
        <f>COUNTIFS(魔谷投诉渠道记录!$B:$B,魔谷应用汇总!U$1,魔谷投诉渠道记录!$C:$C,魔谷应用汇总!$A43)</f>
        <v>0</v>
      </c>
      <c r="V43" s="15">
        <f>COUNTIFS(魔谷投诉渠道记录!$B:$B,魔谷应用汇总!V$1,魔谷投诉渠道记录!$C:$C,魔谷应用汇总!$A43)</f>
        <v>0</v>
      </c>
      <c r="W43" s="15">
        <f>COUNTIFS(魔谷投诉渠道记录!$B:$B,魔谷应用汇总!W$1,魔谷投诉渠道记录!$C:$C,魔谷应用汇总!$A43)</f>
        <v>0</v>
      </c>
      <c r="X43" s="15">
        <f>COUNTIFS(魔谷投诉渠道记录!$B:$B,魔谷应用汇总!X$1,魔谷投诉渠道记录!$C:$C,魔谷应用汇总!$A43)</f>
        <v>0</v>
      </c>
      <c r="Y43" s="15">
        <f>COUNTIFS(魔谷投诉渠道记录!$B:$B,魔谷应用汇总!Y$1,魔谷投诉渠道记录!$C:$C,魔谷应用汇总!$A43)</f>
        <v>0</v>
      </c>
      <c r="Z43" s="15">
        <f>COUNTIFS(魔谷投诉渠道记录!$B:$B,魔谷应用汇总!Z$1,魔谷投诉渠道记录!$C:$C,魔谷应用汇总!$A43)</f>
        <v>0</v>
      </c>
      <c r="AA43" s="15">
        <f>COUNTIFS(魔谷投诉渠道记录!$B:$B,魔谷应用汇总!AA$1,魔谷投诉渠道记录!$C:$C,魔谷应用汇总!$A43)</f>
        <v>0</v>
      </c>
      <c r="AB43" s="15">
        <f>COUNTIFS(魔谷投诉渠道记录!$B:$B,魔谷应用汇总!AB$1,魔谷投诉渠道记录!$C:$C,魔谷应用汇总!$A43)</f>
        <v>0</v>
      </c>
      <c r="AC43" s="15">
        <f>COUNTIFS(魔谷投诉渠道记录!$B:$B,魔谷应用汇总!AC$1,魔谷投诉渠道记录!$C:$C,魔谷应用汇总!$A43)</f>
        <v>0</v>
      </c>
      <c r="AD43" s="15">
        <f>COUNTIFS(魔谷投诉渠道记录!$B:$B,魔谷应用汇总!AD$1,魔谷投诉渠道记录!$C:$C,魔谷应用汇总!$A43)</f>
        <v>0</v>
      </c>
      <c r="AE43" s="15">
        <f>COUNTIFS(魔谷投诉渠道记录!$B:$B,魔谷应用汇总!AE$1,魔谷投诉渠道记录!$C:$C,魔谷应用汇总!$A43)</f>
        <v>0</v>
      </c>
      <c r="AF43" s="15">
        <f>COUNTIFS(魔谷投诉渠道记录!$B:$B,魔谷应用汇总!AF$1,魔谷投诉渠道记录!$C:$C,魔谷应用汇总!$A43)</f>
        <v>0</v>
      </c>
      <c r="AG43" s="15">
        <f>COUNTIFS(魔谷投诉渠道记录!$B:$B,魔谷应用汇总!AG$1,魔谷投诉渠道记录!$C:$C,魔谷应用汇总!$A43)</f>
        <v>0</v>
      </c>
      <c r="AH43" s="15">
        <f>COUNTIFS(魔谷投诉渠道记录!$B:$B,魔谷应用汇总!AH$1,魔谷投诉渠道记录!$C:$C,魔谷应用汇总!$A43)</f>
        <v>0</v>
      </c>
      <c r="AI43" s="15">
        <f>COUNTIFS(魔谷投诉渠道记录!$B:$B,魔谷应用汇总!AI$1,魔谷投诉渠道记录!$C:$C,魔谷应用汇总!$A43)</f>
        <v>0</v>
      </c>
    </row>
    <row r="44" spans="1:35" s="40" customFormat="1" ht="16.5">
      <c r="A44" s="39" t="s">
        <v>1269</v>
      </c>
      <c r="B44" s="39">
        <v>0</v>
      </c>
      <c r="C44" s="38">
        <f t="shared" si="2"/>
        <v>0</v>
      </c>
      <c r="D44" s="69">
        <f t="shared" si="1"/>
        <v>0</v>
      </c>
      <c r="E44" s="15">
        <f>COUNTIFS(魔谷投诉渠道记录!$B:$B,魔谷应用汇总!E$1,魔谷投诉渠道记录!$C:$C,魔谷应用汇总!$A44)</f>
        <v>0</v>
      </c>
      <c r="F44" s="15">
        <f>COUNTIFS(魔谷投诉渠道记录!$B:$B,魔谷应用汇总!F$1,魔谷投诉渠道记录!$C:$C,魔谷应用汇总!$A44)</f>
        <v>0</v>
      </c>
      <c r="G44" s="15">
        <f>COUNTIFS(魔谷投诉渠道记录!$B:$B,魔谷应用汇总!G$1,魔谷投诉渠道记录!$C:$C,魔谷应用汇总!$A44)</f>
        <v>0</v>
      </c>
      <c r="H44" s="15">
        <f>COUNTIFS(魔谷投诉渠道记录!$B:$B,魔谷应用汇总!H$1,魔谷投诉渠道记录!$C:$C,魔谷应用汇总!$A44)</f>
        <v>0</v>
      </c>
      <c r="I44" s="15">
        <f>COUNTIFS(魔谷投诉渠道记录!$B:$B,魔谷应用汇总!I$1,魔谷投诉渠道记录!$C:$C,魔谷应用汇总!$A44)</f>
        <v>0</v>
      </c>
      <c r="J44" s="15">
        <f>COUNTIFS(魔谷投诉渠道记录!$B:$B,魔谷应用汇总!J$1,魔谷投诉渠道记录!$C:$C,魔谷应用汇总!$A44)</f>
        <v>0</v>
      </c>
      <c r="K44" s="15">
        <f>COUNTIFS(魔谷投诉渠道记录!$B:$B,魔谷应用汇总!K$1,魔谷投诉渠道记录!$C:$C,魔谷应用汇总!$A44)</f>
        <v>0</v>
      </c>
      <c r="L44" s="15">
        <f>COUNTIFS(魔谷投诉渠道记录!$B:$B,魔谷应用汇总!L$1,魔谷投诉渠道记录!$C:$C,魔谷应用汇总!$A44)</f>
        <v>0</v>
      </c>
      <c r="M44" s="15">
        <f>COUNTIFS(魔谷投诉渠道记录!$B:$B,魔谷应用汇总!M$1,魔谷投诉渠道记录!$C:$C,魔谷应用汇总!$A44)</f>
        <v>0</v>
      </c>
      <c r="N44" s="15">
        <f>COUNTIFS(魔谷投诉渠道记录!$B:$B,魔谷应用汇总!N$1,魔谷投诉渠道记录!$C:$C,魔谷应用汇总!$A44)</f>
        <v>0</v>
      </c>
      <c r="O44" s="15">
        <f>COUNTIFS(魔谷投诉渠道记录!$B:$B,魔谷应用汇总!O$1,魔谷投诉渠道记录!$C:$C,魔谷应用汇总!$A44)</f>
        <v>0</v>
      </c>
      <c r="P44" s="15">
        <f>COUNTIFS(魔谷投诉渠道记录!$B:$B,魔谷应用汇总!P$1,魔谷投诉渠道记录!$C:$C,魔谷应用汇总!$A44)</f>
        <v>0</v>
      </c>
      <c r="Q44" s="15">
        <f>COUNTIFS(魔谷投诉渠道记录!$B:$B,魔谷应用汇总!Q$1,魔谷投诉渠道记录!$C:$C,魔谷应用汇总!$A44)</f>
        <v>0</v>
      </c>
      <c r="R44" s="15">
        <f>COUNTIFS(魔谷投诉渠道记录!$B:$B,魔谷应用汇总!R$1,魔谷投诉渠道记录!$C:$C,魔谷应用汇总!$A44)</f>
        <v>0</v>
      </c>
      <c r="S44" s="15">
        <f>COUNTIFS(魔谷投诉渠道记录!$B:$B,魔谷应用汇总!S$1,魔谷投诉渠道记录!$C:$C,魔谷应用汇总!$A44)</f>
        <v>0</v>
      </c>
      <c r="T44" s="15">
        <f>COUNTIFS(魔谷投诉渠道记录!$B:$B,魔谷应用汇总!T$1,魔谷投诉渠道记录!$C:$C,魔谷应用汇总!$A44)</f>
        <v>0</v>
      </c>
      <c r="U44" s="15">
        <f>COUNTIFS(魔谷投诉渠道记录!$B:$B,魔谷应用汇总!U$1,魔谷投诉渠道记录!$C:$C,魔谷应用汇总!$A44)</f>
        <v>0</v>
      </c>
      <c r="V44" s="15">
        <f>COUNTIFS(魔谷投诉渠道记录!$B:$B,魔谷应用汇总!V$1,魔谷投诉渠道记录!$C:$C,魔谷应用汇总!$A44)</f>
        <v>0</v>
      </c>
      <c r="W44" s="15">
        <f>COUNTIFS(魔谷投诉渠道记录!$B:$B,魔谷应用汇总!W$1,魔谷投诉渠道记录!$C:$C,魔谷应用汇总!$A44)</f>
        <v>0</v>
      </c>
      <c r="X44" s="15">
        <f>COUNTIFS(魔谷投诉渠道记录!$B:$B,魔谷应用汇总!X$1,魔谷投诉渠道记录!$C:$C,魔谷应用汇总!$A44)</f>
        <v>0</v>
      </c>
      <c r="Y44" s="15">
        <f>COUNTIFS(魔谷投诉渠道记录!$B:$B,魔谷应用汇总!Y$1,魔谷投诉渠道记录!$C:$C,魔谷应用汇总!$A44)</f>
        <v>0</v>
      </c>
      <c r="Z44" s="15">
        <f>COUNTIFS(魔谷投诉渠道记录!$B:$B,魔谷应用汇总!Z$1,魔谷投诉渠道记录!$C:$C,魔谷应用汇总!$A44)</f>
        <v>0</v>
      </c>
      <c r="AA44" s="15">
        <f>COUNTIFS(魔谷投诉渠道记录!$B:$B,魔谷应用汇总!AA$1,魔谷投诉渠道记录!$C:$C,魔谷应用汇总!$A44)</f>
        <v>0</v>
      </c>
      <c r="AB44" s="15">
        <f>COUNTIFS(魔谷投诉渠道记录!$B:$B,魔谷应用汇总!AB$1,魔谷投诉渠道记录!$C:$C,魔谷应用汇总!$A44)</f>
        <v>0</v>
      </c>
      <c r="AC44" s="15">
        <f>COUNTIFS(魔谷投诉渠道记录!$B:$B,魔谷应用汇总!AC$1,魔谷投诉渠道记录!$C:$C,魔谷应用汇总!$A44)</f>
        <v>0</v>
      </c>
      <c r="AD44" s="15">
        <f>COUNTIFS(魔谷投诉渠道记录!$B:$B,魔谷应用汇总!AD$1,魔谷投诉渠道记录!$C:$C,魔谷应用汇总!$A44)</f>
        <v>0</v>
      </c>
      <c r="AE44" s="15">
        <f>COUNTIFS(魔谷投诉渠道记录!$B:$B,魔谷应用汇总!AE$1,魔谷投诉渠道记录!$C:$C,魔谷应用汇总!$A44)</f>
        <v>0</v>
      </c>
      <c r="AF44" s="15">
        <f>COUNTIFS(魔谷投诉渠道记录!$B:$B,魔谷应用汇总!AF$1,魔谷投诉渠道记录!$C:$C,魔谷应用汇总!$A44)</f>
        <v>0</v>
      </c>
      <c r="AG44" s="15">
        <f>COUNTIFS(魔谷投诉渠道记录!$B:$B,魔谷应用汇总!AG$1,魔谷投诉渠道记录!$C:$C,魔谷应用汇总!$A44)</f>
        <v>0</v>
      </c>
      <c r="AH44" s="15">
        <f>COUNTIFS(魔谷投诉渠道记录!$B:$B,魔谷应用汇总!AH$1,魔谷投诉渠道记录!$C:$C,魔谷应用汇总!$A44)</f>
        <v>0</v>
      </c>
      <c r="AI44" s="15">
        <f>COUNTIFS(魔谷投诉渠道记录!$B:$B,魔谷应用汇总!AI$1,魔谷投诉渠道记录!$C:$C,魔谷应用汇总!$A44)</f>
        <v>0</v>
      </c>
    </row>
    <row r="45" spans="1:35" s="40" customFormat="1" ht="16.5">
      <c r="A45" s="39" t="s">
        <v>1270</v>
      </c>
      <c r="B45" s="39">
        <v>0</v>
      </c>
      <c r="C45" s="38">
        <f t="shared" si="2"/>
        <v>0</v>
      </c>
      <c r="D45" s="69">
        <f t="shared" si="1"/>
        <v>0</v>
      </c>
      <c r="E45" s="15">
        <f>COUNTIFS(魔谷投诉渠道记录!$B:$B,魔谷应用汇总!E$1,魔谷投诉渠道记录!$C:$C,魔谷应用汇总!$A45)</f>
        <v>0</v>
      </c>
      <c r="F45" s="15">
        <f>COUNTIFS(魔谷投诉渠道记录!$B:$B,魔谷应用汇总!F$1,魔谷投诉渠道记录!$C:$C,魔谷应用汇总!$A45)</f>
        <v>0</v>
      </c>
      <c r="G45" s="15">
        <f>COUNTIFS(魔谷投诉渠道记录!$B:$B,魔谷应用汇总!G$1,魔谷投诉渠道记录!$C:$C,魔谷应用汇总!$A45)</f>
        <v>0</v>
      </c>
      <c r="H45" s="15">
        <f>COUNTIFS(魔谷投诉渠道记录!$B:$B,魔谷应用汇总!H$1,魔谷投诉渠道记录!$C:$C,魔谷应用汇总!$A45)</f>
        <v>0</v>
      </c>
      <c r="I45" s="15">
        <f>COUNTIFS(魔谷投诉渠道记录!$B:$B,魔谷应用汇总!I$1,魔谷投诉渠道记录!$C:$C,魔谷应用汇总!$A45)</f>
        <v>0</v>
      </c>
      <c r="J45" s="15">
        <f>COUNTIFS(魔谷投诉渠道记录!$B:$B,魔谷应用汇总!J$1,魔谷投诉渠道记录!$C:$C,魔谷应用汇总!$A45)</f>
        <v>0</v>
      </c>
      <c r="K45" s="15">
        <f>COUNTIFS(魔谷投诉渠道记录!$B:$B,魔谷应用汇总!K$1,魔谷投诉渠道记录!$C:$C,魔谷应用汇总!$A45)</f>
        <v>0</v>
      </c>
      <c r="L45" s="15">
        <f>COUNTIFS(魔谷投诉渠道记录!$B:$B,魔谷应用汇总!L$1,魔谷投诉渠道记录!$C:$C,魔谷应用汇总!$A45)</f>
        <v>0</v>
      </c>
      <c r="M45" s="15">
        <f>COUNTIFS(魔谷投诉渠道记录!$B:$B,魔谷应用汇总!M$1,魔谷投诉渠道记录!$C:$C,魔谷应用汇总!$A45)</f>
        <v>0</v>
      </c>
      <c r="N45" s="15">
        <f>COUNTIFS(魔谷投诉渠道记录!$B:$B,魔谷应用汇总!N$1,魔谷投诉渠道记录!$C:$C,魔谷应用汇总!$A45)</f>
        <v>0</v>
      </c>
      <c r="O45" s="15">
        <f>COUNTIFS(魔谷投诉渠道记录!$B:$B,魔谷应用汇总!O$1,魔谷投诉渠道记录!$C:$C,魔谷应用汇总!$A45)</f>
        <v>0</v>
      </c>
      <c r="P45" s="15">
        <f>COUNTIFS(魔谷投诉渠道记录!$B:$B,魔谷应用汇总!P$1,魔谷投诉渠道记录!$C:$C,魔谷应用汇总!$A45)</f>
        <v>0</v>
      </c>
      <c r="Q45" s="15">
        <f>COUNTIFS(魔谷投诉渠道记录!$B:$B,魔谷应用汇总!Q$1,魔谷投诉渠道记录!$C:$C,魔谷应用汇总!$A45)</f>
        <v>0</v>
      </c>
      <c r="R45" s="15">
        <f>COUNTIFS(魔谷投诉渠道记录!$B:$B,魔谷应用汇总!R$1,魔谷投诉渠道记录!$C:$C,魔谷应用汇总!$A45)</f>
        <v>0</v>
      </c>
      <c r="S45" s="15">
        <f>COUNTIFS(魔谷投诉渠道记录!$B:$B,魔谷应用汇总!S$1,魔谷投诉渠道记录!$C:$C,魔谷应用汇总!$A45)</f>
        <v>0</v>
      </c>
      <c r="T45" s="15">
        <f>COUNTIFS(魔谷投诉渠道记录!$B:$B,魔谷应用汇总!T$1,魔谷投诉渠道记录!$C:$C,魔谷应用汇总!$A45)</f>
        <v>0</v>
      </c>
      <c r="U45" s="15">
        <f>COUNTIFS(魔谷投诉渠道记录!$B:$B,魔谷应用汇总!U$1,魔谷投诉渠道记录!$C:$C,魔谷应用汇总!$A45)</f>
        <v>0</v>
      </c>
      <c r="V45" s="15">
        <f>COUNTIFS(魔谷投诉渠道记录!$B:$B,魔谷应用汇总!V$1,魔谷投诉渠道记录!$C:$C,魔谷应用汇总!$A45)</f>
        <v>0</v>
      </c>
      <c r="W45" s="15">
        <f>COUNTIFS(魔谷投诉渠道记录!$B:$B,魔谷应用汇总!W$1,魔谷投诉渠道记录!$C:$C,魔谷应用汇总!$A45)</f>
        <v>0</v>
      </c>
      <c r="X45" s="15">
        <f>COUNTIFS(魔谷投诉渠道记录!$B:$B,魔谷应用汇总!X$1,魔谷投诉渠道记录!$C:$C,魔谷应用汇总!$A45)</f>
        <v>0</v>
      </c>
      <c r="Y45" s="15">
        <f>COUNTIFS(魔谷投诉渠道记录!$B:$B,魔谷应用汇总!Y$1,魔谷投诉渠道记录!$C:$C,魔谷应用汇总!$A45)</f>
        <v>0</v>
      </c>
      <c r="Z45" s="15">
        <f>COUNTIFS(魔谷投诉渠道记录!$B:$B,魔谷应用汇总!Z$1,魔谷投诉渠道记录!$C:$C,魔谷应用汇总!$A45)</f>
        <v>0</v>
      </c>
      <c r="AA45" s="15">
        <f>COUNTIFS(魔谷投诉渠道记录!$B:$B,魔谷应用汇总!AA$1,魔谷投诉渠道记录!$C:$C,魔谷应用汇总!$A45)</f>
        <v>0</v>
      </c>
      <c r="AB45" s="15">
        <f>COUNTIFS(魔谷投诉渠道记录!$B:$B,魔谷应用汇总!AB$1,魔谷投诉渠道记录!$C:$C,魔谷应用汇总!$A45)</f>
        <v>0</v>
      </c>
      <c r="AC45" s="15">
        <f>COUNTIFS(魔谷投诉渠道记录!$B:$B,魔谷应用汇总!AC$1,魔谷投诉渠道记录!$C:$C,魔谷应用汇总!$A45)</f>
        <v>0</v>
      </c>
      <c r="AD45" s="15">
        <f>COUNTIFS(魔谷投诉渠道记录!$B:$B,魔谷应用汇总!AD$1,魔谷投诉渠道记录!$C:$C,魔谷应用汇总!$A45)</f>
        <v>0</v>
      </c>
      <c r="AE45" s="15">
        <f>COUNTIFS(魔谷投诉渠道记录!$B:$B,魔谷应用汇总!AE$1,魔谷投诉渠道记录!$C:$C,魔谷应用汇总!$A45)</f>
        <v>0</v>
      </c>
      <c r="AF45" s="15">
        <f>COUNTIFS(魔谷投诉渠道记录!$B:$B,魔谷应用汇总!AF$1,魔谷投诉渠道记录!$C:$C,魔谷应用汇总!$A45)</f>
        <v>0</v>
      </c>
      <c r="AG45" s="15">
        <f>COUNTIFS(魔谷投诉渠道记录!$B:$B,魔谷应用汇总!AG$1,魔谷投诉渠道记录!$C:$C,魔谷应用汇总!$A45)</f>
        <v>0</v>
      </c>
      <c r="AH45" s="15">
        <f>COUNTIFS(魔谷投诉渠道记录!$B:$B,魔谷应用汇总!AH$1,魔谷投诉渠道记录!$C:$C,魔谷应用汇总!$A45)</f>
        <v>0</v>
      </c>
      <c r="AI45" s="15">
        <f>COUNTIFS(魔谷投诉渠道记录!$B:$B,魔谷应用汇总!AI$1,魔谷投诉渠道记录!$C:$C,魔谷应用汇总!$A45)</f>
        <v>0</v>
      </c>
    </row>
    <row r="46" spans="1:35" s="40" customFormat="1" ht="16.5">
      <c r="A46" s="39" t="s">
        <v>1271</v>
      </c>
      <c r="B46" s="39">
        <v>0</v>
      </c>
      <c r="C46" s="38">
        <f t="shared" si="2"/>
        <v>0</v>
      </c>
      <c r="D46" s="69">
        <f t="shared" si="1"/>
        <v>0</v>
      </c>
      <c r="E46" s="15">
        <f>COUNTIFS(魔谷投诉渠道记录!$B:$B,魔谷应用汇总!E$1,魔谷投诉渠道记录!$C:$C,魔谷应用汇总!$A46)</f>
        <v>0</v>
      </c>
      <c r="F46" s="15">
        <f>COUNTIFS(魔谷投诉渠道记录!$B:$B,魔谷应用汇总!F$1,魔谷投诉渠道记录!$C:$C,魔谷应用汇总!$A46)</f>
        <v>0</v>
      </c>
      <c r="G46" s="15">
        <f>COUNTIFS(魔谷投诉渠道记录!$B:$B,魔谷应用汇总!G$1,魔谷投诉渠道记录!$C:$C,魔谷应用汇总!$A46)</f>
        <v>0</v>
      </c>
      <c r="H46" s="15">
        <f>COUNTIFS(魔谷投诉渠道记录!$B:$B,魔谷应用汇总!H$1,魔谷投诉渠道记录!$C:$C,魔谷应用汇总!$A46)</f>
        <v>0</v>
      </c>
      <c r="I46" s="15">
        <f>COUNTIFS(魔谷投诉渠道记录!$B:$B,魔谷应用汇总!I$1,魔谷投诉渠道记录!$C:$C,魔谷应用汇总!$A46)</f>
        <v>0</v>
      </c>
      <c r="J46" s="15">
        <f>COUNTIFS(魔谷投诉渠道记录!$B:$B,魔谷应用汇总!J$1,魔谷投诉渠道记录!$C:$C,魔谷应用汇总!$A46)</f>
        <v>0</v>
      </c>
      <c r="K46" s="15">
        <f>COUNTIFS(魔谷投诉渠道记录!$B:$B,魔谷应用汇总!K$1,魔谷投诉渠道记录!$C:$C,魔谷应用汇总!$A46)</f>
        <v>0</v>
      </c>
      <c r="L46" s="15">
        <f>COUNTIFS(魔谷投诉渠道记录!$B:$B,魔谷应用汇总!L$1,魔谷投诉渠道记录!$C:$C,魔谷应用汇总!$A46)</f>
        <v>0</v>
      </c>
      <c r="M46" s="15">
        <f>COUNTIFS(魔谷投诉渠道记录!$B:$B,魔谷应用汇总!M$1,魔谷投诉渠道记录!$C:$C,魔谷应用汇总!$A46)</f>
        <v>0</v>
      </c>
      <c r="N46" s="15">
        <f>COUNTIFS(魔谷投诉渠道记录!$B:$B,魔谷应用汇总!N$1,魔谷投诉渠道记录!$C:$C,魔谷应用汇总!$A46)</f>
        <v>0</v>
      </c>
      <c r="O46" s="15">
        <f>COUNTIFS(魔谷投诉渠道记录!$B:$B,魔谷应用汇总!O$1,魔谷投诉渠道记录!$C:$C,魔谷应用汇总!$A46)</f>
        <v>0</v>
      </c>
      <c r="P46" s="15">
        <f>COUNTIFS(魔谷投诉渠道记录!$B:$B,魔谷应用汇总!P$1,魔谷投诉渠道记录!$C:$C,魔谷应用汇总!$A46)</f>
        <v>0</v>
      </c>
      <c r="Q46" s="15">
        <f>COUNTIFS(魔谷投诉渠道记录!$B:$B,魔谷应用汇总!Q$1,魔谷投诉渠道记录!$C:$C,魔谷应用汇总!$A46)</f>
        <v>0</v>
      </c>
      <c r="R46" s="15">
        <f>COUNTIFS(魔谷投诉渠道记录!$B:$B,魔谷应用汇总!R$1,魔谷投诉渠道记录!$C:$C,魔谷应用汇总!$A46)</f>
        <v>0</v>
      </c>
      <c r="S46" s="15">
        <f>COUNTIFS(魔谷投诉渠道记录!$B:$B,魔谷应用汇总!S$1,魔谷投诉渠道记录!$C:$C,魔谷应用汇总!$A46)</f>
        <v>0</v>
      </c>
      <c r="T46" s="15">
        <f>COUNTIFS(魔谷投诉渠道记录!$B:$B,魔谷应用汇总!T$1,魔谷投诉渠道记录!$C:$C,魔谷应用汇总!$A46)</f>
        <v>0</v>
      </c>
      <c r="U46" s="15">
        <f>COUNTIFS(魔谷投诉渠道记录!$B:$B,魔谷应用汇总!U$1,魔谷投诉渠道记录!$C:$C,魔谷应用汇总!$A46)</f>
        <v>0</v>
      </c>
      <c r="V46" s="15">
        <f>COUNTIFS(魔谷投诉渠道记录!$B:$B,魔谷应用汇总!V$1,魔谷投诉渠道记录!$C:$C,魔谷应用汇总!$A46)</f>
        <v>0</v>
      </c>
      <c r="W46" s="15">
        <f>COUNTIFS(魔谷投诉渠道记录!$B:$B,魔谷应用汇总!W$1,魔谷投诉渠道记录!$C:$C,魔谷应用汇总!$A46)</f>
        <v>0</v>
      </c>
      <c r="X46" s="15">
        <f>COUNTIFS(魔谷投诉渠道记录!$B:$B,魔谷应用汇总!X$1,魔谷投诉渠道记录!$C:$C,魔谷应用汇总!$A46)</f>
        <v>0</v>
      </c>
      <c r="Y46" s="15">
        <f>COUNTIFS(魔谷投诉渠道记录!$B:$B,魔谷应用汇总!Y$1,魔谷投诉渠道记录!$C:$C,魔谷应用汇总!$A46)</f>
        <v>0</v>
      </c>
      <c r="Z46" s="15">
        <f>COUNTIFS(魔谷投诉渠道记录!$B:$B,魔谷应用汇总!Z$1,魔谷投诉渠道记录!$C:$C,魔谷应用汇总!$A46)</f>
        <v>0</v>
      </c>
      <c r="AA46" s="15">
        <f>COUNTIFS(魔谷投诉渠道记录!$B:$B,魔谷应用汇总!AA$1,魔谷投诉渠道记录!$C:$C,魔谷应用汇总!$A46)</f>
        <v>0</v>
      </c>
      <c r="AB46" s="15">
        <f>COUNTIFS(魔谷投诉渠道记录!$B:$B,魔谷应用汇总!AB$1,魔谷投诉渠道记录!$C:$C,魔谷应用汇总!$A46)</f>
        <v>0</v>
      </c>
      <c r="AC46" s="15">
        <f>COUNTIFS(魔谷投诉渠道记录!$B:$B,魔谷应用汇总!AC$1,魔谷投诉渠道记录!$C:$C,魔谷应用汇总!$A46)</f>
        <v>0</v>
      </c>
      <c r="AD46" s="15">
        <f>COUNTIFS(魔谷投诉渠道记录!$B:$B,魔谷应用汇总!AD$1,魔谷投诉渠道记录!$C:$C,魔谷应用汇总!$A46)</f>
        <v>0</v>
      </c>
      <c r="AE46" s="15">
        <f>COUNTIFS(魔谷投诉渠道记录!$B:$B,魔谷应用汇总!AE$1,魔谷投诉渠道记录!$C:$C,魔谷应用汇总!$A46)</f>
        <v>0</v>
      </c>
      <c r="AF46" s="15">
        <f>COUNTIFS(魔谷投诉渠道记录!$B:$B,魔谷应用汇总!AF$1,魔谷投诉渠道记录!$C:$C,魔谷应用汇总!$A46)</f>
        <v>0</v>
      </c>
      <c r="AG46" s="15">
        <f>COUNTIFS(魔谷投诉渠道记录!$B:$B,魔谷应用汇总!AG$1,魔谷投诉渠道记录!$C:$C,魔谷应用汇总!$A46)</f>
        <v>0</v>
      </c>
      <c r="AH46" s="15">
        <f>COUNTIFS(魔谷投诉渠道记录!$B:$B,魔谷应用汇总!AH$1,魔谷投诉渠道记录!$C:$C,魔谷应用汇总!$A46)</f>
        <v>0</v>
      </c>
      <c r="AI46" s="15">
        <f>COUNTIFS(魔谷投诉渠道记录!$B:$B,魔谷应用汇总!AI$1,魔谷投诉渠道记录!$C:$C,魔谷应用汇总!$A46)</f>
        <v>0</v>
      </c>
    </row>
    <row r="47" spans="1:35" s="40" customFormat="1" ht="16.5">
      <c r="A47" s="39" t="s">
        <v>1272</v>
      </c>
      <c r="B47" s="39">
        <v>0</v>
      </c>
      <c r="C47" s="38">
        <f t="shared" si="2"/>
        <v>0</v>
      </c>
      <c r="D47" s="69">
        <f t="shared" si="1"/>
        <v>0</v>
      </c>
      <c r="E47" s="15">
        <f>COUNTIFS(魔谷投诉渠道记录!$B:$B,魔谷应用汇总!E$1,魔谷投诉渠道记录!$C:$C,魔谷应用汇总!$A47)</f>
        <v>0</v>
      </c>
      <c r="F47" s="15">
        <f>COUNTIFS(魔谷投诉渠道记录!$B:$B,魔谷应用汇总!F$1,魔谷投诉渠道记录!$C:$C,魔谷应用汇总!$A47)</f>
        <v>0</v>
      </c>
      <c r="G47" s="15">
        <f>COUNTIFS(魔谷投诉渠道记录!$B:$B,魔谷应用汇总!G$1,魔谷投诉渠道记录!$C:$C,魔谷应用汇总!$A47)</f>
        <v>0</v>
      </c>
      <c r="H47" s="15">
        <f>COUNTIFS(魔谷投诉渠道记录!$B:$B,魔谷应用汇总!H$1,魔谷投诉渠道记录!$C:$C,魔谷应用汇总!$A47)</f>
        <v>0</v>
      </c>
      <c r="I47" s="15">
        <f>COUNTIFS(魔谷投诉渠道记录!$B:$B,魔谷应用汇总!I$1,魔谷投诉渠道记录!$C:$C,魔谷应用汇总!$A47)</f>
        <v>0</v>
      </c>
      <c r="J47" s="15">
        <f>COUNTIFS(魔谷投诉渠道记录!$B:$B,魔谷应用汇总!J$1,魔谷投诉渠道记录!$C:$C,魔谷应用汇总!$A47)</f>
        <v>0</v>
      </c>
      <c r="K47" s="15">
        <f>COUNTIFS(魔谷投诉渠道记录!$B:$B,魔谷应用汇总!K$1,魔谷投诉渠道记录!$C:$C,魔谷应用汇总!$A47)</f>
        <v>0</v>
      </c>
      <c r="L47" s="15">
        <f>COUNTIFS(魔谷投诉渠道记录!$B:$B,魔谷应用汇总!L$1,魔谷投诉渠道记录!$C:$C,魔谷应用汇总!$A47)</f>
        <v>0</v>
      </c>
      <c r="M47" s="15">
        <f>COUNTIFS(魔谷投诉渠道记录!$B:$B,魔谷应用汇总!M$1,魔谷投诉渠道记录!$C:$C,魔谷应用汇总!$A47)</f>
        <v>0</v>
      </c>
      <c r="N47" s="15">
        <f>COUNTIFS(魔谷投诉渠道记录!$B:$B,魔谷应用汇总!N$1,魔谷投诉渠道记录!$C:$C,魔谷应用汇总!$A47)</f>
        <v>0</v>
      </c>
      <c r="O47" s="15">
        <f>COUNTIFS(魔谷投诉渠道记录!$B:$B,魔谷应用汇总!O$1,魔谷投诉渠道记录!$C:$C,魔谷应用汇总!$A47)</f>
        <v>0</v>
      </c>
      <c r="P47" s="15">
        <f>COUNTIFS(魔谷投诉渠道记录!$B:$B,魔谷应用汇总!P$1,魔谷投诉渠道记录!$C:$C,魔谷应用汇总!$A47)</f>
        <v>0</v>
      </c>
      <c r="Q47" s="15">
        <f>COUNTIFS(魔谷投诉渠道记录!$B:$B,魔谷应用汇总!Q$1,魔谷投诉渠道记录!$C:$C,魔谷应用汇总!$A47)</f>
        <v>0</v>
      </c>
      <c r="R47" s="15">
        <f>COUNTIFS(魔谷投诉渠道记录!$B:$B,魔谷应用汇总!R$1,魔谷投诉渠道记录!$C:$C,魔谷应用汇总!$A47)</f>
        <v>0</v>
      </c>
      <c r="S47" s="15">
        <f>COUNTIFS(魔谷投诉渠道记录!$B:$B,魔谷应用汇总!S$1,魔谷投诉渠道记录!$C:$C,魔谷应用汇总!$A47)</f>
        <v>0</v>
      </c>
      <c r="T47" s="15">
        <f>COUNTIFS(魔谷投诉渠道记录!$B:$B,魔谷应用汇总!T$1,魔谷投诉渠道记录!$C:$C,魔谷应用汇总!$A47)</f>
        <v>0</v>
      </c>
      <c r="U47" s="15">
        <f>COUNTIFS(魔谷投诉渠道记录!$B:$B,魔谷应用汇总!U$1,魔谷投诉渠道记录!$C:$C,魔谷应用汇总!$A47)</f>
        <v>0</v>
      </c>
      <c r="V47" s="15">
        <f>COUNTIFS(魔谷投诉渠道记录!$B:$B,魔谷应用汇总!V$1,魔谷投诉渠道记录!$C:$C,魔谷应用汇总!$A47)</f>
        <v>0</v>
      </c>
      <c r="W47" s="15">
        <f>COUNTIFS(魔谷投诉渠道记录!$B:$B,魔谷应用汇总!W$1,魔谷投诉渠道记录!$C:$C,魔谷应用汇总!$A47)</f>
        <v>0</v>
      </c>
      <c r="X47" s="15">
        <f>COUNTIFS(魔谷投诉渠道记录!$B:$B,魔谷应用汇总!X$1,魔谷投诉渠道记录!$C:$C,魔谷应用汇总!$A47)</f>
        <v>0</v>
      </c>
      <c r="Y47" s="15">
        <f>COUNTIFS(魔谷投诉渠道记录!$B:$B,魔谷应用汇总!Y$1,魔谷投诉渠道记录!$C:$C,魔谷应用汇总!$A47)</f>
        <v>0</v>
      </c>
      <c r="Z47" s="15">
        <f>COUNTIFS(魔谷投诉渠道记录!$B:$B,魔谷应用汇总!Z$1,魔谷投诉渠道记录!$C:$C,魔谷应用汇总!$A47)</f>
        <v>0</v>
      </c>
      <c r="AA47" s="15">
        <f>COUNTIFS(魔谷投诉渠道记录!$B:$B,魔谷应用汇总!AA$1,魔谷投诉渠道记录!$C:$C,魔谷应用汇总!$A47)</f>
        <v>0</v>
      </c>
      <c r="AB47" s="15">
        <f>COUNTIFS(魔谷投诉渠道记录!$B:$B,魔谷应用汇总!AB$1,魔谷投诉渠道记录!$C:$C,魔谷应用汇总!$A47)</f>
        <v>0</v>
      </c>
      <c r="AC47" s="15">
        <f>COUNTIFS(魔谷投诉渠道记录!$B:$B,魔谷应用汇总!AC$1,魔谷投诉渠道记录!$C:$C,魔谷应用汇总!$A47)</f>
        <v>0</v>
      </c>
      <c r="AD47" s="15">
        <f>COUNTIFS(魔谷投诉渠道记录!$B:$B,魔谷应用汇总!AD$1,魔谷投诉渠道记录!$C:$C,魔谷应用汇总!$A47)</f>
        <v>0</v>
      </c>
      <c r="AE47" s="15">
        <f>COUNTIFS(魔谷投诉渠道记录!$B:$B,魔谷应用汇总!AE$1,魔谷投诉渠道记录!$C:$C,魔谷应用汇总!$A47)</f>
        <v>0</v>
      </c>
      <c r="AF47" s="15">
        <f>COUNTIFS(魔谷投诉渠道记录!$B:$B,魔谷应用汇总!AF$1,魔谷投诉渠道记录!$C:$C,魔谷应用汇总!$A47)</f>
        <v>0</v>
      </c>
      <c r="AG47" s="15">
        <f>COUNTIFS(魔谷投诉渠道记录!$B:$B,魔谷应用汇总!AG$1,魔谷投诉渠道记录!$C:$C,魔谷应用汇总!$A47)</f>
        <v>0</v>
      </c>
      <c r="AH47" s="15">
        <f>COUNTIFS(魔谷投诉渠道记录!$B:$B,魔谷应用汇总!AH$1,魔谷投诉渠道记录!$C:$C,魔谷应用汇总!$A47)</f>
        <v>0</v>
      </c>
      <c r="AI47" s="15">
        <f>COUNTIFS(魔谷投诉渠道记录!$B:$B,魔谷应用汇总!AI$1,魔谷投诉渠道记录!$C:$C,魔谷应用汇总!$A47)</f>
        <v>0</v>
      </c>
    </row>
    <row r="48" spans="1:35" s="40" customFormat="1" ht="16.5">
      <c r="A48" s="39" t="s">
        <v>1273</v>
      </c>
      <c r="B48" s="39">
        <v>0</v>
      </c>
      <c r="C48" s="38">
        <f t="shared" si="2"/>
        <v>0</v>
      </c>
      <c r="D48" s="69">
        <f t="shared" si="1"/>
        <v>0</v>
      </c>
      <c r="E48" s="15">
        <f>COUNTIFS(魔谷投诉渠道记录!$B:$B,魔谷应用汇总!E$1,魔谷投诉渠道记录!$C:$C,魔谷应用汇总!$A48)</f>
        <v>0</v>
      </c>
      <c r="F48" s="15">
        <f>COUNTIFS(魔谷投诉渠道记录!$B:$B,魔谷应用汇总!F$1,魔谷投诉渠道记录!$C:$C,魔谷应用汇总!$A48)</f>
        <v>0</v>
      </c>
      <c r="G48" s="15">
        <f>COUNTIFS(魔谷投诉渠道记录!$B:$B,魔谷应用汇总!G$1,魔谷投诉渠道记录!$C:$C,魔谷应用汇总!$A48)</f>
        <v>0</v>
      </c>
      <c r="H48" s="15">
        <f>COUNTIFS(魔谷投诉渠道记录!$B:$B,魔谷应用汇总!H$1,魔谷投诉渠道记录!$C:$C,魔谷应用汇总!$A48)</f>
        <v>0</v>
      </c>
      <c r="I48" s="15">
        <f>COUNTIFS(魔谷投诉渠道记录!$B:$B,魔谷应用汇总!I$1,魔谷投诉渠道记录!$C:$C,魔谷应用汇总!$A48)</f>
        <v>0</v>
      </c>
      <c r="J48" s="15">
        <f>COUNTIFS(魔谷投诉渠道记录!$B:$B,魔谷应用汇总!J$1,魔谷投诉渠道记录!$C:$C,魔谷应用汇总!$A48)</f>
        <v>0</v>
      </c>
      <c r="K48" s="15">
        <f>COUNTIFS(魔谷投诉渠道记录!$B:$B,魔谷应用汇总!K$1,魔谷投诉渠道记录!$C:$C,魔谷应用汇总!$A48)</f>
        <v>0</v>
      </c>
      <c r="L48" s="15">
        <f>COUNTIFS(魔谷投诉渠道记录!$B:$B,魔谷应用汇总!L$1,魔谷投诉渠道记录!$C:$C,魔谷应用汇总!$A48)</f>
        <v>0</v>
      </c>
      <c r="M48" s="15">
        <f>COUNTIFS(魔谷投诉渠道记录!$B:$B,魔谷应用汇总!M$1,魔谷投诉渠道记录!$C:$C,魔谷应用汇总!$A48)</f>
        <v>0</v>
      </c>
      <c r="N48" s="15">
        <f>COUNTIFS(魔谷投诉渠道记录!$B:$B,魔谷应用汇总!N$1,魔谷投诉渠道记录!$C:$C,魔谷应用汇总!$A48)</f>
        <v>0</v>
      </c>
      <c r="O48" s="15">
        <f>COUNTIFS(魔谷投诉渠道记录!$B:$B,魔谷应用汇总!O$1,魔谷投诉渠道记录!$C:$C,魔谷应用汇总!$A48)</f>
        <v>0</v>
      </c>
      <c r="P48" s="15">
        <f>COUNTIFS(魔谷投诉渠道记录!$B:$B,魔谷应用汇总!P$1,魔谷投诉渠道记录!$C:$C,魔谷应用汇总!$A48)</f>
        <v>0</v>
      </c>
      <c r="Q48" s="15">
        <f>COUNTIFS(魔谷投诉渠道记录!$B:$B,魔谷应用汇总!Q$1,魔谷投诉渠道记录!$C:$C,魔谷应用汇总!$A48)</f>
        <v>0</v>
      </c>
      <c r="R48" s="15">
        <f>COUNTIFS(魔谷投诉渠道记录!$B:$B,魔谷应用汇总!R$1,魔谷投诉渠道记录!$C:$C,魔谷应用汇总!$A48)</f>
        <v>0</v>
      </c>
      <c r="S48" s="15">
        <f>COUNTIFS(魔谷投诉渠道记录!$B:$B,魔谷应用汇总!S$1,魔谷投诉渠道记录!$C:$C,魔谷应用汇总!$A48)</f>
        <v>0</v>
      </c>
      <c r="T48" s="15">
        <f>COUNTIFS(魔谷投诉渠道记录!$B:$B,魔谷应用汇总!T$1,魔谷投诉渠道记录!$C:$C,魔谷应用汇总!$A48)</f>
        <v>0</v>
      </c>
      <c r="U48" s="15">
        <f>COUNTIFS(魔谷投诉渠道记录!$B:$B,魔谷应用汇总!U$1,魔谷投诉渠道记录!$C:$C,魔谷应用汇总!$A48)</f>
        <v>0</v>
      </c>
      <c r="V48" s="15">
        <f>COUNTIFS(魔谷投诉渠道记录!$B:$B,魔谷应用汇总!V$1,魔谷投诉渠道记录!$C:$C,魔谷应用汇总!$A48)</f>
        <v>0</v>
      </c>
      <c r="W48" s="15">
        <f>COUNTIFS(魔谷投诉渠道记录!$B:$B,魔谷应用汇总!W$1,魔谷投诉渠道记录!$C:$C,魔谷应用汇总!$A48)</f>
        <v>0</v>
      </c>
      <c r="X48" s="15">
        <f>COUNTIFS(魔谷投诉渠道记录!$B:$B,魔谷应用汇总!X$1,魔谷投诉渠道记录!$C:$C,魔谷应用汇总!$A48)</f>
        <v>0</v>
      </c>
      <c r="Y48" s="15">
        <f>COUNTIFS(魔谷投诉渠道记录!$B:$B,魔谷应用汇总!Y$1,魔谷投诉渠道记录!$C:$C,魔谷应用汇总!$A48)</f>
        <v>0</v>
      </c>
      <c r="Z48" s="15">
        <f>COUNTIFS(魔谷投诉渠道记录!$B:$B,魔谷应用汇总!Z$1,魔谷投诉渠道记录!$C:$C,魔谷应用汇总!$A48)</f>
        <v>0</v>
      </c>
      <c r="AA48" s="15">
        <f>COUNTIFS(魔谷投诉渠道记录!$B:$B,魔谷应用汇总!AA$1,魔谷投诉渠道记录!$C:$C,魔谷应用汇总!$A48)</f>
        <v>0</v>
      </c>
      <c r="AB48" s="15">
        <f>COUNTIFS(魔谷投诉渠道记录!$B:$B,魔谷应用汇总!AB$1,魔谷投诉渠道记录!$C:$C,魔谷应用汇总!$A48)</f>
        <v>0</v>
      </c>
      <c r="AC48" s="15">
        <f>COUNTIFS(魔谷投诉渠道记录!$B:$B,魔谷应用汇总!AC$1,魔谷投诉渠道记录!$C:$C,魔谷应用汇总!$A48)</f>
        <v>0</v>
      </c>
      <c r="AD48" s="15">
        <f>COUNTIFS(魔谷投诉渠道记录!$B:$B,魔谷应用汇总!AD$1,魔谷投诉渠道记录!$C:$C,魔谷应用汇总!$A48)</f>
        <v>0</v>
      </c>
      <c r="AE48" s="15">
        <f>COUNTIFS(魔谷投诉渠道记录!$B:$B,魔谷应用汇总!AE$1,魔谷投诉渠道记录!$C:$C,魔谷应用汇总!$A48)</f>
        <v>0</v>
      </c>
      <c r="AF48" s="15">
        <f>COUNTIFS(魔谷投诉渠道记录!$B:$B,魔谷应用汇总!AF$1,魔谷投诉渠道记录!$C:$C,魔谷应用汇总!$A48)</f>
        <v>0</v>
      </c>
      <c r="AG48" s="15">
        <f>COUNTIFS(魔谷投诉渠道记录!$B:$B,魔谷应用汇总!AG$1,魔谷投诉渠道记录!$C:$C,魔谷应用汇总!$A48)</f>
        <v>0</v>
      </c>
      <c r="AH48" s="15">
        <f>COUNTIFS(魔谷投诉渠道记录!$B:$B,魔谷应用汇总!AH$1,魔谷投诉渠道记录!$C:$C,魔谷应用汇总!$A48)</f>
        <v>0</v>
      </c>
      <c r="AI48" s="15">
        <f>COUNTIFS(魔谷投诉渠道记录!$B:$B,魔谷应用汇总!AI$1,魔谷投诉渠道记录!$C:$C,魔谷应用汇总!$A48)</f>
        <v>0</v>
      </c>
    </row>
    <row r="49" spans="1:35" s="40" customFormat="1" ht="16.5">
      <c r="A49" s="39" t="s">
        <v>1274</v>
      </c>
      <c r="B49" s="39">
        <v>0</v>
      </c>
      <c r="C49" s="38">
        <f t="shared" si="2"/>
        <v>0</v>
      </c>
      <c r="D49" s="69">
        <f t="shared" si="1"/>
        <v>0</v>
      </c>
      <c r="E49" s="15">
        <f>COUNTIFS(魔谷投诉渠道记录!$B:$B,魔谷应用汇总!E$1,魔谷投诉渠道记录!$C:$C,魔谷应用汇总!$A49)</f>
        <v>0</v>
      </c>
      <c r="F49" s="15">
        <f>COUNTIFS(魔谷投诉渠道记录!$B:$B,魔谷应用汇总!F$1,魔谷投诉渠道记录!$C:$C,魔谷应用汇总!$A49)</f>
        <v>0</v>
      </c>
      <c r="G49" s="15">
        <f>COUNTIFS(魔谷投诉渠道记录!$B:$B,魔谷应用汇总!G$1,魔谷投诉渠道记录!$C:$C,魔谷应用汇总!$A49)</f>
        <v>0</v>
      </c>
      <c r="H49" s="15">
        <f>COUNTIFS(魔谷投诉渠道记录!$B:$B,魔谷应用汇总!H$1,魔谷投诉渠道记录!$C:$C,魔谷应用汇总!$A49)</f>
        <v>0</v>
      </c>
      <c r="I49" s="15">
        <f>COUNTIFS(魔谷投诉渠道记录!$B:$B,魔谷应用汇总!I$1,魔谷投诉渠道记录!$C:$C,魔谷应用汇总!$A49)</f>
        <v>0</v>
      </c>
      <c r="J49" s="15">
        <f>COUNTIFS(魔谷投诉渠道记录!$B:$B,魔谷应用汇总!J$1,魔谷投诉渠道记录!$C:$C,魔谷应用汇总!$A49)</f>
        <v>0</v>
      </c>
      <c r="K49" s="15">
        <f>COUNTIFS(魔谷投诉渠道记录!$B:$B,魔谷应用汇总!K$1,魔谷投诉渠道记录!$C:$C,魔谷应用汇总!$A49)</f>
        <v>0</v>
      </c>
      <c r="L49" s="15">
        <f>COUNTIFS(魔谷投诉渠道记录!$B:$B,魔谷应用汇总!L$1,魔谷投诉渠道记录!$C:$C,魔谷应用汇总!$A49)</f>
        <v>0</v>
      </c>
      <c r="M49" s="15">
        <f>COUNTIFS(魔谷投诉渠道记录!$B:$B,魔谷应用汇总!M$1,魔谷投诉渠道记录!$C:$C,魔谷应用汇总!$A49)</f>
        <v>0</v>
      </c>
      <c r="N49" s="15">
        <f>COUNTIFS(魔谷投诉渠道记录!$B:$B,魔谷应用汇总!N$1,魔谷投诉渠道记录!$C:$C,魔谷应用汇总!$A49)</f>
        <v>0</v>
      </c>
      <c r="O49" s="15">
        <f>COUNTIFS(魔谷投诉渠道记录!$B:$B,魔谷应用汇总!O$1,魔谷投诉渠道记录!$C:$C,魔谷应用汇总!$A49)</f>
        <v>0</v>
      </c>
      <c r="P49" s="15">
        <f>COUNTIFS(魔谷投诉渠道记录!$B:$B,魔谷应用汇总!P$1,魔谷投诉渠道记录!$C:$C,魔谷应用汇总!$A49)</f>
        <v>0</v>
      </c>
      <c r="Q49" s="15">
        <f>COUNTIFS(魔谷投诉渠道记录!$B:$B,魔谷应用汇总!Q$1,魔谷投诉渠道记录!$C:$C,魔谷应用汇总!$A49)</f>
        <v>0</v>
      </c>
      <c r="R49" s="15">
        <f>COUNTIFS(魔谷投诉渠道记录!$B:$B,魔谷应用汇总!R$1,魔谷投诉渠道记录!$C:$C,魔谷应用汇总!$A49)</f>
        <v>0</v>
      </c>
      <c r="S49" s="15">
        <f>COUNTIFS(魔谷投诉渠道记录!$B:$B,魔谷应用汇总!S$1,魔谷投诉渠道记录!$C:$C,魔谷应用汇总!$A49)</f>
        <v>0</v>
      </c>
      <c r="T49" s="15">
        <f>COUNTIFS(魔谷投诉渠道记录!$B:$B,魔谷应用汇总!T$1,魔谷投诉渠道记录!$C:$C,魔谷应用汇总!$A49)</f>
        <v>0</v>
      </c>
      <c r="U49" s="15">
        <f>COUNTIFS(魔谷投诉渠道记录!$B:$B,魔谷应用汇总!U$1,魔谷投诉渠道记录!$C:$C,魔谷应用汇总!$A49)</f>
        <v>0</v>
      </c>
      <c r="V49" s="15">
        <f>COUNTIFS(魔谷投诉渠道记录!$B:$B,魔谷应用汇总!V$1,魔谷投诉渠道记录!$C:$C,魔谷应用汇总!$A49)</f>
        <v>0</v>
      </c>
      <c r="W49" s="15">
        <f>COUNTIFS(魔谷投诉渠道记录!$B:$B,魔谷应用汇总!W$1,魔谷投诉渠道记录!$C:$C,魔谷应用汇总!$A49)</f>
        <v>0</v>
      </c>
      <c r="X49" s="15">
        <f>COUNTIFS(魔谷投诉渠道记录!$B:$B,魔谷应用汇总!X$1,魔谷投诉渠道记录!$C:$C,魔谷应用汇总!$A49)</f>
        <v>0</v>
      </c>
      <c r="Y49" s="15">
        <f>COUNTIFS(魔谷投诉渠道记录!$B:$B,魔谷应用汇总!Y$1,魔谷投诉渠道记录!$C:$C,魔谷应用汇总!$A49)</f>
        <v>0</v>
      </c>
      <c r="Z49" s="15">
        <f>COUNTIFS(魔谷投诉渠道记录!$B:$B,魔谷应用汇总!Z$1,魔谷投诉渠道记录!$C:$C,魔谷应用汇总!$A49)</f>
        <v>0</v>
      </c>
      <c r="AA49" s="15">
        <f>COUNTIFS(魔谷投诉渠道记录!$B:$B,魔谷应用汇总!AA$1,魔谷投诉渠道记录!$C:$C,魔谷应用汇总!$A49)</f>
        <v>0</v>
      </c>
      <c r="AB49" s="15">
        <f>COUNTIFS(魔谷投诉渠道记录!$B:$B,魔谷应用汇总!AB$1,魔谷投诉渠道记录!$C:$C,魔谷应用汇总!$A49)</f>
        <v>0</v>
      </c>
      <c r="AC49" s="15">
        <f>COUNTIFS(魔谷投诉渠道记录!$B:$B,魔谷应用汇总!AC$1,魔谷投诉渠道记录!$C:$C,魔谷应用汇总!$A49)</f>
        <v>0</v>
      </c>
      <c r="AD49" s="15">
        <f>COUNTIFS(魔谷投诉渠道记录!$B:$B,魔谷应用汇总!AD$1,魔谷投诉渠道记录!$C:$C,魔谷应用汇总!$A49)</f>
        <v>0</v>
      </c>
      <c r="AE49" s="15">
        <f>COUNTIFS(魔谷投诉渠道记录!$B:$B,魔谷应用汇总!AE$1,魔谷投诉渠道记录!$C:$C,魔谷应用汇总!$A49)</f>
        <v>0</v>
      </c>
      <c r="AF49" s="15">
        <f>COUNTIFS(魔谷投诉渠道记录!$B:$B,魔谷应用汇总!AF$1,魔谷投诉渠道记录!$C:$C,魔谷应用汇总!$A49)</f>
        <v>0</v>
      </c>
      <c r="AG49" s="15">
        <f>COUNTIFS(魔谷投诉渠道记录!$B:$B,魔谷应用汇总!AG$1,魔谷投诉渠道记录!$C:$C,魔谷应用汇总!$A49)</f>
        <v>0</v>
      </c>
      <c r="AH49" s="15">
        <f>COUNTIFS(魔谷投诉渠道记录!$B:$B,魔谷应用汇总!AH$1,魔谷投诉渠道记录!$C:$C,魔谷应用汇总!$A49)</f>
        <v>0</v>
      </c>
      <c r="AI49" s="15">
        <f>COUNTIFS(魔谷投诉渠道记录!$B:$B,魔谷应用汇总!AI$1,魔谷投诉渠道记录!$C:$C,魔谷应用汇总!$A49)</f>
        <v>0</v>
      </c>
    </row>
    <row r="50" spans="1:35" s="40" customFormat="1" ht="16.5">
      <c r="A50" s="39" t="s">
        <v>1275</v>
      </c>
      <c r="B50" s="39">
        <v>516.25</v>
      </c>
      <c r="C50" s="38">
        <f t="shared" si="2"/>
        <v>0</v>
      </c>
      <c r="D50" s="69">
        <f t="shared" si="1"/>
        <v>0</v>
      </c>
      <c r="E50" s="15">
        <f>COUNTIFS(魔谷投诉渠道记录!$B:$B,魔谷应用汇总!E$1,魔谷投诉渠道记录!$C:$C,魔谷应用汇总!$A50)</f>
        <v>0</v>
      </c>
      <c r="F50" s="15">
        <f>COUNTIFS(魔谷投诉渠道记录!$B:$B,魔谷应用汇总!F$1,魔谷投诉渠道记录!$C:$C,魔谷应用汇总!$A50)</f>
        <v>0</v>
      </c>
      <c r="G50" s="15">
        <f>COUNTIFS(魔谷投诉渠道记录!$B:$B,魔谷应用汇总!G$1,魔谷投诉渠道记录!$C:$C,魔谷应用汇总!$A50)</f>
        <v>0</v>
      </c>
      <c r="H50" s="15">
        <f>COUNTIFS(魔谷投诉渠道记录!$B:$B,魔谷应用汇总!H$1,魔谷投诉渠道记录!$C:$C,魔谷应用汇总!$A50)</f>
        <v>0</v>
      </c>
      <c r="I50" s="15">
        <f>COUNTIFS(魔谷投诉渠道记录!$B:$B,魔谷应用汇总!I$1,魔谷投诉渠道记录!$C:$C,魔谷应用汇总!$A50)</f>
        <v>0</v>
      </c>
      <c r="J50" s="15">
        <f>COUNTIFS(魔谷投诉渠道记录!$B:$B,魔谷应用汇总!J$1,魔谷投诉渠道记录!$C:$C,魔谷应用汇总!$A50)</f>
        <v>0</v>
      </c>
      <c r="K50" s="15">
        <f>COUNTIFS(魔谷投诉渠道记录!$B:$B,魔谷应用汇总!K$1,魔谷投诉渠道记录!$C:$C,魔谷应用汇总!$A50)</f>
        <v>0</v>
      </c>
      <c r="L50" s="15">
        <f>COUNTIFS(魔谷投诉渠道记录!$B:$B,魔谷应用汇总!L$1,魔谷投诉渠道记录!$C:$C,魔谷应用汇总!$A50)</f>
        <v>0</v>
      </c>
      <c r="M50" s="15">
        <f>COUNTIFS(魔谷投诉渠道记录!$B:$B,魔谷应用汇总!M$1,魔谷投诉渠道记录!$C:$C,魔谷应用汇总!$A50)</f>
        <v>0</v>
      </c>
      <c r="N50" s="15">
        <f>COUNTIFS(魔谷投诉渠道记录!$B:$B,魔谷应用汇总!N$1,魔谷投诉渠道记录!$C:$C,魔谷应用汇总!$A50)</f>
        <v>0</v>
      </c>
      <c r="O50" s="15">
        <f>COUNTIFS(魔谷投诉渠道记录!$B:$B,魔谷应用汇总!O$1,魔谷投诉渠道记录!$C:$C,魔谷应用汇总!$A50)</f>
        <v>0</v>
      </c>
      <c r="P50" s="15">
        <f>COUNTIFS(魔谷投诉渠道记录!$B:$B,魔谷应用汇总!P$1,魔谷投诉渠道记录!$C:$C,魔谷应用汇总!$A50)</f>
        <v>0</v>
      </c>
      <c r="Q50" s="15">
        <f>COUNTIFS(魔谷投诉渠道记录!$B:$B,魔谷应用汇总!Q$1,魔谷投诉渠道记录!$C:$C,魔谷应用汇总!$A50)</f>
        <v>0</v>
      </c>
      <c r="R50" s="15">
        <f>COUNTIFS(魔谷投诉渠道记录!$B:$B,魔谷应用汇总!R$1,魔谷投诉渠道记录!$C:$C,魔谷应用汇总!$A50)</f>
        <v>0</v>
      </c>
      <c r="S50" s="15">
        <f>COUNTIFS(魔谷投诉渠道记录!$B:$B,魔谷应用汇总!S$1,魔谷投诉渠道记录!$C:$C,魔谷应用汇总!$A50)</f>
        <v>0</v>
      </c>
      <c r="T50" s="15">
        <f>COUNTIFS(魔谷投诉渠道记录!$B:$B,魔谷应用汇总!T$1,魔谷投诉渠道记录!$C:$C,魔谷应用汇总!$A50)</f>
        <v>0</v>
      </c>
      <c r="U50" s="15">
        <f>COUNTIFS(魔谷投诉渠道记录!$B:$B,魔谷应用汇总!U$1,魔谷投诉渠道记录!$C:$C,魔谷应用汇总!$A50)</f>
        <v>0</v>
      </c>
      <c r="V50" s="15">
        <f>COUNTIFS(魔谷投诉渠道记录!$B:$B,魔谷应用汇总!V$1,魔谷投诉渠道记录!$C:$C,魔谷应用汇总!$A50)</f>
        <v>0</v>
      </c>
      <c r="W50" s="15">
        <f>COUNTIFS(魔谷投诉渠道记录!$B:$B,魔谷应用汇总!W$1,魔谷投诉渠道记录!$C:$C,魔谷应用汇总!$A50)</f>
        <v>0</v>
      </c>
      <c r="X50" s="15">
        <f>COUNTIFS(魔谷投诉渠道记录!$B:$B,魔谷应用汇总!X$1,魔谷投诉渠道记录!$C:$C,魔谷应用汇总!$A50)</f>
        <v>0</v>
      </c>
      <c r="Y50" s="15">
        <f>COUNTIFS(魔谷投诉渠道记录!$B:$B,魔谷应用汇总!Y$1,魔谷投诉渠道记录!$C:$C,魔谷应用汇总!$A50)</f>
        <v>0</v>
      </c>
      <c r="Z50" s="15">
        <f>COUNTIFS(魔谷投诉渠道记录!$B:$B,魔谷应用汇总!Z$1,魔谷投诉渠道记录!$C:$C,魔谷应用汇总!$A50)</f>
        <v>0</v>
      </c>
      <c r="AA50" s="15">
        <f>COUNTIFS(魔谷投诉渠道记录!$B:$B,魔谷应用汇总!AA$1,魔谷投诉渠道记录!$C:$C,魔谷应用汇总!$A50)</f>
        <v>0</v>
      </c>
      <c r="AB50" s="15">
        <f>COUNTIFS(魔谷投诉渠道记录!$B:$B,魔谷应用汇总!AB$1,魔谷投诉渠道记录!$C:$C,魔谷应用汇总!$A50)</f>
        <v>0</v>
      </c>
      <c r="AC50" s="15">
        <f>COUNTIFS(魔谷投诉渠道记录!$B:$B,魔谷应用汇总!AC$1,魔谷投诉渠道记录!$C:$C,魔谷应用汇总!$A50)</f>
        <v>0</v>
      </c>
      <c r="AD50" s="15">
        <f>COUNTIFS(魔谷投诉渠道记录!$B:$B,魔谷应用汇总!AD$1,魔谷投诉渠道记录!$C:$C,魔谷应用汇总!$A50)</f>
        <v>0</v>
      </c>
      <c r="AE50" s="15">
        <f>COUNTIFS(魔谷投诉渠道记录!$B:$B,魔谷应用汇总!AE$1,魔谷投诉渠道记录!$C:$C,魔谷应用汇总!$A50)</f>
        <v>0</v>
      </c>
      <c r="AF50" s="15">
        <f>COUNTIFS(魔谷投诉渠道记录!$B:$B,魔谷应用汇总!AF$1,魔谷投诉渠道记录!$C:$C,魔谷应用汇总!$A50)</f>
        <v>0</v>
      </c>
      <c r="AG50" s="15">
        <f>COUNTIFS(魔谷投诉渠道记录!$B:$B,魔谷应用汇总!AG$1,魔谷投诉渠道记录!$C:$C,魔谷应用汇总!$A50)</f>
        <v>0</v>
      </c>
      <c r="AH50" s="15">
        <f>COUNTIFS(魔谷投诉渠道记录!$B:$B,魔谷应用汇总!AH$1,魔谷投诉渠道记录!$C:$C,魔谷应用汇总!$A50)</f>
        <v>0</v>
      </c>
      <c r="AI50" s="15">
        <f>COUNTIFS(魔谷投诉渠道记录!$B:$B,魔谷应用汇总!AI$1,魔谷投诉渠道记录!$C:$C,魔谷应用汇总!$A50)</f>
        <v>0</v>
      </c>
    </row>
    <row r="51" spans="1:35" s="40" customFormat="1" ht="16.5">
      <c r="A51" s="39" t="s">
        <v>1276</v>
      </c>
      <c r="B51" s="39">
        <v>0</v>
      </c>
      <c r="C51" s="38">
        <f t="shared" si="2"/>
        <v>0</v>
      </c>
      <c r="D51" s="69">
        <f t="shared" si="1"/>
        <v>0</v>
      </c>
      <c r="E51" s="15">
        <f>COUNTIFS(魔谷投诉渠道记录!$B:$B,魔谷应用汇总!E$1,魔谷投诉渠道记录!$C:$C,魔谷应用汇总!$A51)</f>
        <v>0</v>
      </c>
      <c r="F51" s="15">
        <f>COUNTIFS(魔谷投诉渠道记录!$B:$B,魔谷应用汇总!F$1,魔谷投诉渠道记录!$C:$C,魔谷应用汇总!$A51)</f>
        <v>0</v>
      </c>
      <c r="G51" s="15">
        <f>COUNTIFS(魔谷投诉渠道记录!$B:$B,魔谷应用汇总!G$1,魔谷投诉渠道记录!$C:$C,魔谷应用汇总!$A51)</f>
        <v>0</v>
      </c>
      <c r="H51" s="15">
        <f>COUNTIFS(魔谷投诉渠道记录!$B:$B,魔谷应用汇总!H$1,魔谷投诉渠道记录!$C:$C,魔谷应用汇总!$A51)</f>
        <v>0</v>
      </c>
      <c r="I51" s="15">
        <f>COUNTIFS(魔谷投诉渠道记录!$B:$B,魔谷应用汇总!I$1,魔谷投诉渠道记录!$C:$C,魔谷应用汇总!$A51)</f>
        <v>0</v>
      </c>
      <c r="J51" s="15">
        <f>COUNTIFS(魔谷投诉渠道记录!$B:$B,魔谷应用汇总!J$1,魔谷投诉渠道记录!$C:$C,魔谷应用汇总!$A51)</f>
        <v>0</v>
      </c>
      <c r="K51" s="15">
        <f>COUNTIFS(魔谷投诉渠道记录!$B:$B,魔谷应用汇总!K$1,魔谷投诉渠道记录!$C:$C,魔谷应用汇总!$A51)</f>
        <v>0</v>
      </c>
      <c r="L51" s="15">
        <f>COUNTIFS(魔谷投诉渠道记录!$B:$B,魔谷应用汇总!L$1,魔谷投诉渠道记录!$C:$C,魔谷应用汇总!$A51)</f>
        <v>0</v>
      </c>
      <c r="M51" s="15">
        <f>COUNTIFS(魔谷投诉渠道记录!$B:$B,魔谷应用汇总!M$1,魔谷投诉渠道记录!$C:$C,魔谷应用汇总!$A51)</f>
        <v>0</v>
      </c>
      <c r="N51" s="15">
        <f>COUNTIFS(魔谷投诉渠道记录!$B:$B,魔谷应用汇总!N$1,魔谷投诉渠道记录!$C:$C,魔谷应用汇总!$A51)</f>
        <v>0</v>
      </c>
      <c r="O51" s="15">
        <f>COUNTIFS(魔谷投诉渠道记录!$B:$B,魔谷应用汇总!O$1,魔谷投诉渠道记录!$C:$C,魔谷应用汇总!$A51)</f>
        <v>0</v>
      </c>
      <c r="P51" s="15">
        <f>COUNTIFS(魔谷投诉渠道记录!$B:$B,魔谷应用汇总!P$1,魔谷投诉渠道记录!$C:$C,魔谷应用汇总!$A51)</f>
        <v>0</v>
      </c>
      <c r="Q51" s="15">
        <f>COUNTIFS(魔谷投诉渠道记录!$B:$B,魔谷应用汇总!Q$1,魔谷投诉渠道记录!$C:$C,魔谷应用汇总!$A51)</f>
        <v>0</v>
      </c>
      <c r="R51" s="15">
        <f>COUNTIFS(魔谷投诉渠道记录!$B:$B,魔谷应用汇总!R$1,魔谷投诉渠道记录!$C:$C,魔谷应用汇总!$A51)</f>
        <v>0</v>
      </c>
      <c r="S51" s="15">
        <f>COUNTIFS(魔谷投诉渠道记录!$B:$B,魔谷应用汇总!S$1,魔谷投诉渠道记录!$C:$C,魔谷应用汇总!$A51)</f>
        <v>0</v>
      </c>
      <c r="T51" s="15">
        <f>COUNTIFS(魔谷投诉渠道记录!$B:$B,魔谷应用汇总!T$1,魔谷投诉渠道记录!$C:$C,魔谷应用汇总!$A51)</f>
        <v>0</v>
      </c>
      <c r="U51" s="15">
        <f>COUNTIFS(魔谷投诉渠道记录!$B:$B,魔谷应用汇总!U$1,魔谷投诉渠道记录!$C:$C,魔谷应用汇总!$A51)</f>
        <v>0</v>
      </c>
      <c r="V51" s="15">
        <f>COUNTIFS(魔谷投诉渠道记录!$B:$B,魔谷应用汇总!V$1,魔谷投诉渠道记录!$C:$C,魔谷应用汇总!$A51)</f>
        <v>0</v>
      </c>
      <c r="W51" s="15">
        <f>COUNTIFS(魔谷投诉渠道记录!$B:$B,魔谷应用汇总!W$1,魔谷投诉渠道记录!$C:$C,魔谷应用汇总!$A51)</f>
        <v>0</v>
      </c>
      <c r="X51" s="15">
        <f>COUNTIFS(魔谷投诉渠道记录!$B:$B,魔谷应用汇总!X$1,魔谷投诉渠道记录!$C:$C,魔谷应用汇总!$A51)</f>
        <v>0</v>
      </c>
      <c r="Y51" s="15">
        <f>COUNTIFS(魔谷投诉渠道记录!$B:$B,魔谷应用汇总!Y$1,魔谷投诉渠道记录!$C:$C,魔谷应用汇总!$A51)</f>
        <v>0</v>
      </c>
      <c r="Z51" s="15">
        <f>COUNTIFS(魔谷投诉渠道记录!$B:$B,魔谷应用汇总!Z$1,魔谷投诉渠道记录!$C:$C,魔谷应用汇总!$A51)</f>
        <v>0</v>
      </c>
      <c r="AA51" s="15">
        <f>COUNTIFS(魔谷投诉渠道记录!$B:$B,魔谷应用汇总!AA$1,魔谷投诉渠道记录!$C:$C,魔谷应用汇总!$A51)</f>
        <v>0</v>
      </c>
      <c r="AB51" s="15">
        <f>COUNTIFS(魔谷投诉渠道记录!$B:$B,魔谷应用汇总!AB$1,魔谷投诉渠道记录!$C:$C,魔谷应用汇总!$A51)</f>
        <v>0</v>
      </c>
      <c r="AC51" s="15">
        <f>COUNTIFS(魔谷投诉渠道记录!$B:$B,魔谷应用汇总!AC$1,魔谷投诉渠道记录!$C:$C,魔谷应用汇总!$A51)</f>
        <v>0</v>
      </c>
      <c r="AD51" s="15">
        <f>COUNTIFS(魔谷投诉渠道记录!$B:$B,魔谷应用汇总!AD$1,魔谷投诉渠道记录!$C:$C,魔谷应用汇总!$A51)</f>
        <v>0</v>
      </c>
      <c r="AE51" s="15">
        <f>COUNTIFS(魔谷投诉渠道记录!$B:$B,魔谷应用汇总!AE$1,魔谷投诉渠道记录!$C:$C,魔谷应用汇总!$A51)</f>
        <v>0</v>
      </c>
      <c r="AF51" s="15">
        <f>COUNTIFS(魔谷投诉渠道记录!$B:$B,魔谷应用汇总!AF$1,魔谷投诉渠道记录!$C:$C,魔谷应用汇总!$A51)</f>
        <v>0</v>
      </c>
      <c r="AG51" s="15">
        <f>COUNTIFS(魔谷投诉渠道记录!$B:$B,魔谷应用汇总!AG$1,魔谷投诉渠道记录!$C:$C,魔谷应用汇总!$A51)</f>
        <v>0</v>
      </c>
      <c r="AH51" s="15">
        <f>COUNTIFS(魔谷投诉渠道记录!$B:$B,魔谷应用汇总!AH$1,魔谷投诉渠道记录!$C:$C,魔谷应用汇总!$A51)</f>
        <v>0</v>
      </c>
      <c r="AI51" s="15">
        <f>COUNTIFS(魔谷投诉渠道记录!$B:$B,魔谷应用汇总!AI$1,魔谷投诉渠道记录!$C:$C,魔谷应用汇总!$A51)</f>
        <v>0</v>
      </c>
    </row>
    <row r="52" spans="1:35" s="40" customFormat="1" ht="16.5">
      <c r="A52" s="39" t="s">
        <v>1277</v>
      </c>
      <c r="B52" s="39">
        <v>170.12</v>
      </c>
      <c r="C52" s="38">
        <f t="shared" si="2"/>
        <v>0</v>
      </c>
      <c r="D52" s="69">
        <f t="shared" si="1"/>
        <v>0</v>
      </c>
      <c r="E52" s="15">
        <f>COUNTIFS(魔谷投诉渠道记录!$B:$B,魔谷应用汇总!E$1,魔谷投诉渠道记录!$C:$C,魔谷应用汇总!$A52)</f>
        <v>0</v>
      </c>
      <c r="F52" s="15">
        <f>COUNTIFS(魔谷投诉渠道记录!$B:$B,魔谷应用汇总!F$1,魔谷投诉渠道记录!$C:$C,魔谷应用汇总!$A52)</f>
        <v>0</v>
      </c>
      <c r="G52" s="15">
        <f>COUNTIFS(魔谷投诉渠道记录!$B:$B,魔谷应用汇总!G$1,魔谷投诉渠道记录!$C:$C,魔谷应用汇总!$A52)</f>
        <v>0</v>
      </c>
      <c r="H52" s="15">
        <f>COUNTIFS(魔谷投诉渠道记录!$B:$B,魔谷应用汇总!H$1,魔谷投诉渠道记录!$C:$C,魔谷应用汇总!$A52)</f>
        <v>0</v>
      </c>
      <c r="I52" s="15">
        <f>COUNTIFS(魔谷投诉渠道记录!$B:$B,魔谷应用汇总!I$1,魔谷投诉渠道记录!$C:$C,魔谷应用汇总!$A52)</f>
        <v>0</v>
      </c>
      <c r="J52" s="15">
        <f>COUNTIFS(魔谷投诉渠道记录!$B:$B,魔谷应用汇总!J$1,魔谷投诉渠道记录!$C:$C,魔谷应用汇总!$A52)</f>
        <v>0</v>
      </c>
      <c r="K52" s="15">
        <f>COUNTIFS(魔谷投诉渠道记录!$B:$B,魔谷应用汇总!K$1,魔谷投诉渠道记录!$C:$C,魔谷应用汇总!$A52)</f>
        <v>0</v>
      </c>
      <c r="L52" s="15">
        <f>COUNTIFS(魔谷投诉渠道记录!$B:$B,魔谷应用汇总!L$1,魔谷投诉渠道记录!$C:$C,魔谷应用汇总!$A52)</f>
        <v>0</v>
      </c>
      <c r="M52" s="15">
        <f>COUNTIFS(魔谷投诉渠道记录!$B:$B,魔谷应用汇总!M$1,魔谷投诉渠道记录!$C:$C,魔谷应用汇总!$A52)</f>
        <v>0</v>
      </c>
      <c r="N52" s="15">
        <f>COUNTIFS(魔谷投诉渠道记录!$B:$B,魔谷应用汇总!N$1,魔谷投诉渠道记录!$C:$C,魔谷应用汇总!$A52)</f>
        <v>0</v>
      </c>
      <c r="O52" s="15">
        <f>COUNTIFS(魔谷投诉渠道记录!$B:$B,魔谷应用汇总!O$1,魔谷投诉渠道记录!$C:$C,魔谷应用汇总!$A52)</f>
        <v>0</v>
      </c>
      <c r="P52" s="15">
        <f>COUNTIFS(魔谷投诉渠道记录!$B:$B,魔谷应用汇总!P$1,魔谷投诉渠道记录!$C:$C,魔谷应用汇总!$A52)</f>
        <v>0</v>
      </c>
      <c r="Q52" s="15">
        <f>COUNTIFS(魔谷投诉渠道记录!$B:$B,魔谷应用汇总!Q$1,魔谷投诉渠道记录!$C:$C,魔谷应用汇总!$A52)</f>
        <v>0</v>
      </c>
      <c r="R52" s="15">
        <f>COUNTIFS(魔谷投诉渠道记录!$B:$B,魔谷应用汇总!R$1,魔谷投诉渠道记录!$C:$C,魔谷应用汇总!$A52)</f>
        <v>0</v>
      </c>
      <c r="S52" s="15">
        <f>COUNTIFS(魔谷投诉渠道记录!$B:$B,魔谷应用汇总!S$1,魔谷投诉渠道记录!$C:$C,魔谷应用汇总!$A52)</f>
        <v>0</v>
      </c>
      <c r="T52" s="15">
        <f>COUNTIFS(魔谷投诉渠道记录!$B:$B,魔谷应用汇总!T$1,魔谷投诉渠道记录!$C:$C,魔谷应用汇总!$A52)</f>
        <v>0</v>
      </c>
      <c r="U52" s="15">
        <f>COUNTIFS(魔谷投诉渠道记录!$B:$B,魔谷应用汇总!U$1,魔谷投诉渠道记录!$C:$C,魔谷应用汇总!$A52)</f>
        <v>0</v>
      </c>
      <c r="V52" s="15">
        <f>COUNTIFS(魔谷投诉渠道记录!$B:$B,魔谷应用汇总!V$1,魔谷投诉渠道记录!$C:$C,魔谷应用汇总!$A52)</f>
        <v>0</v>
      </c>
      <c r="W52" s="15">
        <f>COUNTIFS(魔谷投诉渠道记录!$B:$B,魔谷应用汇总!W$1,魔谷投诉渠道记录!$C:$C,魔谷应用汇总!$A52)</f>
        <v>0</v>
      </c>
      <c r="X52" s="15">
        <f>COUNTIFS(魔谷投诉渠道记录!$B:$B,魔谷应用汇总!X$1,魔谷投诉渠道记录!$C:$C,魔谷应用汇总!$A52)</f>
        <v>0</v>
      </c>
      <c r="Y52" s="15">
        <f>COUNTIFS(魔谷投诉渠道记录!$B:$B,魔谷应用汇总!Y$1,魔谷投诉渠道记录!$C:$C,魔谷应用汇总!$A52)</f>
        <v>0</v>
      </c>
      <c r="Z52" s="15">
        <f>COUNTIFS(魔谷投诉渠道记录!$B:$B,魔谷应用汇总!Z$1,魔谷投诉渠道记录!$C:$C,魔谷应用汇总!$A52)</f>
        <v>0</v>
      </c>
      <c r="AA52" s="15">
        <f>COUNTIFS(魔谷投诉渠道记录!$B:$B,魔谷应用汇总!AA$1,魔谷投诉渠道记录!$C:$C,魔谷应用汇总!$A52)</f>
        <v>0</v>
      </c>
      <c r="AB52" s="15">
        <f>COUNTIFS(魔谷投诉渠道记录!$B:$B,魔谷应用汇总!AB$1,魔谷投诉渠道记录!$C:$C,魔谷应用汇总!$A52)</f>
        <v>0</v>
      </c>
      <c r="AC52" s="15">
        <f>COUNTIFS(魔谷投诉渠道记录!$B:$B,魔谷应用汇总!AC$1,魔谷投诉渠道记录!$C:$C,魔谷应用汇总!$A52)</f>
        <v>0</v>
      </c>
      <c r="AD52" s="15">
        <f>COUNTIFS(魔谷投诉渠道记录!$B:$B,魔谷应用汇总!AD$1,魔谷投诉渠道记录!$C:$C,魔谷应用汇总!$A52)</f>
        <v>0</v>
      </c>
      <c r="AE52" s="15">
        <f>COUNTIFS(魔谷投诉渠道记录!$B:$B,魔谷应用汇总!AE$1,魔谷投诉渠道记录!$C:$C,魔谷应用汇总!$A52)</f>
        <v>0</v>
      </c>
      <c r="AF52" s="15">
        <f>COUNTIFS(魔谷投诉渠道记录!$B:$B,魔谷应用汇总!AF$1,魔谷投诉渠道记录!$C:$C,魔谷应用汇总!$A52)</f>
        <v>0</v>
      </c>
      <c r="AG52" s="15">
        <f>COUNTIFS(魔谷投诉渠道记录!$B:$B,魔谷应用汇总!AG$1,魔谷投诉渠道记录!$C:$C,魔谷应用汇总!$A52)</f>
        <v>0</v>
      </c>
      <c r="AH52" s="15">
        <f>COUNTIFS(魔谷投诉渠道记录!$B:$B,魔谷应用汇总!AH$1,魔谷投诉渠道记录!$C:$C,魔谷应用汇总!$A52)</f>
        <v>0</v>
      </c>
      <c r="AI52" s="15">
        <f>COUNTIFS(魔谷投诉渠道记录!$B:$B,魔谷应用汇总!AI$1,魔谷投诉渠道记录!$C:$C,魔谷应用汇总!$A52)</f>
        <v>0</v>
      </c>
    </row>
    <row r="53" spans="1:35" s="40" customFormat="1" ht="16.5">
      <c r="A53" s="39" t="s">
        <v>1278</v>
      </c>
      <c r="B53" s="39">
        <v>66</v>
      </c>
      <c r="C53" s="38">
        <f t="shared" si="2"/>
        <v>0</v>
      </c>
      <c r="D53" s="69">
        <f t="shared" si="1"/>
        <v>0</v>
      </c>
      <c r="E53" s="15">
        <f>COUNTIFS(魔谷投诉渠道记录!$B:$B,魔谷应用汇总!E$1,魔谷投诉渠道记录!$C:$C,魔谷应用汇总!$A53)</f>
        <v>0</v>
      </c>
      <c r="F53" s="15">
        <f>COUNTIFS(魔谷投诉渠道记录!$B:$B,魔谷应用汇总!F$1,魔谷投诉渠道记录!$C:$C,魔谷应用汇总!$A53)</f>
        <v>0</v>
      </c>
      <c r="G53" s="15">
        <f>COUNTIFS(魔谷投诉渠道记录!$B:$B,魔谷应用汇总!G$1,魔谷投诉渠道记录!$C:$C,魔谷应用汇总!$A53)</f>
        <v>0</v>
      </c>
      <c r="H53" s="15">
        <f>COUNTIFS(魔谷投诉渠道记录!$B:$B,魔谷应用汇总!H$1,魔谷投诉渠道记录!$C:$C,魔谷应用汇总!$A53)</f>
        <v>0</v>
      </c>
      <c r="I53" s="15">
        <f>COUNTIFS(魔谷投诉渠道记录!$B:$B,魔谷应用汇总!I$1,魔谷投诉渠道记录!$C:$C,魔谷应用汇总!$A53)</f>
        <v>0</v>
      </c>
      <c r="J53" s="15">
        <f>COUNTIFS(魔谷投诉渠道记录!$B:$B,魔谷应用汇总!J$1,魔谷投诉渠道记录!$C:$C,魔谷应用汇总!$A53)</f>
        <v>0</v>
      </c>
      <c r="K53" s="15">
        <f>COUNTIFS(魔谷投诉渠道记录!$B:$B,魔谷应用汇总!K$1,魔谷投诉渠道记录!$C:$C,魔谷应用汇总!$A53)</f>
        <v>0</v>
      </c>
      <c r="L53" s="15">
        <f>COUNTIFS(魔谷投诉渠道记录!$B:$B,魔谷应用汇总!L$1,魔谷投诉渠道记录!$C:$C,魔谷应用汇总!$A53)</f>
        <v>0</v>
      </c>
      <c r="M53" s="15">
        <f>COUNTIFS(魔谷投诉渠道记录!$B:$B,魔谷应用汇总!M$1,魔谷投诉渠道记录!$C:$C,魔谷应用汇总!$A53)</f>
        <v>0</v>
      </c>
      <c r="N53" s="15">
        <f>COUNTIFS(魔谷投诉渠道记录!$B:$B,魔谷应用汇总!N$1,魔谷投诉渠道记录!$C:$C,魔谷应用汇总!$A53)</f>
        <v>0</v>
      </c>
      <c r="O53" s="15">
        <f>COUNTIFS(魔谷投诉渠道记录!$B:$B,魔谷应用汇总!O$1,魔谷投诉渠道记录!$C:$C,魔谷应用汇总!$A53)</f>
        <v>0</v>
      </c>
      <c r="P53" s="15">
        <f>COUNTIFS(魔谷投诉渠道记录!$B:$B,魔谷应用汇总!P$1,魔谷投诉渠道记录!$C:$C,魔谷应用汇总!$A53)</f>
        <v>0</v>
      </c>
      <c r="Q53" s="15">
        <f>COUNTIFS(魔谷投诉渠道记录!$B:$B,魔谷应用汇总!Q$1,魔谷投诉渠道记录!$C:$C,魔谷应用汇总!$A53)</f>
        <v>0</v>
      </c>
      <c r="R53" s="15">
        <f>COUNTIFS(魔谷投诉渠道记录!$B:$B,魔谷应用汇总!R$1,魔谷投诉渠道记录!$C:$C,魔谷应用汇总!$A53)</f>
        <v>0</v>
      </c>
      <c r="S53" s="15">
        <f>COUNTIFS(魔谷投诉渠道记录!$B:$B,魔谷应用汇总!S$1,魔谷投诉渠道记录!$C:$C,魔谷应用汇总!$A53)</f>
        <v>0</v>
      </c>
      <c r="T53" s="15">
        <f>COUNTIFS(魔谷投诉渠道记录!$B:$B,魔谷应用汇总!T$1,魔谷投诉渠道记录!$C:$C,魔谷应用汇总!$A53)</f>
        <v>0</v>
      </c>
      <c r="U53" s="15">
        <f>COUNTIFS(魔谷投诉渠道记录!$B:$B,魔谷应用汇总!U$1,魔谷投诉渠道记录!$C:$C,魔谷应用汇总!$A53)</f>
        <v>0</v>
      </c>
      <c r="V53" s="15">
        <f>COUNTIFS(魔谷投诉渠道记录!$B:$B,魔谷应用汇总!V$1,魔谷投诉渠道记录!$C:$C,魔谷应用汇总!$A53)</f>
        <v>0</v>
      </c>
      <c r="W53" s="15">
        <f>COUNTIFS(魔谷投诉渠道记录!$B:$B,魔谷应用汇总!W$1,魔谷投诉渠道记录!$C:$C,魔谷应用汇总!$A53)</f>
        <v>0</v>
      </c>
      <c r="X53" s="15">
        <f>COUNTIFS(魔谷投诉渠道记录!$B:$B,魔谷应用汇总!X$1,魔谷投诉渠道记录!$C:$C,魔谷应用汇总!$A53)</f>
        <v>0</v>
      </c>
      <c r="Y53" s="15">
        <f>COUNTIFS(魔谷投诉渠道记录!$B:$B,魔谷应用汇总!Y$1,魔谷投诉渠道记录!$C:$C,魔谷应用汇总!$A53)</f>
        <v>0</v>
      </c>
      <c r="Z53" s="15">
        <f>COUNTIFS(魔谷投诉渠道记录!$B:$B,魔谷应用汇总!Z$1,魔谷投诉渠道记录!$C:$C,魔谷应用汇总!$A53)</f>
        <v>0</v>
      </c>
      <c r="AA53" s="15">
        <f>COUNTIFS(魔谷投诉渠道记录!$B:$B,魔谷应用汇总!AA$1,魔谷投诉渠道记录!$C:$C,魔谷应用汇总!$A53)</f>
        <v>0</v>
      </c>
      <c r="AB53" s="15">
        <f>COUNTIFS(魔谷投诉渠道记录!$B:$B,魔谷应用汇总!AB$1,魔谷投诉渠道记录!$C:$C,魔谷应用汇总!$A53)</f>
        <v>0</v>
      </c>
      <c r="AC53" s="15">
        <f>COUNTIFS(魔谷投诉渠道记录!$B:$B,魔谷应用汇总!AC$1,魔谷投诉渠道记录!$C:$C,魔谷应用汇总!$A53)</f>
        <v>0</v>
      </c>
      <c r="AD53" s="15">
        <f>COUNTIFS(魔谷投诉渠道记录!$B:$B,魔谷应用汇总!AD$1,魔谷投诉渠道记录!$C:$C,魔谷应用汇总!$A53)</f>
        <v>0</v>
      </c>
      <c r="AE53" s="15">
        <f>COUNTIFS(魔谷投诉渠道记录!$B:$B,魔谷应用汇总!AE$1,魔谷投诉渠道记录!$C:$C,魔谷应用汇总!$A53)</f>
        <v>0</v>
      </c>
      <c r="AF53" s="15">
        <f>COUNTIFS(魔谷投诉渠道记录!$B:$B,魔谷应用汇总!AF$1,魔谷投诉渠道记录!$C:$C,魔谷应用汇总!$A53)</f>
        <v>0</v>
      </c>
      <c r="AG53" s="15">
        <f>COUNTIFS(魔谷投诉渠道记录!$B:$B,魔谷应用汇总!AG$1,魔谷投诉渠道记录!$C:$C,魔谷应用汇总!$A53)</f>
        <v>0</v>
      </c>
      <c r="AH53" s="15">
        <f>COUNTIFS(魔谷投诉渠道记录!$B:$B,魔谷应用汇总!AH$1,魔谷投诉渠道记录!$C:$C,魔谷应用汇总!$A53)</f>
        <v>0</v>
      </c>
      <c r="AI53" s="15">
        <f>COUNTIFS(魔谷投诉渠道记录!$B:$B,魔谷应用汇总!AI$1,魔谷投诉渠道记录!$C:$C,魔谷应用汇总!$A53)</f>
        <v>0</v>
      </c>
    </row>
    <row r="54" spans="1:35" s="40" customFormat="1" ht="16.5">
      <c r="A54" s="39" t="s">
        <v>1279</v>
      </c>
      <c r="B54" s="39">
        <v>13617.69</v>
      </c>
      <c r="C54" s="38">
        <f t="shared" si="2"/>
        <v>1</v>
      </c>
      <c r="D54" s="69">
        <f t="shared" si="1"/>
        <v>0.73433893707376208</v>
      </c>
      <c r="E54" s="15">
        <f>COUNTIFS(魔谷投诉渠道记录!$B:$B,魔谷应用汇总!E$1,魔谷投诉渠道记录!$C:$C,魔谷应用汇总!$A54)</f>
        <v>0</v>
      </c>
      <c r="F54" s="15">
        <f>COUNTIFS(魔谷投诉渠道记录!$B:$B,魔谷应用汇总!F$1,魔谷投诉渠道记录!$C:$C,魔谷应用汇总!$A54)</f>
        <v>0</v>
      </c>
      <c r="G54" s="15">
        <f>COUNTIFS(魔谷投诉渠道记录!$B:$B,魔谷应用汇总!G$1,魔谷投诉渠道记录!$C:$C,魔谷应用汇总!$A54)</f>
        <v>0</v>
      </c>
      <c r="H54" s="15">
        <f>COUNTIFS(魔谷投诉渠道记录!$B:$B,魔谷应用汇总!H$1,魔谷投诉渠道记录!$C:$C,魔谷应用汇总!$A54)</f>
        <v>0</v>
      </c>
      <c r="I54" s="15">
        <f>COUNTIFS(魔谷投诉渠道记录!$B:$B,魔谷应用汇总!I$1,魔谷投诉渠道记录!$C:$C,魔谷应用汇总!$A54)</f>
        <v>0</v>
      </c>
      <c r="J54" s="15">
        <f>COUNTIFS(魔谷投诉渠道记录!$B:$B,魔谷应用汇总!J$1,魔谷投诉渠道记录!$C:$C,魔谷应用汇总!$A54)</f>
        <v>0</v>
      </c>
      <c r="K54" s="15">
        <f>COUNTIFS(魔谷投诉渠道记录!$B:$B,魔谷应用汇总!K$1,魔谷投诉渠道记录!$C:$C,魔谷应用汇总!$A54)</f>
        <v>0</v>
      </c>
      <c r="L54" s="15">
        <f>COUNTIFS(魔谷投诉渠道记录!$B:$B,魔谷应用汇总!L$1,魔谷投诉渠道记录!$C:$C,魔谷应用汇总!$A54)</f>
        <v>0</v>
      </c>
      <c r="M54" s="15">
        <f>COUNTIFS(魔谷投诉渠道记录!$B:$B,魔谷应用汇总!M$1,魔谷投诉渠道记录!$C:$C,魔谷应用汇总!$A54)</f>
        <v>0</v>
      </c>
      <c r="N54" s="15">
        <f>COUNTIFS(魔谷投诉渠道记录!$B:$B,魔谷应用汇总!N$1,魔谷投诉渠道记录!$C:$C,魔谷应用汇总!$A54)</f>
        <v>0</v>
      </c>
      <c r="O54" s="15">
        <f>COUNTIFS(魔谷投诉渠道记录!$B:$B,魔谷应用汇总!O$1,魔谷投诉渠道记录!$C:$C,魔谷应用汇总!$A54)</f>
        <v>0</v>
      </c>
      <c r="P54" s="15">
        <f>COUNTIFS(魔谷投诉渠道记录!$B:$B,魔谷应用汇总!P$1,魔谷投诉渠道记录!$C:$C,魔谷应用汇总!$A54)</f>
        <v>1</v>
      </c>
      <c r="Q54" s="15">
        <f>COUNTIFS(魔谷投诉渠道记录!$B:$B,魔谷应用汇总!Q$1,魔谷投诉渠道记录!$C:$C,魔谷应用汇总!$A54)</f>
        <v>0</v>
      </c>
      <c r="R54" s="15">
        <f>COUNTIFS(魔谷投诉渠道记录!$B:$B,魔谷应用汇总!R$1,魔谷投诉渠道记录!$C:$C,魔谷应用汇总!$A54)</f>
        <v>0</v>
      </c>
      <c r="S54" s="15">
        <f>COUNTIFS(魔谷投诉渠道记录!$B:$B,魔谷应用汇总!S$1,魔谷投诉渠道记录!$C:$C,魔谷应用汇总!$A54)</f>
        <v>0</v>
      </c>
      <c r="T54" s="15">
        <f>COUNTIFS(魔谷投诉渠道记录!$B:$B,魔谷应用汇总!T$1,魔谷投诉渠道记录!$C:$C,魔谷应用汇总!$A54)</f>
        <v>0</v>
      </c>
      <c r="U54" s="15">
        <f>COUNTIFS(魔谷投诉渠道记录!$B:$B,魔谷应用汇总!U$1,魔谷投诉渠道记录!$C:$C,魔谷应用汇总!$A54)</f>
        <v>0</v>
      </c>
      <c r="V54" s="15">
        <f>COUNTIFS(魔谷投诉渠道记录!$B:$B,魔谷应用汇总!V$1,魔谷投诉渠道记录!$C:$C,魔谷应用汇总!$A54)</f>
        <v>0</v>
      </c>
      <c r="W54" s="15">
        <f>COUNTIFS(魔谷投诉渠道记录!$B:$B,魔谷应用汇总!W$1,魔谷投诉渠道记录!$C:$C,魔谷应用汇总!$A54)</f>
        <v>0</v>
      </c>
      <c r="X54" s="15">
        <f>COUNTIFS(魔谷投诉渠道记录!$B:$B,魔谷应用汇总!X$1,魔谷投诉渠道记录!$C:$C,魔谷应用汇总!$A54)</f>
        <v>0</v>
      </c>
      <c r="Y54" s="15">
        <f>COUNTIFS(魔谷投诉渠道记录!$B:$B,魔谷应用汇总!Y$1,魔谷投诉渠道记录!$C:$C,魔谷应用汇总!$A54)</f>
        <v>0</v>
      </c>
      <c r="Z54" s="15">
        <f>COUNTIFS(魔谷投诉渠道记录!$B:$B,魔谷应用汇总!Z$1,魔谷投诉渠道记录!$C:$C,魔谷应用汇总!$A54)</f>
        <v>0</v>
      </c>
      <c r="AA54" s="15">
        <f>COUNTIFS(魔谷投诉渠道记录!$B:$B,魔谷应用汇总!AA$1,魔谷投诉渠道记录!$C:$C,魔谷应用汇总!$A54)</f>
        <v>0</v>
      </c>
      <c r="AB54" s="15">
        <f>COUNTIFS(魔谷投诉渠道记录!$B:$B,魔谷应用汇总!AB$1,魔谷投诉渠道记录!$C:$C,魔谷应用汇总!$A54)</f>
        <v>0</v>
      </c>
      <c r="AC54" s="15">
        <f>COUNTIFS(魔谷投诉渠道记录!$B:$B,魔谷应用汇总!AC$1,魔谷投诉渠道记录!$C:$C,魔谷应用汇总!$A54)</f>
        <v>0</v>
      </c>
      <c r="AD54" s="15">
        <f>COUNTIFS(魔谷投诉渠道记录!$B:$B,魔谷应用汇总!AD$1,魔谷投诉渠道记录!$C:$C,魔谷应用汇总!$A54)</f>
        <v>0</v>
      </c>
      <c r="AE54" s="15">
        <f>COUNTIFS(魔谷投诉渠道记录!$B:$B,魔谷应用汇总!AE$1,魔谷投诉渠道记录!$C:$C,魔谷应用汇总!$A54)</f>
        <v>0</v>
      </c>
      <c r="AF54" s="15">
        <f>COUNTIFS(魔谷投诉渠道记录!$B:$B,魔谷应用汇总!AF$1,魔谷投诉渠道记录!$C:$C,魔谷应用汇总!$A54)</f>
        <v>0</v>
      </c>
      <c r="AG54" s="15">
        <f>COUNTIFS(魔谷投诉渠道记录!$B:$B,魔谷应用汇总!AG$1,魔谷投诉渠道记录!$C:$C,魔谷应用汇总!$A54)</f>
        <v>0</v>
      </c>
      <c r="AH54" s="15">
        <f>COUNTIFS(魔谷投诉渠道记录!$B:$B,魔谷应用汇总!AH$1,魔谷投诉渠道记录!$C:$C,魔谷应用汇总!$A54)</f>
        <v>0</v>
      </c>
      <c r="AI54" s="15">
        <f>COUNTIFS(魔谷投诉渠道记录!$B:$B,魔谷应用汇总!AI$1,魔谷投诉渠道记录!$C:$C,魔谷应用汇总!$A54)</f>
        <v>0</v>
      </c>
    </row>
    <row r="55" spans="1:35" s="40" customFormat="1" ht="16.5">
      <c r="A55" s="39" t="s">
        <v>1280</v>
      </c>
      <c r="B55" s="39">
        <v>0</v>
      </c>
      <c r="C55" s="38">
        <f t="shared" si="2"/>
        <v>0</v>
      </c>
      <c r="D55" s="69">
        <f t="shared" si="1"/>
        <v>0</v>
      </c>
      <c r="E55" s="15">
        <f>COUNTIFS(魔谷投诉渠道记录!$B:$B,魔谷应用汇总!E$1,魔谷投诉渠道记录!$C:$C,魔谷应用汇总!$A55)</f>
        <v>0</v>
      </c>
      <c r="F55" s="15">
        <f>COUNTIFS(魔谷投诉渠道记录!$B:$B,魔谷应用汇总!F$1,魔谷投诉渠道记录!$C:$C,魔谷应用汇总!$A55)</f>
        <v>0</v>
      </c>
      <c r="G55" s="15">
        <f>COUNTIFS(魔谷投诉渠道记录!$B:$B,魔谷应用汇总!G$1,魔谷投诉渠道记录!$C:$C,魔谷应用汇总!$A55)</f>
        <v>0</v>
      </c>
      <c r="H55" s="15">
        <f>COUNTIFS(魔谷投诉渠道记录!$B:$B,魔谷应用汇总!H$1,魔谷投诉渠道记录!$C:$C,魔谷应用汇总!$A55)</f>
        <v>0</v>
      </c>
      <c r="I55" s="15">
        <f>COUNTIFS(魔谷投诉渠道记录!$B:$B,魔谷应用汇总!I$1,魔谷投诉渠道记录!$C:$C,魔谷应用汇总!$A55)</f>
        <v>0</v>
      </c>
      <c r="J55" s="15">
        <f>COUNTIFS(魔谷投诉渠道记录!$B:$B,魔谷应用汇总!J$1,魔谷投诉渠道记录!$C:$C,魔谷应用汇总!$A55)</f>
        <v>0</v>
      </c>
      <c r="K55" s="15">
        <f>COUNTIFS(魔谷投诉渠道记录!$B:$B,魔谷应用汇总!K$1,魔谷投诉渠道记录!$C:$C,魔谷应用汇总!$A55)</f>
        <v>0</v>
      </c>
      <c r="L55" s="15">
        <f>COUNTIFS(魔谷投诉渠道记录!$B:$B,魔谷应用汇总!L$1,魔谷投诉渠道记录!$C:$C,魔谷应用汇总!$A55)</f>
        <v>0</v>
      </c>
      <c r="M55" s="15">
        <f>COUNTIFS(魔谷投诉渠道记录!$B:$B,魔谷应用汇总!M$1,魔谷投诉渠道记录!$C:$C,魔谷应用汇总!$A55)</f>
        <v>0</v>
      </c>
      <c r="N55" s="15">
        <f>COUNTIFS(魔谷投诉渠道记录!$B:$B,魔谷应用汇总!N$1,魔谷投诉渠道记录!$C:$C,魔谷应用汇总!$A55)</f>
        <v>0</v>
      </c>
      <c r="O55" s="15">
        <f>COUNTIFS(魔谷投诉渠道记录!$B:$B,魔谷应用汇总!O$1,魔谷投诉渠道记录!$C:$C,魔谷应用汇总!$A55)</f>
        <v>0</v>
      </c>
      <c r="P55" s="15">
        <f>COUNTIFS(魔谷投诉渠道记录!$B:$B,魔谷应用汇总!P$1,魔谷投诉渠道记录!$C:$C,魔谷应用汇总!$A55)</f>
        <v>0</v>
      </c>
      <c r="Q55" s="15">
        <f>COUNTIFS(魔谷投诉渠道记录!$B:$B,魔谷应用汇总!Q$1,魔谷投诉渠道记录!$C:$C,魔谷应用汇总!$A55)</f>
        <v>0</v>
      </c>
      <c r="R55" s="15">
        <f>COUNTIFS(魔谷投诉渠道记录!$B:$B,魔谷应用汇总!R$1,魔谷投诉渠道记录!$C:$C,魔谷应用汇总!$A55)</f>
        <v>0</v>
      </c>
      <c r="S55" s="15">
        <f>COUNTIFS(魔谷投诉渠道记录!$B:$B,魔谷应用汇总!S$1,魔谷投诉渠道记录!$C:$C,魔谷应用汇总!$A55)</f>
        <v>0</v>
      </c>
      <c r="T55" s="15">
        <f>COUNTIFS(魔谷投诉渠道记录!$B:$B,魔谷应用汇总!T$1,魔谷投诉渠道记录!$C:$C,魔谷应用汇总!$A55)</f>
        <v>0</v>
      </c>
      <c r="U55" s="15">
        <f>COUNTIFS(魔谷投诉渠道记录!$B:$B,魔谷应用汇总!U$1,魔谷投诉渠道记录!$C:$C,魔谷应用汇总!$A55)</f>
        <v>0</v>
      </c>
      <c r="V55" s="15">
        <f>COUNTIFS(魔谷投诉渠道记录!$B:$B,魔谷应用汇总!V$1,魔谷投诉渠道记录!$C:$C,魔谷应用汇总!$A55)</f>
        <v>0</v>
      </c>
      <c r="W55" s="15">
        <f>COUNTIFS(魔谷投诉渠道记录!$B:$B,魔谷应用汇总!W$1,魔谷投诉渠道记录!$C:$C,魔谷应用汇总!$A55)</f>
        <v>0</v>
      </c>
      <c r="X55" s="15">
        <f>COUNTIFS(魔谷投诉渠道记录!$B:$B,魔谷应用汇总!X$1,魔谷投诉渠道记录!$C:$C,魔谷应用汇总!$A55)</f>
        <v>0</v>
      </c>
      <c r="Y55" s="15">
        <f>COUNTIFS(魔谷投诉渠道记录!$B:$B,魔谷应用汇总!Y$1,魔谷投诉渠道记录!$C:$C,魔谷应用汇总!$A55)</f>
        <v>0</v>
      </c>
      <c r="Z55" s="15">
        <f>COUNTIFS(魔谷投诉渠道记录!$B:$B,魔谷应用汇总!Z$1,魔谷投诉渠道记录!$C:$C,魔谷应用汇总!$A55)</f>
        <v>0</v>
      </c>
      <c r="AA55" s="15">
        <f>COUNTIFS(魔谷投诉渠道记录!$B:$B,魔谷应用汇总!AA$1,魔谷投诉渠道记录!$C:$C,魔谷应用汇总!$A55)</f>
        <v>0</v>
      </c>
      <c r="AB55" s="15">
        <f>COUNTIFS(魔谷投诉渠道记录!$B:$B,魔谷应用汇总!AB$1,魔谷投诉渠道记录!$C:$C,魔谷应用汇总!$A55)</f>
        <v>0</v>
      </c>
      <c r="AC55" s="15">
        <f>COUNTIFS(魔谷投诉渠道记录!$B:$B,魔谷应用汇总!AC$1,魔谷投诉渠道记录!$C:$C,魔谷应用汇总!$A55)</f>
        <v>0</v>
      </c>
      <c r="AD55" s="15">
        <f>COUNTIFS(魔谷投诉渠道记录!$B:$B,魔谷应用汇总!AD$1,魔谷投诉渠道记录!$C:$C,魔谷应用汇总!$A55)</f>
        <v>0</v>
      </c>
      <c r="AE55" s="15">
        <f>COUNTIFS(魔谷投诉渠道记录!$B:$B,魔谷应用汇总!AE$1,魔谷投诉渠道记录!$C:$C,魔谷应用汇总!$A55)</f>
        <v>0</v>
      </c>
      <c r="AF55" s="15">
        <f>COUNTIFS(魔谷投诉渠道记录!$B:$B,魔谷应用汇总!AF$1,魔谷投诉渠道记录!$C:$C,魔谷应用汇总!$A55)</f>
        <v>0</v>
      </c>
      <c r="AG55" s="15">
        <f>COUNTIFS(魔谷投诉渠道记录!$B:$B,魔谷应用汇总!AG$1,魔谷投诉渠道记录!$C:$C,魔谷应用汇总!$A55)</f>
        <v>0</v>
      </c>
      <c r="AH55" s="15">
        <f>COUNTIFS(魔谷投诉渠道记录!$B:$B,魔谷应用汇总!AH$1,魔谷投诉渠道记录!$C:$C,魔谷应用汇总!$A55)</f>
        <v>0</v>
      </c>
      <c r="AI55" s="15">
        <f>COUNTIFS(魔谷投诉渠道记录!$B:$B,魔谷应用汇总!AI$1,魔谷投诉渠道记录!$C:$C,魔谷应用汇总!$A55)</f>
        <v>0</v>
      </c>
    </row>
    <row r="56" spans="1:35" s="40" customFormat="1" ht="16.5">
      <c r="A56" s="39" t="s">
        <v>1281</v>
      </c>
      <c r="B56" s="39">
        <v>0</v>
      </c>
      <c r="C56" s="38">
        <f t="shared" si="2"/>
        <v>0</v>
      </c>
      <c r="D56" s="69">
        <f t="shared" si="1"/>
        <v>0</v>
      </c>
      <c r="E56" s="15">
        <f>COUNTIFS(魔谷投诉渠道记录!$B:$B,魔谷应用汇总!E$1,魔谷投诉渠道记录!$C:$C,魔谷应用汇总!$A56)</f>
        <v>0</v>
      </c>
      <c r="F56" s="15">
        <f>COUNTIFS(魔谷投诉渠道记录!$B:$B,魔谷应用汇总!F$1,魔谷投诉渠道记录!$C:$C,魔谷应用汇总!$A56)</f>
        <v>0</v>
      </c>
      <c r="G56" s="15">
        <f>COUNTIFS(魔谷投诉渠道记录!$B:$B,魔谷应用汇总!G$1,魔谷投诉渠道记录!$C:$C,魔谷应用汇总!$A56)</f>
        <v>0</v>
      </c>
      <c r="H56" s="15">
        <f>COUNTIFS(魔谷投诉渠道记录!$B:$B,魔谷应用汇总!H$1,魔谷投诉渠道记录!$C:$C,魔谷应用汇总!$A56)</f>
        <v>0</v>
      </c>
      <c r="I56" s="15">
        <f>COUNTIFS(魔谷投诉渠道记录!$B:$B,魔谷应用汇总!I$1,魔谷投诉渠道记录!$C:$C,魔谷应用汇总!$A56)</f>
        <v>0</v>
      </c>
      <c r="J56" s="15">
        <f>COUNTIFS(魔谷投诉渠道记录!$B:$B,魔谷应用汇总!J$1,魔谷投诉渠道记录!$C:$C,魔谷应用汇总!$A56)</f>
        <v>0</v>
      </c>
      <c r="K56" s="15">
        <f>COUNTIFS(魔谷投诉渠道记录!$B:$B,魔谷应用汇总!K$1,魔谷投诉渠道记录!$C:$C,魔谷应用汇总!$A56)</f>
        <v>0</v>
      </c>
      <c r="L56" s="15">
        <f>COUNTIFS(魔谷投诉渠道记录!$B:$B,魔谷应用汇总!L$1,魔谷投诉渠道记录!$C:$C,魔谷应用汇总!$A56)</f>
        <v>0</v>
      </c>
      <c r="M56" s="15">
        <f>COUNTIFS(魔谷投诉渠道记录!$B:$B,魔谷应用汇总!M$1,魔谷投诉渠道记录!$C:$C,魔谷应用汇总!$A56)</f>
        <v>0</v>
      </c>
      <c r="N56" s="15">
        <f>COUNTIFS(魔谷投诉渠道记录!$B:$B,魔谷应用汇总!N$1,魔谷投诉渠道记录!$C:$C,魔谷应用汇总!$A56)</f>
        <v>0</v>
      </c>
      <c r="O56" s="15">
        <f>COUNTIFS(魔谷投诉渠道记录!$B:$B,魔谷应用汇总!O$1,魔谷投诉渠道记录!$C:$C,魔谷应用汇总!$A56)</f>
        <v>0</v>
      </c>
      <c r="P56" s="15">
        <f>COUNTIFS(魔谷投诉渠道记录!$B:$B,魔谷应用汇总!P$1,魔谷投诉渠道记录!$C:$C,魔谷应用汇总!$A56)</f>
        <v>0</v>
      </c>
      <c r="Q56" s="15">
        <f>COUNTIFS(魔谷投诉渠道记录!$B:$B,魔谷应用汇总!Q$1,魔谷投诉渠道记录!$C:$C,魔谷应用汇总!$A56)</f>
        <v>0</v>
      </c>
      <c r="R56" s="15">
        <f>COUNTIFS(魔谷投诉渠道记录!$B:$B,魔谷应用汇总!R$1,魔谷投诉渠道记录!$C:$C,魔谷应用汇总!$A56)</f>
        <v>0</v>
      </c>
      <c r="S56" s="15">
        <f>COUNTIFS(魔谷投诉渠道记录!$B:$B,魔谷应用汇总!S$1,魔谷投诉渠道记录!$C:$C,魔谷应用汇总!$A56)</f>
        <v>0</v>
      </c>
      <c r="T56" s="15">
        <f>COUNTIFS(魔谷投诉渠道记录!$B:$B,魔谷应用汇总!T$1,魔谷投诉渠道记录!$C:$C,魔谷应用汇总!$A56)</f>
        <v>0</v>
      </c>
      <c r="U56" s="15">
        <f>COUNTIFS(魔谷投诉渠道记录!$B:$B,魔谷应用汇总!U$1,魔谷投诉渠道记录!$C:$C,魔谷应用汇总!$A56)</f>
        <v>0</v>
      </c>
      <c r="V56" s="15">
        <f>COUNTIFS(魔谷投诉渠道记录!$B:$B,魔谷应用汇总!V$1,魔谷投诉渠道记录!$C:$C,魔谷应用汇总!$A56)</f>
        <v>0</v>
      </c>
      <c r="W56" s="15">
        <f>COUNTIFS(魔谷投诉渠道记录!$B:$B,魔谷应用汇总!W$1,魔谷投诉渠道记录!$C:$C,魔谷应用汇总!$A56)</f>
        <v>0</v>
      </c>
      <c r="X56" s="15">
        <f>COUNTIFS(魔谷投诉渠道记录!$B:$B,魔谷应用汇总!X$1,魔谷投诉渠道记录!$C:$C,魔谷应用汇总!$A56)</f>
        <v>0</v>
      </c>
      <c r="Y56" s="15">
        <f>COUNTIFS(魔谷投诉渠道记录!$B:$B,魔谷应用汇总!Y$1,魔谷投诉渠道记录!$C:$C,魔谷应用汇总!$A56)</f>
        <v>0</v>
      </c>
      <c r="Z56" s="15">
        <f>COUNTIFS(魔谷投诉渠道记录!$B:$B,魔谷应用汇总!Z$1,魔谷投诉渠道记录!$C:$C,魔谷应用汇总!$A56)</f>
        <v>0</v>
      </c>
      <c r="AA56" s="15">
        <f>COUNTIFS(魔谷投诉渠道记录!$B:$B,魔谷应用汇总!AA$1,魔谷投诉渠道记录!$C:$C,魔谷应用汇总!$A56)</f>
        <v>0</v>
      </c>
      <c r="AB56" s="15">
        <f>COUNTIFS(魔谷投诉渠道记录!$B:$B,魔谷应用汇总!AB$1,魔谷投诉渠道记录!$C:$C,魔谷应用汇总!$A56)</f>
        <v>0</v>
      </c>
      <c r="AC56" s="15">
        <f>COUNTIFS(魔谷投诉渠道记录!$B:$B,魔谷应用汇总!AC$1,魔谷投诉渠道记录!$C:$C,魔谷应用汇总!$A56)</f>
        <v>0</v>
      </c>
      <c r="AD56" s="15">
        <f>COUNTIFS(魔谷投诉渠道记录!$B:$B,魔谷应用汇总!AD$1,魔谷投诉渠道记录!$C:$C,魔谷应用汇总!$A56)</f>
        <v>0</v>
      </c>
      <c r="AE56" s="15">
        <f>COUNTIFS(魔谷投诉渠道记录!$B:$B,魔谷应用汇总!AE$1,魔谷投诉渠道记录!$C:$C,魔谷应用汇总!$A56)</f>
        <v>0</v>
      </c>
      <c r="AF56" s="15">
        <f>COUNTIFS(魔谷投诉渠道记录!$B:$B,魔谷应用汇总!AF$1,魔谷投诉渠道记录!$C:$C,魔谷应用汇总!$A56)</f>
        <v>0</v>
      </c>
      <c r="AG56" s="15">
        <f>COUNTIFS(魔谷投诉渠道记录!$B:$B,魔谷应用汇总!AG$1,魔谷投诉渠道记录!$C:$C,魔谷应用汇总!$A56)</f>
        <v>0</v>
      </c>
      <c r="AH56" s="15">
        <f>COUNTIFS(魔谷投诉渠道记录!$B:$B,魔谷应用汇总!AH$1,魔谷投诉渠道记录!$C:$C,魔谷应用汇总!$A56)</f>
        <v>0</v>
      </c>
      <c r="AI56" s="15">
        <f>COUNTIFS(魔谷投诉渠道记录!$B:$B,魔谷应用汇总!AI$1,魔谷投诉渠道记录!$C:$C,魔谷应用汇总!$A56)</f>
        <v>0</v>
      </c>
    </row>
    <row r="57" spans="1:35" s="40" customFormat="1" ht="16.5">
      <c r="A57" s="39" t="s">
        <v>1282</v>
      </c>
      <c r="B57" s="39">
        <v>1029</v>
      </c>
      <c r="C57" s="38">
        <f t="shared" si="2"/>
        <v>1</v>
      </c>
      <c r="D57" s="69">
        <f t="shared" si="1"/>
        <v>1</v>
      </c>
      <c r="E57" s="15">
        <f>COUNTIFS(魔谷投诉渠道记录!$B:$B,魔谷应用汇总!E$1,魔谷投诉渠道记录!$C:$C,魔谷应用汇总!$A57)</f>
        <v>0</v>
      </c>
      <c r="F57" s="15">
        <f>COUNTIFS(魔谷投诉渠道记录!$B:$B,魔谷应用汇总!F$1,魔谷投诉渠道记录!$C:$C,魔谷应用汇总!$A57)</f>
        <v>0</v>
      </c>
      <c r="G57" s="15">
        <f>COUNTIFS(魔谷投诉渠道记录!$B:$B,魔谷应用汇总!G$1,魔谷投诉渠道记录!$C:$C,魔谷应用汇总!$A57)</f>
        <v>0</v>
      </c>
      <c r="H57" s="15">
        <f>COUNTIFS(魔谷投诉渠道记录!$B:$B,魔谷应用汇总!H$1,魔谷投诉渠道记录!$C:$C,魔谷应用汇总!$A57)</f>
        <v>0</v>
      </c>
      <c r="I57" s="15">
        <f>COUNTIFS(魔谷投诉渠道记录!$B:$B,魔谷应用汇总!I$1,魔谷投诉渠道记录!$C:$C,魔谷应用汇总!$A57)</f>
        <v>0</v>
      </c>
      <c r="J57" s="15">
        <f>COUNTIFS(魔谷投诉渠道记录!$B:$B,魔谷应用汇总!J$1,魔谷投诉渠道记录!$C:$C,魔谷应用汇总!$A57)</f>
        <v>0</v>
      </c>
      <c r="K57" s="15">
        <f>COUNTIFS(魔谷投诉渠道记录!$B:$B,魔谷应用汇总!K$1,魔谷投诉渠道记录!$C:$C,魔谷应用汇总!$A57)</f>
        <v>0</v>
      </c>
      <c r="L57" s="15">
        <f>COUNTIFS(魔谷投诉渠道记录!$B:$B,魔谷应用汇总!L$1,魔谷投诉渠道记录!$C:$C,魔谷应用汇总!$A57)</f>
        <v>0</v>
      </c>
      <c r="M57" s="15">
        <f>COUNTIFS(魔谷投诉渠道记录!$B:$B,魔谷应用汇总!M$1,魔谷投诉渠道记录!$C:$C,魔谷应用汇总!$A57)</f>
        <v>0</v>
      </c>
      <c r="N57" s="15">
        <f>COUNTIFS(魔谷投诉渠道记录!$B:$B,魔谷应用汇总!N$1,魔谷投诉渠道记录!$C:$C,魔谷应用汇总!$A57)</f>
        <v>0</v>
      </c>
      <c r="O57" s="15">
        <f>COUNTIFS(魔谷投诉渠道记录!$B:$B,魔谷应用汇总!O$1,魔谷投诉渠道记录!$C:$C,魔谷应用汇总!$A57)</f>
        <v>0</v>
      </c>
      <c r="P57" s="15">
        <f>COUNTIFS(魔谷投诉渠道记录!$B:$B,魔谷应用汇总!P$1,魔谷投诉渠道记录!$C:$C,魔谷应用汇总!$A57)</f>
        <v>0</v>
      </c>
      <c r="Q57" s="15">
        <f>COUNTIFS(魔谷投诉渠道记录!$B:$B,魔谷应用汇总!Q$1,魔谷投诉渠道记录!$C:$C,魔谷应用汇总!$A57)</f>
        <v>0</v>
      </c>
      <c r="R57" s="15">
        <f>COUNTIFS(魔谷投诉渠道记录!$B:$B,魔谷应用汇总!R$1,魔谷投诉渠道记录!$C:$C,魔谷应用汇总!$A57)</f>
        <v>0</v>
      </c>
      <c r="S57" s="15">
        <f>COUNTIFS(魔谷投诉渠道记录!$B:$B,魔谷应用汇总!S$1,魔谷投诉渠道记录!$C:$C,魔谷应用汇总!$A57)</f>
        <v>0</v>
      </c>
      <c r="T57" s="15">
        <f>COUNTIFS(魔谷投诉渠道记录!$B:$B,魔谷应用汇总!T$1,魔谷投诉渠道记录!$C:$C,魔谷应用汇总!$A57)</f>
        <v>0</v>
      </c>
      <c r="U57" s="15">
        <f>COUNTIFS(魔谷投诉渠道记录!$B:$B,魔谷应用汇总!U$1,魔谷投诉渠道记录!$C:$C,魔谷应用汇总!$A57)</f>
        <v>0</v>
      </c>
      <c r="V57" s="15">
        <f>COUNTIFS(魔谷投诉渠道记录!$B:$B,魔谷应用汇总!V$1,魔谷投诉渠道记录!$C:$C,魔谷应用汇总!$A57)</f>
        <v>0</v>
      </c>
      <c r="W57" s="15">
        <f>COUNTIFS(魔谷投诉渠道记录!$B:$B,魔谷应用汇总!W$1,魔谷投诉渠道记录!$C:$C,魔谷应用汇总!$A57)</f>
        <v>0</v>
      </c>
      <c r="X57" s="15">
        <f>COUNTIFS(魔谷投诉渠道记录!$B:$B,魔谷应用汇总!X$1,魔谷投诉渠道记录!$C:$C,魔谷应用汇总!$A57)</f>
        <v>0</v>
      </c>
      <c r="Y57" s="15">
        <f>COUNTIFS(魔谷投诉渠道记录!$B:$B,魔谷应用汇总!Y$1,魔谷投诉渠道记录!$C:$C,魔谷应用汇总!$A57)</f>
        <v>0</v>
      </c>
      <c r="Z57" s="15">
        <f>COUNTIFS(魔谷投诉渠道记录!$B:$B,魔谷应用汇总!Z$1,魔谷投诉渠道记录!$C:$C,魔谷应用汇总!$A57)</f>
        <v>0</v>
      </c>
      <c r="AA57" s="15">
        <f>COUNTIFS(魔谷投诉渠道记录!$B:$B,魔谷应用汇总!AA$1,魔谷投诉渠道记录!$C:$C,魔谷应用汇总!$A57)</f>
        <v>0</v>
      </c>
      <c r="AB57" s="15">
        <f>COUNTIFS(魔谷投诉渠道记录!$B:$B,魔谷应用汇总!AB$1,魔谷投诉渠道记录!$C:$C,魔谷应用汇总!$A57)</f>
        <v>0</v>
      </c>
      <c r="AC57" s="15">
        <f>COUNTIFS(魔谷投诉渠道记录!$B:$B,魔谷应用汇总!AC$1,魔谷投诉渠道记录!$C:$C,魔谷应用汇总!$A57)</f>
        <v>0</v>
      </c>
      <c r="AD57" s="15">
        <f>COUNTIFS(魔谷投诉渠道记录!$B:$B,魔谷应用汇总!AD$1,魔谷投诉渠道记录!$C:$C,魔谷应用汇总!$A57)</f>
        <v>0</v>
      </c>
      <c r="AE57" s="15">
        <f>COUNTIFS(魔谷投诉渠道记录!$B:$B,魔谷应用汇总!AE$1,魔谷投诉渠道记录!$C:$C,魔谷应用汇总!$A57)</f>
        <v>0</v>
      </c>
      <c r="AF57" s="15">
        <f>COUNTIFS(魔谷投诉渠道记录!$B:$B,魔谷应用汇总!AF$1,魔谷投诉渠道记录!$C:$C,魔谷应用汇总!$A57)</f>
        <v>0</v>
      </c>
      <c r="AG57" s="15">
        <f>COUNTIFS(魔谷投诉渠道记录!$B:$B,魔谷应用汇总!AG$1,魔谷投诉渠道记录!$C:$C,魔谷应用汇总!$A57)</f>
        <v>0</v>
      </c>
      <c r="AH57" s="15">
        <f>COUNTIFS(魔谷投诉渠道记录!$B:$B,魔谷应用汇总!AH$1,魔谷投诉渠道记录!$C:$C,魔谷应用汇总!$A57)</f>
        <v>0</v>
      </c>
      <c r="AI57" s="15">
        <f>COUNTIFS(魔谷投诉渠道记录!$B:$B,魔谷应用汇总!AI$1,魔谷投诉渠道记录!$C:$C,魔谷应用汇总!$A57)</f>
        <v>1</v>
      </c>
    </row>
    <row r="58" spans="1:35" s="40" customFormat="1" ht="16.5">
      <c r="A58" s="39" t="s">
        <v>1283</v>
      </c>
      <c r="B58" s="39">
        <v>0</v>
      </c>
      <c r="C58" s="38">
        <f t="shared" si="2"/>
        <v>0</v>
      </c>
      <c r="D58" s="69">
        <f t="shared" si="1"/>
        <v>0</v>
      </c>
      <c r="E58" s="15">
        <f>COUNTIFS(魔谷投诉渠道记录!$B:$B,魔谷应用汇总!E$1,魔谷投诉渠道记录!$C:$C,魔谷应用汇总!$A58)</f>
        <v>0</v>
      </c>
      <c r="F58" s="15">
        <f>COUNTIFS(魔谷投诉渠道记录!$B:$B,魔谷应用汇总!F$1,魔谷投诉渠道记录!$C:$C,魔谷应用汇总!$A58)</f>
        <v>0</v>
      </c>
      <c r="G58" s="15">
        <f>COUNTIFS(魔谷投诉渠道记录!$B:$B,魔谷应用汇总!G$1,魔谷投诉渠道记录!$C:$C,魔谷应用汇总!$A58)</f>
        <v>0</v>
      </c>
      <c r="H58" s="15">
        <f>COUNTIFS(魔谷投诉渠道记录!$B:$B,魔谷应用汇总!H$1,魔谷投诉渠道记录!$C:$C,魔谷应用汇总!$A58)</f>
        <v>0</v>
      </c>
      <c r="I58" s="15">
        <f>COUNTIFS(魔谷投诉渠道记录!$B:$B,魔谷应用汇总!I$1,魔谷投诉渠道记录!$C:$C,魔谷应用汇总!$A58)</f>
        <v>0</v>
      </c>
      <c r="J58" s="15">
        <f>COUNTIFS(魔谷投诉渠道记录!$B:$B,魔谷应用汇总!J$1,魔谷投诉渠道记录!$C:$C,魔谷应用汇总!$A58)</f>
        <v>0</v>
      </c>
      <c r="K58" s="15">
        <f>COUNTIFS(魔谷投诉渠道记录!$B:$B,魔谷应用汇总!K$1,魔谷投诉渠道记录!$C:$C,魔谷应用汇总!$A58)</f>
        <v>0</v>
      </c>
      <c r="L58" s="15">
        <f>COUNTIFS(魔谷投诉渠道记录!$B:$B,魔谷应用汇总!L$1,魔谷投诉渠道记录!$C:$C,魔谷应用汇总!$A58)</f>
        <v>0</v>
      </c>
      <c r="M58" s="15">
        <f>COUNTIFS(魔谷投诉渠道记录!$B:$B,魔谷应用汇总!M$1,魔谷投诉渠道记录!$C:$C,魔谷应用汇总!$A58)</f>
        <v>0</v>
      </c>
      <c r="N58" s="15">
        <f>COUNTIFS(魔谷投诉渠道记录!$B:$B,魔谷应用汇总!N$1,魔谷投诉渠道记录!$C:$C,魔谷应用汇总!$A58)</f>
        <v>0</v>
      </c>
      <c r="O58" s="15">
        <f>COUNTIFS(魔谷投诉渠道记录!$B:$B,魔谷应用汇总!O$1,魔谷投诉渠道记录!$C:$C,魔谷应用汇总!$A58)</f>
        <v>0</v>
      </c>
      <c r="P58" s="15">
        <f>COUNTIFS(魔谷投诉渠道记录!$B:$B,魔谷应用汇总!P$1,魔谷投诉渠道记录!$C:$C,魔谷应用汇总!$A58)</f>
        <v>0</v>
      </c>
      <c r="Q58" s="15">
        <f>COUNTIFS(魔谷投诉渠道记录!$B:$B,魔谷应用汇总!Q$1,魔谷投诉渠道记录!$C:$C,魔谷应用汇总!$A58)</f>
        <v>0</v>
      </c>
      <c r="R58" s="15">
        <f>COUNTIFS(魔谷投诉渠道记录!$B:$B,魔谷应用汇总!R$1,魔谷投诉渠道记录!$C:$C,魔谷应用汇总!$A58)</f>
        <v>0</v>
      </c>
      <c r="S58" s="15">
        <f>COUNTIFS(魔谷投诉渠道记录!$B:$B,魔谷应用汇总!S$1,魔谷投诉渠道记录!$C:$C,魔谷应用汇总!$A58)</f>
        <v>0</v>
      </c>
      <c r="T58" s="15">
        <f>COUNTIFS(魔谷投诉渠道记录!$B:$B,魔谷应用汇总!T$1,魔谷投诉渠道记录!$C:$C,魔谷应用汇总!$A58)</f>
        <v>0</v>
      </c>
      <c r="U58" s="15">
        <f>COUNTIFS(魔谷投诉渠道记录!$B:$B,魔谷应用汇总!U$1,魔谷投诉渠道记录!$C:$C,魔谷应用汇总!$A58)</f>
        <v>0</v>
      </c>
      <c r="V58" s="15">
        <f>COUNTIFS(魔谷投诉渠道记录!$B:$B,魔谷应用汇总!V$1,魔谷投诉渠道记录!$C:$C,魔谷应用汇总!$A58)</f>
        <v>0</v>
      </c>
      <c r="W58" s="15">
        <f>COUNTIFS(魔谷投诉渠道记录!$B:$B,魔谷应用汇总!W$1,魔谷投诉渠道记录!$C:$C,魔谷应用汇总!$A58)</f>
        <v>0</v>
      </c>
      <c r="X58" s="15">
        <f>COUNTIFS(魔谷投诉渠道记录!$B:$B,魔谷应用汇总!X$1,魔谷投诉渠道记录!$C:$C,魔谷应用汇总!$A58)</f>
        <v>0</v>
      </c>
      <c r="Y58" s="15">
        <f>COUNTIFS(魔谷投诉渠道记录!$B:$B,魔谷应用汇总!Y$1,魔谷投诉渠道记录!$C:$C,魔谷应用汇总!$A58)</f>
        <v>0</v>
      </c>
      <c r="Z58" s="15">
        <f>COUNTIFS(魔谷投诉渠道记录!$B:$B,魔谷应用汇总!Z$1,魔谷投诉渠道记录!$C:$C,魔谷应用汇总!$A58)</f>
        <v>0</v>
      </c>
      <c r="AA58" s="15">
        <f>COUNTIFS(魔谷投诉渠道记录!$B:$B,魔谷应用汇总!AA$1,魔谷投诉渠道记录!$C:$C,魔谷应用汇总!$A58)</f>
        <v>0</v>
      </c>
      <c r="AB58" s="15">
        <f>COUNTIFS(魔谷投诉渠道记录!$B:$B,魔谷应用汇总!AB$1,魔谷投诉渠道记录!$C:$C,魔谷应用汇总!$A58)</f>
        <v>0</v>
      </c>
      <c r="AC58" s="15">
        <f>COUNTIFS(魔谷投诉渠道记录!$B:$B,魔谷应用汇总!AC$1,魔谷投诉渠道记录!$C:$C,魔谷应用汇总!$A58)</f>
        <v>0</v>
      </c>
      <c r="AD58" s="15">
        <f>COUNTIFS(魔谷投诉渠道记录!$B:$B,魔谷应用汇总!AD$1,魔谷投诉渠道记录!$C:$C,魔谷应用汇总!$A58)</f>
        <v>0</v>
      </c>
      <c r="AE58" s="15">
        <f>COUNTIFS(魔谷投诉渠道记录!$B:$B,魔谷应用汇总!AE$1,魔谷投诉渠道记录!$C:$C,魔谷应用汇总!$A58)</f>
        <v>0</v>
      </c>
      <c r="AF58" s="15">
        <f>COUNTIFS(魔谷投诉渠道记录!$B:$B,魔谷应用汇总!AF$1,魔谷投诉渠道记录!$C:$C,魔谷应用汇总!$A58)</f>
        <v>0</v>
      </c>
      <c r="AG58" s="15">
        <f>COUNTIFS(魔谷投诉渠道记录!$B:$B,魔谷应用汇总!AG$1,魔谷投诉渠道记录!$C:$C,魔谷应用汇总!$A58)</f>
        <v>0</v>
      </c>
      <c r="AH58" s="15">
        <f>COUNTIFS(魔谷投诉渠道记录!$B:$B,魔谷应用汇总!AH$1,魔谷投诉渠道记录!$C:$C,魔谷应用汇总!$A58)</f>
        <v>0</v>
      </c>
      <c r="AI58" s="15">
        <f>COUNTIFS(魔谷投诉渠道记录!$B:$B,魔谷应用汇总!AI$1,魔谷投诉渠道记录!$C:$C,魔谷应用汇总!$A58)</f>
        <v>0</v>
      </c>
    </row>
    <row r="59" spans="1:35" s="40" customFormat="1" ht="16.5">
      <c r="A59" s="39" t="s">
        <v>1284</v>
      </c>
      <c r="B59" s="39">
        <v>0</v>
      </c>
      <c r="C59" s="38">
        <f t="shared" si="2"/>
        <v>0</v>
      </c>
      <c r="D59" s="69">
        <f t="shared" si="1"/>
        <v>0</v>
      </c>
      <c r="E59" s="15">
        <f>COUNTIFS(魔谷投诉渠道记录!$B:$B,魔谷应用汇总!E$1,魔谷投诉渠道记录!$C:$C,魔谷应用汇总!$A59)</f>
        <v>0</v>
      </c>
      <c r="F59" s="15">
        <f>COUNTIFS(魔谷投诉渠道记录!$B:$B,魔谷应用汇总!F$1,魔谷投诉渠道记录!$C:$C,魔谷应用汇总!$A59)</f>
        <v>0</v>
      </c>
      <c r="G59" s="15">
        <f>COUNTIFS(魔谷投诉渠道记录!$B:$B,魔谷应用汇总!G$1,魔谷投诉渠道记录!$C:$C,魔谷应用汇总!$A59)</f>
        <v>0</v>
      </c>
      <c r="H59" s="15">
        <f>COUNTIFS(魔谷投诉渠道记录!$B:$B,魔谷应用汇总!H$1,魔谷投诉渠道记录!$C:$C,魔谷应用汇总!$A59)</f>
        <v>0</v>
      </c>
      <c r="I59" s="15">
        <f>COUNTIFS(魔谷投诉渠道记录!$B:$B,魔谷应用汇总!I$1,魔谷投诉渠道记录!$C:$C,魔谷应用汇总!$A59)</f>
        <v>0</v>
      </c>
      <c r="J59" s="15">
        <f>COUNTIFS(魔谷投诉渠道记录!$B:$B,魔谷应用汇总!J$1,魔谷投诉渠道记录!$C:$C,魔谷应用汇总!$A59)</f>
        <v>0</v>
      </c>
      <c r="K59" s="15">
        <f>COUNTIFS(魔谷投诉渠道记录!$B:$B,魔谷应用汇总!K$1,魔谷投诉渠道记录!$C:$C,魔谷应用汇总!$A59)</f>
        <v>0</v>
      </c>
      <c r="L59" s="15">
        <f>COUNTIFS(魔谷投诉渠道记录!$B:$B,魔谷应用汇总!L$1,魔谷投诉渠道记录!$C:$C,魔谷应用汇总!$A59)</f>
        <v>0</v>
      </c>
      <c r="M59" s="15">
        <f>COUNTIFS(魔谷投诉渠道记录!$B:$B,魔谷应用汇总!M$1,魔谷投诉渠道记录!$C:$C,魔谷应用汇总!$A59)</f>
        <v>0</v>
      </c>
      <c r="N59" s="15">
        <f>COUNTIFS(魔谷投诉渠道记录!$B:$B,魔谷应用汇总!N$1,魔谷投诉渠道记录!$C:$C,魔谷应用汇总!$A59)</f>
        <v>0</v>
      </c>
      <c r="O59" s="15">
        <f>COUNTIFS(魔谷投诉渠道记录!$B:$B,魔谷应用汇总!O$1,魔谷投诉渠道记录!$C:$C,魔谷应用汇总!$A59)</f>
        <v>0</v>
      </c>
      <c r="P59" s="15">
        <f>COUNTIFS(魔谷投诉渠道记录!$B:$B,魔谷应用汇总!P$1,魔谷投诉渠道记录!$C:$C,魔谷应用汇总!$A59)</f>
        <v>0</v>
      </c>
      <c r="Q59" s="15">
        <f>COUNTIFS(魔谷投诉渠道记录!$B:$B,魔谷应用汇总!Q$1,魔谷投诉渠道记录!$C:$C,魔谷应用汇总!$A59)</f>
        <v>0</v>
      </c>
      <c r="R59" s="15">
        <f>COUNTIFS(魔谷投诉渠道记录!$B:$B,魔谷应用汇总!R$1,魔谷投诉渠道记录!$C:$C,魔谷应用汇总!$A59)</f>
        <v>0</v>
      </c>
      <c r="S59" s="15">
        <f>COUNTIFS(魔谷投诉渠道记录!$B:$B,魔谷应用汇总!S$1,魔谷投诉渠道记录!$C:$C,魔谷应用汇总!$A59)</f>
        <v>0</v>
      </c>
      <c r="T59" s="15">
        <f>COUNTIFS(魔谷投诉渠道记录!$B:$B,魔谷应用汇总!T$1,魔谷投诉渠道记录!$C:$C,魔谷应用汇总!$A59)</f>
        <v>0</v>
      </c>
      <c r="U59" s="15">
        <f>COUNTIFS(魔谷投诉渠道记录!$B:$B,魔谷应用汇总!U$1,魔谷投诉渠道记录!$C:$C,魔谷应用汇总!$A59)</f>
        <v>0</v>
      </c>
      <c r="V59" s="15">
        <f>COUNTIFS(魔谷投诉渠道记录!$B:$B,魔谷应用汇总!V$1,魔谷投诉渠道记录!$C:$C,魔谷应用汇总!$A59)</f>
        <v>0</v>
      </c>
      <c r="W59" s="15">
        <f>COUNTIFS(魔谷投诉渠道记录!$B:$B,魔谷应用汇总!W$1,魔谷投诉渠道记录!$C:$C,魔谷应用汇总!$A59)</f>
        <v>0</v>
      </c>
      <c r="X59" s="15">
        <f>COUNTIFS(魔谷投诉渠道记录!$B:$B,魔谷应用汇总!X$1,魔谷投诉渠道记录!$C:$C,魔谷应用汇总!$A59)</f>
        <v>0</v>
      </c>
      <c r="Y59" s="15">
        <f>COUNTIFS(魔谷投诉渠道记录!$B:$B,魔谷应用汇总!Y$1,魔谷投诉渠道记录!$C:$C,魔谷应用汇总!$A59)</f>
        <v>0</v>
      </c>
      <c r="Z59" s="15">
        <f>COUNTIFS(魔谷投诉渠道记录!$B:$B,魔谷应用汇总!Z$1,魔谷投诉渠道记录!$C:$C,魔谷应用汇总!$A59)</f>
        <v>0</v>
      </c>
      <c r="AA59" s="15">
        <f>COUNTIFS(魔谷投诉渠道记录!$B:$B,魔谷应用汇总!AA$1,魔谷投诉渠道记录!$C:$C,魔谷应用汇总!$A59)</f>
        <v>0</v>
      </c>
      <c r="AB59" s="15">
        <f>COUNTIFS(魔谷投诉渠道记录!$B:$B,魔谷应用汇总!AB$1,魔谷投诉渠道记录!$C:$C,魔谷应用汇总!$A59)</f>
        <v>0</v>
      </c>
      <c r="AC59" s="15">
        <f>COUNTIFS(魔谷投诉渠道记录!$B:$B,魔谷应用汇总!AC$1,魔谷投诉渠道记录!$C:$C,魔谷应用汇总!$A59)</f>
        <v>0</v>
      </c>
      <c r="AD59" s="15">
        <f>COUNTIFS(魔谷投诉渠道记录!$B:$B,魔谷应用汇总!AD$1,魔谷投诉渠道记录!$C:$C,魔谷应用汇总!$A59)</f>
        <v>0</v>
      </c>
      <c r="AE59" s="15">
        <f>COUNTIFS(魔谷投诉渠道记录!$B:$B,魔谷应用汇总!AE$1,魔谷投诉渠道记录!$C:$C,魔谷应用汇总!$A59)</f>
        <v>0</v>
      </c>
      <c r="AF59" s="15">
        <f>COUNTIFS(魔谷投诉渠道记录!$B:$B,魔谷应用汇总!AF$1,魔谷投诉渠道记录!$C:$C,魔谷应用汇总!$A59)</f>
        <v>0</v>
      </c>
      <c r="AG59" s="15">
        <f>COUNTIFS(魔谷投诉渠道记录!$B:$B,魔谷应用汇总!AG$1,魔谷投诉渠道记录!$C:$C,魔谷应用汇总!$A59)</f>
        <v>0</v>
      </c>
      <c r="AH59" s="15">
        <f>COUNTIFS(魔谷投诉渠道记录!$B:$B,魔谷应用汇总!AH$1,魔谷投诉渠道记录!$C:$C,魔谷应用汇总!$A59)</f>
        <v>0</v>
      </c>
      <c r="AI59" s="15">
        <f>COUNTIFS(魔谷投诉渠道记录!$B:$B,魔谷应用汇总!AI$1,魔谷投诉渠道记录!$C:$C,魔谷应用汇总!$A59)</f>
        <v>0</v>
      </c>
    </row>
    <row r="60" spans="1:35" s="40" customFormat="1" ht="16.5">
      <c r="A60" s="39" t="s">
        <v>1285</v>
      </c>
      <c r="B60" s="39">
        <v>0</v>
      </c>
      <c r="C60" s="38">
        <f t="shared" si="2"/>
        <v>0</v>
      </c>
      <c r="D60" s="69">
        <f t="shared" si="1"/>
        <v>0</v>
      </c>
      <c r="E60" s="15">
        <f>COUNTIFS(魔谷投诉渠道记录!$B:$B,魔谷应用汇总!E$1,魔谷投诉渠道记录!$C:$C,魔谷应用汇总!$A60)</f>
        <v>0</v>
      </c>
      <c r="F60" s="15">
        <f>COUNTIFS(魔谷投诉渠道记录!$B:$B,魔谷应用汇总!F$1,魔谷投诉渠道记录!$C:$C,魔谷应用汇总!$A60)</f>
        <v>0</v>
      </c>
      <c r="G60" s="15">
        <f>COUNTIFS(魔谷投诉渠道记录!$B:$B,魔谷应用汇总!G$1,魔谷投诉渠道记录!$C:$C,魔谷应用汇总!$A60)</f>
        <v>0</v>
      </c>
      <c r="H60" s="15">
        <f>COUNTIFS(魔谷投诉渠道记录!$B:$B,魔谷应用汇总!H$1,魔谷投诉渠道记录!$C:$C,魔谷应用汇总!$A60)</f>
        <v>0</v>
      </c>
      <c r="I60" s="15">
        <f>COUNTIFS(魔谷投诉渠道记录!$B:$B,魔谷应用汇总!I$1,魔谷投诉渠道记录!$C:$C,魔谷应用汇总!$A60)</f>
        <v>0</v>
      </c>
      <c r="J60" s="15">
        <f>COUNTIFS(魔谷投诉渠道记录!$B:$B,魔谷应用汇总!J$1,魔谷投诉渠道记录!$C:$C,魔谷应用汇总!$A60)</f>
        <v>0</v>
      </c>
      <c r="K60" s="15">
        <f>COUNTIFS(魔谷投诉渠道记录!$B:$B,魔谷应用汇总!K$1,魔谷投诉渠道记录!$C:$C,魔谷应用汇总!$A60)</f>
        <v>0</v>
      </c>
      <c r="L60" s="15">
        <f>COUNTIFS(魔谷投诉渠道记录!$B:$B,魔谷应用汇总!L$1,魔谷投诉渠道记录!$C:$C,魔谷应用汇总!$A60)</f>
        <v>0</v>
      </c>
      <c r="M60" s="15">
        <f>COUNTIFS(魔谷投诉渠道记录!$B:$B,魔谷应用汇总!M$1,魔谷投诉渠道记录!$C:$C,魔谷应用汇总!$A60)</f>
        <v>0</v>
      </c>
      <c r="N60" s="15">
        <f>COUNTIFS(魔谷投诉渠道记录!$B:$B,魔谷应用汇总!N$1,魔谷投诉渠道记录!$C:$C,魔谷应用汇总!$A60)</f>
        <v>0</v>
      </c>
      <c r="O60" s="15">
        <f>COUNTIFS(魔谷投诉渠道记录!$B:$B,魔谷应用汇总!O$1,魔谷投诉渠道记录!$C:$C,魔谷应用汇总!$A60)</f>
        <v>0</v>
      </c>
      <c r="P60" s="15">
        <f>COUNTIFS(魔谷投诉渠道记录!$B:$B,魔谷应用汇总!P$1,魔谷投诉渠道记录!$C:$C,魔谷应用汇总!$A60)</f>
        <v>0</v>
      </c>
      <c r="Q60" s="15">
        <f>COUNTIFS(魔谷投诉渠道记录!$B:$B,魔谷应用汇总!Q$1,魔谷投诉渠道记录!$C:$C,魔谷应用汇总!$A60)</f>
        <v>0</v>
      </c>
      <c r="R60" s="15">
        <f>COUNTIFS(魔谷投诉渠道记录!$B:$B,魔谷应用汇总!R$1,魔谷投诉渠道记录!$C:$C,魔谷应用汇总!$A60)</f>
        <v>0</v>
      </c>
      <c r="S60" s="15">
        <f>COUNTIFS(魔谷投诉渠道记录!$B:$B,魔谷应用汇总!S$1,魔谷投诉渠道记录!$C:$C,魔谷应用汇总!$A60)</f>
        <v>0</v>
      </c>
      <c r="T60" s="15">
        <f>COUNTIFS(魔谷投诉渠道记录!$B:$B,魔谷应用汇总!T$1,魔谷投诉渠道记录!$C:$C,魔谷应用汇总!$A60)</f>
        <v>0</v>
      </c>
      <c r="U60" s="15">
        <f>COUNTIFS(魔谷投诉渠道记录!$B:$B,魔谷应用汇总!U$1,魔谷投诉渠道记录!$C:$C,魔谷应用汇总!$A60)</f>
        <v>0</v>
      </c>
      <c r="V60" s="15">
        <f>COUNTIFS(魔谷投诉渠道记录!$B:$B,魔谷应用汇总!V$1,魔谷投诉渠道记录!$C:$C,魔谷应用汇总!$A60)</f>
        <v>0</v>
      </c>
      <c r="W60" s="15">
        <f>COUNTIFS(魔谷投诉渠道记录!$B:$B,魔谷应用汇总!W$1,魔谷投诉渠道记录!$C:$C,魔谷应用汇总!$A60)</f>
        <v>0</v>
      </c>
      <c r="X60" s="15">
        <f>COUNTIFS(魔谷投诉渠道记录!$B:$B,魔谷应用汇总!X$1,魔谷投诉渠道记录!$C:$C,魔谷应用汇总!$A60)</f>
        <v>0</v>
      </c>
      <c r="Y60" s="15">
        <f>COUNTIFS(魔谷投诉渠道记录!$B:$B,魔谷应用汇总!Y$1,魔谷投诉渠道记录!$C:$C,魔谷应用汇总!$A60)</f>
        <v>0</v>
      </c>
      <c r="Z60" s="15">
        <f>COUNTIFS(魔谷投诉渠道记录!$B:$B,魔谷应用汇总!Z$1,魔谷投诉渠道记录!$C:$C,魔谷应用汇总!$A60)</f>
        <v>0</v>
      </c>
      <c r="AA60" s="15">
        <f>COUNTIFS(魔谷投诉渠道记录!$B:$B,魔谷应用汇总!AA$1,魔谷投诉渠道记录!$C:$C,魔谷应用汇总!$A60)</f>
        <v>0</v>
      </c>
      <c r="AB60" s="15">
        <f>COUNTIFS(魔谷投诉渠道记录!$B:$B,魔谷应用汇总!AB$1,魔谷投诉渠道记录!$C:$C,魔谷应用汇总!$A60)</f>
        <v>0</v>
      </c>
      <c r="AC60" s="15">
        <f>COUNTIFS(魔谷投诉渠道记录!$B:$B,魔谷应用汇总!AC$1,魔谷投诉渠道记录!$C:$C,魔谷应用汇总!$A60)</f>
        <v>0</v>
      </c>
      <c r="AD60" s="15">
        <f>COUNTIFS(魔谷投诉渠道记录!$B:$B,魔谷应用汇总!AD$1,魔谷投诉渠道记录!$C:$C,魔谷应用汇总!$A60)</f>
        <v>0</v>
      </c>
      <c r="AE60" s="15">
        <f>COUNTIFS(魔谷投诉渠道记录!$B:$B,魔谷应用汇总!AE$1,魔谷投诉渠道记录!$C:$C,魔谷应用汇总!$A60)</f>
        <v>0</v>
      </c>
      <c r="AF60" s="15">
        <f>COUNTIFS(魔谷投诉渠道记录!$B:$B,魔谷应用汇总!AF$1,魔谷投诉渠道记录!$C:$C,魔谷应用汇总!$A60)</f>
        <v>0</v>
      </c>
      <c r="AG60" s="15">
        <f>COUNTIFS(魔谷投诉渠道记录!$B:$B,魔谷应用汇总!AG$1,魔谷投诉渠道记录!$C:$C,魔谷应用汇总!$A60)</f>
        <v>0</v>
      </c>
      <c r="AH60" s="15">
        <f>COUNTIFS(魔谷投诉渠道记录!$B:$B,魔谷应用汇总!AH$1,魔谷投诉渠道记录!$C:$C,魔谷应用汇总!$A60)</f>
        <v>0</v>
      </c>
      <c r="AI60" s="15">
        <f>COUNTIFS(魔谷投诉渠道记录!$B:$B,魔谷应用汇总!AI$1,魔谷投诉渠道记录!$C:$C,魔谷应用汇总!$A60)</f>
        <v>0</v>
      </c>
    </row>
    <row r="61" spans="1:35" s="40" customFormat="1" ht="16.5">
      <c r="A61" s="39" t="s">
        <v>1286</v>
      </c>
      <c r="B61" s="39">
        <v>122</v>
      </c>
      <c r="C61" s="38">
        <f t="shared" si="2"/>
        <v>0</v>
      </c>
      <c r="D61" s="69">
        <f t="shared" si="1"/>
        <v>0</v>
      </c>
      <c r="E61" s="15">
        <f>COUNTIFS(魔谷投诉渠道记录!$B:$B,魔谷应用汇总!E$1,魔谷投诉渠道记录!$C:$C,魔谷应用汇总!$A61)</f>
        <v>0</v>
      </c>
      <c r="F61" s="15">
        <f>COUNTIFS(魔谷投诉渠道记录!$B:$B,魔谷应用汇总!F$1,魔谷投诉渠道记录!$C:$C,魔谷应用汇总!$A61)</f>
        <v>0</v>
      </c>
      <c r="G61" s="15">
        <f>COUNTIFS(魔谷投诉渠道记录!$B:$B,魔谷应用汇总!G$1,魔谷投诉渠道记录!$C:$C,魔谷应用汇总!$A61)</f>
        <v>0</v>
      </c>
      <c r="H61" s="15">
        <f>COUNTIFS(魔谷投诉渠道记录!$B:$B,魔谷应用汇总!H$1,魔谷投诉渠道记录!$C:$C,魔谷应用汇总!$A61)</f>
        <v>0</v>
      </c>
      <c r="I61" s="15">
        <f>COUNTIFS(魔谷投诉渠道记录!$B:$B,魔谷应用汇总!I$1,魔谷投诉渠道记录!$C:$C,魔谷应用汇总!$A61)</f>
        <v>0</v>
      </c>
      <c r="J61" s="15">
        <f>COUNTIFS(魔谷投诉渠道记录!$B:$B,魔谷应用汇总!J$1,魔谷投诉渠道记录!$C:$C,魔谷应用汇总!$A61)</f>
        <v>0</v>
      </c>
      <c r="K61" s="15">
        <f>COUNTIFS(魔谷投诉渠道记录!$B:$B,魔谷应用汇总!K$1,魔谷投诉渠道记录!$C:$C,魔谷应用汇总!$A61)</f>
        <v>0</v>
      </c>
      <c r="L61" s="15">
        <f>COUNTIFS(魔谷投诉渠道记录!$B:$B,魔谷应用汇总!L$1,魔谷投诉渠道记录!$C:$C,魔谷应用汇总!$A61)</f>
        <v>0</v>
      </c>
      <c r="M61" s="15">
        <f>COUNTIFS(魔谷投诉渠道记录!$B:$B,魔谷应用汇总!M$1,魔谷投诉渠道记录!$C:$C,魔谷应用汇总!$A61)</f>
        <v>0</v>
      </c>
      <c r="N61" s="15">
        <f>COUNTIFS(魔谷投诉渠道记录!$B:$B,魔谷应用汇总!N$1,魔谷投诉渠道记录!$C:$C,魔谷应用汇总!$A61)</f>
        <v>0</v>
      </c>
      <c r="O61" s="15">
        <f>COUNTIFS(魔谷投诉渠道记录!$B:$B,魔谷应用汇总!O$1,魔谷投诉渠道记录!$C:$C,魔谷应用汇总!$A61)</f>
        <v>0</v>
      </c>
      <c r="P61" s="15">
        <f>COUNTIFS(魔谷投诉渠道记录!$B:$B,魔谷应用汇总!P$1,魔谷投诉渠道记录!$C:$C,魔谷应用汇总!$A61)</f>
        <v>0</v>
      </c>
      <c r="Q61" s="15">
        <f>COUNTIFS(魔谷投诉渠道记录!$B:$B,魔谷应用汇总!Q$1,魔谷投诉渠道记录!$C:$C,魔谷应用汇总!$A61)</f>
        <v>0</v>
      </c>
      <c r="R61" s="15">
        <f>COUNTIFS(魔谷投诉渠道记录!$B:$B,魔谷应用汇总!R$1,魔谷投诉渠道记录!$C:$C,魔谷应用汇总!$A61)</f>
        <v>0</v>
      </c>
      <c r="S61" s="15">
        <f>COUNTIFS(魔谷投诉渠道记录!$B:$B,魔谷应用汇总!S$1,魔谷投诉渠道记录!$C:$C,魔谷应用汇总!$A61)</f>
        <v>0</v>
      </c>
      <c r="T61" s="15">
        <f>COUNTIFS(魔谷投诉渠道记录!$B:$B,魔谷应用汇总!T$1,魔谷投诉渠道记录!$C:$C,魔谷应用汇总!$A61)</f>
        <v>0</v>
      </c>
      <c r="U61" s="15">
        <f>COUNTIFS(魔谷投诉渠道记录!$B:$B,魔谷应用汇总!U$1,魔谷投诉渠道记录!$C:$C,魔谷应用汇总!$A61)</f>
        <v>0</v>
      </c>
      <c r="V61" s="15">
        <f>COUNTIFS(魔谷投诉渠道记录!$B:$B,魔谷应用汇总!V$1,魔谷投诉渠道记录!$C:$C,魔谷应用汇总!$A61)</f>
        <v>0</v>
      </c>
      <c r="W61" s="15">
        <f>COUNTIFS(魔谷投诉渠道记录!$B:$B,魔谷应用汇总!W$1,魔谷投诉渠道记录!$C:$C,魔谷应用汇总!$A61)</f>
        <v>0</v>
      </c>
      <c r="X61" s="15">
        <f>COUNTIFS(魔谷投诉渠道记录!$B:$B,魔谷应用汇总!X$1,魔谷投诉渠道记录!$C:$C,魔谷应用汇总!$A61)</f>
        <v>0</v>
      </c>
      <c r="Y61" s="15">
        <f>COUNTIFS(魔谷投诉渠道记录!$B:$B,魔谷应用汇总!Y$1,魔谷投诉渠道记录!$C:$C,魔谷应用汇总!$A61)</f>
        <v>0</v>
      </c>
      <c r="Z61" s="15">
        <f>COUNTIFS(魔谷投诉渠道记录!$B:$B,魔谷应用汇总!Z$1,魔谷投诉渠道记录!$C:$C,魔谷应用汇总!$A61)</f>
        <v>0</v>
      </c>
      <c r="AA61" s="15">
        <f>COUNTIFS(魔谷投诉渠道记录!$B:$B,魔谷应用汇总!AA$1,魔谷投诉渠道记录!$C:$C,魔谷应用汇总!$A61)</f>
        <v>0</v>
      </c>
      <c r="AB61" s="15">
        <f>COUNTIFS(魔谷投诉渠道记录!$B:$B,魔谷应用汇总!AB$1,魔谷投诉渠道记录!$C:$C,魔谷应用汇总!$A61)</f>
        <v>0</v>
      </c>
      <c r="AC61" s="15">
        <f>COUNTIFS(魔谷投诉渠道记录!$B:$B,魔谷应用汇总!AC$1,魔谷投诉渠道记录!$C:$C,魔谷应用汇总!$A61)</f>
        <v>0</v>
      </c>
      <c r="AD61" s="15">
        <f>COUNTIFS(魔谷投诉渠道记录!$B:$B,魔谷应用汇总!AD$1,魔谷投诉渠道记录!$C:$C,魔谷应用汇总!$A61)</f>
        <v>0</v>
      </c>
      <c r="AE61" s="15">
        <f>COUNTIFS(魔谷投诉渠道记录!$B:$B,魔谷应用汇总!AE$1,魔谷投诉渠道记录!$C:$C,魔谷应用汇总!$A61)</f>
        <v>0</v>
      </c>
      <c r="AF61" s="15">
        <f>COUNTIFS(魔谷投诉渠道记录!$B:$B,魔谷应用汇总!AF$1,魔谷投诉渠道记录!$C:$C,魔谷应用汇总!$A61)</f>
        <v>0</v>
      </c>
      <c r="AG61" s="15">
        <f>COUNTIFS(魔谷投诉渠道记录!$B:$B,魔谷应用汇总!AG$1,魔谷投诉渠道记录!$C:$C,魔谷应用汇总!$A61)</f>
        <v>0</v>
      </c>
      <c r="AH61" s="15">
        <f>COUNTIFS(魔谷投诉渠道记录!$B:$B,魔谷应用汇总!AH$1,魔谷投诉渠道记录!$C:$C,魔谷应用汇总!$A61)</f>
        <v>0</v>
      </c>
      <c r="AI61" s="15">
        <f>COUNTIFS(魔谷投诉渠道记录!$B:$B,魔谷应用汇总!AI$1,魔谷投诉渠道记录!$C:$C,魔谷应用汇总!$A61)</f>
        <v>0</v>
      </c>
    </row>
    <row r="62" spans="1:35" s="40" customFormat="1" ht="16.5">
      <c r="A62" s="39" t="s">
        <v>1287</v>
      </c>
      <c r="B62" s="39">
        <v>20</v>
      </c>
      <c r="C62" s="38">
        <f t="shared" si="2"/>
        <v>0</v>
      </c>
      <c r="D62" s="69">
        <f t="shared" si="1"/>
        <v>0</v>
      </c>
      <c r="E62" s="15">
        <f>COUNTIFS(魔谷投诉渠道记录!$B:$B,魔谷应用汇总!E$1,魔谷投诉渠道记录!$C:$C,魔谷应用汇总!$A62)</f>
        <v>0</v>
      </c>
      <c r="F62" s="15">
        <f>COUNTIFS(魔谷投诉渠道记录!$B:$B,魔谷应用汇总!F$1,魔谷投诉渠道记录!$C:$C,魔谷应用汇总!$A62)</f>
        <v>0</v>
      </c>
      <c r="G62" s="15">
        <f>COUNTIFS(魔谷投诉渠道记录!$B:$B,魔谷应用汇总!G$1,魔谷投诉渠道记录!$C:$C,魔谷应用汇总!$A62)</f>
        <v>0</v>
      </c>
      <c r="H62" s="15">
        <f>COUNTIFS(魔谷投诉渠道记录!$B:$B,魔谷应用汇总!H$1,魔谷投诉渠道记录!$C:$C,魔谷应用汇总!$A62)</f>
        <v>0</v>
      </c>
      <c r="I62" s="15">
        <f>COUNTIFS(魔谷投诉渠道记录!$B:$B,魔谷应用汇总!I$1,魔谷投诉渠道记录!$C:$C,魔谷应用汇总!$A62)</f>
        <v>0</v>
      </c>
      <c r="J62" s="15">
        <f>COUNTIFS(魔谷投诉渠道记录!$B:$B,魔谷应用汇总!J$1,魔谷投诉渠道记录!$C:$C,魔谷应用汇总!$A62)</f>
        <v>0</v>
      </c>
      <c r="K62" s="15">
        <f>COUNTIFS(魔谷投诉渠道记录!$B:$B,魔谷应用汇总!K$1,魔谷投诉渠道记录!$C:$C,魔谷应用汇总!$A62)</f>
        <v>0</v>
      </c>
      <c r="L62" s="15">
        <f>COUNTIFS(魔谷投诉渠道记录!$B:$B,魔谷应用汇总!L$1,魔谷投诉渠道记录!$C:$C,魔谷应用汇总!$A62)</f>
        <v>0</v>
      </c>
      <c r="M62" s="15">
        <f>COUNTIFS(魔谷投诉渠道记录!$B:$B,魔谷应用汇总!M$1,魔谷投诉渠道记录!$C:$C,魔谷应用汇总!$A62)</f>
        <v>0</v>
      </c>
      <c r="N62" s="15">
        <f>COUNTIFS(魔谷投诉渠道记录!$B:$B,魔谷应用汇总!N$1,魔谷投诉渠道记录!$C:$C,魔谷应用汇总!$A62)</f>
        <v>0</v>
      </c>
      <c r="O62" s="15">
        <f>COUNTIFS(魔谷投诉渠道记录!$B:$B,魔谷应用汇总!O$1,魔谷投诉渠道记录!$C:$C,魔谷应用汇总!$A62)</f>
        <v>0</v>
      </c>
      <c r="P62" s="15">
        <f>COUNTIFS(魔谷投诉渠道记录!$B:$B,魔谷应用汇总!P$1,魔谷投诉渠道记录!$C:$C,魔谷应用汇总!$A62)</f>
        <v>0</v>
      </c>
      <c r="Q62" s="15">
        <f>COUNTIFS(魔谷投诉渠道记录!$B:$B,魔谷应用汇总!Q$1,魔谷投诉渠道记录!$C:$C,魔谷应用汇总!$A62)</f>
        <v>0</v>
      </c>
      <c r="R62" s="15">
        <f>COUNTIFS(魔谷投诉渠道记录!$B:$B,魔谷应用汇总!R$1,魔谷投诉渠道记录!$C:$C,魔谷应用汇总!$A62)</f>
        <v>0</v>
      </c>
      <c r="S62" s="15">
        <f>COUNTIFS(魔谷投诉渠道记录!$B:$B,魔谷应用汇总!S$1,魔谷投诉渠道记录!$C:$C,魔谷应用汇总!$A62)</f>
        <v>0</v>
      </c>
      <c r="T62" s="15">
        <f>COUNTIFS(魔谷投诉渠道记录!$B:$B,魔谷应用汇总!T$1,魔谷投诉渠道记录!$C:$C,魔谷应用汇总!$A62)</f>
        <v>0</v>
      </c>
      <c r="U62" s="15">
        <f>COUNTIFS(魔谷投诉渠道记录!$B:$B,魔谷应用汇总!U$1,魔谷投诉渠道记录!$C:$C,魔谷应用汇总!$A62)</f>
        <v>0</v>
      </c>
      <c r="V62" s="15">
        <f>COUNTIFS(魔谷投诉渠道记录!$B:$B,魔谷应用汇总!V$1,魔谷投诉渠道记录!$C:$C,魔谷应用汇总!$A62)</f>
        <v>0</v>
      </c>
      <c r="W62" s="15">
        <f>COUNTIFS(魔谷投诉渠道记录!$B:$B,魔谷应用汇总!W$1,魔谷投诉渠道记录!$C:$C,魔谷应用汇总!$A62)</f>
        <v>0</v>
      </c>
      <c r="X62" s="15">
        <f>COUNTIFS(魔谷投诉渠道记录!$B:$B,魔谷应用汇总!X$1,魔谷投诉渠道记录!$C:$C,魔谷应用汇总!$A62)</f>
        <v>0</v>
      </c>
      <c r="Y62" s="15">
        <f>COUNTIFS(魔谷投诉渠道记录!$B:$B,魔谷应用汇总!Y$1,魔谷投诉渠道记录!$C:$C,魔谷应用汇总!$A62)</f>
        <v>0</v>
      </c>
      <c r="Z62" s="15">
        <f>COUNTIFS(魔谷投诉渠道记录!$B:$B,魔谷应用汇总!Z$1,魔谷投诉渠道记录!$C:$C,魔谷应用汇总!$A62)</f>
        <v>0</v>
      </c>
      <c r="AA62" s="15">
        <f>COUNTIFS(魔谷投诉渠道记录!$B:$B,魔谷应用汇总!AA$1,魔谷投诉渠道记录!$C:$C,魔谷应用汇总!$A62)</f>
        <v>0</v>
      </c>
      <c r="AB62" s="15">
        <f>COUNTIFS(魔谷投诉渠道记录!$B:$B,魔谷应用汇总!AB$1,魔谷投诉渠道记录!$C:$C,魔谷应用汇总!$A62)</f>
        <v>0</v>
      </c>
      <c r="AC62" s="15">
        <f>COUNTIFS(魔谷投诉渠道记录!$B:$B,魔谷应用汇总!AC$1,魔谷投诉渠道记录!$C:$C,魔谷应用汇总!$A62)</f>
        <v>0</v>
      </c>
      <c r="AD62" s="15">
        <f>COUNTIFS(魔谷投诉渠道记录!$B:$B,魔谷应用汇总!AD$1,魔谷投诉渠道记录!$C:$C,魔谷应用汇总!$A62)</f>
        <v>0</v>
      </c>
      <c r="AE62" s="15">
        <f>COUNTIFS(魔谷投诉渠道记录!$B:$B,魔谷应用汇总!AE$1,魔谷投诉渠道记录!$C:$C,魔谷应用汇总!$A62)</f>
        <v>0</v>
      </c>
      <c r="AF62" s="15">
        <f>COUNTIFS(魔谷投诉渠道记录!$B:$B,魔谷应用汇总!AF$1,魔谷投诉渠道记录!$C:$C,魔谷应用汇总!$A62)</f>
        <v>0</v>
      </c>
      <c r="AG62" s="15">
        <f>COUNTIFS(魔谷投诉渠道记录!$B:$B,魔谷应用汇总!AG$1,魔谷投诉渠道记录!$C:$C,魔谷应用汇总!$A62)</f>
        <v>0</v>
      </c>
      <c r="AH62" s="15">
        <f>COUNTIFS(魔谷投诉渠道记录!$B:$B,魔谷应用汇总!AH$1,魔谷投诉渠道记录!$C:$C,魔谷应用汇总!$A62)</f>
        <v>0</v>
      </c>
      <c r="AI62" s="15">
        <f>COUNTIFS(魔谷投诉渠道记录!$B:$B,魔谷应用汇总!AI$1,魔谷投诉渠道记录!$C:$C,魔谷应用汇总!$A62)</f>
        <v>0</v>
      </c>
    </row>
    <row r="63" spans="1:35" s="40" customFormat="1" ht="16.5">
      <c r="A63" s="39" t="s">
        <v>1288</v>
      </c>
      <c r="B63" s="39">
        <v>0</v>
      </c>
      <c r="C63" s="38">
        <f t="shared" si="2"/>
        <v>0</v>
      </c>
      <c r="D63" s="69">
        <f t="shared" si="1"/>
        <v>0</v>
      </c>
      <c r="E63" s="15">
        <f>COUNTIFS(魔谷投诉渠道记录!$B:$B,魔谷应用汇总!E$1,魔谷投诉渠道记录!$C:$C,魔谷应用汇总!$A63)</f>
        <v>0</v>
      </c>
      <c r="F63" s="15">
        <f>COUNTIFS(魔谷投诉渠道记录!$B:$B,魔谷应用汇总!F$1,魔谷投诉渠道记录!$C:$C,魔谷应用汇总!$A63)</f>
        <v>0</v>
      </c>
      <c r="G63" s="15">
        <f>COUNTIFS(魔谷投诉渠道记录!$B:$B,魔谷应用汇总!G$1,魔谷投诉渠道记录!$C:$C,魔谷应用汇总!$A63)</f>
        <v>0</v>
      </c>
      <c r="H63" s="15">
        <f>COUNTIFS(魔谷投诉渠道记录!$B:$B,魔谷应用汇总!H$1,魔谷投诉渠道记录!$C:$C,魔谷应用汇总!$A63)</f>
        <v>0</v>
      </c>
      <c r="I63" s="15">
        <f>COUNTIFS(魔谷投诉渠道记录!$B:$B,魔谷应用汇总!I$1,魔谷投诉渠道记录!$C:$C,魔谷应用汇总!$A63)</f>
        <v>0</v>
      </c>
      <c r="J63" s="15">
        <f>COUNTIFS(魔谷投诉渠道记录!$B:$B,魔谷应用汇总!J$1,魔谷投诉渠道记录!$C:$C,魔谷应用汇总!$A63)</f>
        <v>0</v>
      </c>
      <c r="K63" s="15">
        <f>COUNTIFS(魔谷投诉渠道记录!$B:$B,魔谷应用汇总!K$1,魔谷投诉渠道记录!$C:$C,魔谷应用汇总!$A63)</f>
        <v>0</v>
      </c>
      <c r="L63" s="15">
        <f>COUNTIFS(魔谷投诉渠道记录!$B:$B,魔谷应用汇总!L$1,魔谷投诉渠道记录!$C:$C,魔谷应用汇总!$A63)</f>
        <v>0</v>
      </c>
      <c r="M63" s="15">
        <f>COUNTIFS(魔谷投诉渠道记录!$B:$B,魔谷应用汇总!M$1,魔谷投诉渠道记录!$C:$C,魔谷应用汇总!$A63)</f>
        <v>0</v>
      </c>
      <c r="N63" s="15">
        <f>COUNTIFS(魔谷投诉渠道记录!$B:$B,魔谷应用汇总!N$1,魔谷投诉渠道记录!$C:$C,魔谷应用汇总!$A63)</f>
        <v>0</v>
      </c>
      <c r="O63" s="15">
        <f>COUNTIFS(魔谷投诉渠道记录!$B:$B,魔谷应用汇总!O$1,魔谷投诉渠道记录!$C:$C,魔谷应用汇总!$A63)</f>
        <v>0</v>
      </c>
      <c r="P63" s="15">
        <f>COUNTIFS(魔谷投诉渠道记录!$B:$B,魔谷应用汇总!P$1,魔谷投诉渠道记录!$C:$C,魔谷应用汇总!$A63)</f>
        <v>0</v>
      </c>
      <c r="Q63" s="15">
        <f>COUNTIFS(魔谷投诉渠道记录!$B:$B,魔谷应用汇总!Q$1,魔谷投诉渠道记录!$C:$C,魔谷应用汇总!$A63)</f>
        <v>0</v>
      </c>
      <c r="R63" s="15">
        <f>COUNTIFS(魔谷投诉渠道记录!$B:$B,魔谷应用汇总!R$1,魔谷投诉渠道记录!$C:$C,魔谷应用汇总!$A63)</f>
        <v>0</v>
      </c>
      <c r="S63" s="15">
        <f>COUNTIFS(魔谷投诉渠道记录!$B:$B,魔谷应用汇总!S$1,魔谷投诉渠道记录!$C:$C,魔谷应用汇总!$A63)</f>
        <v>0</v>
      </c>
      <c r="T63" s="15">
        <f>COUNTIFS(魔谷投诉渠道记录!$B:$B,魔谷应用汇总!T$1,魔谷投诉渠道记录!$C:$C,魔谷应用汇总!$A63)</f>
        <v>0</v>
      </c>
      <c r="U63" s="15">
        <f>COUNTIFS(魔谷投诉渠道记录!$B:$B,魔谷应用汇总!U$1,魔谷投诉渠道记录!$C:$C,魔谷应用汇总!$A63)</f>
        <v>0</v>
      </c>
      <c r="V63" s="15">
        <f>COUNTIFS(魔谷投诉渠道记录!$B:$B,魔谷应用汇总!V$1,魔谷投诉渠道记录!$C:$C,魔谷应用汇总!$A63)</f>
        <v>0</v>
      </c>
      <c r="W63" s="15">
        <f>COUNTIFS(魔谷投诉渠道记录!$B:$B,魔谷应用汇总!W$1,魔谷投诉渠道记录!$C:$C,魔谷应用汇总!$A63)</f>
        <v>0</v>
      </c>
      <c r="X63" s="15">
        <f>COUNTIFS(魔谷投诉渠道记录!$B:$B,魔谷应用汇总!X$1,魔谷投诉渠道记录!$C:$C,魔谷应用汇总!$A63)</f>
        <v>0</v>
      </c>
      <c r="Y63" s="15">
        <f>COUNTIFS(魔谷投诉渠道记录!$B:$B,魔谷应用汇总!Y$1,魔谷投诉渠道记录!$C:$C,魔谷应用汇总!$A63)</f>
        <v>0</v>
      </c>
      <c r="Z63" s="15">
        <f>COUNTIFS(魔谷投诉渠道记录!$B:$B,魔谷应用汇总!Z$1,魔谷投诉渠道记录!$C:$C,魔谷应用汇总!$A63)</f>
        <v>0</v>
      </c>
      <c r="AA63" s="15">
        <f>COUNTIFS(魔谷投诉渠道记录!$B:$B,魔谷应用汇总!AA$1,魔谷投诉渠道记录!$C:$C,魔谷应用汇总!$A63)</f>
        <v>0</v>
      </c>
      <c r="AB63" s="15">
        <f>COUNTIFS(魔谷投诉渠道记录!$B:$B,魔谷应用汇总!AB$1,魔谷投诉渠道记录!$C:$C,魔谷应用汇总!$A63)</f>
        <v>0</v>
      </c>
      <c r="AC63" s="15">
        <f>COUNTIFS(魔谷投诉渠道记录!$B:$B,魔谷应用汇总!AC$1,魔谷投诉渠道记录!$C:$C,魔谷应用汇总!$A63)</f>
        <v>0</v>
      </c>
      <c r="AD63" s="15">
        <f>COUNTIFS(魔谷投诉渠道记录!$B:$B,魔谷应用汇总!AD$1,魔谷投诉渠道记录!$C:$C,魔谷应用汇总!$A63)</f>
        <v>0</v>
      </c>
      <c r="AE63" s="15">
        <f>COUNTIFS(魔谷投诉渠道记录!$B:$B,魔谷应用汇总!AE$1,魔谷投诉渠道记录!$C:$C,魔谷应用汇总!$A63)</f>
        <v>0</v>
      </c>
      <c r="AF63" s="15">
        <f>COUNTIFS(魔谷投诉渠道记录!$B:$B,魔谷应用汇总!AF$1,魔谷投诉渠道记录!$C:$C,魔谷应用汇总!$A63)</f>
        <v>0</v>
      </c>
      <c r="AG63" s="15">
        <f>COUNTIFS(魔谷投诉渠道记录!$B:$B,魔谷应用汇总!AG$1,魔谷投诉渠道记录!$C:$C,魔谷应用汇总!$A63)</f>
        <v>0</v>
      </c>
      <c r="AH63" s="15">
        <f>COUNTIFS(魔谷投诉渠道记录!$B:$B,魔谷应用汇总!AH$1,魔谷投诉渠道记录!$C:$C,魔谷应用汇总!$A63)</f>
        <v>0</v>
      </c>
      <c r="AI63" s="15">
        <f>COUNTIFS(魔谷投诉渠道记录!$B:$B,魔谷应用汇总!AI$1,魔谷投诉渠道记录!$C:$C,魔谷应用汇总!$A63)</f>
        <v>0</v>
      </c>
    </row>
    <row r="64" spans="1:35" s="40" customFormat="1" ht="16.5">
      <c r="A64" s="39" t="s">
        <v>1289</v>
      </c>
      <c r="B64" s="39">
        <v>0</v>
      </c>
      <c r="C64" s="38">
        <f t="shared" si="2"/>
        <v>0</v>
      </c>
      <c r="D64" s="69">
        <f t="shared" si="1"/>
        <v>0</v>
      </c>
      <c r="E64" s="15">
        <f>COUNTIFS(魔谷投诉渠道记录!$B:$B,魔谷应用汇总!E$1,魔谷投诉渠道记录!$C:$C,魔谷应用汇总!$A64)</f>
        <v>0</v>
      </c>
      <c r="F64" s="15">
        <f>COUNTIFS(魔谷投诉渠道记录!$B:$B,魔谷应用汇总!F$1,魔谷投诉渠道记录!$C:$C,魔谷应用汇总!$A64)</f>
        <v>0</v>
      </c>
      <c r="G64" s="15">
        <f>COUNTIFS(魔谷投诉渠道记录!$B:$B,魔谷应用汇总!G$1,魔谷投诉渠道记录!$C:$C,魔谷应用汇总!$A64)</f>
        <v>0</v>
      </c>
      <c r="H64" s="15">
        <f>COUNTIFS(魔谷投诉渠道记录!$B:$B,魔谷应用汇总!H$1,魔谷投诉渠道记录!$C:$C,魔谷应用汇总!$A64)</f>
        <v>0</v>
      </c>
      <c r="I64" s="15">
        <f>COUNTIFS(魔谷投诉渠道记录!$B:$B,魔谷应用汇总!I$1,魔谷投诉渠道记录!$C:$C,魔谷应用汇总!$A64)</f>
        <v>0</v>
      </c>
      <c r="J64" s="15">
        <f>COUNTIFS(魔谷投诉渠道记录!$B:$B,魔谷应用汇总!J$1,魔谷投诉渠道记录!$C:$C,魔谷应用汇总!$A64)</f>
        <v>0</v>
      </c>
      <c r="K64" s="15">
        <f>COUNTIFS(魔谷投诉渠道记录!$B:$B,魔谷应用汇总!K$1,魔谷投诉渠道记录!$C:$C,魔谷应用汇总!$A64)</f>
        <v>0</v>
      </c>
      <c r="L64" s="15">
        <f>COUNTIFS(魔谷投诉渠道记录!$B:$B,魔谷应用汇总!L$1,魔谷投诉渠道记录!$C:$C,魔谷应用汇总!$A64)</f>
        <v>0</v>
      </c>
      <c r="M64" s="15">
        <f>COUNTIFS(魔谷投诉渠道记录!$B:$B,魔谷应用汇总!M$1,魔谷投诉渠道记录!$C:$C,魔谷应用汇总!$A64)</f>
        <v>0</v>
      </c>
      <c r="N64" s="15">
        <f>COUNTIFS(魔谷投诉渠道记录!$B:$B,魔谷应用汇总!N$1,魔谷投诉渠道记录!$C:$C,魔谷应用汇总!$A64)</f>
        <v>0</v>
      </c>
      <c r="O64" s="15">
        <f>COUNTIFS(魔谷投诉渠道记录!$B:$B,魔谷应用汇总!O$1,魔谷投诉渠道记录!$C:$C,魔谷应用汇总!$A64)</f>
        <v>0</v>
      </c>
      <c r="P64" s="15">
        <f>COUNTIFS(魔谷投诉渠道记录!$B:$B,魔谷应用汇总!P$1,魔谷投诉渠道记录!$C:$C,魔谷应用汇总!$A64)</f>
        <v>0</v>
      </c>
      <c r="Q64" s="15">
        <f>COUNTIFS(魔谷投诉渠道记录!$B:$B,魔谷应用汇总!Q$1,魔谷投诉渠道记录!$C:$C,魔谷应用汇总!$A64)</f>
        <v>0</v>
      </c>
      <c r="R64" s="15">
        <f>COUNTIFS(魔谷投诉渠道记录!$B:$B,魔谷应用汇总!R$1,魔谷投诉渠道记录!$C:$C,魔谷应用汇总!$A64)</f>
        <v>0</v>
      </c>
      <c r="S64" s="15">
        <f>COUNTIFS(魔谷投诉渠道记录!$B:$B,魔谷应用汇总!S$1,魔谷投诉渠道记录!$C:$C,魔谷应用汇总!$A64)</f>
        <v>0</v>
      </c>
      <c r="T64" s="15">
        <f>COUNTIFS(魔谷投诉渠道记录!$B:$B,魔谷应用汇总!T$1,魔谷投诉渠道记录!$C:$C,魔谷应用汇总!$A64)</f>
        <v>0</v>
      </c>
      <c r="U64" s="15">
        <f>COUNTIFS(魔谷投诉渠道记录!$B:$B,魔谷应用汇总!U$1,魔谷投诉渠道记录!$C:$C,魔谷应用汇总!$A64)</f>
        <v>0</v>
      </c>
      <c r="V64" s="15">
        <f>COUNTIFS(魔谷投诉渠道记录!$B:$B,魔谷应用汇总!V$1,魔谷投诉渠道记录!$C:$C,魔谷应用汇总!$A64)</f>
        <v>0</v>
      </c>
      <c r="W64" s="15">
        <f>COUNTIFS(魔谷投诉渠道记录!$B:$B,魔谷应用汇总!W$1,魔谷投诉渠道记录!$C:$C,魔谷应用汇总!$A64)</f>
        <v>0</v>
      </c>
      <c r="X64" s="15">
        <f>COUNTIFS(魔谷投诉渠道记录!$B:$B,魔谷应用汇总!X$1,魔谷投诉渠道记录!$C:$C,魔谷应用汇总!$A64)</f>
        <v>0</v>
      </c>
      <c r="Y64" s="15">
        <f>COUNTIFS(魔谷投诉渠道记录!$B:$B,魔谷应用汇总!Y$1,魔谷投诉渠道记录!$C:$C,魔谷应用汇总!$A64)</f>
        <v>0</v>
      </c>
      <c r="Z64" s="15">
        <f>COUNTIFS(魔谷投诉渠道记录!$B:$B,魔谷应用汇总!Z$1,魔谷投诉渠道记录!$C:$C,魔谷应用汇总!$A64)</f>
        <v>0</v>
      </c>
      <c r="AA64" s="15">
        <f>COUNTIFS(魔谷投诉渠道记录!$B:$B,魔谷应用汇总!AA$1,魔谷投诉渠道记录!$C:$C,魔谷应用汇总!$A64)</f>
        <v>0</v>
      </c>
      <c r="AB64" s="15">
        <f>COUNTIFS(魔谷投诉渠道记录!$B:$B,魔谷应用汇总!AB$1,魔谷投诉渠道记录!$C:$C,魔谷应用汇总!$A64)</f>
        <v>0</v>
      </c>
      <c r="AC64" s="15">
        <f>COUNTIFS(魔谷投诉渠道记录!$B:$B,魔谷应用汇总!AC$1,魔谷投诉渠道记录!$C:$C,魔谷应用汇总!$A64)</f>
        <v>0</v>
      </c>
      <c r="AD64" s="15">
        <f>COUNTIFS(魔谷投诉渠道记录!$B:$B,魔谷应用汇总!AD$1,魔谷投诉渠道记录!$C:$C,魔谷应用汇总!$A64)</f>
        <v>0</v>
      </c>
      <c r="AE64" s="15">
        <f>COUNTIFS(魔谷投诉渠道记录!$B:$B,魔谷应用汇总!AE$1,魔谷投诉渠道记录!$C:$C,魔谷应用汇总!$A64)</f>
        <v>0</v>
      </c>
      <c r="AF64" s="15">
        <f>COUNTIFS(魔谷投诉渠道记录!$B:$B,魔谷应用汇总!AF$1,魔谷投诉渠道记录!$C:$C,魔谷应用汇总!$A64)</f>
        <v>0</v>
      </c>
      <c r="AG64" s="15">
        <f>COUNTIFS(魔谷投诉渠道记录!$B:$B,魔谷应用汇总!AG$1,魔谷投诉渠道记录!$C:$C,魔谷应用汇总!$A64)</f>
        <v>0</v>
      </c>
      <c r="AH64" s="15">
        <f>COUNTIFS(魔谷投诉渠道记录!$B:$B,魔谷应用汇总!AH$1,魔谷投诉渠道记录!$C:$C,魔谷应用汇总!$A64)</f>
        <v>0</v>
      </c>
      <c r="AI64" s="15">
        <f>COUNTIFS(魔谷投诉渠道记录!$B:$B,魔谷应用汇总!AI$1,魔谷投诉渠道记录!$C:$C,魔谷应用汇总!$A64)</f>
        <v>0</v>
      </c>
    </row>
    <row r="65" spans="1:35" s="40" customFormat="1" ht="16.5">
      <c r="A65" s="39" t="s">
        <v>1290</v>
      </c>
      <c r="B65" s="39">
        <v>4212.2199999999993</v>
      </c>
      <c r="C65" s="38">
        <f t="shared" si="2"/>
        <v>10</v>
      </c>
      <c r="D65" s="69">
        <f t="shared" si="1"/>
        <v>10</v>
      </c>
      <c r="E65" s="15">
        <f>COUNTIFS(魔谷投诉渠道记录!$B:$B,魔谷应用汇总!E$1,魔谷投诉渠道记录!$C:$C,魔谷应用汇总!$A65)</f>
        <v>1</v>
      </c>
      <c r="F65" s="15">
        <f>COUNTIFS(魔谷投诉渠道记录!$B:$B,魔谷应用汇总!F$1,魔谷投诉渠道记录!$C:$C,魔谷应用汇总!$A65)</f>
        <v>3</v>
      </c>
      <c r="G65" s="15">
        <f>COUNTIFS(魔谷投诉渠道记录!$B:$B,魔谷应用汇总!G$1,魔谷投诉渠道记录!$C:$C,魔谷应用汇总!$A65)</f>
        <v>0</v>
      </c>
      <c r="H65" s="15">
        <f>COUNTIFS(魔谷投诉渠道记录!$B:$B,魔谷应用汇总!H$1,魔谷投诉渠道记录!$C:$C,魔谷应用汇总!$A65)</f>
        <v>0</v>
      </c>
      <c r="I65" s="15">
        <f>COUNTIFS(魔谷投诉渠道记录!$B:$B,魔谷应用汇总!I$1,魔谷投诉渠道记录!$C:$C,魔谷应用汇总!$A65)</f>
        <v>0</v>
      </c>
      <c r="J65" s="15">
        <f>COUNTIFS(魔谷投诉渠道记录!$B:$B,魔谷应用汇总!J$1,魔谷投诉渠道记录!$C:$C,魔谷应用汇总!$A65)</f>
        <v>0</v>
      </c>
      <c r="K65" s="15">
        <f>COUNTIFS(魔谷投诉渠道记录!$B:$B,魔谷应用汇总!K$1,魔谷投诉渠道记录!$C:$C,魔谷应用汇总!$A65)</f>
        <v>1</v>
      </c>
      <c r="L65" s="15">
        <f>COUNTIFS(魔谷投诉渠道记录!$B:$B,魔谷应用汇总!L$1,魔谷投诉渠道记录!$C:$C,魔谷应用汇总!$A65)</f>
        <v>0</v>
      </c>
      <c r="M65" s="15">
        <f>COUNTIFS(魔谷投诉渠道记录!$B:$B,魔谷应用汇总!M$1,魔谷投诉渠道记录!$C:$C,魔谷应用汇总!$A65)</f>
        <v>0</v>
      </c>
      <c r="N65" s="15">
        <f>COUNTIFS(魔谷投诉渠道记录!$B:$B,魔谷应用汇总!N$1,魔谷投诉渠道记录!$C:$C,魔谷应用汇总!$A65)</f>
        <v>0</v>
      </c>
      <c r="O65" s="15">
        <f>COUNTIFS(魔谷投诉渠道记录!$B:$B,魔谷应用汇总!O$1,魔谷投诉渠道记录!$C:$C,魔谷应用汇总!$A65)</f>
        <v>1</v>
      </c>
      <c r="P65" s="15">
        <f>COUNTIFS(魔谷投诉渠道记录!$B:$B,魔谷应用汇总!P$1,魔谷投诉渠道记录!$C:$C,魔谷应用汇总!$A65)</f>
        <v>0</v>
      </c>
      <c r="Q65" s="15">
        <f>COUNTIFS(魔谷投诉渠道记录!$B:$B,魔谷应用汇总!Q$1,魔谷投诉渠道记录!$C:$C,魔谷应用汇总!$A65)</f>
        <v>0</v>
      </c>
      <c r="R65" s="15">
        <f>COUNTIFS(魔谷投诉渠道记录!$B:$B,魔谷应用汇总!R$1,魔谷投诉渠道记录!$C:$C,魔谷应用汇总!$A65)</f>
        <v>0</v>
      </c>
      <c r="S65" s="15">
        <f>COUNTIFS(魔谷投诉渠道记录!$B:$B,魔谷应用汇总!S$1,魔谷投诉渠道记录!$C:$C,魔谷应用汇总!$A65)</f>
        <v>0</v>
      </c>
      <c r="T65" s="15">
        <f>COUNTIFS(魔谷投诉渠道记录!$B:$B,魔谷应用汇总!T$1,魔谷投诉渠道记录!$C:$C,魔谷应用汇总!$A65)</f>
        <v>0</v>
      </c>
      <c r="U65" s="15">
        <f>COUNTIFS(魔谷投诉渠道记录!$B:$B,魔谷应用汇总!U$1,魔谷投诉渠道记录!$C:$C,魔谷应用汇总!$A65)</f>
        <v>4</v>
      </c>
      <c r="V65" s="15">
        <f>COUNTIFS(魔谷投诉渠道记录!$B:$B,魔谷应用汇总!V$1,魔谷投诉渠道记录!$C:$C,魔谷应用汇总!$A65)</f>
        <v>0</v>
      </c>
      <c r="W65" s="15">
        <f>COUNTIFS(魔谷投诉渠道记录!$B:$B,魔谷应用汇总!W$1,魔谷投诉渠道记录!$C:$C,魔谷应用汇总!$A65)</f>
        <v>0</v>
      </c>
      <c r="X65" s="15">
        <f>COUNTIFS(魔谷投诉渠道记录!$B:$B,魔谷应用汇总!X$1,魔谷投诉渠道记录!$C:$C,魔谷应用汇总!$A65)</f>
        <v>0</v>
      </c>
      <c r="Y65" s="15">
        <f>COUNTIFS(魔谷投诉渠道记录!$B:$B,魔谷应用汇总!Y$1,魔谷投诉渠道记录!$C:$C,魔谷应用汇总!$A65)</f>
        <v>0</v>
      </c>
      <c r="Z65" s="15">
        <f>COUNTIFS(魔谷投诉渠道记录!$B:$B,魔谷应用汇总!Z$1,魔谷投诉渠道记录!$C:$C,魔谷应用汇总!$A65)</f>
        <v>0</v>
      </c>
      <c r="AA65" s="15">
        <f>COUNTIFS(魔谷投诉渠道记录!$B:$B,魔谷应用汇总!AA$1,魔谷投诉渠道记录!$C:$C,魔谷应用汇总!$A65)</f>
        <v>0</v>
      </c>
      <c r="AB65" s="15">
        <f>COUNTIFS(魔谷投诉渠道记录!$B:$B,魔谷应用汇总!AB$1,魔谷投诉渠道记录!$C:$C,魔谷应用汇总!$A65)</f>
        <v>0</v>
      </c>
      <c r="AC65" s="15">
        <f>COUNTIFS(魔谷投诉渠道记录!$B:$B,魔谷应用汇总!AC$1,魔谷投诉渠道记录!$C:$C,魔谷应用汇总!$A65)</f>
        <v>0</v>
      </c>
      <c r="AD65" s="15">
        <f>COUNTIFS(魔谷投诉渠道记录!$B:$B,魔谷应用汇总!AD$1,魔谷投诉渠道记录!$C:$C,魔谷应用汇总!$A65)</f>
        <v>0</v>
      </c>
      <c r="AE65" s="15">
        <f>COUNTIFS(魔谷投诉渠道记录!$B:$B,魔谷应用汇总!AE$1,魔谷投诉渠道记录!$C:$C,魔谷应用汇总!$A65)</f>
        <v>0</v>
      </c>
      <c r="AF65" s="15">
        <f>COUNTIFS(魔谷投诉渠道记录!$B:$B,魔谷应用汇总!AF$1,魔谷投诉渠道记录!$C:$C,魔谷应用汇总!$A65)</f>
        <v>0</v>
      </c>
      <c r="AG65" s="15">
        <f>COUNTIFS(魔谷投诉渠道记录!$B:$B,魔谷应用汇总!AG$1,魔谷投诉渠道记录!$C:$C,魔谷应用汇总!$A65)</f>
        <v>0</v>
      </c>
      <c r="AH65" s="15">
        <f>COUNTIFS(魔谷投诉渠道记录!$B:$B,魔谷应用汇总!AH$1,魔谷投诉渠道记录!$C:$C,魔谷应用汇总!$A65)</f>
        <v>0</v>
      </c>
      <c r="AI65" s="15">
        <f>COUNTIFS(魔谷投诉渠道记录!$B:$B,魔谷应用汇总!AI$1,魔谷投诉渠道记录!$C:$C,魔谷应用汇总!$A65)</f>
        <v>0</v>
      </c>
    </row>
    <row r="66" spans="1:35" s="40" customFormat="1" ht="16.5">
      <c r="A66" s="39" t="s">
        <v>1291</v>
      </c>
      <c r="B66" s="39">
        <v>66</v>
      </c>
      <c r="C66" s="38">
        <f t="shared" ref="C66:C97" si="3">SUM(E66:AI66)</f>
        <v>1</v>
      </c>
      <c r="D66" s="69">
        <f t="shared" si="1"/>
        <v>1</v>
      </c>
      <c r="E66" s="15">
        <f>COUNTIFS(魔谷投诉渠道记录!$B:$B,魔谷应用汇总!E$1,魔谷投诉渠道记录!$C:$C,魔谷应用汇总!$A66)</f>
        <v>0</v>
      </c>
      <c r="F66" s="15">
        <f>COUNTIFS(魔谷投诉渠道记录!$B:$B,魔谷应用汇总!F$1,魔谷投诉渠道记录!$C:$C,魔谷应用汇总!$A66)</f>
        <v>0</v>
      </c>
      <c r="G66" s="15">
        <f>COUNTIFS(魔谷投诉渠道记录!$B:$B,魔谷应用汇总!G$1,魔谷投诉渠道记录!$C:$C,魔谷应用汇总!$A66)</f>
        <v>0</v>
      </c>
      <c r="H66" s="15">
        <f>COUNTIFS(魔谷投诉渠道记录!$B:$B,魔谷应用汇总!H$1,魔谷投诉渠道记录!$C:$C,魔谷应用汇总!$A66)</f>
        <v>0</v>
      </c>
      <c r="I66" s="15">
        <f>COUNTIFS(魔谷投诉渠道记录!$B:$B,魔谷应用汇总!I$1,魔谷投诉渠道记录!$C:$C,魔谷应用汇总!$A66)</f>
        <v>0</v>
      </c>
      <c r="J66" s="15">
        <f>COUNTIFS(魔谷投诉渠道记录!$B:$B,魔谷应用汇总!J$1,魔谷投诉渠道记录!$C:$C,魔谷应用汇总!$A66)</f>
        <v>0</v>
      </c>
      <c r="K66" s="15">
        <f>COUNTIFS(魔谷投诉渠道记录!$B:$B,魔谷应用汇总!K$1,魔谷投诉渠道记录!$C:$C,魔谷应用汇总!$A66)</f>
        <v>0</v>
      </c>
      <c r="L66" s="15">
        <f>COUNTIFS(魔谷投诉渠道记录!$B:$B,魔谷应用汇总!L$1,魔谷投诉渠道记录!$C:$C,魔谷应用汇总!$A66)</f>
        <v>0</v>
      </c>
      <c r="M66" s="15">
        <f>COUNTIFS(魔谷投诉渠道记录!$B:$B,魔谷应用汇总!M$1,魔谷投诉渠道记录!$C:$C,魔谷应用汇总!$A66)</f>
        <v>0</v>
      </c>
      <c r="N66" s="15">
        <f>COUNTIFS(魔谷投诉渠道记录!$B:$B,魔谷应用汇总!N$1,魔谷投诉渠道记录!$C:$C,魔谷应用汇总!$A66)</f>
        <v>0</v>
      </c>
      <c r="O66" s="15">
        <f>COUNTIFS(魔谷投诉渠道记录!$B:$B,魔谷应用汇总!O$1,魔谷投诉渠道记录!$C:$C,魔谷应用汇总!$A66)</f>
        <v>0</v>
      </c>
      <c r="P66" s="15">
        <f>COUNTIFS(魔谷投诉渠道记录!$B:$B,魔谷应用汇总!P$1,魔谷投诉渠道记录!$C:$C,魔谷应用汇总!$A66)</f>
        <v>0</v>
      </c>
      <c r="Q66" s="15">
        <f>COUNTIFS(魔谷投诉渠道记录!$B:$B,魔谷应用汇总!Q$1,魔谷投诉渠道记录!$C:$C,魔谷应用汇总!$A66)</f>
        <v>0</v>
      </c>
      <c r="R66" s="15">
        <f>COUNTIFS(魔谷投诉渠道记录!$B:$B,魔谷应用汇总!R$1,魔谷投诉渠道记录!$C:$C,魔谷应用汇总!$A66)</f>
        <v>0</v>
      </c>
      <c r="S66" s="15">
        <f>COUNTIFS(魔谷投诉渠道记录!$B:$B,魔谷应用汇总!S$1,魔谷投诉渠道记录!$C:$C,魔谷应用汇总!$A66)</f>
        <v>0</v>
      </c>
      <c r="T66" s="15">
        <f>COUNTIFS(魔谷投诉渠道记录!$B:$B,魔谷应用汇总!T$1,魔谷投诉渠道记录!$C:$C,魔谷应用汇总!$A66)</f>
        <v>0</v>
      </c>
      <c r="U66" s="15">
        <f>COUNTIFS(魔谷投诉渠道记录!$B:$B,魔谷应用汇总!U$1,魔谷投诉渠道记录!$C:$C,魔谷应用汇总!$A66)</f>
        <v>0</v>
      </c>
      <c r="V66" s="15">
        <f>COUNTIFS(魔谷投诉渠道记录!$B:$B,魔谷应用汇总!V$1,魔谷投诉渠道记录!$C:$C,魔谷应用汇总!$A66)</f>
        <v>0</v>
      </c>
      <c r="W66" s="15">
        <f>COUNTIFS(魔谷投诉渠道记录!$B:$B,魔谷应用汇总!W$1,魔谷投诉渠道记录!$C:$C,魔谷应用汇总!$A66)</f>
        <v>0</v>
      </c>
      <c r="X66" s="15">
        <f>COUNTIFS(魔谷投诉渠道记录!$B:$B,魔谷应用汇总!X$1,魔谷投诉渠道记录!$C:$C,魔谷应用汇总!$A66)</f>
        <v>0</v>
      </c>
      <c r="Y66" s="15">
        <f>COUNTIFS(魔谷投诉渠道记录!$B:$B,魔谷应用汇总!Y$1,魔谷投诉渠道记录!$C:$C,魔谷应用汇总!$A66)</f>
        <v>0</v>
      </c>
      <c r="Z66" s="15">
        <f>COUNTIFS(魔谷投诉渠道记录!$B:$B,魔谷应用汇总!Z$1,魔谷投诉渠道记录!$C:$C,魔谷应用汇总!$A66)</f>
        <v>0</v>
      </c>
      <c r="AA66" s="15">
        <f>COUNTIFS(魔谷投诉渠道记录!$B:$B,魔谷应用汇总!AA$1,魔谷投诉渠道记录!$C:$C,魔谷应用汇总!$A66)</f>
        <v>0</v>
      </c>
      <c r="AB66" s="15">
        <f>COUNTIFS(魔谷投诉渠道记录!$B:$B,魔谷应用汇总!AB$1,魔谷投诉渠道记录!$C:$C,魔谷应用汇总!$A66)</f>
        <v>0</v>
      </c>
      <c r="AC66" s="15">
        <f>COUNTIFS(魔谷投诉渠道记录!$B:$B,魔谷应用汇总!AC$1,魔谷投诉渠道记录!$C:$C,魔谷应用汇总!$A66)</f>
        <v>0</v>
      </c>
      <c r="AD66" s="15">
        <f>COUNTIFS(魔谷投诉渠道记录!$B:$B,魔谷应用汇总!AD$1,魔谷投诉渠道记录!$C:$C,魔谷应用汇总!$A66)</f>
        <v>0</v>
      </c>
      <c r="AE66" s="15">
        <f>COUNTIFS(魔谷投诉渠道记录!$B:$B,魔谷应用汇总!AE$1,魔谷投诉渠道记录!$C:$C,魔谷应用汇总!$A66)</f>
        <v>0</v>
      </c>
      <c r="AF66" s="15">
        <f>COUNTIFS(魔谷投诉渠道记录!$B:$B,魔谷应用汇总!AF$1,魔谷投诉渠道记录!$C:$C,魔谷应用汇总!$A66)</f>
        <v>0</v>
      </c>
      <c r="AG66" s="15">
        <f>COUNTIFS(魔谷投诉渠道记录!$B:$B,魔谷应用汇总!AG$1,魔谷投诉渠道记录!$C:$C,魔谷应用汇总!$A66)</f>
        <v>1</v>
      </c>
      <c r="AH66" s="15">
        <f>COUNTIFS(魔谷投诉渠道记录!$B:$B,魔谷应用汇总!AH$1,魔谷投诉渠道记录!$C:$C,魔谷应用汇总!$A66)</f>
        <v>0</v>
      </c>
      <c r="AI66" s="15">
        <f>COUNTIFS(魔谷投诉渠道记录!$B:$B,魔谷应用汇总!AI$1,魔谷投诉渠道记录!$C:$C,魔谷应用汇总!$A66)</f>
        <v>0</v>
      </c>
    </row>
    <row r="67" spans="1:35" s="40" customFormat="1" ht="16.5">
      <c r="A67" s="39" t="s">
        <v>1292</v>
      </c>
      <c r="B67" s="39">
        <v>5210.99</v>
      </c>
      <c r="C67" s="38">
        <f t="shared" si="3"/>
        <v>16</v>
      </c>
      <c r="D67" s="69">
        <f t="shared" ref="D67:D105" si="4">IF($B67&gt;10000,$C67/$B67*10000,$C67)</f>
        <v>16</v>
      </c>
      <c r="E67" s="15">
        <f>COUNTIFS(魔谷投诉渠道记录!$B:$B,魔谷应用汇总!E$1,魔谷投诉渠道记录!$C:$C,魔谷应用汇总!$A67)</f>
        <v>0</v>
      </c>
      <c r="F67" s="15">
        <f>COUNTIFS(魔谷投诉渠道记录!$B:$B,魔谷应用汇总!F$1,魔谷投诉渠道记录!$C:$C,魔谷应用汇总!$A67)</f>
        <v>6</v>
      </c>
      <c r="G67" s="15">
        <f>COUNTIFS(魔谷投诉渠道记录!$B:$B,魔谷应用汇总!G$1,魔谷投诉渠道记录!$C:$C,魔谷应用汇总!$A67)</f>
        <v>0</v>
      </c>
      <c r="H67" s="15">
        <f>COUNTIFS(魔谷投诉渠道记录!$B:$B,魔谷应用汇总!H$1,魔谷投诉渠道记录!$C:$C,魔谷应用汇总!$A67)</f>
        <v>0</v>
      </c>
      <c r="I67" s="15">
        <f>COUNTIFS(魔谷投诉渠道记录!$B:$B,魔谷应用汇总!I$1,魔谷投诉渠道记录!$C:$C,魔谷应用汇总!$A67)</f>
        <v>0</v>
      </c>
      <c r="J67" s="15">
        <f>COUNTIFS(魔谷投诉渠道记录!$B:$B,魔谷应用汇总!J$1,魔谷投诉渠道记录!$C:$C,魔谷应用汇总!$A67)</f>
        <v>1</v>
      </c>
      <c r="K67" s="15">
        <f>COUNTIFS(魔谷投诉渠道记录!$B:$B,魔谷应用汇总!K$1,魔谷投诉渠道记录!$C:$C,魔谷应用汇总!$A67)</f>
        <v>3</v>
      </c>
      <c r="L67" s="15">
        <f>COUNTIFS(魔谷投诉渠道记录!$B:$B,魔谷应用汇总!L$1,魔谷投诉渠道记录!$C:$C,魔谷应用汇总!$A67)</f>
        <v>0</v>
      </c>
      <c r="M67" s="15">
        <f>COUNTIFS(魔谷投诉渠道记录!$B:$B,魔谷应用汇总!M$1,魔谷投诉渠道记录!$C:$C,魔谷应用汇总!$A67)</f>
        <v>0</v>
      </c>
      <c r="N67" s="15">
        <f>COUNTIFS(魔谷投诉渠道记录!$B:$B,魔谷应用汇总!N$1,魔谷投诉渠道记录!$C:$C,魔谷应用汇总!$A67)</f>
        <v>0</v>
      </c>
      <c r="O67" s="15">
        <f>COUNTIFS(魔谷投诉渠道记录!$B:$B,魔谷应用汇总!O$1,魔谷投诉渠道记录!$C:$C,魔谷应用汇总!$A67)</f>
        <v>1</v>
      </c>
      <c r="P67" s="15">
        <f>COUNTIFS(魔谷投诉渠道记录!$B:$B,魔谷应用汇总!P$1,魔谷投诉渠道记录!$C:$C,魔谷应用汇总!$A67)</f>
        <v>0</v>
      </c>
      <c r="Q67" s="15">
        <f>COUNTIFS(魔谷投诉渠道记录!$B:$B,魔谷应用汇总!Q$1,魔谷投诉渠道记录!$C:$C,魔谷应用汇总!$A67)</f>
        <v>0</v>
      </c>
      <c r="R67" s="15">
        <f>COUNTIFS(魔谷投诉渠道记录!$B:$B,魔谷应用汇总!R$1,魔谷投诉渠道记录!$C:$C,魔谷应用汇总!$A67)</f>
        <v>0</v>
      </c>
      <c r="S67" s="15">
        <f>COUNTIFS(魔谷投诉渠道记录!$B:$B,魔谷应用汇总!S$1,魔谷投诉渠道记录!$C:$C,魔谷应用汇总!$A67)</f>
        <v>0</v>
      </c>
      <c r="T67" s="15">
        <f>COUNTIFS(魔谷投诉渠道记录!$B:$B,魔谷应用汇总!T$1,魔谷投诉渠道记录!$C:$C,魔谷应用汇总!$A67)</f>
        <v>0</v>
      </c>
      <c r="U67" s="15">
        <f>COUNTIFS(魔谷投诉渠道记录!$B:$B,魔谷应用汇总!U$1,魔谷投诉渠道记录!$C:$C,魔谷应用汇总!$A67)</f>
        <v>0</v>
      </c>
      <c r="V67" s="15">
        <f>COUNTIFS(魔谷投诉渠道记录!$B:$B,魔谷应用汇总!V$1,魔谷投诉渠道记录!$C:$C,魔谷应用汇总!$A67)</f>
        <v>0</v>
      </c>
      <c r="W67" s="15">
        <f>COUNTIFS(魔谷投诉渠道记录!$B:$B,魔谷应用汇总!W$1,魔谷投诉渠道记录!$C:$C,魔谷应用汇总!$A67)</f>
        <v>0</v>
      </c>
      <c r="X67" s="15">
        <f>COUNTIFS(魔谷投诉渠道记录!$B:$B,魔谷应用汇总!X$1,魔谷投诉渠道记录!$C:$C,魔谷应用汇总!$A67)</f>
        <v>0</v>
      </c>
      <c r="Y67" s="15">
        <f>COUNTIFS(魔谷投诉渠道记录!$B:$B,魔谷应用汇总!Y$1,魔谷投诉渠道记录!$C:$C,魔谷应用汇总!$A67)</f>
        <v>0</v>
      </c>
      <c r="Z67" s="15">
        <f>COUNTIFS(魔谷投诉渠道记录!$B:$B,魔谷应用汇总!Z$1,魔谷投诉渠道记录!$C:$C,魔谷应用汇总!$A67)</f>
        <v>0</v>
      </c>
      <c r="AA67" s="15">
        <f>COUNTIFS(魔谷投诉渠道记录!$B:$B,魔谷应用汇总!AA$1,魔谷投诉渠道记录!$C:$C,魔谷应用汇总!$A67)</f>
        <v>0</v>
      </c>
      <c r="AB67" s="15">
        <f>COUNTIFS(魔谷投诉渠道记录!$B:$B,魔谷应用汇总!AB$1,魔谷投诉渠道记录!$C:$C,魔谷应用汇总!$A67)</f>
        <v>0</v>
      </c>
      <c r="AC67" s="15">
        <f>COUNTIFS(魔谷投诉渠道记录!$B:$B,魔谷应用汇总!AC$1,魔谷投诉渠道记录!$C:$C,魔谷应用汇总!$A67)</f>
        <v>2</v>
      </c>
      <c r="AD67" s="15">
        <f>COUNTIFS(魔谷投诉渠道记录!$B:$B,魔谷应用汇总!AD$1,魔谷投诉渠道记录!$C:$C,魔谷应用汇总!$A67)</f>
        <v>0</v>
      </c>
      <c r="AE67" s="15">
        <f>COUNTIFS(魔谷投诉渠道记录!$B:$B,魔谷应用汇总!AE$1,魔谷投诉渠道记录!$C:$C,魔谷应用汇总!$A67)</f>
        <v>0</v>
      </c>
      <c r="AF67" s="15">
        <f>COUNTIFS(魔谷投诉渠道记录!$B:$B,魔谷应用汇总!AF$1,魔谷投诉渠道记录!$C:$C,魔谷应用汇总!$A67)</f>
        <v>0</v>
      </c>
      <c r="AG67" s="15">
        <f>COUNTIFS(魔谷投诉渠道记录!$B:$B,魔谷应用汇总!AG$1,魔谷投诉渠道记录!$C:$C,魔谷应用汇总!$A67)</f>
        <v>2</v>
      </c>
      <c r="AH67" s="15">
        <f>COUNTIFS(魔谷投诉渠道记录!$B:$B,魔谷应用汇总!AH$1,魔谷投诉渠道记录!$C:$C,魔谷应用汇总!$A67)</f>
        <v>0</v>
      </c>
      <c r="AI67" s="15">
        <f>COUNTIFS(魔谷投诉渠道记录!$B:$B,魔谷应用汇总!AI$1,魔谷投诉渠道记录!$C:$C,魔谷应用汇总!$A67)</f>
        <v>1</v>
      </c>
    </row>
    <row r="68" spans="1:35" s="40" customFormat="1" ht="16.5">
      <c r="A68" s="39" t="s">
        <v>1293</v>
      </c>
      <c r="B68" s="39">
        <v>0</v>
      </c>
      <c r="C68" s="38">
        <f t="shared" si="3"/>
        <v>0</v>
      </c>
      <c r="D68" s="69">
        <f t="shared" si="4"/>
        <v>0</v>
      </c>
      <c r="E68" s="15">
        <f>COUNTIFS(魔谷投诉渠道记录!$B:$B,魔谷应用汇总!E$1,魔谷投诉渠道记录!$C:$C,魔谷应用汇总!$A68)</f>
        <v>0</v>
      </c>
      <c r="F68" s="15">
        <f>COUNTIFS(魔谷投诉渠道记录!$B:$B,魔谷应用汇总!F$1,魔谷投诉渠道记录!$C:$C,魔谷应用汇总!$A68)</f>
        <v>0</v>
      </c>
      <c r="G68" s="15">
        <f>COUNTIFS(魔谷投诉渠道记录!$B:$B,魔谷应用汇总!G$1,魔谷投诉渠道记录!$C:$C,魔谷应用汇总!$A68)</f>
        <v>0</v>
      </c>
      <c r="H68" s="15">
        <f>COUNTIFS(魔谷投诉渠道记录!$B:$B,魔谷应用汇总!H$1,魔谷投诉渠道记录!$C:$C,魔谷应用汇总!$A68)</f>
        <v>0</v>
      </c>
      <c r="I68" s="15">
        <f>COUNTIFS(魔谷投诉渠道记录!$B:$B,魔谷应用汇总!I$1,魔谷投诉渠道记录!$C:$C,魔谷应用汇总!$A68)</f>
        <v>0</v>
      </c>
      <c r="J68" s="15">
        <f>COUNTIFS(魔谷投诉渠道记录!$B:$B,魔谷应用汇总!J$1,魔谷投诉渠道记录!$C:$C,魔谷应用汇总!$A68)</f>
        <v>0</v>
      </c>
      <c r="K68" s="15">
        <f>COUNTIFS(魔谷投诉渠道记录!$B:$B,魔谷应用汇总!K$1,魔谷投诉渠道记录!$C:$C,魔谷应用汇总!$A68)</f>
        <v>0</v>
      </c>
      <c r="L68" s="15">
        <f>COUNTIFS(魔谷投诉渠道记录!$B:$B,魔谷应用汇总!L$1,魔谷投诉渠道记录!$C:$C,魔谷应用汇总!$A68)</f>
        <v>0</v>
      </c>
      <c r="M68" s="15">
        <f>COUNTIFS(魔谷投诉渠道记录!$B:$B,魔谷应用汇总!M$1,魔谷投诉渠道记录!$C:$C,魔谷应用汇总!$A68)</f>
        <v>0</v>
      </c>
      <c r="N68" s="15">
        <f>COUNTIFS(魔谷投诉渠道记录!$B:$B,魔谷应用汇总!N$1,魔谷投诉渠道记录!$C:$C,魔谷应用汇总!$A68)</f>
        <v>0</v>
      </c>
      <c r="O68" s="15">
        <f>COUNTIFS(魔谷投诉渠道记录!$B:$B,魔谷应用汇总!O$1,魔谷投诉渠道记录!$C:$C,魔谷应用汇总!$A68)</f>
        <v>0</v>
      </c>
      <c r="P68" s="15">
        <f>COUNTIFS(魔谷投诉渠道记录!$B:$B,魔谷应用汇总!P$1,魔谷投诉渠道记录!$C:$C,魔谷应用汇总!$A68)</f>
        <v>0</v>
      </c>
      <c r="Q68" s="15">
        <f>COUNTIFS(魔谷投诉渠道记录!$B:$B,魔谷应用汇总!Q$1,魔谷投诉渠道记录!$C:$C,魔谷应用汇总!$A68)</f>
        <v>0</v>
      </c>
      <c r="R68" s="15">
        <f>COUNTIFS(魔谷投诉渠道记录!$B:$B,魔谷应用汇总!R$1,魔谷投诉渠道记录!$C:$C,魔谷应用汇总!$A68)</f>
        <v>0</v>
      </c>
      <c r="S68" s="15">
        <f>COUNTIFS(魔谷投诉渠道记录!$B:$B,魔谷应用汇总!S$1,魔谷投诉渠道记录!$C:$C,魔谷应用汇总!$A68)</f>
        <v>0</v>
      </c>
      <c r="T68" s="15">
        <f>COUNTIFS(魔谷投诉渠道记录!$B:$B,魔谷应用汇总!T$1,魔谷投诉渠道记录!$C:$C,魔谷应用汇总!$A68)</f>
        <v>0</v>
      </c>
      <c r="U68" s="15">
        <f>COUNTIFS(魔谷投诉渠道记录!$B:$B,魔谷应用汇总!U$1,魔谷投诉渠道记录!$C:$C,魔谷应用汇总!$A68)</f>
        <v>0</v>
      </c>
      <c r="V68" s="15">
        <f>COUNTIFS(魔谷投诉渠道记录!$B:$B,魔谷应用汇总!V$1,魔谷投诉渠道记录!$C:$C,魔谷应用汇总!$A68)</f>
        <v>0</v>
      </c>
      <c r="W68" s="15">
        <f>COUNTIFS(魔谷投诉渠道记录!$B:$B,魔谷应用汇总!W$1,魔谷投诉渠道记录!$C:$C,魔谷应用汇总!$A68)</f>
        <v>0</v>
      </c>
      <c r="X68" s="15">
        <f>COUNTIFS(魔谷投诉渠道记录!$B:$B,魔谷应用汇总!X$1,魔谷投诉渠道记录!$C:$C,魔谷应用汇总!$A68)</f>
        <v>0</v>
      </c>
      <c r="Y68" s="15">
        <f>COUNTIFS(魔谷投诉渠道记录!$B:$B,魔谷应用汇总!Y$1,魔谷投诉渠道记录!$C:$C,魔谷应用汇总!$A68)</f>
        <v>0</v>
      </c>
      <c r="Z68" s="15">
        <f>COUNTIFS(魔谷投诉渠道记录!$B:$B,魔谷应用汇总!Z$1,魔谷投诉渠道记录!$C:$C,魔谷应用汇总!$A68)</f>
        <v>0</v>
      </c>
      <c r="AA68" s="15">
        <f>COUNTIFS(魔谷投诉渠道记录!$B:$B,魔谷应用汇总!AA$1,魔谷投诉渠道记录!$C:$C,魔谷应用汇总!$A68)</f>
        <v>0</v>
      </c>
      <c r="AB68" s="15">
        <f>COUNTIFS(魔谷投诉渠道记录!$B:$B,魔谷应用汇总!AB$1,魔谷投诉渠道记录!$C:$C,魔谷应用汇总!$A68)</f>
        <v>0</v>
      </c>
      <c r="AC68" s="15">
        <f>COUNTIFS(魔谷投诉渠道记录!$B:$B,魔谷应用汇总!AC$1,魔谷投诉渠道记录!$C:$C,魔谷应用汇总!$A68)</f>
        <v>0</v>
      </c>
      <c r="AD68" s="15">
        <f>COUNTIFS(魔谷投诉渠道记录!$B:$B,魔谷应用汇总!AD$1,魔谷投诉渠道记录!$C:$C,魔谷应用汇总!$A68)</f>
        <v>0</v>
      </c>
      <c r="AE68" s="15">
        <f>COUNTIFS(魔谷投诉渠道记录!$B:$B,魔谷应用汇总!AE$1,魔谷投诉渠道记录!$C:$C,魔谷应用汇总!$A68)</f>
        <v>0</v>
      </c>
      <c r="AF68" s="15">
        <f>COUNTIFS(魔谷投诉渠道记录!$B:$B,魔谷应用汇总!AF$1,魔谷投诉渠道记录!$C:$C,魔谷应用汇总!$A68)</f>
        <v>0</v>
      </c>
      <c r="AG68" s="15">
        <f>COUNTIFS(魔谷投诉渠道记录!$B:$B,魔谷应用汇总!AG$1,魔谷投诉渠道记录!$C:$C,魔谷应用汇总!$A68)</f>
        <v>0</v>
      </c>
      <c r="AH68" s="15">
        <f>COUNTIFS(魔谷投诉渠道记录!$B:$B,魔谷应用汇总!AH$1,魔谷投诉渠道记录!$C:$C,魔谷应用汇总!$A68)</f>
        <v>0</v>
      </c>
      <c r="AI68" s="15">
        <f>COUNTIFS(魔谷投诉渠道记录!$B:$B,魔谷应用汇总!AI$1,魔谷投诉渠道记录!$C:$C,魔谷应用汇总!$A68)</f>
        <v>0</v>
      </c>
    </row>
    <row r="69" spans="1:35" s="40" customFormat="1" ht="16.5">
      <c r="A69" s="39" t="s">
        <v>1294</v>
      </c>
      <c r="B69" s="39">
        <v>0</v>
      </c>
      <c r="C69" s="38">
        <f t="shared" si="3"/>
        <v>0</v>
      </c>
      <c r="D69" s="69">
        <f t="shared" si="4"/>
        <v>0</v>
      </c>
      <c r="E69" s="15">
        <f>COUNTIFS(魔谷投诉渠道记录!$B:$B,魔谷应用汇总!E$1,魔谷投诉渠道记录!$C:$C,魔谷应用汇总!$A69)</f>
        <v>0</v>
      </c>
      <c r="F69" s="15">
        <f>COUNTIFS(魔谷投诉渠道记录!$B:$B,魔谷应用汇总!F$1,魔谷投诉渠道记录!$C:$C,魔谷应用汇总!$A69)</f>
        <v>0</v>
      </c>
      <c r="G69" s="15">
        <f>COUNTIFS(魔谷投诉渠道记录!$B:$B,魔谷应用汇总!G$1,魔谷投诉渠道记录!$C:$C,魔谷应用汇总!$A69)</f>
        <v>0</v>
      </c>
      <c r="H69" s="15">
        <f>COUNTIFS(魔谷投诉渠道记录!$B:$B,魔谷应用汇总!H$1,魔谷投诉渠道记录!$C:$C,魔谷应用汇总!$A69)</f>
        <v>0</v>
      </c>
      <c r="I69" s="15">
        <f>COUNTIFS(魔谷投诉渠道记录!$B:$B,魔谷应用汇总!I$1,魔谷投诉渠道记录!$C:$C,魔谷应用汇总!$A69)</f>
        <v>0</v>
      </c>
      <c r="J69" s="15">
        <f>COUNTIFS(魔谷投诉渠道记录!$B:$B,魔谷应用汇总!J$1,魔谷投诉渠道记录!$C:$C,魔谷应用汇总!$A69)</f>
        <v>0</v>
      </c>
      <c r="K69" s="15">
        <f>COUNTIFS(魔谷投诉渠道记录!$B:$B,魔谷应用汇总!K$1,魔谷投诉渠道记录!$C:$C,魔谷应用汇总!$A69)</f>
        <v>0</v>
      </c>
      <c r="L69" s="15">
        <f>COUNTIFS(魔谷投诉渠道记录!$B:$B,魔谷应用汇总!L$1,魔谷投诉渠道记录!$C:$C,魔谷应用汇总!$A69)</f>
        <v>0</v>
      </c>
      <c r="M69" s="15">
        <f>COUNTIFS(魔谷投诉渠道记录!$B:$B,魔谷应用汇总!M$1,魔谷投诉渠道记录!$C:$C,魔谷应用汇总!$A69)</f>
        <v>0</v>
      </c>
      <c r="N69" s="15">
        <f>COUNTIFS(魔谷投诉渠道记录!$B:$B,魔谷应用汇总!N$1,魔谷投诉渠道记录!$C:$C,魔谷应用汇总!$A69)</f>
        <v>0</v>
      </c>
      <c r="O69" s="15">
        <f>COUNTIFS(魔谷投诉渠道记录!$B:$B,魔谷应用汇总!O$1,魔谷投诉渠道记录!$C:$C,魔谷应用汇总!$A69)</f>
        <v>0</v>
      </c>
      <c r="P69" s="15">
        <f>COUNTIFS(魔谷投诉渠道记录!$B:$B,魔谷应用汇总!P$1,魔谷投诉渠道记录!$C:$C,魔谷应用汇总!$A69)</f>
        <v>0</v>
      </c>
      <c r="Q69" s="15">
        <f>COUNTIFS(魔谷投诉渠道记录!$B:$B,魔谷应用汇总!Q$1,魔谷投诉渠道记录!$C:$C,魔谷应用汇总!$A69)</f>
        <v>0</v>
      </c>
      <c r="R69" s="15">
        <f>COUNTIFS(魔谷投诉渠道记录!$B:$B,魔谷应用汇总!R$1,魔谷投诉渠道记录!$C:$C,魔谷应用汇总!$A69)</f>
        <v>0</v>
      </c>
      <c r="S69" s="15">
        <f>COUNTIFS(魔谷投诉渠道记录!$B:$B,魔谷应用汇总!S$1,魔谷投诉渠道记录!$C:$C,魔谷应用汇总!$A69)</f>
        <v>0</v>
      </c>
      <c r="T69" s="15">
        <f>COUNTIFS(魔谷投诉渠道记录!$B:$B,魔谷应用汇总!T$1,魔谷投诉渠道记录!$C:$C,魔谷应用汇总!$A69)</f>
        <v>0</v>
      </c>
      <c r="U69" s="15">
        <f>COUNTIFS(魔谷投诉渠道记录!$B:$B,魔谷应用汇总!U$1,魔谷投诉渠道记录!$C:$C,魔谷应用汇总!$A69)</f>
        <v>0</v>
      </c>
      <c r="V69" s="15">
        <f>COUNTIFS(魔谷投诉渠道记录!$B:$B,魔谷应用汇总!V$1,魔谷投诉渠道记录!$C:$C,魔谷应用汇总!$A69)</f>
        <v>0</v>
      </c>
      <c r="W69" s="15">
        <f>COUNTIFS(魔谷投诉渠道记录!$B:$B,魔谷应用汇总!W$1,魔谷投诉渠道记录!$C:$C,魔谷应用汇总!$A69)</f>
        <v>0</v>
      </c>
      <c r="X69" s="15">
        <f>COUNTIFS(魔谷投诉渠道记录!$B:$B,魔谷应用汇总!X$1,魔谷投诉渠道记录!$C:$C,魔谷应用汇总!$A69)</f>
        <v>0</v>
      </c>
      <c r="Y69" s="15">
        <f>COUNTIFS(魔谷投诉渠道记录!$B:$B,魔谷应用汇总!Y$1,魔谷投诉渠道记录!$C:$C,魔谷应用汇总!$A69)</f>
        <v>0</v>
      </c>
      <c r="Z69" s="15">
        <f>COUNTIFS(魔谷投诉渠道记录!$B:$B,魔谷应用汇总!Z$1,魔谷投诉渠道记录!$C:$C,魔谷应用汇总!$A69)</f>
        <v>0</v>
      </c>
      <c r="AA69" s="15">
        <f>COUNTIFS(魔谷投诉渠道记录!$B:$B,魔谷应用汇总!AA$1,魔谷投诉渠道记录!$C:$C,魔谷应用汇总!$A69)</f>
        <v>0</v>
      </c>
      <c r="AB69" s="15">
        <f>COUNTIFS(魔谷投诉渠道记录!$B:$B,魔谷应用汇总!AB$1,魔谷投诉渠道记录!$C:$C,魔谷应用汇总!$A69)</f>
        <v>0</v>
      </c>
      <c r="AC69" s="15">
        <f>COUNTIFS(魔谷投诉渠道记录!$B:$B,魔谷应用汇总!AC$1,魔谷投诉渠道记录!$C:$C,魔谷应用汇总!$A69)</f>
        <v>0</v>
      </c>
      <c r="AD69" s="15">
        <f>COUNTIFS(魔谷投诉渠道记录!$B:$B,魔谷应用汇总!AD$1,魔谷投诉渠道记录!$C:$C,魔谷应用汇总!$A69)</f>
        <v>0</v>
      </c>
      <c r="AE69" s="15">
        <f>COUNTIFS(魔谷投诉渠道记录!$B:$B,魔谷应用汇总!AE$1,魔谷投诉渠道记录!$C:$C,魔谷应用汇总!$A69)</f>
        <v>0</v>
      </c>
      <c r="AF69" s="15">
        <f>COUNTIFS(魔谷投诉渠道记录!$B:$B,魔谷应用汇总!AF$1,魔谷投诉渠道记录!$C:$C,魔谷应用汇总!$A69)</f>
        <v>0</v>
      </c>
      <c r="AG69" s="15">
        <f>COUNTIFS(魔谷投诉渠道记录!$B:$B,魔谷应用汇总!AG$1,魔谷投诉渠道记录!$C:$C,魔谷应用汇总!$A69)</f>
        <v>0</v>
      </c>
      <c r="AH69" s="15">
        <f>COUNTIFS(魔谷投诉渠道记录!$B:$B,魔谷应用汇总!AH$1,魔谷投诉渠道记录!$C:$C,魔谷应用汇总!$A69)</f>
        <v>0</v>
      </c>
      <c r="AI69" s="15">
        <f>COUNTIFS(魔谷投诉渠道记录!$B:$B,魔谷应用汇总!AI$1,魔谷投诉渠道记录!$C:$C,魔谷应用汇总!$A69)</f>
        <v>0</v>
      </c>
    </row>
    <row r="70" spans="1:35" s="40" customFormat="1" ht="16.5">
      <c r="A70" s="39" t="s">
        <v>1295</v>
      </c>
      <c r="B70" s="39">
        <v>0</v>
      </c>
      <c r="C70" s="38">
        <f t="shared" si="3"/>
        <v>0</v>
      </c>
      <c r="D70" s="69">
        <f t="shared" si="4"/>
        <v>0</v>
      </c>
      <c r="E70" s="15">
        <f>COUNTIFS(魔谷投诉渠道记录!$B:$B,魔谷应用汇总!E$1,魔谷投诉渠道记录!$C:$C,魔谷应用汇总!$A70)</f>
        <v>0</v>
      </c>
      <c r="F70" s="15">
        <f>COUNTIFS(魔谷投诉渠道记录!$B:$B,魔谷应用汇总!F$1,魔谷投诉渠道记录!$C:$C,魔谷应用汇总!$A70)</f>
        <v>0</v>
      </c>
      <c r="G70" s="15">
        <f>COUNTIFS(魔谷投诉渠道记录!$B:$B,魔谷应用汇总!G$1,魔谷投诉渠道记录!$C:$C,魔谷应用汇总!$A70)</f>
        <v>0</v>
      </c>
      <c r="H70" s="15">
        <f>COUNTIFS(魔谷投诉渠道记录!$B:$B,魔谷应用汇总!H$1,魔谷投诉渠道记录!$C:$C,魔谷应用汇总!$A70)</f>
        <v>0</v>
      </c>
      <c r="I70" s="15">
        <f>COUNTIFS(魔谷投诉渠道记录!$B:$B,魔谷应用汇总!I$1,魔谷投诉渠道记录!$C:$C,魔谷应用汇总!$A70)</f>
        <v>0</v>
      </c>
      <c r="J70" s="15">
        <f>COUNTIFS(魔谷投诉渠道记录!$B:$B,魔谷应用汇总!J$1,魔谷投诉渠道记录!$C:$C,魔谷应用汇总!$A70)</f>
        <v>0</v>
      </c>
      <c r="K70" s="15">
        <f>COUNTIFS(魔谷投诉渠道记录!$B:$B,魔谷应用汇总!K$1,魔谷投诉渠道记录!$C:$C,魔谷应用汇总!$A70)</f>
        <v>0</v>
      </c>
      <c r="L70" s="15">
        <f>COUNTIFS(魔谷投诉渠道记录!$B:$B,魔谷应用汇总!L$1,魔谷投诉渠道记录!$C:$C,魔谷应用汇总!$A70)</f>
        <v>0</v>
      </c>
      <c r="M70" s="15">
        <f>COUNTIFS(魔谷投诉渠道记录!$B:$B,魔谷应用汇总!M$1,魔谷投诉渠道记录!$C:$C,魔谷应用汇总!$A70)</f>
        <v>0</v>
      </c>
      <c r="N70" s="15">
        <f>COUNTIFS(魔谷投诉渠道记录!$B:$B,魔谷应用汇总!N$1,魔谷投诉渠道记录!$C:$C,魔谷应用汇总!$A70)</f>
        <v>0</v>
      </c>
      <c r="O70" s="15">
        <f>COUNTIFS(魔谷投诉渠道记录!$B:$B,魔谷应用汇总!O$1,魔谷投诉渠道记录!$C:$C,魔谷应用汇总!$A70)</f>
        <v>0</v>
      </c>
      <c r="P70" s="15">
        <f>COUNTIFS(魔谷投诉渠道记录!$B:$B,魔谷应用汇总!P$1,魔谷投诉渠道记录!$C:$C,魔谷应用汇总!$A70)</f>
        <v>0</v>
      </c>
      <c r="Q70" s="15">
        <f>COUNTIFS(魔谷投诉渠道记录!$B:$B,魔谷应用汇总!Q$1,魔谷投诉渠道记录!$C:$C,魔谷应用汇总!$A70)</f>
        <v>0</v>
      </c>
      <c r="R70" s="15">
        <f>COUNTIFS(魔谷投诉渠道记录!$B:$B,魔谷应用汇总!R$1,魔谷投诉渠道记录!$C:$C,魔谷应用汇总!$A70)</f>
        <v>0</v>
      </c>
      <c r="S70" s="15">
        <f>COUNTIFS(魔谷投诉渠道记录!$B:$B,魔谷应用汇总!S$1,魔谷投诉渠道记录!$C:$C,魔谷应用汇总!$A70)</f>
        <v>0</v>
      </c>
      <c r="T70" s="15">
        <f>COUNTIFS(魔谷投诉渠道记录!$B:$B,魔谷应用汇总!T$1,魔谷投诉渠道记录!$C:$C,魔谷应用汇总!$A70)</f>
        <v>0</v>
      </c>
      <c r="U70" s="15">
        <f>COUNTIFS(魔谷投诉渠道记录!$B:$B,魔谷应用汇总!U$1,魔谷投诉渠道记录!$C:$C,魔谷应用汇总!$A70)</f>
        <v>0</v>
      </c>
      <c r="V70" s="15">
        <f>COUNTIFS(魔谷投诉渠道记录!$B:$B,魔谷应用汇总!V$1,魔谷投诉渠道记录!$C:$C,魔谷应用汇总!$A70)</f>
        <v>0</v>
      </c>
      <c r="W70" s="15">
        <f>COUNTIFS(魔谷投诉渠道记录!$B:$B,魔谷应用汇总!W$1,魔谷投诉渠道记录!$C:$C,魔谷应用汇总!$A70)</f>
        <v>0</v>
      </c>
      <c r="X70" s="15">
        <f>COUNTIFS(魔谷投诉渠道记录!$B:$B,魔谷应用汇总!X$1,魔谷投诉渠道记录!$C:$C,魔谷应用汇总!$A70)</f>
        <v>0</v>
      </c>
      <c r="Y70" s="15">
        <f>COUNTIFS(魔谷投诉渠道记录!$B:$B,魔谷应用汇总!Y$1,魔谷投诉渠道记录!$C:$C,魔谷应用汇总!$A70)</f>
        <v>0</v>
      </c>
      <c r="Z70" s="15">
        <f>COUNTIFS(魔谷投诉渠道记录!$B:$B,魔谷应用汇总!Z$1,魔谷投诉渠道记录!$C:$C,魔谷应用汇总!$A70)</f>
        <v>0</v>
      </c>
      <c r="AA70" s="15">
        <f>COUNTIFS(魔谷投诉渠道记录!$B:$B,魔谷应用汇总!AA$1,魔谷投诉渠道记录!$C:$C,魔谷应用汇总!$A70)</f>
        <v>0</v>
      </c>
      <c r="AB70" s="15">
        <f>COUNTIFS(魔谷投诉渠道记录!$B:$B,魔谷应用汇总!AB$1,魔谷投诉渠道记录!$C:$C,魔谷应用汇总!$A70)</f>
        <v>0</v>
      </c>
      <c r="AC70" s="15">
        <f>COUNTIFS(魔谷投诉渠道记录!$B:$B,魔谷应用汇总!AC$1,魔谷投诉渠道记录!$C:$C,魔谷应用汇总!$A70)</f>
        <v>0</v>
      </c>
      <c r="AD70" s="15">
        <f>COUNTIFS(魔谷投诉渠道记录!$B:$B,魔谷应用汇总!AD$1,魔谷投诉渠道记录!$C:$C,魔谷应用汇总!$A70)</f>
        <v>0</v>
      </c>
      <c r="AE70" s="15">
        <f>COUNTIFS(魔谷投诉渠道记录!$B:$B,魔谷应用汇总!AE$1,魔谷投诉渠道记录!$C:$C,魔谷应用汇总!$A70)</f>
        <v>0</v>
      </c>
      <c r="AF70" s="15">
        <f>COUNTIFS(魔谷投诉渠道记录!$B:$B,魔谷应用汇总!AF$1,魔谷投诉渠道记录!$C:$C,魔谷应用汇总!$A70)</f>
        <v>0</v>
      </c>
      <c r="AG70" s="15">
        <f>COUNTIFS(魔谷投诉渠道记录!$B:$B,魔谷应用汇总!AG$1,魔谷投诉渠道记录!$C:$C,魔谷应用汇总!$A70)</f>
        <v>0</v>
      </c>
      <c r="AH70" s="15">
        <f>COUNTIFS(魔谷投诉渠道记录!$B:$B,魔谷应用汇总!AH$1,魔谷投诉渠道记录!$C:$C,魔谷应用汇总!$A70)</f>
        <v>0</v>
      </c>
      <c r="AI70" s="15">
        <f>COUNTIFS(魔谷投诉渠道记录!$B:$B,魔谷应用汇总!AI$1,魔谷投诉渠道记录!$C:$C,魔谷应用汇总!$A70)</f>
        <v>0</v>
      </c>
    </row>
    <row r="71" spans="1:35" s="40" customFormat="1" ht="16.5">
      <c r="A71" s="39" t="s">
        <v>1296</v>
      </c>
      <c r="B71" s="39">
        <v>1275.8399999999999</v>
      </c>
      <c r="C71" s="38">
        <f t="shared" si="3"/>
        <v>0</v>
      </c>
      <c r="D71" s="69">
        <f t="shared" si="4"/>
        <v>0</v>
      </c>
      <c r="E71" s="15">
        <f>COUNTIFS(魔谷投诉渠道记录!$B:$B,魔谷应用汇总!E$1,魔谷投诉渠道记录!$C:$C,魔谷应用汇总!$A71)</f>
        <v>0</v>
      </c>
      <c r="F71" s="15">
        <f>COUNTIFS(魔谷投诉渠道记录!$B:$B,魔谷应用汇总!F$1,魔谷投诉渠道记录!$C:$C,魔谷应用汇总!$A71)</f>
        <v>0</v>
      </c>
      <c r="G71" s="15">
        <f>COUNTIFS(魔谷投诉渠道记录!$B:$B,魔谷应用汇总!G$1,魔谷投诉渠道记录!$C:$C,魔谷应用汇总!$A71)</f>
        <v>0</v>
      </c>
      <c r="H71" s="15">
        <f>COUNTIFS(魔谷投诉渠道记录!$B:$B,魔谷应用汇总!H$1,魔谷投诉渠道记录!$C:$C,魔谷应用汇总!$A71)</f>
        <v>0</v>
      </c>
      <c r="I71" s="15">
        <f>COUNTIFS(魔谷投诉渠道记录!$B:$B,魔谷应用汇总!I$1,魔谷投诉渠道记录!$C:$C,魔谷应用汇总!$A71)</f>
        <v>0</v>
      </c>
      <c r="J71" s="15">
        <f>COUNTIFS(魔谷投诉渠道记录!$B:$B,魔谷应用汇总!J$1,魔谷投诉渠道记录!$C:$C,魔谷应用汇总!$A71)</f>
        <v>0</v>
      </c>
      <c r="K71" s="15">
        <f>COUNTIFS(魔谷投诉渠道记录!$B:$B,魔谷应用汇总!K$1,魔谷投诉渠道记录!$C:$C,魔谷应用汇总!$A71)</f>
        <v>0</v>
      </c>
      <c r="L71" s="15">
        <f>COUNTIFS(魔谷投诉渠道记录!$B:$B,魔谷应用汇总!L$1,魔谷投诉渠道记录!$C:$C,魔谷应用汇总!$A71)</f>
        <v>0</v>
      </c>
      <c r="M71" s="15">
        <f>COUNTIFS(魔谷投诉渠道记录!$B:$B,魔谷应用汇总!M$1,魔谷投诉渠道记录!$C:$C,魔谷应用汇总!$A71)</f>
        <v>0</v>
      </c>
      <c r="N71" s="15">
        <f>COUNTIFS(魔谷投诉渠道记录!$B:$B,魔谷应用汇总!N$1,魔谷投诉渠道记录!$C:$C,魔谷应用汇总!$A71)</f>
        <v>0</v>
      </c>
      <c r="O71" s="15">
        <f>COUNTIFS(魔谷投诉渠道记录!$B:$B,魔谷应用汇总!O$1,魔谷投诉渠道记录!$C:$C,魔谷应用汇总!$A71)</f>
        <v>0</v>
      </c>
      <c r="P71" s="15">
        <f>COUNTIFS(魔谷投诉渠道记录!$B:$B,魔谷应用汇总!P$1,魔谷投诉渠道记录!$C:$C,魔谷应用汇总!$A71)</f>
        <v>0</v>
      </c>
      <c r="Q71" s="15">
        <f>COUNTIFS(魔谷投诉渠道记录!$B:$B,魔谷应用汇总!Q$1,魔谷投诉渠道记录!$C:$C,魔谷应用汇总!$A71)</f>
        <v>0</v>
      </c>
      <c r="R71" s="15">
        <f>COUNTIFS(魔谷投诉渠道记录!$B:$B,魔谷应用汇总!R$1,魔谷投诉渠道记录!$C:$C,魔谷应用汇总!$A71)</f>
        <v>0</v>
      </c>
      <c r="S71" s="15">
        <f>COUNTIFS(魔谷投诉渠道记录!$B:$B,魔谷应用汇总!S$1,魔谷投诉渠道记录!$C:$C,魔谷应用汇总!$A71)</f>
        <v>0</v>
      </c>
      <c r="T71" s="15">
        <f>COUNTIFS(魔谷投诉渠道记录!$B:$B,魔谷应用汇总!T$1,魔谷投诉渠道记录!$C:$C,魔谷应用汇总!$A71)</f>
        <v>0</v>
      </c>
      <c r="U71" s="15">
        <f>COUNTIFS(魔谷投诉渠道记录!$B:$B,魔谷应用汇总!U$1,魔谷投诉渠道记录!$C:$C,魔谷应用汇总!$A71)</f>
        <v>0</v>
      </c>
      <c r="V71" s="15">
        <f>COUNTIFS(魔谷投诉渠道记录!$B:$B,魔谷应用汇总!V$1,魔谷投诉渠道记录!$C:$C,魔谷应用汇总!$A71)</f>
        <v>0</v>
      </c>
      <c r="W71" s="15">
        <f>COUNTIFS(魔谷投诉渠道记录!$B:$B,魔谷应用汇总!W$1,魔谷投诉渠道记录!$C:$C,魔谷应用汇总!$A71)</f>
        <v>0</v>
      </c>
      <c r="X71" s="15">
        <f>COUNTIFS(魔谷投诉渠道记录!$B:$B,魔谷应用汇总!X$1,魔谷投诉渠道记录!$C:$C,魔谷应用汇总!$A71)</f>
        <v>0</v>
      </c>
      <c r="Y71" s="15">
        <f>COUNTIFS(魔谷投诉渠道记录!$B:$B,魔谷应用汇总!Y$1,魔谷投诉渠道记录!$C:$C,魔谷应用汇总!$A71)</f>
        <v>0</v>
      </c>
      <c r="Z71" s="15">
        <f>COUNTIFS(魔谷投诉渠道记录!$B:$B,魔谷应用汇总!Z$1,魔谷投诉渠道记录!$C:$C,魔谷应用汇总!$A71)</f>
        <v>0</v>
      </c>
      <c r="AA71" s="15">
        <f>COUNTIFS(魔谷投诉渠道记录!$B:$B,魔谷应用汇总!AA$1,魔谷投诉渠道记录!$C:$C,魔谷应用汇总!$A71)</f>
        <v>0</v>
      </c>
      <c r="AB71" s="15">
        <f>COUNTIFS(魔谷投诉渠道记录!$B:$B,魔谷应用汇总!AB$1,魔谷投诉渠道记录!$C:$C,魔谷应用汇总!$A71)</f>
        <v>0</v>
      </c>
      <c r="AC71" s="15">
        <f>COUNTIFS(魔谷投诉渠道记录!$B:$B,魔谷应用汇总!AC$1,魔谷投诉渠道记录!$C:$C,魔谷应用汇总!$A71)</f>
        <v>0</v>
      </c>
      <c r="AD71" s="15">
        <f>COUNTIFS(魔谷投诉渠道记录!$B:$B,魔谷应用汇总!AD$1,魔谷投诉渠道记录!$C:$C,魔谷应用汇总!$A71)</f>
        <v>0</v>
      </c>
      <c r="AE71" s="15">
        <f>COUNTIFS(魔谷投诉渠道记录!$B:$B,魔谷应用汇总!AE$1,魔谷投诉渠道记录!$C:$C,魔谷应用汇总!$A71)</f>
        <v>0</v>
      </c>
      <c r="AF71" s="15">
        <f>COUNTIFS(魔谷投诉渠道记录!$B:$B,魔谷应用汇总!AF$1,魔谷投诉渠道记录!$C:$C,魔谷应用汇总!$A71)</f>
        <v>0</v>
      </c>
      <c r="AG71" s="15">
        <f>COUNTIFS(魔谷投诉渠道记录!$B:$B,魔谷应用汇总!AG$1,魔谷投诉渠道记录!$C:$C,魔谷应用汇总!$A71)</f>
        <v>0</v>
      </c>
      <c r="AH71" s="15">
        <f>COUNTIFS(魔谷投诉渠道记录!$B:$B,魔谷应用汇总!AH$1,魔谷投诉渠道记录!$C:$C,魔谷应用汇总!$A71)</f>
        <v>0</v>
      </c>
      <c r="AI71" s="15">
        <f>COUNTIFS(魔谷投诉渠道记录!$B:$B,魔谷应用汇总!AI$1,魔谷投诉渠道记录!$C:$C,魔谷应用汇总!$A71)</f>
        <v>0</v>
      </c>
    </row>
    <row r="72" spans="1:35" s="40" customFormat="1" ht="15" customHeight="1">
      <c r="A72" s="39" t="s">
        <v>1297</v>
      </c>
      <c r="B72" s="39">
        <v>434.03</v>
      </c>
      <c r="C72" s="38">
        <f t="shared" si="3"/>
        <v>0</v>
      </c>
      <c r="D72" s="69">
        <f t="shared" si="4"/>
        <v>0</v>
      </c>
      <c r="E72" s="15">
        <f>COUNTIFS(魔谷投诉渠道记录!$B:$B,魔谷应用汇总!E$1,魔谷投诉渠道记录!$C:$C,魔谷应用汇总!$A72)</f>
        <v>0</v>
      </c>
      <c r="F72" s="15">
        <f>COUNTIFS(魔谷投诉渠道记录!$B:$B,魔谷应用汇总!F$1,魔谷投诉渠道记录!$C:$C,魔谷应用汇总!$A72)</f>
        <v>0</v>
      </c>
      <c r="G72" s="15">
        <f>COUNTIFS(魔谷投诉渠道记录!$B:$B,魔谷应用汇总!G$1,魔谷投诉渠道记录!$C:$C,魔谷应用汇总!$A72)</f>
        <v>0</v>
      </c>
      <c r="H72" s="15">
        <f>COUNTIFS(魔谷投诉渠道记录!$B:$B,魔谷应用汇总!H$1,魔谷投诉渠道记录!$C:$C,魔谷应用汇总!$A72)</f>
        <v>0</v>
      </c>
      <c r="I72" s="15">
        <f>COUNTIFS(魔谷投诉渠道记录!$B:$B,魔谷应用汇总!I$1,魔谷投诉渠道记录!$C:$C,魔谷应用汇总!$A72)</f>
        <v>0</v>
      </c>
      <c r="J72" s="15">
        <f>COUNTIFS(魔谷投诉渠道记录!$B:$B,魔谷应用汇总!J$1,魔谷投诉渠道记录!$C:$C,魔谷应用汇总!$A72)</f>
        <v>0</v>
      </c>
      <c r="K72" s="15">
        <f>COUNTIFS(魔谷投诉渠道记录!$B:$B,魔谷应用汇总!K$1,魔谷投诉渠道记录!$C:$C,魔谷应用汇总!$A72)</f>
        <v>0</v>
      </c>
      <c r="L72" s="15">
        <f>COUNTIFS(魔谷投诉渠道记录!$B:$B,魔谷应用汇总!L$1,魔谷投诉渠道记录!$C:$C,魔谷应用汇总!$A72)</f>
        <v>0</v>
      </c>
      <c r="M72" s="15">
        <f>COUNTIFS(魔谷投诉渠道记录!$B:$B,魔谷应用汇总!M$1,魔谷投诉渠道记录!$C:$C,魔谷应用汇总!$A72)</f>
        <v>0</v>
      </c>
      <c r="N72" s="15">
        <f>COUNTIFS(魔谷投诉渠道记录!$B:$B,魔谷应用汇总!N$1,魔谷投诉渠道记录!$C:$C,魔谷应用汇总!$A72)</f>
        <v>0</v>
      </c>
      <c r="O72" s="15">
        <f>COUNTIFS(魔谷投诉渠道记录!$B:$B,魔谷应用汇总!O$1,魔谷投诉渠道记录!$C:$C,魔谷应用汇总!$A72)</f>
        <v>0</v>
      </c>
      <c r="P72" s="15">
        <f>COUNTIFS(魔谷投诉渠道记录!$B:$B,魔谷应用汇总!P$1,魔谷投诉渠道记录!$C:$C,魔谷应用汇总!$A72)</f>
        <v>0</v>
      </c>
      <c r="Q72" s="15">
        <f>COUNTIFS(魔谷投诉渠道记录!$B:$B,魔谷应用汇总!Q$1,魔谷投诉渠道记录!$C:$C,魔谷应用汇总!$A72)</f>
        <v>0</v>
      </c>
      <c r="R72" s="15">
        <f>COUNTIFS(魔谷投诉渠道记录!$B:$B,魔谷应用汇总!R$1,魔谷投诉渠道记录!$C:$C,魔谷应用汇总!$A72)</f>
        <v>0</v>
      </c>
      <c r="S72" s="15">
        <f>COUNTIFS(魔谷投诉渠道记录!$B:$B,魔谷应用汇总!S$1,魔谷投诉渠道记录!$C:$C,魔谷应用汇总!$A72)</f>
        <v>0</v>
      </c>
      <c r="T72" s="15">
        <f>COUNTIFS(魔谷投诉渠道记录!$B:$B,魔谷应用汇总!T$1,魔谷投诉渠道记录!$C:$C,魔谷应用汇总!$A72)</f>
        <v>0</v>
      </c>
      <c r="U72" s="15">
        <f>COUNTIFS(魔谷投诉渠道记录!$B:$B,魔谷应用汇总!U$1,魔谷投诉渠道记录!$C:$C,魔谷应用汇总!$A72)</f>
        <v>0</v>
      </c>
      <c r="V72" s="15">
        <f>COUNTIFS(魔谷投诉渠道记录!$B:$B,魔谷应用汇总!V$1,魔谷投诉渠道记录!$C:$C,魔谷应用汇总!$A72)</f>
        <v>0</v>
      </c>
      <c r="W72" s="15">
        <f>COUNTIFS(魔谷投诉渠道记录!$B:$B,魔谷应用汇总!W$1,魔谷投诉渠道记录!$C:$C,魔谷应用汇总!$A72)</f>
        <v>0</v>
      </c>
      <c r="X72" s="15">
        <f>COUNTIFS(魔谷投诉渠道记录!$B:$B,魔谷应用汇总!X$1,魔谷投诉渠道记录!$C:$C,魔谷应用汇总!$A72)</f>
        <v>0</v>
      </c>
      <c r="Y72" s="15">
        <f>COUNTIFS(魔谷投诉渠道记录!$B:$B,魔谷应用汇总!Y$1,魔谷投诉渠道记录!$C:$C,魔谷应用汇总!$A72)</f>
        <v>0</v>
      </c>
      <c r="Z72" s="15">
        <f>COUNTIFS(魔谷投诉渠道记录!$B:$B,魔谷应用汇总!Z$1,魔谷投诉渠道记录!$C:$C,魔谷应用汇总!$A72)</f>
        <v>0</v>
      </c>
      <c r="AA72" s="15">
        <f>COUNTIFS(魔谷投诉渠道记录!$B:$B,魔谷应用汇总!AA$1,魔谷投诉渠道记录!$C:$C,魔谷应用汇总!$A72)</f>
        <v>0</v>
      </c>
      <c r="AB72" s="15">
        <f>COUNTIFS(魔谷投诉渠道记录!$B:$B,魔谷应用汇总!AB$1,魔谷投诉渠道记录!$C:$C,魔谷应用汇总!$A72)</f>
        <v>0</v>
      </c>
      <c r="AC72" s="15">
        <f>COUNTIFS(魔谷投诉渠道记录!$B:$B,魔谷应用汇总!AC$1,魔谷投诉渠道记录!$C:$C,魔谷应用汇总!$A72)</f>
        <v>0</v>
      </c>
      <c r="AD72" s="15">
        <f>COUNTIFS(魔谷投诉渠道记录!$B:$B,魔谷应用汇总!AD$1,魔谷投诉渠道记录!$C:$C,魔谷应用汇总!$A72)</f>
        <v>0</v>
      </c>
      <c r="AE72" s="15">
        <f>COUNTIFS(魔谷投诉渠道记录!$B:$B,魔谷应用汇总!AE$1,魔谷投诉渠道记录!$C:$C,魔谷应用汇总!$A72)</f>
        <v>0</v>
      </c>
      <c r="AF72" s="15">
        <f>COUNTIFS(魔谷投诉渠道记录!$B:$B,魔谷应用汇总!AF$1,魔谷投诉渠道记录!$C:$C,魔谷应用汇总!$A72)</f>
        <v>0</v>
      </c>
      <c r="AG72" s="15">
        <f>COUNTIFS(魔谷投诉渠道记录!$B:$B,魔谷应用汇总!AG$1,魔谷投诉渠道记录!$C:$C,魔谷应用汇总!$A72)</f>
        <v>0</v>
      </c>
      <c r="AH72" s="15">
        <f>COUNTIFS(魔谷投诉渠道记录!$B:$B,魔谷应用汇总!AH$1,魔谷投诉渠道记录!$C:$C,魔谷应用汇总!$A72)</f>
        <v>0</v>
      </c>
      <c r="AI72" s="15">
        <f>COUNTIFS(魔谷投诉渠道记录!$B:$B,魔谷应用汇总!AI$1,魔谷投诉渠道记录!$C:$C,魔谷应用汇总!$A72)</f>
        <v>0</v>
      </c>
    </row>
    <row r="73" spans="1:35" s="40" customFormat="1" ht="16.5">
      <c r="A73" s="39" t="s">
        <v>1298</v>
      </c>
      <c r="B73" s="39">
        <v>16</v>
      </c>
      <c r="C73" s="38">
        <f t="shared" si="3"/>
        <v>0</v>
      </c>
      <c r="D73" s="69">
        <f t="shared" si="4"/>
        <v>0</v>
      </c>
      <c r="E73" s="15">
        <f>COUNTIFS(魔谷投诉渠道记录!$B:$B,魔谷应用汇总!E$1,魔谷投诉渠道记录!$C:$C,魔谷应用汇总!$A73)</f>
        <v>0</v>
      </c>
      <c r="F73" s="15">
        <f>COUNTIFS(魔谷投诉渠道记录!$B:$B,魔谷应用汇总!F$1,魔谷投诉渠道记录!$C:$C,魔谷应用汇总!$A73)</f>
        <v>0</v>
      </c>
      <c r="G73" s="15">
        <f>COUNTIFS(魔谷投诉渠道记录!$B:$B,魔谷应用汇总!G$1,魔谷投诉渠道记录!$C:$C,魔谷应用汇总!$A73)</f>
        <v>0</v>
      </c>
      <c r="H73" s="15">
        <f>COUNTIFS(魔谷投诉渠道记录!$B:$B,魔谷应用汇总!H$1,魔谷投诉渠道记录!$C:$C,魔谷应用汇总!$A73)</f>
        <v>0</v>
      </c>
      <c r="I73" s="15">
        <f>COUNTIFS(魔谷投诉渠道记录!$B:$B,魔谷应用汇总!I$1,魔谷投诉渠道记录!$C:$C,魔谷应用汇总!$A73)</f>
        <v>0</v>
      </c>
      <c r="J73" s="15">
        <f>COUNTIFS(魔谷投诉渠道记录!$B:$B,魔谷应用汇总!J$1,魔谷投诉渠道记录!$C:$C,魔谷应用汇总!$A73)</f>
        <v>0</v>
      </c>
      <c r="K73" s="15">
        <f>COUNTIFS(魔谷投诉渠道记录!$B:$B,魔谷应用汇总!K$1,魔谷投诉渠道记录!$C:$C,魔谷应用汇总!$A73)</f>
        <v>0</v>
      </c>
      <c r="L73" s="15">
        <f>COUNTIFS(魔谷投诉渠道记录!$B:$B,魔谷应用汇总!L$1,魔谷投诉渠道记录!$C:$C,魔谷应用汇总!$A73)</f>
        <v>0</v>
      </c>
      <c r="M73" s="15">
        <f>COUNTIFS(魔谷投诉渠道记录!$B:$B,魔谷应用汇总!M$1,魔谷投诉渠道记录!$C:$C,魔谷应用汇总!$A73)</f>
        <v>0</v>
      </c>
      <c r="N73" s="15">
        <f>COUNTIFS(魔谷投诉渠道记录!$B:$B,魔谷应用汇总!N$1,魔谷投诉渠道记录!$C:$C,魔谷应用汇总!$A73)</f>
        <v>0</v>
      </c>
      <c r="O73" s="15">
        <f>COUNTIFS(魔谷投诉渠道记录!$B:$B,魔谷应用汇总!O$1,魔谷投诉渠道记录!$C:$C,魔谷应用汇总!$A73)</f>
        <v>0</v>
      </c>
      <c r="P73" s="15">
        <f>COUNTIFS(魔谷投诉渠道记录!$B:$B,魔谷应用汇总!P$1,魔谷投诉渠道记录!$C:$C,魔谷应用汇总!$A73)</f>
        <v>0</v>
      </c>
      <c r="Q73" s="15">
        <f>COUNTIFS(魔谷投诉渠道记录!$B:$B,魔谷应用汇总!Q$1,魔谷投诉渠道记录!$C:$C,魔谷应用汇总!$A73)</f>
        <v>0</v>
      </c>
      <c r="R73" s="15">
        <f>COUNTIFS(魔谷投诉渠道记录!$B:$B,魔谷应用汇总!R$1,魔谷投诉渠道记录!$C:$C,魔谷应用汇总!$A73)</f>
        <v>0</v>
      </c>
      <c r="S73" s="15">
        <f>COUNTIFS(魔谷投诉渠道记录!$B:$B,魔谷应用汇总!S$1,魔谷投诉渠道记录!$C:$C,魔谷应用汇总!$A73)</f>
        <v>0</v>
      </c>
      <c r="T73" s="15">
        <f>COUNTIFS(魔谷投诉渠道记录!$B:$B,魔谷应用汇总!T$1,魔谷投诉渠道记录!$C:$C,魔谷应用汇总!$A73)</f>
        <v>0</v>
      </c>
      <c r="U73" s="15">
        <f>COUNTIFS(魔谷投诉渠道记录!$B:$B,魔谷应用汇总!U$1,魔谷投诉渠道记录!$C:$C,魔谷应用汇总!$A73)</f>
        <v>0</v>
      </c>
      <c r="V73" s="15">
        <f>COUNTIFS(魔谷投诉渠道记录!$B:$B,魔谷应用汇总!V$1,魔谷投诉渠道记录!$C:$C,魔谷应用汇总!$A73)</f>
        <v>0</v>
      </c>
      <c r="W73" s="15">
        <f>COUNTIFS(魔谷投诉渠道记录!$B:$B,魔谷应用汇总!W$1,魔谷投诉渠道记录!$C:$C,魔谷应用汇总!$A73)</f>
        <v>0</v>
      </c>
      <c r="X73" s="15">
        <f>COUNTIFS(魔谷投诉渠道记录!$B:$B,魔谷应用汇总!X$1,魔谷投诉渠道记录!$C:$C,魔谷应用汇总!$A73)</f>
        <v>0</v>
      </c>
      <c r="Y73" s="15">
        <f>COUNTIFS(魔谷投诉渠道记录!$B:$B,魔谷应用汇总!Y$1,魔谷投诉渠道记录!$C:$C,魔谷应用汇总!$A73)</f>
        <v>0</v>
      </c>
      <c r="Z73" s="15">
        <f>COUNTIFS(魔谷投诉渠道记录!$B:$B,魔谷应用汇总!Z$1,魔谷投诉渠道记录!$C:$C,魔谷应用汇总!$A73)</f>
        <v>0</v>
      </c>
      <c r="AA73" s="15">
        <f>COUNTIFS(魔谷投诉渠道记录!$B:$B,魔谷应用汇总!AA$1,魔谷投诉渠道记录!$C:$C,魔谷应用汇总!$A73)</f>
        <v>0</v>
      </c>
      <c r="AB73" s="15">
        <f>COUNTIFS(魔谷投诉渠道记录!$B:$B,魔谷应用汇总!AB$1,魔谷投诉渠道记录!$C:$C,魔谷应用汇总!$A73)</f>
        <v>0</v>
      </c>
      <c r="AC73" s="15">
        <f>COUNTIFS(魔谷投诉渠道记录!$B:$B,魔谷应用汇总!AC$1,魔谷投诉渠道记录!$C:$C,魔谷应用汇总!$A73)</f>
        <v>0</v>
      </c>
      <c r="AD73" s="15">
        <f>COUNTIFS(魔谷投诉渠道记录!$B:$B,魔谷应用汇总!AD$1,魔谷投诉渠道记录!$C:$C,魔谷应用汇总!$A73)</f>
        <v>0</v>
      </c>
      <c r="AE73" s="15">
        <f>COUNTIFS(魔谷投诉渠道记录!$B:$B,魔谷应用汇总!AE$1,魔谷投诉渠道记录!$C:$C,魔谷应用汇总!$A73)</f>
        <v>0</v>
      </c>
      <c r="AF73" s="15">
        <f>COUNTIFS(魔谷投诉渠道记录!$B:$B,魔谷应用汇总!AF$1,魔谷投诉渠道记录!$C:$C,魔谷应用汇总!$A73)</f>
        <v>0</v>
      </c>
      <c r="AG73" s="15">
        <f>COUNTIFS(魔谷投诉渠道记录!$B:$B,魔谷应用汇总!AG$1,魔谷投诉渠道记录!$C:$C,魔谷应用汇总!$A73)</f>
        <v>0</v>
      </c>
      <c r="AH73" s="15">
        <f>COUNTIFS(魔谷投诉渠道记录!$B:$B,魔谷应用汇总!AH$1,魔谷投诉渠道记录!$C:$C,魔谷应用汇总!$A73)</f>
        <v>0</v>
      </c>
      <c r="AI73" s="15">
        <f>COUNTIFS(魔谷投诉渠道记录!$B:$B,魔谷应用汇总!AI$1,魔谷投诉渠道记录!$C:$C,魔谷应用汇总!$A73)</f>
        <v>0</v>
      </c>
    </row>
    <row r="74" spans="1:35" s="40" customFormat="1" ht="16.5">
      <c r="A74" s="39" t="s">
        <v>1299</v>
      </c>
      <c r="B74" s="39">
        <v>0</v>
      </c>
      <c r="C74" s="38">
        <f t="shared" si="3"/>
        <v>0</v>
      </c>
      <c r="D74" s="69">
        <f t="shared" si="4"/>
        <v>0</v>
      </c>
      <c r="E74" s="15">
        <f>COUNTIFS(魔谷投诉渠道记录!$B:$B,魔谷应用汇总!E$1,魔谷投诉渠道记录!$C:$C,魔谷应用汇总!$A74)</f>
        <v>0</v>
      </c>
      <c r="F74" s="15">
        <f>COUNTIFS(魔谷投诉渠道记录!$B:$B,魔谷应用汇总!F$1,魔谷投诉渠道记录!$C:$C,魔谷应用汇总!$A74)</f>
        <v>0</v>
      </c>
      <c r="G74" s="15">
        <f>COUNTIFS(魔谷投诉渠道记录!$B:$B,魔谷应用汇总!G$1,魔谷投诉渠道记录!$C:$C,魔谷应用汇总!$A74)</f>
        <v>0</v>
      </c>
      <c r="H74" s="15">
        <f>COUNTIFS(魔谷投诉渠道记录!$B:$B,魔谷应用汇总!H$1,魔谷投诉渠道记录!$C:$C,魔谷应用汇总!$A74)</f>
        <v>0</v>
      </c>
      <c r="I74" s="15">
        <f>COUNTIFS(魔谷投诉渠道记录!$B:$B,魔谷应用汇总!I$1,魔谷投诉渠道记录!$C:$C,魔谷应用汇总!$A74)</f>
        <v>0</v>
      </c>
      <c r="J74" s="15">
        <f>COUNTIFS(魔谷投诉渠道记录!$B:$B,魔谷应用汇总!J$1,魔谷投诉渠道记录!$C:$C,魔谷应用汇总!$A74)</f>
        <v>0</v>
      </c>
      <c r="K74" s="15">
        <f>COUNTIFS(魔谷投诉渠道记录!$B:$B,魔谷应用汇总!K$1,魔谷投诉渠道记录!$C:$C,魔谷应用汇总!$A74)</f>
        <v>0</v>
      </c>
      <c r="L74" s="15">
        <f>COUNTIFS(魔谷投诉渠道记录!$B:$B,魔谷应用汇总!L$1,魔谷投诉渠道记录!$C:$C,魔谷应用汇总!$A74)</f>
        <v>0</v>
      </c>
      <c r="M74" s="15">
        <f>COUNTIFS(魔谷投诉渠道记录!$B:$B,魔谷应用汇总!M$1,魔谷投诉渠道记录!$C:$C,魔谷应用汇总!$A74)</f>
        <v>0</v>
      </c>
      <c r="N74" s="15">
        <f>COUNTIFS(魔谷投诉渠道记录!$B:$B,魔谷应用汇总!N$1,魔谷投诉渠道记录!$C:$C,魔谷应用汇总!$A74)</f>
        <v>0</v>
      </c>
      <c r="O74" s="15">
        <f>COUNTIFS(魔谷投诉渠道记录!$B:$B,魔谷应用汇总!O$1,魔谷投诉渠道记录!$C:$C,魔谷应用汇总!$A74)</f>
        <v>0</v>
      </c>
      <c r="P74" s="15">
        <f>COUNTIFS(魔谷投诉渠道记录!$B:$B,魔谷应用汇总!P$1,魔谷投诉渠道记录!$C:$C,魔谷应用汇总!$A74)</f>
        <v>0</v>
      </c>
      <c r="Q74" s="15">
        <f>COUNTIFS(魔谷投诉渠道记录!$B:$B,魔谷应用汇总!Q$1,魔谷投诉渠道记录!$C:$C,魔谷应用汇总!$A74)</f>
        <v>0</v>
      </c>
      <c r="R74" s="15">
        <f>COUNTIFS(魔谷投诉渠道记录!$B:$B,魔谷应用汇总!R$1,魔谷投诉渠道记录!$C:$C,魔谷应用汇总!$A74)</f>
        <v>0</v>
      </c>
      <c r="S74" s="15">
        <f>COUNTIFS(魔谷投诉渠道记录!$B:$B,魔谷应用汇总!S$1,魔谷投诉渠道记录!$C:$C,魔谷应用汇总!$A74)</f>
        <v>0</v>
      </c>
      <c r="T74" s="15">
        <f>COUNTIFS(魔谷投诉渠道记录!$B:$B,魔谷应用汇总!T$1,魔谷投诉渠道记录!$C:$C,魔谷应用汇总!$A74)</f>
        <v>0</v>
      </c>
      <c r="U74" s="15">
        <f>COUNTIFS(魔谷投诉渠道记录!$B:$B,魔谷应用汇总!U$1,魔谷投诉渠道记录!$C:$C,魔谷应用汇总!$A74)</f>
        <v>0</v>
      </c>
      <c r="V74" s="15">
        <f>COUNTIFS(魔谷投诉渠道记录!$B:$B,魔谷应用汇总!V$1,魔谷投诉渠道记录!$C:$C,魔谷应用汇总!$A74)</f>
        <v>0</v>
      </c>
      <c r="W74" s="15">
        <f>COUNTIFS(魔谷投诉渠道记录!$B:$B,魔谷应用汇总!W$1,魔谷投诉渠道记录!$C:$C,魔谷应用汇总!$A74)</f>
        <v>0</v>
      </c>
      <c r="X74" s="15">
        <f>COUNTIFS(魔谷投诉渠道记录!$B:$B,魔谷应用汇总!X$1,魔谷投诉渠道记录!$C:$C,魔谷应用汇总!$A74)</f>
        <v>0</v>
      </c>
      <c r="Y74" s="15">
        <f>COUNTIFS(魔谷投诉渠道记录!$B:$B,魔谷应用汇总!Y$1,魔谷投诉渠道记录!$C:$C,魔谷应用汇总!$A74)</f>
        <v>0</v>
      </c>
      <c r="Z74" s="15">
        <f>COUNTIFS(魔谷投诉渠道记录!$B:$B,魔谷应用汇总!Z$1,魔谷投诉渠道记录!$C:$C,魔谷应用汇总!$A74)</f>
        <v>0</v>
      </c>
      <c r="AA74" s="15">
        <f>COUNTIFS(魔谷投诉渠道记录!$B:$B,魔谷应用汇总!AA$1,魔谷投诉渠道记录!$C:$C,魔谷应用汇总!$A74)</f>
        <v>0</v>
      </c>
      <c r="AB74" s="15">
        <f>COUNTIFS(魔谷投诉渠道记录!$B:$B,魔谷应用汇总!AB$1,魔谷投诉渠道记录!$C:$C,魔谷应用汇总!$A74)</f>
        <v>0</v>
      </c>
      <c r="AC74" s="15">
        <f>COUNTIFS(魔谷投诉渠道记录!$B:$B,魔谷应用汇总!AC$1,魔谷投诉渠道记录!$C:$C,魔谷应用汇总!$A74)</f>
        <v>0</v>
      </c>
      <c r="AD74" s="15">
        <f>COUNTIFS(魔谷投诉渠道记录!$B:$B,魔谷应用汇总!AD$1,魔谷投诉渠道记录!$C:$C,魔谷应用汇总!$A74)</f>
        <v>0</v>
      </c>
      <c r="AE74" s="15">
        <f>COUNTIFS(魔谷投诉渠道记录!$B:$B,魔谷应用汇总!AE$1,魔谷投诉渠道记录!$C:$C,魔谷应用汇总!$A74)</f>
        <v>0</v>
      </c>
      <c r="AF74" s="15">
        <f>COUNTIFS(魔谷投诉渠道记录!$B:$B,魔谷应用汇总!AF$1,魔谷投诉渠道记录!$C:$C,魔谷应用汇总!$A74)</f>
        <v>0</v>
      </c>
      <c r="AG74" s="15">
        <f>COUNTIFS(魔谷投诉渠道记录!$B:$B,魔谷应用汇总!AG$1,魔谷投诉渠道记录!$C:$C,魔谷应用汇总!$A74)</f>
        <v>0</v>
      </c>
      <c r="AH74" s="15">
        <f>COUNTIFS(魔谷投诉渠道记录!$B:$B,魔谷应用汇总!AH$1,魔谷投诉渠道记录!$C:$C,魔谷应用汇总!$A74)</f>
        <v>0</v>
      </c>
      <c r="AI74" s="15">
        <f>COUNTIFS(魔谷投诉渠道记录!$B:$B,魔谷应用汇总!AI$1,魔谷投诉渠道记录!$C:$C,魔谷应用汇总!$A74)</f>
        <v>0</v>
      </c>
    </row>
    <row r="75" spans="1:35" s="40" customFormat="1" ht="16.5">
      <c r="A75" s="39" t="s">
        <v>1300</v>
      </c>
      <c r="B75" s="39">
        <v>2199.38</v>
      </c>
      <c r="C75" s="38">
        <f t="shared" si="3"/>
        <v>3</v>
      </c>
      <c r="D75" s="69">
        <f t="shared" si="4"/>
        <v>3</v>
      </c>
      <c r="E75" s="15">
        <f>COUNTIFS(魔谷投诉渠道记录!$B:$B,魔谷应用汇总!E$1,魔谷投诉渠道记录!$C:$C,魔谷应用汇总!$A75)</f>
        <v>0</v>
      </c>
      <c r="F75" s="15">
        <f>COUNTIFS(魔谷投诉渠道记录!$B:$B,魔谷应用汇总!F$1,魔谷投诉渠道记录!$C:$C,魔谷应用汇总!$A75)</f>
        <v>0</v>
      </c>
      <c r="G75" s="15">
        <f>COUNTIFS(魔谷投诉渠道记录!$B:$B,魔谷应用汇总!G$1,魔谷投诉渠道记录!$C:$C,魔谷应用汇总!$A75)</f>
        <v>0</v>
      </c>
      <c r="H75" s="15">
        <f>COUNTIFS(魔谷投诉渠道记录!$B:$B,魔谷应用汇总!H$1,魔谷投诉渠道记录!$C:$C,魔谷应用汇总!$A75)</f>
        <v>0</v>
      </c>
      <c r="I75" s="15">
        <f>COUNTIFS(魔谷投诉渠道记录!$B:$B,魔谷应用汇总!I$1,魔谷投诉渠道记录!$C:$C,魔谷应用汇总!$A75)</f>
        <v>0</v>
      </c>
      <c r="J75" s="15">
        <f>COUNTIFS(魔谷投诉渠道记录!$B:$B,魔谷应用汇总!J$1,魔谷投诉渠道记录!$C:$C,魔谷应用汇总!$A75)</f>
        <v>0</v>
      </c>
      <c r="K75" s="15">
        <f>COUNTIFS(魔谷投诉渠道记录!$B:$B,魔谷应用汇总!K$1,魔谷投诉渠道记录!$C:$C,魔谷应用汇总!$A75)</f>
        <v>0</v>
      </c>
      <c r="L75" s="15">
        <f>COUNTIFS(魔谷投诉渠道记录!$B:$B,魔谷应用汇总!L$1,魔谷投诉渠道记录!$C:$C,魔谷应用汇总!$A75)</f>
        <v>0</v>
      </c>
      <c r="M75" s="15">
        <f>COUNTIFS(魔谷投诉渠道记录!$B:$B,魔谷应用汇总!M$1,魔谷投诉渠道记录!$C:$C,魔谷应用汇总!$A75)</f>
        <v>0</v>
      </c>
      <c r="N75" s="15">
        <f>COUNTIFS(魔谷投诉渠道记录!$B:$B,魔谷应用汇总!N$1,魔谷投诉渠道记录!$C:$C,魔谷应用汇总!$A75)</f>
        <v>0</v>
      </c>
      <c r="O75" s="15">
        <f>COUNTIFS(魔谷投诉渠道记录!$B:$B,魔谷应用汇总!O$1,魔谷投诉渠道记录!$C:$C,魔谷应用汇总!$A75)</f>
        <v>0</v>
      </c>
      <c r="P75" s="15">
        <f>COUNTIFS(魔谷投诉渠道记录!$B:$B,魔谷应用汇总!P$1,魔谷投诉渠道记录!$C:$C,魔谷应用汇总!$A75)</f>
        <v>0</v>
      </c>
      <c r="Q75" s="15">
        <f>COUNTIFS(魔谷投诉渠道记录!$B:$B,魔谷应用汇总!Q$1,魔谷投诉渠道记录!$C:$C,魔谷应用汇总!$A75)</f>
        <v>0</v>
      </c>
      <c r="R75" s="15">
        <f>COUNTIFS(魔谷投诉渠道记录!$B:$B,魔谷应用汇总!R$1,魔谷投诉渠道记录!$C:$C,魔谷应用汇总!$A75)</f>
        <v>0</v>
      </c>
      <c r="S75" s="15">
        <f>COUNTIFS(魔谷投诉渠道记录!$B:$B,魔谷应用汇总!S$1,魔谷投诉渠道记录!$C:$C,魔谷应用汇总!$A75)</f>
        <v>0</v>
      </c>
      <c r="T75" s="15">
        <f>COUNTIFS(魔谷投诉渠道记录!$B:$B,魔谷应用汇总!T$1,魔谷投诉渠道记录!$C:$C,魔谷应用汇总!$A75)</f>
        <v>0</v>
      </c>
      <c r="U75" s="15">
        <f>COUNTIFS(魔谷投诉渠道记录!$B:$B,魔谷应用汇总!U$1,魔谷投诉渠道记录!$C:$C,魔谷应用汇总!$A75)</f>
        <v>0</v>
      </c>
      <c r="V75" s="15">
        <f>COUNTIFS(魔谷投诉渠道记录!$B:$B,魔谷应用汇总!V$1,魔谷投诉渠道记录!$C:$C,魔谷应用汇总!$A75)</f>
        <v>0</v>
      </c>
      <c r="W75" s="15">
        <f>COUNTIFS(魔谷投诉渠道记录!$B:$B,魔谷应用汇总!W$1,魔谷投诉渠道记录!$C:$C,魔谷应用汇总!$A75)</f>
        <v>0</v>
      </c>
      <c r="X75" s="15">
        <f>COUNTIFS(魔谷投诉渠道记录!$B:$B,魔谷应用汇总!X$1,魔谷投诉渠道记录!$C:$C,魔谷应用汇总!$A75)</f>
        <v>0</v>
      </c>
      <c r="Y75" s="15">
        <f>COUNTIFS(魔谷投诉渠道记录!$B:$B,魔谷应用汇总!Y$1,魔谷投诉渠道记录!$C:$C,魔谷应用汇总!$A75)</f>
        <v>0</v>
      </c>
      <c r="Z75" s="15">
        <f>COUNTIFS(魔谷投诉渠道记录!$B:$B,魔谷应用汇总!Z$1,魔谷投诉渠道记录!$C:$C,魔谷应用汇总!$A75)</f>
        <v>1</v>
      </c>
      <c r="AA75" s="15">
        <f>COUNTIFS(魔谷投诉渠道记录!$B:$B,魔谷应用汇总!AA$1,魔谷投诉渠道记录!$C:$C,魔谷应用汇总!$A75)</f>
        <v>0</v>
      </c>
      <c r="AB75" s="15">
        <f>COUNTIFS(魔谷投诉渠道记录!$B:$B,魔谷应用汇总!AB$1,魔谷投诉渠道记录!$C:$C,魔谷应用汇总!$A75)</f>
        <v>0</v>
      </c>
      <c r="AC75" s="15">
        <f>COUNTIFS(魔谷投诉渠道记录!$B:$B,魔谷应用汇总!AC$1,魔谷投诉渠道记录!$C:$C,魔谷应用汇总!$A75)</f>
        <v>2</v>
      </c>
      <c r="AD75" s="15">
        <f>COUNTIFS(魔谷投诉渠道记录!$B:$B,魔谷应用汇总!AD$1,魔谷投诉渠道记录!$C:$C,魔谷应用汇总!$A75)</f>
        <v>0</v>
      </c>
      <c r="AE75" s="15">
        <f>COUNTIFS(魔谷投诉渠道记录!$B:$B,魔谷应用汇总!AE$1,魔谷投诉渠道记录!$C:$C,魔谷应用汇总!$A75)</f>
        <v>0</v>
      </c>
      <c r="AF75" s="15">
        <f>COUNTIFS(魔谷投诉渠道记录!$B:$B,魔谷应用汇总!AF$1,魔谷投诉渠道记录!$C:$C,魔谷应用汇总!$A75)</f>
        <v>0</v>
      </c>
      <c r="AG75" s="15">
        <f>COUNTIFS(魔谷投诉渠道记录!$B:$B,魔谷应用汇总!AG$1,魔谷投诉渠道记录!$C:$C,魔谷应用汇总!$A75)</f>
        <v>0</v>
      </c>
      <c r="AH75" s="15">
        <f>COUNTIFS(魔谷投诉渠道记录!$B:$B,魔谷应用汇总!AH$1,魔谷投诉渠道记录!$C:$C,魔谷应用汇总!$A75)</f>
        <v>0</v>
      </c>
      <c r="AI75" s="15">
        <f>COUNTIFS(魔谷投诉渠道记录!$B:$B,魔谷应用汇总!AI$1,魔谷投诉渠道记录!$C:$C,魔谷应用汇总!$A75)</f>
        <v>0</v>
      </c>
    </row>
    <row r="76" spans="1:35" s="40" customFormat="1" ht="16.5">
      <c r="A76" s="39" t="s">
        <v>1301</v>
      </c>
      <c r="B76" s="39">
        <v>0</v>
      </c>
      <c r="C76" s="38">
        <f t="shared" si="3"/>
        <v>0</v>
      </c>
      <c r="D76" s="69">
        <f t="shared" si="4"/>
        <v>0</v>
      </c>
      <c r="E76" s="15">
        <f>COUNTIFS(魔谷投诉渠道记录!$B:$B,魔谷应用汇总!E$1,魔谷投诉渠道记录!$C:$C,魔谷应用汇总!$A76)</f>
        <v>0</v>
      </c>
      <c r="F76" s="15">
        <f>COUNTIFS(魔谷投诉渠道记录!$B:$B,魔谷应用汇总!F$1,魔谷投诉渠道记录!$C:$C,魔谷应用汇总!$A76)</f>
        <v>0</v>
      </c>
      <c r="G76" s="15">
        <f>COUNTIFS(魔谷投诉渠道记录!$B:$B,魔谷应用汇总!G$1,魔谷投诉渠道记录!$C:$C,魔谷应用汇总!$A76)</f>
        <v>0</v>
      </c>
      <c r="H76" s="15">
        <f>COUNTIFS(魔谷投诉渠道记录!$B:$B,魔谷应用汇总!H$1,魔谷投诉渠道记录!$C:$C,魔谷应用汇总!$A76)</f>
        <v>0</v>
      </c>
      <c r="I76" s="15">
        <f>COUNTIFS(魔谷投诉渠道记录!$B:$B,魔谷应用汇总!I$1,魔谷投诉渠道记录!$C:$C,魔谷应用汇总!$A76)</f>
        <v>0</v>
      </c>
      <c r="J76" s="15">
        <f>COUNTIFS(魔谷投诉渠道记录!$B:$B,魔谷应用汇总!J$1,魔谷投诉渠道记录!$C:$C,魔谷应用汇总!$A76)</f>
        <v>0</v>
      </c>
      <c r="K76" s="15">
        <f>COUNTIFS(魔谷投诉渠道记录!$B:$B,魔谷应用汇总!K$1,魔谷投诉渠道记录!$C:$C,魔谷应用汇总!$A76)</f>
        <v>0</v>
      </c>
      <c r="L76" s="15">
        <f>COUNTIFS(魔谷投诉渠道记录!$B:$B,魔谷应用汇总!L$1,魔谷投诉渠道记录!$C:$C,魔谷应用汇总!$A76)</f>
        <v>0</v>
      </c>
      <c r="M76" s="15">
        <f>COUNTIFS(魔谷投诉渠道记录!$B:$B,魔谷应用汇总!M$1,魔谷投诉渠道记录!$C:$C,魔谷应用汇总!$A76)</f>
        <v>0</v>
      </c>
      <c r="N76" s="15">
        <f>COUNTIFS(魔谷投诉渠道记录!$B:$B,魔谷应用汇总!N$1,魔谷投诉渠道记录!$C:$C,魔谷应用汇总!$A76)</f>
        <v>0</v>
      </c>
      <c r="O76" s="15">
        <f>COUNTIFS(魔谷投诉渠道记录!$B:$B,魔谷应用汇总!O$1,魔谷投诉渠道记录!$C:$C,魔谷应用汇总!$A76)</f>
        <v>0</v>
      </c>
      <c r="P76" s="15">
        <f>COUNTIFS(魔谷投诉渠道记录!$B:$B,魔谷应用汇总!P$1,魔谷投诉渠道记录!$C:$C,魔谷应用汇总!$A76)</f>
        <v>0</v>
      </c>
      <c r="Q76" s="15">
        <f>COUNTIFS(魔谷投诉渠道记录!$B:$B,魔谷应用汇总!Q$1,魔谷投诉渠道记录!$C:$C,魔谷应用汇总!$A76)</f>
        <v>0</v>
      </c>
      <c r="R76" s="15">
        <f>COUNTIFS(魔谷投诉渠道记录!$B:$B,魔谷应用汇总!R$1,魔谷投诉渠道记录!$C:$C,魔谷应用汇总!$A76)</f>
        <v>0</v>
      </c>
      <c r="S76" s="15">
        <f>COUNTIFS(魔谷投诉渠道记录!$B:$B,魔谷应用汇总!S$1,魔谷投诉渠道记录!$C:$C,魔谷应用汇总!$A76)</f>
        <v>0</v>
      </c>
      <c r="T76" s="15">
        <f>COUNTIFS(魔谷投诉渠道记录!$B:$B,魔谷应用汇总!T$1,魔谷投诉渠道记录!$C:$C,魔谷应用汇总!$A76)</f>
        <v>0</v>
      </c>
      <c r="U76" s="15">
        <f>COUNTIFS(魔谷投诉渠道记录!$B:$B,魔谷应用汇总!U$1,魔谷投诉渠道记录!$C:$C,魔谷应用汇总!$A76)</f>
        <v>0</v>
      </c>
      <c r="V76" s="15">
        <f>COUNTIFS(魔谷投诉渠道记录!$B:$B,魔谷应用汇总!V$1,魔谷投诉渠道记录!$C:$C,魔谷应用汇总!$A76)</f>
        <v>0</v>
      </c>
      <c r="W76" s="15">
        <f>COUNTIFS(魔谷投诉渠道记录!$B:$B,魔谷应用汇总!W$1,魔谷投诉渠道记录!$C:$C,魔谷应用汇总!$A76)</f>
        <v>0</v>
      </c>
      <c r="X76" s="15">
        <f>COUNTIFS(魔谷投诉渠道记录!$B:$B,魔谷应用汇总!X$1,魔谷投诉渠道记录!$C:$C,魔谷应用汇总!$A76)</f>
        <v>0</v>
      </c>
      <c r="Y76" s="15">
        <f>COUNTIFS(魔谷投诉渠道记录!$B:$B,魔谷应用汇总!Y$1,魔谷投诉渠道记录!$C:$C,魔谷应用汇总!$A76)</f>
        <v>0</v>
      </c>
      <c r="Z76" s="15">
        <f>COUNTIFS(魔谷投诉渠道记录!$B:$B,魔谷应用汇总!Z$1,魔谷投诉渠道记录!$C:$C,魔谷应用汇总!$A76)</f>
        <v>0</v>
      </c>
      <c r="AA76" s="15">
        <f>COUNTIFS(魔谷投诉渠道记录!$B:$B,魔谷应用汇总!AA$1,魔谷投诉渠道记录!$C:$C,魔谷应用汇总!$A76)</f>
        <v>0</v>
      </c>
      <c r="AB76" s="15">
        <f>COUNTIFS(魔谷投诉渠道记录!$B:$B,魔谷应用汇总!AB$1,魔谷投诉渠道记录!$C:$C,魔谷应用汇总!$A76)</f>
        <v>0</v>
      </c>
      <c r="AC76" s="15">
        <f>COUNTIFS(魔谷投诉渠道记录!$B:$B,魔谷应用汇总!AC$1,魔谷投诉渠道记录!$C:$C,魔谷应用汇总!$A76)</f>
        <v>0</v>
      </c>
      <c r="AD76" s="15">
        <f>COUNTIFS(魔谷投诉渠道记录!$B:$B,魔谷应用汇总!AD$1,魔谷投诉渠道记录!$C:$C,魔谷应用汇总!$A76)</f>
        <v>0</v>
      </c>
      <c r="AE76" s="15">
        <f>COUNTIFS(魔谷投诉渠道记录!$B:$B,魔谷应用汇总!AE$1,魔谷投诉渠道记录!$C:$C,魔谷应用汇总!$A76)</f>
        <v>0</v>
      </c>
      <c r="AF76" s="15">
        <f>COUNTIFS(魔谷投诉渠道记录!$B:$B,魔谷应用汇总!AF$1,魔谷投诉渠道记录!$C:$C,魔谷应用汇总!$A76)</f>
        <v>0</v>
      </c>
      <c r="AG76" s="15">
        <f>COUNTIFS(魔谷投诉渠道记录!$B:$B,魔谷应用汇总!AG$1,魔谷投诉渠道记录!$C:$C,魔谷应用汇总!$A76)</f>
        <v>0</v>
      </c>
      <c r="AH76" s="15">
        <f>COUNTIFS(魔谷投诉渠道记录!$B:$B,魔谷应用汇总!AH$1,魔谷投诉渠道记录!$C:$C,魔谷应用汇总!$A76)</f>
        <v>0</v>
      </c>
      <c r="AI76" s="15">
        <f>COUNTIFS(魔谷投诉渠道记录!$B:$B,魔谷应用汇总!AI$1,魔谷投诉渠道记录!$C:$C,魔谷应用汇总!$A76)</f>
        <v>0</v>
      </c>
    </row>
    <row r="77" spans="1:35" s="40" customFormat="1" ht="16.5">
      <c r="A77" s="39" t="s">
        <v>1302</v>
      </c>
      <c r="B77" s="39">
        <v>44</v>
      </c>
      <c r="C77" s="38">
        <f t="shared" si="3"/>
        <v>0</v>
      </c>
      <c r="D77" s="69">
        <f t="shared" si="4"/>
        <v>0</v>
      </c>
      <c r="E77" s="15">
        <f>COUNTIFS(魔谷投诉渠道记录!$B:$B,魔谷应用汇总!E$1,魔谷投诉渠道记录!$C:$C,魔谷应用汇总!$A77)</f>
        <v>0</v>
      </c>
      <c r="F77" s="15">
        <f>COUNTIFS(魔谷投诉渠道记录!$B:$B,魔谷应用汇总!F$1,魔谷投诉渠道记录!$C:$C,魔谷应用汇总!$A77)</f>
        <v>0</v>
      </c>
      <c r="G77" s="15">
        <f>COUNTIFS(魔谷投诉渠道记录!$B:$B,魔谷应用汇总!G$1,魔谷投诉渠道记录!$C:$C,魔谷应用汇总!$A77)</f>
        <v>0</v>
      </c>
      <c r="H77" s="15">
        <f>COUNTIFS(魔谷投诉渠道记录!$B:$B,魔谷应用汇总!H$1,魔谷投诉渠道记录!$C:$C,魔谷应用汇总!$A77)</f>
        <v>0</v>
      </c>
      <c r="I77" s="15">
        <f>COUNTIFS(魔谷投诉渠道记录!$B:$B,魔谷应用汇总!I$1,魔谷投诉渠道记录!$C:$C,魔谷应用汇总!$A77)</f>
        <v>0</v>
      </c>
      <c r="J77" s="15">
        <f>COUNTIFS(魔谷投诉渠道记录!$B:$B,魔谷应用汇总!J$1,魔谷投诉渠道记录!$C:$C,魔谷应用汇总!$A77)</f>
        <v>0</v>
      </c>
      <c r="K77" s="15">
        <f>COUNTIFS(魔谷投诉渠道记录!$B:$B,魔谷应用汇总!K$1,魔谷投诉渠道记录!$C:$C,魔谷应用汇总!$A77)</f>
        <v>0</v>
      </c>
      <c r="L77" s="15">
        <f>COUNTIFS(魔谷投诉渠道记录!$B:$B,魔谷应用汇总!L$1,魔谷投诉渠道记录!$C:$C,魔谷应用汇总!$A77)</f>
        <v>0</v>
      </c>
      <c r="M77" s="15">
        <f>COUNTIFS(魔谷投诉渠道记录!$B:$B,魔谷应用汇总!M$1,魔谷投诉渠道记录!$C:$C,魔谷应用汇总!$A77)</f>
        <v>0</v>
      </c>
      <c r="N77" s="15">
        <f>COUNTIFS(魔谷投诉渠道记录!$B:$B,魔谷应用汇总!N$1,魔谷投诉渠道记录!$C:$C,魔谷应用汇总!$A77)</f>
        <v>0</v>
      </c>
      <c r="O77" s="15">
        <f>COUNTIFS(魔谷投诉渠道记录!$B:$B,魔谷应用汇总!O$1,魔谷投诉渠道记录!$C:$C,魔谷应用汇总!$A77)</f>
        <v>0</v>
      </c>
      <c r="P77" s="15">
        <f>COUNTIFS(魔谷投诉渠道记录!$B:$B,魔谷应用汇总!P$1,魔谷投诉渠道记录!$C:$C,魔谷应用汇总!$A77)</f>
        <v>0</v>
      </c>
      <c r="Q77" s="15">
        <f>COUNTIFS(魔谷投诉渠道记录!$B:$B,魔谷应用汇总!Q$1,魔谷投诉渠道记录!$C:$C,魔谷应用汇总!$A77)</f>
        <v>0</v>
      </c>
      <c r="R77" s="15">
        <f>COUNTIFS(魔谷投诉渠道记录!$B:$B,魔谷应用汇总!R$1,魔谷投诉渠道记录!$C:$C,魔谷应用汇总!$A77)</f>
        <v>0</v>
      </c>
      <c r="S77" s="15">
        <f>COUNTIFS(魔谷投诉渠道记录!$B:$B,魔谷应用汇总!S$1,魔谷投诉渠道记录!$C:$C,魔谷应用汇总!$A77)</f>
        <v>0</v>
      </c>
      <c r="T77" s="15">
        <f>COUNTIFS(魔谷投诉渠道记录!$B:$B,魔谷应用汇总!T$1,魔谷投诉渠道记录!$C:$C,魔谷应用汇总!$A77)</f>
        <v>0</v>
      </c>
      <c r="U77" s="15">
        <f>COUNTIFS(魔谷投诉渠道记录!$B:$B,魔谷应用汇总!U$1,魔谷投诉渠道记录!$C:$C,魔谷应用汇总!$A77)</f>
        <v>0</v>
      </c>
      <c r="V77" s="15">
        <f>COUNTIFS(魔谷投诉渠道记录!$B:$B,魔谷应用汇总!V$1,魔谷投诉渠道记录!$C:$C,魔谷应用汇总!$A77)</f>
        <v>0</v>
      </c>
      <c r="W77" s="15">
        <f>COUNTIFS(魔谷投诉渠道记录!$B:$B,魔谷应用汇总!W$1,魔谷投诉渠道记录!$C:$C,魔谷应用汇总!$A77)</f>
        <v>0</v>
      </c>
      <c r="X77" s="15">
        <f>COUNTIFS(魔谷投诉渠道记录!$B:$B,魔谷应用汇总!X$1,魔谷投诉渠道记录!$C:$C,魔谷应用汇总!$A77)</f>
        <v>0</v>
      </c>
      <c r="Y77" s="15">
        <f>COUNTIFS(魔谷投诉渠道记录!$B:$B,魔谷应用汇总!Y$1,魔谷投诉渠道记录!$C:$C,魔谷应用汇总!$A77)</f>
        <v>0</v>
      </c>
      <c r="Z77" s="15">
        <f>COUNTIFS(魔谷投诉渠道记录!$B:$B,魔谷应用汇总!Z$1,魔谷投诉渠道记录!$C:$C,魔谷应用汇总!$A77)</f>
        <v>0</v>
      </c>
      <c r="AA77" s="15">
        <f>COUNTIFS(魔谷投诉渠道记录!$B:$B,魔谷应用汇总!AA$1,魔谷投诉渠道记录!$C:$C,魔谷应用汇总!$A77)</f>
        <v>0</v>
      </c>
      <c r="AB77" s="15">
        <f>COUNTIFS(魔谷投诉渠道记录!$B:$B,魔谷应用汇总!AB$1,魔谷投诉渠道记录!$C:$C,魔谷应用汇总!$A77)</f>
        <v>0</v>
      </c>
      <c r="AC77" s="15">
        <f>COUNTIFS(魔谷投诉渠道记录!$B:$B,魔谷应用汇总!AC$1,魔谷投诉渠道记录!$C:$C,魔谷应用汇总!$A77)</f>
        <v>0</v>
      </c>
      <c r="AD77" s="15">
        <f>COUNTIFS(魔谷投诉渠道记录!$B:$B,魔谷应用汇总!AD$1,魔谷投诉渠道记录!$C:$C,魔谷应用汇总!$A77)</f>
        <v>0</v>
      </c>
      <c r="AE77" s="15">
        <f>COUNTIFS(魔谷投诉渠道记录!$B:$B,魔谷应用汇总!AE$1,魔谷投诉渠道记录!$C:$C,魔谷应用汇总!$A77)</f>
        <v>0</v>
      </c>
      <c r="AF77" s="15">
        <f>COUNTIFS(魔谷投诉渠道记录!$B:$B,魔谷应用汇总!AF$1,魔谷投诉渠道记录!$C:$C,魔谷应用汇总!$A77)</f>
        <v>0</v>
      </c>
      <c r="AG77" s="15">
        <f>COUNTIFS(魔谷投诉渠道记录!$B:$B,魔谷应用汇总!AG$1,魔谷投诉渠道记录!$C:$C,魔谷应用汇总!$A77)</f>
        <v>0</v>
      </c>
      <c r="AH77" s="15">
        <f>COUNTIFS(魔谷投诉渠道记录!$B:$B,魔谷应用汇总!AH$1,魔谷投诉渠道记录!$C:$C,魔谷应用汇总!$A77)</f>
        <v>0</v>
      </c>
      <c r="AI77" s="15">
        <f>COUNTIFS(魔谷投诉渠道记录!$B:$B,魔谷应用汇总!AI$1,魔谷投诉渠道记录!$C:$C,魔谷应用汇总!$A77)</f>
        <v>0</v>
      </c>
    </row>
    <row r="78" spans="1:35" s="40" customFormat="1" ht="16.5">
      <c r="A78" s="39" t="s">
        <v>1303</v>
      </c>
      <c r="B78" s="39">
        <v>110</v>
      </c>
      <c r="C78" s="38">
        <f t="shared" si="3"/>
        <v>0</v>
      </c>
      <c r="D78" s="69">
        <f t="shared" si="4"/>
        <v>0</v>
      </c>
      <c r="E78" s="15">
        <f>COUNTIFS(魔谷投诉渠道记录!$B:$B,魔谷应用汇总!E$1,魔谷投诉渠道记录!$C:$C,魔谷应用汇总!$A78)</f>
        <v>0</v>
      </c>
      <c r="F78" s="15">
        <f>COUNTIFS(魔谷投诉渠道记录!$B:$B,魔谷应用汇总!F$1,魔谷投诉渠道记录!$C:$C,魔谷应用汇总!$A78)</f>
        <v>0</v>
      </c>
      <c r="G78" s="15">
        <f>COUNTIFS(魔谷投诉渠道记录!$B:$B,魔谷应用汇总!G$1,魔谷投诉渠道记录!$C:$C,魔谷应用汇总!$A78)</f>
        <v>0</v>
      </c>
      <c r="H78" s="15">
        <f>COUNTIFS(魔谷投诉渠道记录!$B:$B,魔谷应用汇总!H$1,魔谷投诉渠道记录!$C:$C,魔谷应用汇总!$A78)</f>
        <v>0</v>
      </c>
      <c r="I78" s="15">
        <f>COUNTIFS(魔谷投诉渠道记录!$B:$B,魔谷应用汇总!I$1,魔谷投诉渠道记录!$C:$C,魔谷应用汇总!$A78)</f>
        <v>0</v>
      </c>
      <c r="J78" s="15">
        <f>COUNTIFS(魔谷投诉渠道记录!$B:$B,魔谷应用汇总!J$1,魔谷投诉渠道记录!$C:$C,魔谷应用汇总!$A78)</f>
        <v>0</v>
      </c>
      <c r="K78" s="15">
        <f>COUNTIFS(魔谷投诉渠道记录!$B:$B,魔谷应用汇总!K$1,魔谷投诉渠道记录!$C:$C,魔谷应用汇总!$A78)</f>
        <v>0</v>
      </c>
      <c r="L78" s="15">
        <f>COUNTIFS(魔谷投诉渠道记录!$B:$B,魔谷应用汇总!L$1,魔谷投诉渠道记录!$C:$C,魔谷应用汇总!$A78)</f>
        <v>0</v>
      </c>
      <c r="M78" s="15">
        <f>COUNTIFS(魔谷投诉渠道记录!$B:$B,魔谷应用汇总!M$1,魔谷投诉渠道记录!$C:$C,魔谷应用汇总!$A78)</f>
        <v>0</v>
      </c>
      <c r="N78" s="15">
        <f>COUNTIFS(魔谷投诉渠道记录!$B:$B,魔谷应用汇总!N$1,魔谷投诉渠道记录!$C:$C,魔谷应用汇总!$A78)</f>
        <v>0</v>
      </c>
      <c r="O78" s="15">
        <f>COUNTIFS(魔谷投诉渠道记录!$B:$B,魔谷应用汇总!O$1,魔谷投诉渠道记录!$C:$C,魔谷应用汇总!$A78)</f>
        <v>0</v>
      </c>
      <c r="P78" s="15">
        <f>COUNTIFS(魔谷投诉渠道记录!$B:$B,魔谷应用汇总!P$1,魔谷投诉渠道记录!$C:$C,魔谷应用汇总!$A78)</f>
        <v>0</v>
      </c>
      <c r="Q78" s="15">
        <f>COUNTIFS(魔谷投诉渠道记录!$B:$B,魔谷应用汇总!Q$1,魔谷投诉渠道记录!$C:$C,魔谷应用汇总!$A78)</f>
        <v>0</v>
      </c>
      <c r="R78" s="15">
        <f>COUNTIFS(魔谷投诉渠道记录!$B:$B,魔谷应用汇总!R$1,魔谷投诉渠道记录!$C:$C,魔谷应用汇总!$A78)</f>
        <v>0</v>
      </c>
      <c r="S78" s="15">
        <f>COUNTIFS(魔谷投诉渠道记录!$B:$B,魔谷应用汇总!S$1,魔谷投诉渠道记录!$C:$C,魔谷应用汇总!$A78)</f>
        <v>0</v>
      </c>
      <c r="T78" s="15">
        <f>COUNTIFS(魔谷投诉渠道记录!$B:$B,魔谷应用汇总!T$1,魔谷投诉渠道记录!$C:$C,魔谷应用汇总!$A78)</f>
        <v>0</v>
      </c>
      <c r="U78" s="15">
        <f>COUNTIFS(魔谷投诉渠道记录!$B:$B,魔谷应用汇总!U$1,魔谷投诉渠道记录!$C:$C,魔谷应用汇总!$A78)</f>
        <v>0</v>
      </c>
      <c r="V78" s="15">
        <f>COUNTIFS(魔谷投诉渠道记录!$B:$B,魔谷应用汇总!V$1,魔谷投诉渠道记录!$C:$C,魔谷应用汇总!$A78)</f>
        <v>0</v>
      </c>
      <c r="W78" s="15">
        <f>COUNTIFS(魔谷投诉渠道记录!$B:$B,魔谷应用汇总!W$1,魔谷投诉渠道记录!$C:$C,魔谷应用汇总!$A78)</f>
        <v>0</v>
      </c>
      <c r="X78" s="15">
        <f>COUNTIFS(魔谷投诉渠道记录!$B:$B,魔谷应用汇总!X$1,魔谷投诉渠道记录!$C:$C,魔谷应用汇总!$A78)</f>
        <v>0</v>
      </c>
      <c r="Y78" s="15">
        <f>COUNTIFS(魔谷投诉渠道记录!$B:$B,魔谷应用汇总!Y$1,魔谷投诉渠道记录!$C:$C,魔谷应用汇总!$A78)</f>
        <v>0</v>
      </c>
      <c r="Z78" s="15">
        <f>COUNTIFS(魔谷投诉渠道记录!$B:$B,魔谷应用汇总!Z$1,魔谷投诉渠道记录!$C:$C,魔谷应用汇总!$A78)</f>
        <v>0</v>
      </c>
      <c r="AA78" s="15">
        <f>COUNTIFS(魔谷投诉渠道记录!$B:$B,魔谷应用汇总!AA$1,魔谷投诉渠道记录!$C:$C,魔谷应用汇总!$A78)</f>
        <v>0</v>
      </c>
      <c r="AB78" s="15">
        <f>COUNTIFS(魔谷投诉渠道记录!$B:$B,魔谷应用汇总!AB$1,魔谷投诉渠道记录!$C:$C,魔谷应用汇总!$A78)</f>
        <v>0</v>
      </c>
      <c r="AC78" s="15">
        <f>COUNTIFS(魔谷投诉渠道记录!$B:$B,魔谷应用汇总!AC$1,魔谷投诉渠道记录!$C:$C,魔谷应用汇总!$A78)</f>
        <v>0</v>
      </c>
      <c r="AD78" s="15">
        <f>COUNTIFS(魔谷投诉渠道记录!$B:$B,魔谷应用汇总!AD$1,魔谷投诉渠道记录!$C:$C,魔谷应用汇总!$A78)</f>
        <v>0</v>
      </c>
      <c r="AE78" s="15">
        <f>COUNTIFS(魔谷投诉渠道记录!$B:$B,魔谷应用汇总!AE$1,魔谷投诉渠道记录!$C:$C,魔谷应用汇总!$A78)</f>
        <v>0</v>
      </c>
      <c r="AF78" s="15">
        <f>COUNTIFS(魔谷投诉渠道记录!$B:$B,魔谷应用汇总!AF$1,魔谷投诉渠道记录!$C:$C,魔谷应用汇总!$A78)</f>
        <v>0</v>
      </c>
      <c r="AG78" s="15">
        <f>COUNTIFS(魔谷投诉渠道记录!$B:$B,魔谷应用汇总!AG$1,魔谷投诉渠道记录!$C:$C,魔谷应用汇总!$A78)</f>
        <v>0</v>
      </c>
      <c r="AH78" s="15">
        <f>COUNTIFS(魔谷投诉渠道记录!$B:$B,魔谷应用汇总!AH$1,魔谷投诉渠道记录!$C:$C,魔谷应用汇总!$A78)</f>
        <v>0</v>
      </c>
      <c r="AI78" s="15">
        <f>COUNTIFS(魔谷投诉渠道记录!$B:$B,魔谷应用汇总!AI$1,魔谷投诉渠道记录!$C:$C,魔谷应用汇总!$A78)</f>
        <v>0</v>
      </c>
    </row>
    <row r="79" spans="1:35" s="40" customFormat="1" ht="16.5">
      <c r="A79" s="39" t="s">
        <v>1304</v>
      </c>
      <c r="B79" s="39">
        <v>0</v>
      </c>
      <c r="C79" s="38">
        <f t="shared" si="3"/>
        <v>0</v>
      </c>
      <c r="D79" s="69">
        <f t="shared" si="4"/>
        <v>0</v>
      </c>
      <c r="E79" s="15">
        <f>COUNTIFS(魔谷投诉渠道记录!$B:$B,魔谷应用汇总!E$1,魔谷投诉渠道记录!$C:$C,魔谷应用汇总!$A79)</f>
        <v>0</v>
      </c>
      <c r="F79" s="15">
        <f>COUNTIFS(魔谷投诉渠道记录!$B:$B,魔谷应用汇总!F$1,魔谷投诉渠道记录!$C:$C,魔谷应用汇总!$A79)</f>
        <v>0</v>
      </c>
      <c r="G79" s="15">
        <f>COUNTIFS(魔谷投诉渠道记录!$B:$B,魔谷应用汇总!G$1,魔谷投诉渠道记录!$C:$C,魔谷应用汇总!$A79)</f>
        <v>0</v>
      </c>
      <c r="H79" s="15">
        <f>COUNTIFS(魔谷投诉渠道记录!$B:$B,魔谷应用汇总!H$1,魔谷投诉渠道记录!$C:$C,魔谷应用汇总!$A79)</f>
        <v>0</v>
      </c>
      <c r="I79" s="15">
        <f>COUNTIFS(魔谷投诉渠道记录!$B:$B,魔谷应用汇总!I$1,魔谷投诉渠道记录!$C:$C,魔谷应用汇总!$A79)</f>
        <v>0</v>
      </c>
      <c r="J79" s="15">
        <f>COUNTIFS(魔谷投诉渠道记录!$B:$B,魔谷应用汇总!J$1,魔谷投诉渠道记录!$C:$C,魔谷应用汇总!$A79)</f>
        <v>0</v>
      </c>
      <c r="K79" s="15">
        <f>COUNTIFS(魔谷投诉渠道记录!$B:$B,魔谷应用汇总!K$1,魔谷投诉渠道记录!$C:$C,魔谷应用汇总!$A79)</f>
        <v>0</v>
      </c>
      <c r="L79" s="15">
        <f>COUNTIFS(魔谷投诉渠道记录!$B:$B,魔谷应用汇总!L$1,魔谷投诉渠道记录!$C:$C,魔谷应用汇总!$A79)</f>
        <v>0</v>
      </c>
      <c r="M79" s="15">
        <f>COUNTIFS(魔谷投诉渠道记录!$B:$B,魔谷应用汇总!M$1,魔谷投诉渠道记录!$C:$C,魔谷应用汇总!$A79)</f>
        <v>0</v>
      </c>
      <c r="N79" s="15">
        <f>COUNTIFS(魔谷投诉渠道记录!$B:$B,魔谷应用汇总!N$1,魔谷投诉渠道记录!$C:$C,魔谷应用汇总!$A79)</f>
        <v>0</v>
      </c>
      <c r="O79" s="15">
        <f>COUNTIFS(魔谷投诉渠道记录!$B:$B,魔谷应用汇总!O$1,魔谷投诉渠道记录!$C:$C,魔谷应用汇总!$A79)</f>
        <v>0</v>
      </c>
      <c r="P79" s="15">
        <f>COUNTIFS(魔谷投诉渠道记录!$B:$B,魔谷应用汇总!P$1,魔谷投诉渠道记录!$C:$C,魔谷应用汇总!$A79)</f>
        <v>0</v>
      </c>
      <c r="Q79" s="15">
        <f>COUNTIFS(魔谷投诉渠道记录!$B:$B,魔谷应用汇总!Q$1,魔谷投诉渠道记录!$C:$C,魔谷应用汇总!$A79)</f>
        <v>0</v>
      </c>
      <c r="R79" s="15">
        <f>COUNTIFS(魔谷投诉渠道记录!$B:$B,魔谷应用汇总!R$1,魔谷投诉渠道记录!$C:$C,魔谷应用汇总!$A79)</f>
        <v>0</v>
      </c>
      <c r="S79" s="15">
        <f>COUNTIFS(魔谷投诉渠道记录!$B:$B,魔谷应用汇总!S$1,魔谷投诉渠道记录!$C:$C,魔谷应用汇总!$A79)</f>
        <v>0</v>
      </c>
      <c r="T79" s="15">
        <f>COUNTIFS(魔谷投诉渠道记录!$B:$B,魔谷应用汇总!T$1,魔谷投诉渠道记录!$C:$C,魔谷应用汇总!$A79)</f>
        <v>0</v>
      </c>
      <c r="U79" s="15">
        <f>COUNTIFS(魔谷投诉渠道记录!$B:$B,魔谷应用汇总!U$1,魔谷投诉渠道记录!$C:$C,魔谷应用汇总!$A79)</f>
        <v>0</v>
      </c>
      <c r="V79" s="15">
        <f>COUNTIFS(魔谷投诉渠道记录!$B:$B,魔谷应用汇总!V$1,魔谷投诉渠道记录!$C:$C,魔谷应用汇总!$A79)</f>
        <v>0</v>
      </c>
      <c r="W79" s="15">
        <f>COUNTIFS(魔谷投诉渠道记录!$B:$B,魔谷应用汇总!W$1,魔谷投诉渠道记录!$C:$C,魔谷应用汇总!$A79)</f>
        <v>0</v>
      </c>
      <c r="X79" s="15">
        <f>COUNTIFS(魔谷投诉渠道记录!$B:$B,魔谷应用汇总!X$1,魔谷投诉渠道记录!$C:$C,魔谷应用汇总!$A79)</f>
        <v>0</v>
      </c>
      <c r="Y79" s="15">
        <f>COUNTIFS(魔谷投诉渠道记录!$B:$B,魔谷应用汇总!Y$1,魔谷投诉渠道记录!$C:$C,魔谷应用汇总!$A79)</f>
        <v>0</v>
      </c>
      <c r="Z79" s="15">
        <f>COUNTIFS(魔谷投诉渠道记录!$B:$B,魔谷应用汇总!Z$1,魔谷投诉渠道记录!$C:$C,魔谷应用汇总!$A79)</f>
        <v>0</v>
      </c>
      <c r="AA79" s="15">
        <f>COUNTIFS(魔谷投诉渠道记录!$B:$B,魔谷应用汇总!AA$1,魔谷投诉渠道记录!$C:$C,魔谷应用汇总!$A79)</f>
        <v>0</v>
      </c>
      <c r="AB79" s="15">
        <f>COUNTIFS(魔谷投诉渠道记录!$B:$B,魔谷应用汇总!AB$1,魔谷投诉渠道记录!$C:$C,魔谷应用汇总!$A79)</f>
        <v>0</v>
      </c>
      <c r="AC79" s="15">
        <f>COUNTIFS(魔谷投诉渠道记录!$B:$B,魔谷应用汇总!AC$1,魔谷投诉渠道记录!$C:$C,魔谷应用汇总!$A79)</f>
        <v>0</v>
      </c>
      <c r="AD79" s="15">
        <f>COUNTIFS(魔谷投诉渠道记录!$B:$B,魔谷应用汇总!AD$1,魔谷投诉渠道记录!$C:$C,魔谷应用汇总!$A79)</f>
        <v>0</v>
      </c>
      <c r="AE79" s="15">
        <f>COUNTIFS(魔谷投诉渠道记录!$B:$B,魔谷应用汇总!AE$1,魔谷投诉渠道记录!$C:$C,魔谷应用汇总!$A79)</f>
        <v>0</v>
      </c>
      <c r="AF79" s="15">
        <f>COUNTIFS(魔谷投诉渠道记录!$B:$B,魔谷应用汇总!AF$1,魔谷投诉渠道记录!$C:$C,魔谷应用汇总!$A79)</f>
        <v>0</v>
      </c>
      <c r="AG79" s="15">
        <f>COUNTIFS(魔谷投诉渠道记录!$B:$B,魔谷应用汇总!AG$1,魔谷投诉渠道记录!$C:$C,魔谷应用汇总!$A79)</f>
        <v>0</v>
      </c>
      <c r="AH79" s="15">
        <f>COUNTIFS(魔谷投诉渠道记录!$B:$B,魔谷应用汇总!AH$1,魔谷投诉渠道记录!$C:$C,魔谷应用汇总!$A79)</f>
        <v>0</v>
      </c>
      <c r="AI79" s="15">
        <f>COUNTIFS(魔谷投诉渠道记录!$B:$B,魔谷应用汇总!AI$1,魔谷投诉渠道记录!$C:$C,魔谷应用汇总!$A79)</f>
        <v>0</v>
      </c>
    </row>
    <row r="80" spans="1:35" s="40" customFormat="1" ht="16.5">
      <c r="A80" s="39" t="s">
        <v>1305</v>
      </c>
      <c r="B80" s="39">
        <v>0</v>
      </c>
      <c r="C80" s="38">
        <f t="shared" si="3"/>
        <v>0</v>
      </c>
      <c r="D80" s="69">
        <f t="shared" si="4"/>
        <v>0</v>
      </c>
      <c r="E80" s="15">
        <f>COUNTIFS(魔谷投诉渠道记录!$B:$B,魔谷应用汇总!E$1,魔谷投诉渠道记录!$C:$C,魔谷应用汇总!$A80)</f>
        <v>0</v>
      </c>
      <c r="F80" s="15">
        <f>COUNTIFS(魔谷投诉渠道记录!$B:$B,魔谷应用汇总!F$1,魔谷投诉渠道记录!$C:$C,魔谷应用汇总!$A80)</f>
        <v>0</v>
      </c>
      <c r="G80" s="15">
        <f>COUNTIFS(魔谷投诉渠道记录!$B:$B,魔谷应用汇总!G$1,魔谷投诉渠道记录!$C:$C,魔谷应用汇总!$A80)</f>
        <v>0</v>
      </c>
      <c r="H80" s="15">
        <f>COUNTIFS(魔谷投诉渠道记录!$B:$B,魔谷应用汇总!H$1,魔谷投诉渠道记录!$C:$C,魔谷应用汇总!$A80)</f>
        <v>0</v>
      </c>
      <c r="I80" s="15">
        <f>COUNTIFS(魔谷投诉渠道记录!$B:$B,魔谷应用汇总!I$1,魔谷投诉渠道记录!$C:$C,魔谷应用汇总!$A80)</f>
        <v>0</v>
      </c>
      <c r="J80" s="15">
        <f>COUNTIFS(魔谷投诉渠道记录!$B:$B,魔谷应用汇总!J$1,魔谷投诉渠道记录!$C:$C,魔谷应用汇总!$A80)</f>
        <v>0</v>
      </c>
      <c r="K80" s="15">
        <f>COUNTIFS(魔谷投诉渠道记录!$B:$B,魔谷应用汇总!K$1,魔谷投诉渠道记录!$C:$C,魔谷应用汇总!$A80)</f>
        <v>0</v>
      </c>
      <c r="L80" s="15">
        <f>COUNTIFS(魔谷投诉渠道记录!$B:$B,魔谷应用汇总!L$1,魔谷投诉渠道记录!$C:$C,魔谷应用汇总!$A80)</f>
        <v>0</v>
      </c>
      <c r="M80" s="15">
        <f>COUNTIFS(魔谷投诉渠道记录!$B:$B,魔谷应用汇总!M$1,魔谷投诉渠道记录!$C:$C,魔谷应用汇总!$A80)</f>
        <v>0</v>
      </c>
      <c r="N80" s="15">
        <f>COUNTIFS(魔谷投诉渠道记录!$B:$B,魔谷应用汇总!N$1,魔谷投诉渠道记录!$C:$C,魔谷应用汇总!$A80)</f>
        <v>0</v>
      </c>
      <c r="O80" s="15">
        <f>COUNTIFS(魔谷投诉渠道记录!$B:$B,魔谷应用汇总!O$1,魔谷投诉渠道记录!$C:$C,魔谷应用汇总!$A80)</f>
        <v>0</v>
      </c>
      <c r="P80" s="15">
        <f>COUNTIFS(魔谷投诉渠道记录!$B:$B,魔谷应用汇总!P$1,魔谷投诉渠道记录!$C:$C,魔谷应用汇总!$A80)</f>
        <v>0</v>
      </c>
      <c r="Q80" s="15">
        <f>COUNTIFS(魔谷投诉渠道记录!$B:$B,魔谷应用汇总!Q$1,魔谷投诉渠道记录!$C:$C,魔谷应用汇总!$A80)</f>
        <v>0</v>
      </c>
      <c r="R80" s="15">
        <f>COUNTIFS(魔谷投诉渠道记录!$B:$B,魔谷应用汇总!R$1,魔谷投诉渠道记录!$C:$C,魔谷应用汇总!$A80)</f>
        <v>0</v>
      </c>
      <c r="S80" s="15">
        <f>COUNTIFS(魔谷投诉渠道记录!$B:$B,魔谷应用汇总!S$1,魔谷投诉渠道记录!$C:$C,魔谷应用汇总!$A80)</f>
        <v>0</v>
      </c>
      <c r="T80" s="15">
        <f>COUNTIFS(魔谷投诉渠道记录!$B:$B,魔谷应用汇总!T$1,魔谷投诉渠道记录!$C:$C,魔谷应用汇总!$A80)</f>
        <v>0</v>
      </c>
      <c r="U80" s="15">
        <f>COUNTIFS(魔谷投诉渠道记录!$B:$B,魔谷应用汇总!U$1,魔谷投诉渠道记录!$C:$C,魔谷应用汇总!$A80)</f>
        <v>0</v>
      </c>
      <c r="V80" s="15">
        <f>COUNTIFS(魔谷投诉渠道记录!$B:$B,魔谷应用汇总!V$1,魔谷投诉渠道记录!$C:$C,魔谷应用汇总!$A80)</f>
        <v>0</v>
      </c>
      <c r="W80" s="15">
        <f>COUNTIFS(魔谷投诉渠道记录!$B:$B,魔谷应用汇总!W$1,魔谷投诉渠道记录!$C:$C,魔谷应用汇总!$A80)</f>
        <v>0</v>
      </c>
      <c r="X80" s="15">
        <f>COUNTIFS(魔谷投诉渠道记录!$B:$B,魔谷应用汇总!X$1,魔谷投诉渠道记录!$C:$C,魔谷应用汇总!$A80)</f>
        <v>0</v>
      </c>
      <c r="Y80" s="15">
        <f>COUNTIFS(魔谷投诉渠道记录!$B:$B,魔谷应用汇总!Y$1,魔谷投诉渠道记录!$C:$C,魔谷应用汇总!$A80)</f>
        <v>0</v>
      </c>
      <c r="Z80" s="15">
        <f>COUNTIFS(魔谷投诉渠道记录!$B:$B,魔谷应用汇总!Z$1,魔谷投诉渠道记录!$C:$C,魔谷应用汇总!$A80)</f>
        <v>0</v>
      </c>
      <c r="AA80" s="15">
        <f>COUNTIFS(魔谷投诉渠道记录!$B:$B,魔谷应用汇总!AA$1,魔谷投诉渠道记录!$C:$C,魔谷应用汇总!$A80)</f>
        <v>0</v>
      </c>
      <c r="AB80" s="15">
        <f>COUNTIFS(魔谷投诉渠道记录!$B:$B,魔谷应用汇总!AB$1,魔谷投诉渠道记录!$C:$C,魔谷应用汇总!$A80)</f>
        <v>0</v>
      </c>
      <c r="AC80" s="15">
        <f>COUNTIFS(魔谷投诉渠道记录!$B:$B,魔谷应用汇总!AC$1,魔谷投诉渠道记录!$C:$C,魔谷应用汇总!$A80)</f>
        <v>0</v>
      </c>
      <c r="AD80" s="15">
        <f>COUNTIFS(魔谷投诉渠道记录!$B:$B,魔谷应用汇总!AD$1,魔谷投诉渠道记录!$C:$C,魔谷应用汇总!$A80)</f>
        <v>0</v>
      </c>
      <c r="AE80" s="15">
        <f>COUNTIFS(魔谷投诉渠道记录!$B:$B,魔谷应用汇总!AE$1,魔谷投诉渠道记录!$C:$C,魔谷应用汇总!$A80)</f>
        <v>0</v>
      </c>
      <c r="AF80" s="15">
        <f>COUNTIFS(魔谷投诉渠道记录!$B:$B,魔谷应用汇总!AF$1,魔谷投诉渠道记录!$C:$C,魔谷应用汇总!$A80)</f>
        <v>0</v>
      </c>
      <c r="AG80" s="15">
        <f>COUNTIFS(魔谷投诉渠道记录!$B:$B,魔谷应用汇总!AG$1,魔谷投诉渠道记录!$C:$C,魔谷应用汇总!$A80)</f>
        <v>0</v>
      </c>
      <c r="AH80" s="15">
        <f>COUNTIFS(魔谷投诉渠道记录!$B:$B,魔谷应用汇总!AH$1,魔谷投诉渠道记录!$C:$C,魔谷应用汇总!$A80)</f>
        <v>0</v>
      </c>
      <c r="AI80" s="15">
        <f>COUNTIFS(魔谷投诉渠道记录!$B:$B,魔谷应用汇总!AI$1,魔谷投诉渠道记录!$C:$C,魔谷应用汇总!$A80)</f>
        <v>0</v>
      </c>
    </row>
    <row r="81" spans="1:35" s="40" customFormat="1" ht="16.5">
      <c r="A81" s="39" t="s">
        <v>1306</v>
      </c>
      <c r="B81" s="39">
        <v>0</v>
      </c>
      <c r="C81" s="38">
        <f t="shared" si="3"/>
        <v>0</v>
      </c>
      <c r="D81" s="69">
        <f t="shared" si="4"/>
        <v>0</v>
      </c>
      <c r="E81" s="15">
        <f>COUNTIFS(魔谷投诉渠道记录!$B:$B,魔谷应用汇总!E$1,魔谷投诉渠道记录!$C:$C,魔谷应用汇总!$A81)</f>
        <v>0</v>
      </c>
      <c r="F81" s="15">
        <f>COUNTIFS(魔谷投诉渠道记录!$B:$B,魔谷应用汇总!F$1,魔谷投诉渠道记录!$C:$C,魔谷应用汇总!$A81)</f>
        <v>0</v>
      </c>
      <c r="G81" s="15">
        <f>COUNTIFS(魔谷投诉渠道记录!$B:$B,魔谷应用汇总!G$1,魔谷投诉渠道记录!$C:$C,魔谷应用汇总!$A81)</f>
        <v>0</v>
      </c>
      <c r="H81" s="15">
        <f>COUNTIFS(魔谷投诉渠道记录!$B:$B,魔谷应用汇总!H$1,魔谷投诉渠道记录!$C:$C,魔谷应用汇总!$A81)</f>
        <v>0</v>
      </c>
      <c r="I81" s="15">
        <f>COUNTIFS(魔谷投诉渠道记录!$B:$B,魔谷应用汇总!I$1,魔谷投诉渠道记录!$C:$C,魔谷应用汇总!$A81)</f>
        <v>0</v>
      </c>
      <c r="J81" s="15">
        <f>COUNTIFS(魔谷投诉渠道记录!$B:$B,魔谷应用汇总!J$1,魔谷投诉渠道记录!$C:$C,魔谷应用汇总!$A81)</f>
        <v>0</v>
      </c>
      <c r="K81" s="15">
        <f>COUNTIFS(魔谷投诉渠道记录!$B:$B,魔谷应用汇总!K$1,魔谷投诉渠道记录!$C:$C,魔谷应用汇总!$A81)</f>
        <v>0</v>
      </c>
      <c r="L81" s="15">
        <f>COUNTIFS(魔谷投诉渠道记录!$B:$B,魔谷应用汇总!L$1,魔谷投诉渠道记录!$C:$C,魔谷应用汇总!$A81)</f>
        <v>0</v>
      </c>
      <c r="M81" s="15">
        <f>COUNTIFS(魔谷投诉渠道记录!$B:$B,魔谷应用汇总!M$1,魔谷投诉渠道记录!$C:$C,魔谷应用汇总!$A81)</f>
        <v>0</v>
      </c>
      <c r="N81" s="15">
        <f>COUNTIFS(魔谷投诉渠道记录!$B:$B,魔谷应用汇总!N$1,魔谷投诉渠道记录!$C:$C,魔谷应用汇总!$A81)</f>
        <v>0</v>
      </c>
      <c r="O81" s="15">
        <f>COUNTIFS(魔谷投诉渠道记录!$B:$B,魔谷应用汇总!O$1,魔谷投诉渠道记录!$C:$C,魔谷应用汇总!$A81)</f>
        <v>0</v>
      </c>
      <c r="P81" s="15">
        <f>COUNTIFS(魔谷投诉渠道记录!$B:$B,魔谷应用汇总!P$1,魔谷投诉渠道记录!$C:$C,魔谷应用汇总!$A81)</f>
        <v>0</v>
      </c>
      <c r="Q81" s="15">
        <f>COUNTIFS(魔谷投诉渠道记录!$B:$B,魔谷应用汇总!Q$1,魔谷投诉渠道记录!$C:$C,魔谷应用汇总!$A81)</f>
        <v>0</v>
      </c>
      <c r="R81" s="15">
        <f>COUNTIFS(魔谷投诉渠道记录!$B:$B,魔谷应用汇总!R$1,魔谷投诉渠道记录!$C:$C,魔谷应用汇总!$A81)</f>
        <v>0</v>
      </c>
      <c r="S81" s="15">
        <f>COUNTIFS(魔谷投诉渠道记录!$B:$B,魔谷应用汇总!S$1,魔谷投诉渠道记录!$C:$C,魔谷应用汇总!$A81)</f>
        <v>0</v>
      </c>
      <c r="T81" s="15">
        <f>COUNTIFS(魔谷投诉渠道记录!$B:$B,魔谷应用汇总!T$1,魔谷投诉渠道记录!$C:$C,魔谷应用汇总!$A81)</f>
        <v>0</v>
      </c>
      <c r="U81" s="15">
        <f>COUNTIFS(魔谷投诉渠道记录!$B:$B,魔谷应用汇总!U$1,魔谷投诉渠道记录!$C:$C,魔谷应用汇总!$A81)</f>
        <v>0</v>
      </c>
      <c r="V81" s="15">
        <f>COUNTIFS(魔谷投诉渠道记录!$B:$B,魔谷应用汇总!V$1,魔谷投诉渠道记录!$C:$C,魔谷应用汇总!$A81)</f>
        <v>0</v>
      </c>
      <c r="W81" s="15">
        <f>COUNTIFS(魔谷投诉渠道记录!$B:$B,魔谷应用汇总!W$1,魔谷投诉渠道记录!$C:$C,魔谷应用汇总!$A81)</f>
        <v>0</v>
      </c>
      <c r="X81" s="15">
        <f>COUNTIFS(魔谷投诉渠道记录!$B:$B,魔谷应用汇总!X$1,魔谷投诉渠道记录!$C:$C,魔谷应用汇总!$A81)</f>
        <v>0</v>
      </c>
      <c r="Y81" s="15">
        <f>COUNTIFS(魔谷投诉渠道记录!$B:$B,魔谷应用汇总!Y$1,魔谷投诉渠道记录!$C:$C,魔谷应用汇总!$A81)</f>
        <v>0</v>
      </c>
      <c r="Z81" s="15">
        <f>COUNTIFS(魔谷投诉渠道记录!$B:$B,魔谷应用汇总!Z$1,魔谷投诉渠道记录!$C:$C,魔谷应用汇总!$A81)</f>
        <v>0</v>
      </c>
      <c r="AA81" s="15">
        <f>COUNTIFS(魔谷投诉渠道记录!$B:$B,魔谷应用汇总!AA$1,魔谷投诉渠道记录!$C:$C,魔谷应用汇总!$A81)</f>
        <v>0</v>
      </c>
      <c r="AB81" s="15">
        <f>COUNTIFS(魔谷投诉渠道记录!$B:$B,魔谷应用汇总!AB$1,魔谷投诉渠道记录!$C:$C,魔谷应用汇总!$A81)</f>
        <v>0</v>
      </c>
      <c r="AC81" s="15">
        <f>COUNTIFS(魔谷投诉渠道记录!$B:$B,魔谷应用汇总!AC$1,魔谷投诉渠道记录!$C:$C,魔谷应用汇总!$A81)</f>
        <v>0</v>
      </c>
      <c r="AD81" s="15">
        <f>COUNTIFS(魔谷投诉渠道记录!$B:$B,魔谷应用汇总!AD$1,魔谷投诉渠道记录!$C:$C,魔谷应用汇总!$A81)</f>
        <v>0</v>
      </c>
      <c r="AE81" s="15">
        <f>COUNTIFS(魔谷投诉渠道记录!$B:$B,魔谷应用汇总!AE$1,魔谷投诉渠道记录!$C:$C,魔谷应用汇总!$A81)</f>
        <v>0</v>
      </c>
      <c r="AF81" s="15">
        <f>COUNTIFS(魔谷投诉渠道记录!$B:$B,魔谷应用汇总!AF$1,魔谷投诉渠道记录!$C:$C,魔谷应用汇总!$A81)</f>
        <v>0</v>
      </c>
      <c r="AG81" s="15">
        <f>COUNTIFS(魔谷投诉渠道记录!$B:$B,魔谷应用汇总!AG$1,魔谷投诉渠道记录!$C:$C,魔谷应用汇总!$A81)</f>
        <v>0</v>
      </c>
      <c r="AH81" s="15">
        <f>COUNTIFS(魔谷投诉渠道记录!$B:$B,魔谷应用汇总!AH$1,魔谷投诉渠道记录!$C:$C,魔谷应用汇总!$A81)</f>
        <v>0</v>
      </c>
      <c r="AI81" s="15">
        <f>COUNTIFS(魔谷投诉渠道记录!$B:$B,魔谷应用汇总!AI$1,魔谷投诉渠道记录!$C:$C,魔谷应用汇总!$A81)</f>
        <v>0</v>
      </c>
    </row>
    <row r="82" spans="1:35" s="40" customFormat="1" ht="16.5">
      <c r="A82" s="39" t="s">
        <v>1307</v>
      </c>
      <c r="B82" s="39">
        <v>0</v>
      </c>
      <c r="C82" s="38">
        <f t="shared" si="3"/>
        <v>0</v>
      </c>
      <c r="D82" s="69">
        <f t="shared" si="4"/>
        <v>0</v>
      </c>
      <c r="E82" s="15">
        <f>COUNTIFS(魔谷投诉渠道记录!$B:$B,魔谷应用汇总!E$1,魔谷投诉渠道记录!$C:$C,魔谷应用汇总!$A82)</f>
        <v>0</v>
      </c>
      <c r="F82" s="15">
        <f>COUNTIFS(魔谷投诉渠道记录!$B:$B,魔谷应用汇总!F$1,魔谷投诉渠道记录!$C:$C,魔谷应用汇总!$A82)</f>
        <v>0</v>
      </c>
      <c r="G82" s="15">
        <f>COUNTIFS(魔谷投诉渠道记录!$B:$B,魔谷应用汇总!G$1,魔谷投诉渠道记录!$C:$C,魔谷应用汇总!$A82)</f>
        <v>0</v>
      </c>
      <c r="H82" s="15">
        <f>COUNTIFS(魔谷投诉渠道记录!$B:$B,魔谷应用汇总!H$1,魔谷投诉渠道记录!$C:$C,魔谷应用汇总!$A82)</f>
        <v>0</v>
      </c>
      <c r="I82" s="15">
        <f>COUNTIFS(魔谷投诉渠道记录!$B:$B,魔谷应用汇总!I$1,魔谷投诉渠道记录!$C:$C,魔谷应用汇总!$A82)</f>
        <v>0</v>
      </c>
      <c r="J82" s="15">
        <f>COUNTIFS(魔谷投诉渠道记录!$B:$B,魔谷应用汇总!J$1,魔谷投诉渠道记录!$C:$C,魔谷应用汇总!$A82)</f>
        <v>0</v>
      </c>
      <c r="K82" s="15">
        <f>COUNTIFS(魔谷投诉渠道记录!$B:$B,魔谷应用汇总!K$1,魔谷投诉渠道记录!$C:$C,魔谷应用汇总!$A82)</f>
        <v>0</v>
      </c>
      <c r="L82" s="15">
        <f>COUNTIFS(魔谷投诉渠道记录!$B:$B,魔谷应用汇总!L$1,魔谷投诉渠道记录!$C:$C,魔谷应用汇总!$A82)</f>
        <v>0</v>
      </c>
      <c r="M82" s="15">
        <f>COUNTIFS(魔谷投诉渠道记录!$B:$B,魔谷应用汇总!M$1,魔谷投诉渠道记录!$C:$C,魔谷应用汇总!$A82)</f>
        <v>0</v>
      </c>
      <c r="N82" s="15">
        <f>COUNTIFS(魔谷投诉渠道记录!$B:$B,魔谷应用汇总!N$1,魔谷投诉渠道记录!$C:$C,魔谷应用汇总!$A82)</f>
        <v>0</v>
      </c>
      <c r="O82" s="15">
        <f>COUNTIFS(魔谷投诉渠道记录!$B:$B,魔谷应用汇总!O$1,魔谷投诉渠道记录!$C:$C,魔谷应用汇总!$A82)</f>
        <v>0</v>
      </c>
      <c r="P82" s="15">
        <f>COUNTIFS(魔谷投诉渠道记录!$B:$B,魔谷应用汇总!P$1,魔谷投诉渠道记录!$C:$C,魔谷应用汇总!$A82)</f>
        <v>0</v>
      </c>
      <c r="Q82" s="15">
        <f>COUNTIFS(魔谷投诉渠道记录!$B:$B,魔谷应用汇总!Q$1,魔谷投诉渠道记录!$C:$C,魔谷应用汇总!$A82)</f>
        <v>0</v>
      </c>
      <c r="R82" s="15">
        <f>COUNTIFS(魔谷投诉渠道记录!$B:$B,魔谷应用汇总!R$1,魔谷投诉渠道记录!$C:$C,魔谷应用汇总!$A82)</f>
        <v>0</v>
      </c>
      <c r="S82" s="15">
        <f>COUNTIFS(魔谷投诉渠道记录!$B:$B,魔谷应用汇总!S$1,魔谷投诉渠道记录!$C:$C,魔谷应用汇总!$A82)</f>
        <v>0</v>
      </c>
      <c r="T82" s="15">
        <f>COUNTIFS(魔谷投诉渠道记录!$B:$B,魔谷应用汇总!T$1,魔谷投诉渠道记录!$C:$C,魔谷应用汇总!$A82)</f>
        <v>0</v>
      </c>
      <c r="U82" s="15">
        <f>COUNTIFS(魔谷投诉渠道记录!$B:$B,魔谷应用汇总!U$1,魔谷投诉渠道记录!$C:$C,魔谷应用汇总!$A82)</f>
        <v>0</v>
      </c>
      <c r="V82" s="15">
        <f>COUNTIFS(魔谷投诉渠道记录!$B:$B,魔谷应用汇总!V$1,魔谷投诉渠道记录!$C:$C,魔谷应用汇总!$A82)</f>
        <v>0</v>
      </c>
      <c r="W82" s="15">
        <f>COUNTIFS(魔谷投诉渠道记录!$B:$B,魔谷应用汇总!W$1,魔谷投诉渠道记录!$C:$C,魔谷应用汇总!$A82)</f>
        <v>0</v>
      </c>
      <c r="X82" s="15">
        <f>COUNTIFS(魔谷投诉渠道记录!$B:$B,魔谷应用汇总!X$1,魔谷投诉渠道记录!$C:$C,魔谷应用汇总!$A82)</f>
        <v>0</v>
      </c>
      <c r="Y82" s="15">
        <f>COUNTIFS(魔谷投诉渠道记录!$B:$B,魔谷应用汇总!Y$1,魔谷投诉渠道记录!$C:$C,魔谷应用汇总!$A82)</f>
        <v>0</v>
      </c>
      <c r="Z82" s="15">
        <f>COUNTIFS(魔谷投诉渠道记录!$B:$B,魔谷应用汇总!Z$1,魔谷投诉渠道记录!$C:$C,魔谷应用汇总!$A82)</f>
        <v>0</v>
      </c>
      <c r="AA82" s="15">
        <f>COUNTIFS(魔谷投诉渠道记录!$B:$B,魔谷应用汇总!AA$1,魔谷投诉渠道记录!$C:$C,魔谷应用汇总!$A82)</f>
        <v>0</v>
      </c>
      <c r="AB82" s="15">
        <f>COUNTIFS(魔谷投诉渠道记录!$B:$B,魔谷应用汇总!AB$1,魔谷投诉渠道记录!$C:$C,魔谷应用汇总!$A82)</f>
        <v>0</v>
      </c>
      <c r="AC82" s="15">
        <f>COUNTIFS(魔谷投诉渠道记录!$B:$B,魔谷应用汇总!AC$1,魔谷投诉渠道记录!$C:$C,魔谷应用汇总!$A82)</f>
        <v>0</v>
      </c>
      <c r="AD82" s="15">
        <f>COUNTIFS(魔谷投诉渠道记录!$B:$B,魔谷应用汇总!AD$1,魔谷投诉渠道记录!$C:$C,魔谷应用汇总!$A82)</f>
        <v>0</v>
      </c>
      <c r="AE82" s="15">
        <f>COUNTIFS(魔谷投诉渠道记录!$B:$B,魔谷应用汇总!AE$1,魔谷投诉渠道记录!$C:$C,魔谷应用汇总!$A82)</f>
        <v>0</v>
      </c>
      <c r="AF82" s="15">
        <f>COUNTIFS(魔谷投诉渠道记录!$B:$B,魔谷应用汇总!AF$1,魔谷投诉渠道记录!$C:$C,魔谷应用汇总!$A82)</f>
        <v>0</v>
      </c>
      <c r="AG82" s="15">
        <f>COUNTIFS(魔谷投诉渠道记录!$B:$B,魔谷应用汇总!AG$1,魔谷投诉渠道记录!$C:$C,魔谷应用汇总!$A82)</f>
        <v>0</v>
      </c>
      <c r="AH82" s="15">
        <f>COUNTIFS(魔谷投诉渠道记录!$B:$B,魔谷应用汇总!AH$1,魔谷投诉渠道记录!$C:$C,魔谷应用汇总!$A82)</f>
        <v>0</v>
      </c>
      <c r="AI82" s="15">
        <f>COUNTIFS(魔谷投诉渠道记录!$B:$B,魔谷应用汇总!AI$1,魔谷投诉渠道记录!$C:$C,魔谷应用汇总!$A82)</f>
        <v>0</v>
      </c>
    </row>
    <row r="83" spans="1:35" s="40" customFormat="1" ht="16.5">
      <c r="A83" s="39" t="s">
        <v>1308</v>
      </c>
      <c r="B83" s="39">
        <v>0</v>
      </c>
      <c r="C83" s="38">
        <f t="shared" si="3"/>
        <v>0</v>
      </c>
      <c r="D83" s="69">
        <f t="shared" si="4"/>
        <v>0</v>
      </c>
      <c r="E83" s="15">
        <f>COUNTIFS(魔谷投诉渠道记录!$B:$B,魔谷应用汇总!E$1,魔谷投诉渠道记录!$C:$C,魔谷应用汇总!$A83)</f>
        <v>0</v>
      </c>
      <c r="F83" s="15">
        <f>COUNTIFS(魔谷投诉渠道记录!$B:$B,魔谷应用汇总!F$1,魔谷投诉渠道记录!$C:$C,魔谷应用汇总!$A83)</f>
        <v>0</v>
      </c>
      <c r="G83" s="15">
        <f>COUNTIFS(魔谷投诉渠道记录!$B:$B,魔谷应用汇总!G$1,魔谷投诉渠道记录!$C:$C,魔谷应用汇总!$A83)</f>
        <v>0</v>
      </c>
      <c r="H83" s="15">
        <f>COUNTIFS(魔谷投诉渠道记录!$B:$B,魔谷应用汇总!H$1,魔谷投诉渠道记录!$C:$C,魔谷应用汇总!$A83)</f>
        <v>0</v>
      </c>
      <c r="I83" s="15">
        <f>COUNTIFS(魔谷投诉渠道记录!$B:$B,魔谷应用汇总!I$1,魔谷投诉渠道记录!$C:$C,魔谷应用汇总!$A83)</f>
        <v>0</v>
      </c>
      <c r="J83" s="15">
        <f>COUNTIFS(魔谷投诉渠道记录!$B:$B,魔谷应用汇总!J$1,魔谷投诉渠道记录!$C:$C,魔谷应用汇总!$A83)</f>
        <v>0</v>
      </c>
      <c r="K83" s="15">
        <f>COUNTIFS(魔谷投诉渠道记录!$B:$B,魔谷应用汇总!K$1,魔谷投诉渠道记录!$C:$C,魔谷应用汇总!$A83)</f>
        <v>0</v>
      </c>
      <c r="L83" s="15">
        <f>COUNTIFS(魔谷投诉渠道记录!$B:$B,魔谷应用汇总!L$1,魔谷投诉渠道记录!$C:$C,魔谷应用汇总!$A83)</f>
        <v>0</v>
      </c>
      <c r="M83" s="15">
        <f>COUNTIFS(魔谷投诉渠道记录!$B:$B,魔谷应用汇总!M$1,魔谷投诉渠道记录!$C:$C,魔谷应用汇总!$A83)</f>
        <v>0</v>
      </c>
      <c r="N83" s="15">
        <f>COUNTIFS(魔谷投诉渠道记录!$B:$B,魔谷应用汇总!N$1,魔谷投诉渠道记录!$C:$C,魔谷应用汇总!$A83)</f>
        <v>0</v>
      </c>
      <c r="O83" s="15">
        <f>COUNTIFS(魔谷投诉渠道记录!$B:$B,魔谷应用汇总!O$1,魔谷投诉渠道记录!$C:$C,魔谷应用汇总!$A83)</f>
        <v>0</v>
      </c>
      <c r="P83" s="15">
        <f>COUNTIFS(魔谷投诉渠道记录!$B:$B,魔谷应用汇总!P$1,魔谷投诉渠道记录!$C:$C,魔谷应用汇总!$A83)</f>
        <v>0</v>
      </c>
      <c r="Q83" s="15">
        <f>COUNTIFS(魔谷投诉渠道记录!$B:$B,魔谷应用汇总!Q$1,魔谷投诉渠道记录!$C:$C,魔谷应用汇总!$A83)</f>
        <v>0</v>
      </c>
      <c r="R83" s="15">
        <f>COUNTIFS(魔谷投诉渠道记录!$B:$B,魔谷应用汇总!R$1,魔谷投诉渠道记录!$C:$C,魔谷应用汇总!$A83)</f>
        <v>0</v>
      </c>
      <c r="S83" s="15">
        <f>COUNTIFS(魔谷投诉渠道记录!$B:$B,魔谷应用汇总!S$1,魔谷投诉渠道记录!$C:$C,魔谷应用汇总!$A83)</f>
        <v>0</v>
      </c>
      <c r="T83" s="15">
        <f>COUNTIFS(魔谷投诉渠道记录!$B:$B,魔谷应用汇总!T$1,魔谷投诉渠道记录!$C:$C,魔谷应用汇总!$A83)</f>
        <v>0</v>
      </c>
      <c r="U83" s="15">
        <f>COUNTIFS(魔谷投诉渠道记录!$B:$B,魔谷应用汇总!U$1,魔谷投诉渠道记录!$C:$C,魔谷应用汇总!$A83)</f>
        <v>0</v>
      </c>
      <c r="V83" s="15">
        <f>COUNTIFS(魔谷投诉渠道记录!$B:$B,魔谷应用汇总!V$1,魔谷投诉渠道记录!$C:$C,魔谷应用汇总!$A83)</f>
        <v>0</v>
      </c>
      <c r="W83" s="15">
        <f>COUNTIFS(魔谷投诉渠道记录!$B:$B,魔谷应用汇总!W$1,魔谷投诉渠道记录!$C:$C,魔谷应用汇总!$A83)</f>
        <v>0</v>
      </c>
      <c r="X83" s="15">
        <f>COUNTIFS(魔谷投诉渠道记录!$B:$B,魔谷应用汇总!X$1,魔谷投诉渠道记录!$C:$C,魔谷应用汇总!$A83)</f>
        <v>0</v>
      </c>
      <c r="Y83" s="15">
        <f>COUNTIFS(魔谷投诉渠道记录!$B:$B,魔谷应用汇总!Y$1,魔谷投诉渠道记录!$C:$C,魔谷应用汇总!$A83)</f>
        <v>0</v>
      </c>
      <c r="Z83" s="15">
        <f>COUNTIFS(魔谷投诉渠道记录!$B:$B,魔谷应用汇总!Z$1,魔谷投诉渠道记录!$C:$C,魔谷应用汇总!$A83)</f>
        <v>0</v>
      </c>
      <c r="AA83" s="15">
        <f>COUNTIFS(魔谷投诉渠道记录!$B:$B,魔谷应用汇总!AA$1,魔谷投诉渠道记录!$C:$C,魔谷应用汇总!$A83)</f>
        <v>0</v>
      </c>
      <c r="AB83" s="15">
        <f>COUNTIFS(魔谷投诉渠道记录!$B:$B,魔谷应用汇总!AB$1,魔谷投诉渠道记录!$C:$C,魔谷应用汇总!$A83)</f>
        <v>0</v>
      </c>
      <c r="AC83" s="15">
        <f>COUNTIFS(魔谷投诉渠道记录!$B:$B,魔谷应用汇总!AC$1,魔谷投诉渠道记录!$C:$C,魔谷应用汇总!$A83)</f>
        <v>0</v>
      </c>
      <c r="AD83" s="15">
        <f>COUNTIFS(魔谷投诉渠道记录!$B:$B,魔谷应用汇总!AD$1,魔谷投诉渠道记录!$C:$C,魔谷应用汇总!$A83)</f>
        <v>0</v>
      </c>
      <c r="AE83" s="15">
        <f>COUNTIFS(魔谷投诉渠道记录!$B:$B,魔谷应用汇总!AE$1,魔谷投诉渠道记录!$C:$C,魔谷应用汇总!$A83)</f>
        <v>0</v>
      </c>
      <c r="AF83" s="15">
        <f>COUNTIFS(魔谷投诉渠道记录!$B:$B,魔谷应用汇总!AF$1,魔谷投诉渠道记录!$C:$C,魔谷应用汇总!$A83)</f>
        <v>0</v>
      </c>
      <c r="AG83" s="15">
        <f>COUNTIFS(魔谷投诉渠道记录!$B:$B,魔谷应用汇总!AG$1,魔谷投诉渠道记录!$C:$C,魔谷应用汇总!$A83)</f>
        <v>0</v>
      </c>
      <c r="AH83" s="15">
        <f>COUNTIFS(魔谷投诉渠道记录!$B:$B,魔谷应用汇总!AH$1,魔谷投诉渠道记录!$C:$C,魔谷应用汇总!$A83)</f>
        <v>0</v>
      </c>
      <c r="AI83" s="15">
        <f>COUNTIFS(魔谷投诉渠道记录!$B:$B,魔谷应用汇总!AI$1,魔谷投诉渠道记录!$C:$C,魔谷应用汇总!$A83)</f>
        <v>0</v>
      </c>
    </row>
    <row r="84" spans="1:35" s="40" customFormat="1" ht="16.5">
      <c r="A84" s="39" t="s">
        <v>1309</v>
      </c>
      <c r="B84" s="39">
        <v>0</v>
      </c>
      <c r="C84" s="38">
        <f t="shared" si="3"/>
        <v>0</v>
      </c>
      <c r="D84" s="69">
        <f t="shared" si="4"/>
        <v>0</v>
      </c>
      <c r="E84" s="15">
        <f>COUNTIFS(魔谷投诉渠道记录!$B:$B,魔谷应用汇总!E$1,魔谷投诉渠道记录!$C:$C,魔谷应用汇总!$A84)</f>
        <v>0</v>
      </c>
      <c r="F84" s="15">
        <f>COUNTIFS(魔谷投诉渠道记录!$B:$B,魔谷应用汇总!F$1,魔谷投诉渠道记录!$C:$C,魔谷应用汇总!$A84)</f>
        <v>0</v>
      </c>
      <c r="G84" s="15">
        <f>COUNTIFS(魔谷投诉渠道记录!$B:$B,魔谷应用汇总!G$1,魔谷投诉渠道记录!$C:$C,魔谷应用汇总!$A84)</f>
        <v>0</v>
      </c>
      <c r="H84" s="15">
        <f>COUNTIFS(魔谷投诉渠道记录!$B:$B,魔谷应用汇总!H$1,魔谷投诉渠道记录!$C:$C,魔谷应用汇总!$A84)</f>
        <v>0</v>
      </c>
      <c r="I84" s="15">
        <f>COUNTIFS(魔谷投诉渠道记录!$B:$B,魔谷应用汇总!I$1,魔谷投诉渠道记录!$C:$C,魔谷应用汇总!$A84)</f>
        <v>0</v>
      </c>
      <c r="J84" s="15">
        <f>COUNTIFS(魔谷投诉渠道记录!$B:$B,魔谷应用汇总!J$1,魔谷投诉渠道记录!$C:$C,魔谷应用汇总!$A84)</f>
        <v>0</v>
      </c>
      <c r="K84" s="15">
        <f>COUNTIFS(魔谷投诉渠道记录!$B:$B,魔谷应用汇总!K$1,魔谷投诉渠道记录!$C:$C,魔谷应用汇总!$A84)</f>
        <v>0</v>
      </c>
      <c r="L84" s="15">
        <f>COUNTIFS(魔谷投诉渠道记录!$B:$B,魔谷应用汇总!L$1,魔谷投诉渠道记录!$C:$C,魔谷应用汇总!$A84)</f>
        <v>0</v>
      </c>
      <c r="M84" s="15">
        <f>COUNTIFS(魔谷投诉渠道记录!$B:$B,魔谷应用汇总!M$1,魔谷投诉渠道记录!$C:$C,魔谷应用汇总!$A84)</f>
        <v>0</v>
      </c>
      <c r="N84" s="15">
        <f>COUNTIFS(魔谷投诉渠道记录!$B:$B,魔谷应用汇总!N$1,魔谷投诉渠道记录!$C:$C,魔谷应用汇总!$A84)</f>
        <v>0</v>
      </c>
      <c r="O84" s="15">
        <f>COUNTIFS(魔谷投诉渠道记录!$B:$B,魔谷应用汇总!O$1,魔谷投诉渠道记录!$C:$C,魔谷应用汇总!$A84)</f>
        <v>0</v>
      </c>
      <c r="P84" s="15">
        <f>COUNTIFS(魔谷投诉渠道记录!$B:$B,魔谷应用汇总!P$1,魔谷投诉渠道记录!$C:$C,魔谷应用汇总!$A84)</f>
        <v>0</v>
      </c>
      <c r="Q84" s="15">
        <f>COUNTIFS(魔谷投诉渠道记录!$B:$B,魔谷应用汇总!Q$1,魔谷投诉渠道记录!$C:$C,魔谷应用汇总!$A84)</f>
        <v>0</v>
      </c>
      <c r="R84" s="15">
        <f>COUNTIFS(魔谷投诉渠道记录!$B:$B,魔谷应用汇总!R$1,魔谷投诉渠道记录!$C:$C,魔谷应用汇总!$A84)</f>
        <v>0</v>
      </c>
      <c r="S84" s="15">
        <f>COUNTIFS(魔谷投诉渠道记录!$B:$B,魔谷应用汇总!S$1,魔谷投诉渠道记录!$C:$C,魔谷应用汇总!$A84)</f>
        <v>0</v>
      </c>
      <c r="T84" s="15">
        <f>COUNTIFS(魔谷投诉渠道记录!$B:$B,魔谷应用汇总!T$1,魔谷投诉渠道记录!$C:$C,魔谷应用汇总!$A84)</f>
        <v>0</v>
      </c>
      <c r="U84" s="15">
        <f>COUNTIFS(魔谷投诉渠道记录!$B:$B,魔谷应用汇总!U$1,魔谷投诉渠道记录!$C:$C,魔谷应用汇总!$A84)</f>
        <v>0</v>
      </c>
      <c r="V84" s="15">
        <f>COUNTIFS(魔谷投诉渠道记录!$B:$B,魔谷应用汇总!V$1,魔谷投诉渠道记录!$C:$C,魔谷应用汇总!$A84)</f>
        <v>0</v>
      </c>
      <c r="W84" s="15">
        <f>COUNTIFS(魔谷投诉渠道记录!$B:$B,魔谷应用汇总!W$1,魔谷投诉渠道记录!$C:$C,魔谷应用汇总!$A84)</f>
        <v>0</v>
      </c>
      <c r="X84" s="15">
        <f>COUNTIFS(魔谷投诉渠道记录!$B:$B,魔谷应用汇总!X$1,魔谷投诉渠道记录!$C:$C,魔谷应用汇总!$A84)</f>
        <v>0</v>
      </c>
      <c r="Y84" s="15">
        <f>COUNTIFS(魔谷投诉渠道记录!$B:$B,魔谷应用汇总!Y$1,魔谷投诉渠道记录!$C:$C,魔谷应用汇总!$A84)</f>
        <v>0</v>
      </c>
      <c r="Z84" s="15">
        <f>COUNTIFS(魔谷投诉渠道记录!$B:$B,魔谷应用汇总!Z$1,魔谷投诉渠道记录!$C:$C,魔谷应用汇总!$A84)</f>
        <v>0</v>
      </c>
      <c r="AA84" s="15">
        <f>COUNTIFS(魔谷投诉渠道记录!$B:$B,魔谷应用汇总!AA$1,魔谷投诉渠道记录!$C:$C,魔谷应用汇总!$A84)</f>
        <v>0</v>
      </c>
      <c r="AB84" s="15">
        <f>COUNTIFS(魔谷投诉渠道记录!$B:$B,魔谷应用汇总!AB$1,魔谷投诉渠道记录!$C:$C,魔谷应用汇总!$A84)</f>
        <v>0</v>
      </c>
      <c r="AC84" s="15">
        <f>COUNTIFS(魔谷投诉渠道记录!$B:$B,魔谷应用汇总!AC$1,魔谷投诉渠道记录!$C:$C,魔谷应用汇总!$A84)</f>
        <v>0</v>
      </c>
      <c r="AD84" s="15">
        <f>COUNTIFS(魔谷投诉渠道记录!$B:$B,魔谷应用汇总!AD$1,魔谷投诉渠道记录!$C:$C,魔谷应用汇总!$A84)</f>
        <v>0</v>
      </c>
      <c r="AE84" s="15">
        <f>COUNTIFS(魔谷投诉渠道记录!$B:$B,魔谷应用汇总!AE$1,魔谷投诉渠道记录!$C:$C,魔谷应用汇总!$A84)</f>
        <v>0</v>
      </c>
      <c r="AF84" s="15">
        <f>COUNTIFS(魔谷投诉渠道记录!$B:$B,魔谷应用汇总!AF$1,魔谷投诉渠道记录!$C:$C,魔谷应用汇总!$A84)</f>
        <v>0</v>
      </c>
      <c r="AG84" s="15">
        <f>COUNTIFS(魔谷投诉渠道记录!$B:$B,魔谷应用汇总!AG$1,魔谷投诉渠道记录!$C:$C,魔谷应用汇总!$A84)</f>
        <v>0</v>
      </c>
      <c r="AH84" s="15">
        <f>COUNTIFS(魔谷投诉渠道记录!$B:$B,魔谷应用汇总!AH$1,魔谷投诉渠道记录!$C:$C,魔谷应用汇总!$A84)</f>
        <v>0</v>
      </c>
      <c r="AI84" s="15">
        <f>COUNTIFS(魔谷投诉渠道记录!$B:$B,魔谷应用汇总!AI$1,魔谷投诉渠道记录!$C:$C,魔谷应用汇总!$A84)</f>
        <v>0</v>
      </c>
    </row>
    <row r="85" spans="1:35" s="40" customFormat="1" ht="16.5">
      <c r="A85" s="39" t="s">
        <v>1310</v>
      </c>
      <c r="B85" s="39">
        <v>7691.4000000000005</v>
      </c>
      <c r="C85" s="38">
        <f t="shared" si="3"/>
        <v>0</v>
      </c>
      <c r="D85" s="69">
        <f t="shared" si="4"/>
        <v>0</v>
      </c>
      <c r="E85" s="15">
        <f>COUNTIFS(魔谷投诉渠道记录!$B:$B,魔谷应用汇总!E$1,魔谷投诉渠道记录!$C:$C,魔谷应用汇总!$A85)</f>
        <v>0</v>
      </c>
      <c r="F85" s="15">
        <f>COUNTIFS(魔谷投诉渠道记录!$B:$B,魔谷应用汇总!F$1,魔谷投诉渠道记录!$C:$C,魔谷应用汇总!$A85)</f>
        <v>0</v>
      </c>
      <c r="G85" s="15">
        <f>COUNTIFS(魔谷投诉渠道记录!$B:$B,魔谷应用汇总!G$1,魔谷投诉渠道记录!$C:$C,魔谷应用汇总!$A85)</f>
        <v>0</v>
      </c>
      <c r="H85" s="15">
        <f>COUNTIFS(魔谷投诉渠道记录!$B:$B,魔谷应用汇总!H$1,魔谷投诉渠道记录!$C:$C,魔谷应用汇总!$A85)</f>
        <v>0</v>
      </c>
      <c r="I85" s="15">
        <f>COUNTIFS(魔谷投诉渠道记录!$B:$B,魔谷应用汇总!I$1,魔谷投诉渠道记录!$C:$C,魔谷应用汇总!$A85)</f>
        <v>0</v>
      </c>
      <c r="J85" s="15">
        <f>COUNTIFS(魔谷投诉渠道记录!$B:$B,魔谷应用汇总!J$1,魔谷投诉渠道记录!$C:$C,魔谷应用汇总!$A85)</f>
        <v>0</v>
      </c>
      <c r="K85" s="15">
        <f>COUNTIFS(魔谷投诉渠道记录!$B:$B,魔谷应用汇总!K$1,魔谷投诉渠道记录!$C:$C,魔谷应用汇总!$A85)</f>
        <v>0</v>
      </c>
      <c r="L85" s="15">
        <f>COUNTIFS(魔谷投诉渠道记录!$B:$B,魔谷应用汇总!L$1,魔谷投诉渠道记录!$C:$C,魔谷应用汇总!$A85)</f>
        <v>0</v>
      </c>
      <c r="M85" s="15">
        <f>COUNTIFS(魔谷投诉渠道记录!$B:$B,魔谷应用汇总!M$1,魔谷投诉渠道记录!$C:$C,魔谷应用汇总!$A85)</f>
        <v>0</v>
      </c>
      <c r="N85" s="15">
        <f>COUNTIFS(魔谷投诉渠道记录!$B:$B,魔谷应用汇总!N$1,魔谷投诉渠道记录!$C:$C,魔谷应用汇总!$A85)</f>
        <v>0</v>
      </c>
      <c r="O85" s="15">
        <f>COUNTIFS(魔谷投诉渠道记录!$B:$B,魔谷应用汇总!O$1,魔谷投诉渠道记录!$C:$C,魔谷应用汇总!$A85)</f>
        <v>0</v>
      </c>
      <c r="P85" s="15">
        <f>COUNTIFS(魔谷投诉渠道记录!$B:$B,魔谷应用汇总!P$1,魔谷投诉渠道记录!$C:$C,魔谷应用汇总!$A85)</f>
        <v>0</v>
      </c>
      <c r="Q85" s="15">
        <f>COUNTIFS(魔谷投诉渠道记录!$B:$B,魔谷应用汇总!Q$1,魔谷投诉渠道记录!$C:$C,魔谷应用汇总!$A85)</f>
        <v>0</v>
      </c>
      <c r="R85" s="15">
        <f>COUNTIFS(魔谷投诉渠道记录!$B:$B,魔谷应用汇总!R$1,魔谷投诉渠道记录!$C:$C,魔谷应用汇总!$A85)</f>
        <v>0</v>
      </c>
      <c r="S85" s="15">
        <f>COUNTIFS(魔谷投诉渠道记录!$B:$B,魔谷应用汇总!S$1,魔谷投诉渠道记录!$C:$C,魔谷应用汇总!$A85)</f>
        <v>0</v>
      </c>
      <c r="T85" s="15">
        <f>COUNTIFS(魔谷投诉渠道记录!$B:$B,魔谷应用汇总!T$1,魔谷投诉渠道记录!$C:$C,魔谷应用汇总!$A85)</f>
        <v>0</v>
      </c>
      <c r="U85" s="15">
        <f>COUNTIFS(魔谷投诉渠道记录!$B:$B,魔谷应用汇总!U$1,魔谷投诉渠道记录!$C:$C,魔谷应用汇总!$A85)</f>
        <v>0</v>
      </c>
      <c r="V85" s="15">
        <f>COUNTIFS(魔谷投诉渠道记录!$B:$B,魔谷应用汇总!V$1,魔谷投诉渠道记录!$C:$C,魔谷应用汇总!$A85)</f>
        <v>0</v>
      </c>
      <c r="W85" s="15">
        <f>COUNTIFS(魔谷投诉渠道记录!$B:$B,魔谷应用汇总!W$1,魔谷投诉渠道记录!$C:$C,魔谷应用汇总!$A85)</f>
        <v>0</v>
      </c>
      <c r="X85" s="15">
        <f>COUNTIFS(魔谷投诉渠道记录!$B:$B,魔谷应用汇总!X$1,魔谷投诉渠道记录!$C:$C,魔谷应用汇总!$A85)</f>
        <v>0</v>
      </c>
      <c r="Y85" s="15">
        <f>COUNTIFS(魔谷投诉渠道记录!$B:$B,魔谷应用汇总!Y$1,魔谷投诉渠道记录!$C:$C,魔谷应用汇总!$A85)</f>
        <v>0</v>
      </c>
      <c r="Z85" s="15">
        <f>COUNTIFS(魔谷投诉渠道记录!$B:$B,魔谷应用汇总!Z$1,魔谷投诉渠道记录!$C:$C,魔谷应用汇总!$A85)</f>
        <v>0</v>
      </c>
      <c r="AA85" s="15">
        <f>COUNTIFS(魔谷投诉渠道记录!$B:$B,魔谷应用汇总!AA$1,魔谷投诉渠道记录!$C:$C,魔谷应用汇总!$A85)</f>
        <v>0</v>
      </c>
      <c r="AB85" s="15">
        <f>COUNTIFS(魔谷投诉渠道记录!$B:$B,魔谷应用汇总!AB$1,魔谷投诉渠道记录!$C:$C,魔谷应用汇总!$A85)</f>
        <v>0</v>
      </c>
      <c r="AC85" s="15">
        <f>COUNTIFS(魔谷投诉渠道记录!$B:$B,魔谷应用汇总!AC$1,魔谷投诉渠道记录!$C:$C,魔谷应用汇总!$A85)</f>
        <v>0</v>
      </c>
      <c r="AD85" s="15">
        <f>COUNTIFS(魔谷投诉渠道记录!$B:$B,魔谷应用汇总!AD$1,魔谷投诉渠道记录!$C:$C,魔谷应用汇总!$A85)</f>
        <v>0</v>
      </c>
      <c r="AE85" s="15">
        <f>COUNTIFS(魔谷投诉渠道记录!$B:$B,魔谷应用汇总!AE$1,魔谷投诉渠道记录!$C:$C,魔谷应用汇总!$A85)</f>
        <v>0</v>
      </c>
      <c r="AF85" s="15">
        <f>COUNTIFS(魔谷投诉渠道记录!$B:$B,魔谷应用汇总!AF$1,魔谷投诉渠道记录!$C:$C,魔谷应用汇总!$A85)</f>
        <v>0</v>
      </c>
      <c r="AG85" s="15">
        <f>COUNTIFS(魔谷投诉渠道记录!$B:$B,魔谷应用汇总!AG$1,魔谷投诉渠道记录!$C:$C,魔谷应用汇总!$A85)</f>
        <v>0</v>
      </c>
      <c r="AH85" s="15">
        <f>COUNTIFS(魔谷投诉渠道记录!$B:$B,魔谷应用汇总!AH$1,魔谷投诉渠道记录!$C:$C,魔谷应用汇总!$A85)</f>
        <v>0</v>
      </c>
      <c r="AI85" s="15">
        <f>COUNTIFS(魔谷投诉渠道记录!$B:$B,魔谷应用汇总!AI$1,魔谷投诉渠道记录!$C:$C,魔谷应用汇总!$A85)</f>
        <v>0</v>
      </c>
    </row>
    <row r="86" spans="1:35" s="40" customFormat="1" ht="16.5">
      <c r="A86" s="39" t="s">
        <v>1311</v>
      </c>
      <c r="B86" s="39">
        <v>0</v>
      </c>
      <c r="C86" s="38">
        <f t="shared" si="3"/>
        <v>0</v>
      </c>
      <c r="D86" s="69">
        <f t="shared" si="4"/>
        <v>0</v>
      </c>
      <c r="E86" s="15">
        <f>COUNTIFS(魔谷投诉渠道记录!$B:$B,魔谷应用汇总!E$1,魔谷投诉渠道记录!$C:$C,魔谷应用汇总!$A86)</f>
        <v>0</v>
      </c>
      <c r="F86" s="15">
        <f>COUNTIFS(魔谷投诉渠道记录!$B:$B,魔谷应用汇总!F$1,魔谷投诉渠道记录!$C:$C,魔谷应用汇总!$A86)</f>
        <v>0</v>
      </c>
      <c r="G86" s="15">
        <f>COUNTIFS(魔谷投诉渠道记录!$B:$B,魔谷应用汇总!G$1,魔谷投诉渠道记录!$C:$C,魔谷应用汇总!$A86)</f>
        <v>0</v>
      </c>
      <c r="H86" s="15">
        <f>COUNTIFS(魔谷投诉渠道记录!$B:$B,魔谷应用汇总!H$1,魔谷投诉渠道记录!$C:$C,魔谷应用汇总!$A86)</f>
        <v>0</v>
      </c>
      <c r="I86" s="15">
        <f>COUNTIFS(魔谷投诉渠道记录!$B:$B,魔谷应用汇总!I$1,魔谷投诉渠道记录!$C:$C,魔谷应用汇总!$A86)</f>
        <v>0</v>
      </c>
      <c r="J86" s="15">
        <f>COUNTIFS(魔谷投诉渠道记录!$B:$B,魔谷应用汇总!J$1,魔谷投诉渠道记录!$C:$C,魔谷应用汇总!$A86)</f>
        <v>0</v>
      </c>
      <c r="K86" s="15">
        <f>COUNTIFS(魔谷投诉渠道记录!$B:$B,魔谷应用汇总!K$1,魔谷投诉渠道记录!$C:$C,魔谷应用汇总!$A86)</f>
        <v>0</v>
      </c>
      <c r="L86" s="15">
        <f>COUNTIFS(魔谷投诉渠道记录!$B:$B,魔谷应用汇总!L$1,魔谷投诉渠道记录!$C:$C,魔谷应用汇总!$A86)</f>
        <v>0</v>
      </c>
      <c r="M86" s="15">
        <f>COUNTIFS(魔谷投诉渠道记录!$B:$B,魔谷应用汇总!M$1,魔谷投诉渠道记录!$C:$C,魔谷应用汇总!$A86)</f>
        <v>0</v>
      </c>
      <c r="N86" s="15">
        <f>COUNTIFS(魔谷投诉渠道记录!$B:$B,魔谷应用汇总!N$1,魔谷投诉渠道记录!$C:$C,魔谷应用汇总!$A86)</f>
        <v>0</v>
      </c>
      <c r="O86" s="15">
        <f>COUNTIFS(魔谷投诉渠道记录!$B:$B,魔谷应用汇总!O$1,魔谷投诉渠道记录!$C:$C,魔谷应用汇总!$A86)</f>
        <v>0</v>
      </c>
      <c r="P86" s="15">
        <f>COUNTIFS(魔谷投诉渠道记录!$B:$B,魔谷应用汇总!P$1,魔谷投诉渠道记录!$C:$C,魔谷应用汇总!$A86)</f>
        <v>0</v>
      </c>
      <c r="Q86" s="15">
        <f>COUNTIFS(魔谷投诉渠道记录!$B:$B,魔谷应用汇总!Q$1,魔谷投诉渠道记录!$C:$C,魔谷应用汇总!$A86)</f>
        <v>0</v>
      </c>
      <c r="R86" s="15">
        <f>COUNTIFS(魔谷投诉渠道记录!$B:$B,魔谷应用汇总!R$1,魔谷投诉渠道记录!$C:$C,魔谷应用汇总!$A86)</f>
        <v>0</v>
      </c>
      <c r="S86" s="15">
        <f>COUNTIFS(魔谷投诉渠道记录!$B:$B,魔谷应用汇总!S$1,魔谷投诉渠道记录!$C:$C,魔谷应用汇总!$A86)</f>
        <v>0</v>
      </c>
      <c r="T86" s="15">
        <f>COUNTIFS(魔谷投诉渠道记录!$B:$B,魔谷应用汇总!T$1,魔谷投诉渠道记录!$C:$C,魔谷应用汇总!$A86)</f>
        <v>0</v>
      </c>
      <c r="U86" s="15">
        <f>COUNTIFS(魔谷投诉渠道记录!$B:$B,魔谷应用汇总!U$1,魔谷投诉渠道记录!$C:$C,魔谷应用汇总!$A86)</f>
        <v>0</v>
      </c>
      <c r="V86" s="15">
        <f>COUNTIFS(魔谷投诉渠道记录!$B:$B,魔谷应用汇总!V$1,魔谷投诉渠道记录!$C:$C,魔谷应用汇总!$A86)</f>
        <v>0</v>
      </c>
      <c r="W86" s="15">
        <f>COUNTIFS(魔谷投诉渠道记录!$B:$B,魔谷应用汇总!W$1,魔谷投诉渠道记录!$C:$C,魔谷应用汇总!$A86)</f>
        <v>0</v>
      </c>
      <c r="X86" s="15">
        <f>COUNTIFS(魔谷投诉渠道记录!$B:$B,魔谷应用汇总!X$1,魔谷投诉渠道记录!$C:$C,魔谷应用汇总!$A86)</f>
        <v>0</v>
      </c>
      <c r="Y86" s="15">
        <f>COUNTIFS(魔谷投诉渠道记录!$B:$B,魔谷应用汇总!Y$1,魔谷投诉渠道记录!$C:$C,魔谷应用汇总!$A86)</f>
        <v>0</v>
      </c>
      <c r="Z86" s="15">
        <f>COUNTIFS(魔谷投诉渠道记录!$B:$B,魔谷应用汇总!Z$1,魔谷投诉渠道记录!$C:$C,魔谷应用汇总!$A86)</f>
        <v>0</v>
      </c>
      <c r="AA86" s="15">
        <f>COUNTIFS(魔谷投诉渠道记录!$B:$B,魔谷应用汇总!AA$1,魔谷投诉渠道记录!$C:$C,魔谷应用汇总!$A86)</f>
        <v>0</v>
      </c>
      <c r="AB86" s="15">
        <f>COUNTIFS(魔谷投诉渠道记录!$B:$B,魔谷应用汇总!AB$1,魔谷投诉渠道记录!$C:$C,魔谷应用汇总!$A86)</f>
        <v>0</v>
      </c>
      <c r="AC86" s="15">
        <f>COUNTIFS(魔谷投诉渠道记录!$B:$B,魔谷应用汇总!AC$1,魔谷投诉渠道记录!$C:$C,魔谷应用汇总!$A86)</f>
        <v>0</v>
      </c>
      <c r="AD86" s="15">
        <f>COUNTIFS(魔谷投诉渠道记录!$B:$B,魔谷应用汇总!AD$1,魔谷投诉渠道记录!$C:$C,魔谷应用汇总!$A86)</f>
        <v>0</v>
      </c>
      <c r="AE86" s="15">
        <f>COUNTIFS(魔谷投诉渠道记录!$B:$B,魔谷应用汇总!AE$1,魔谷投诉渠道记录!$C:$C,魔谷应用汇总!$A86)</f>
        <v>0</v>
      </c>
      <c r="AF86" s="15">
        <f>COUNTIFS(魔谷投诉渠道记录!$B:$B,魔谷应用汇总!AF$1,魔谷投诉渠道记录!$C:$C,魔谷应用汇总!$A86)</f>
        <v>0</v>
      </c>
      <c r="AG86" s="15">
        <f>COUNTIFS(魔谷投诉渠道记录!$B:$B,魔谷应用汇总!AG$1,魔谷投诉渠道记录!$C:$C,魔谷应用汇总!$A86)</f>
        <v>0</v>
      </c>
      <c r="AH86" s="15">
        <f>COUNTIFS(魔谷投诉渠道记录!$B:$B,魔谷应用汇总!AH$1,魔谷投诉渠道记录!$C:$C,魔谷应用汇总!$A86)</f>
        <v>0</v>
      </c>
      <c r="AI86" s="15">
        <f>COUNTIFS(魔谷投诉渠道记录!$B:$B,魔谷应用汇总!AI$1,魔谷投诉渠道记录!$C:$C,魔谷应用汇总!$A86)</f>
        <v>0</v>
      </c>
    </row>
    <row r="87" spans="1:35" s="40" customFormat="1" ht="16.5">
      <c r="A87" s="39" t="s">
        <v>1312</v>
      </c>
      <c r="B87" s="39">
        <v>33.99</v>
      </c>
      <c r="C87" s="38">
        <f t="shared" si="3"/>
        <v>0</v>
      </c>
      <c r="D87" s="69">
        <f t="shared" si="4"/>
        <v>0</v>
      </c>
      <c r="E87" s="15">
        <f>COUNTIFS(魔谷投诉渠道记录!$B:$B,魔谷应用汇总!E$1,魔谷投诉渠道记录!$C:$C,魔谷应用汇总!$A87)</f>
        <v>0</v>
      </c>
      <c r="F87" s="15">
        <f>COUNTIFS(魔谷投诉渠道记录!$B:$B,魔谷应用汇总!F$1,魔谷投诉渠道记录!$C:$C,魔谷应用汇总!$A87)</f>
        <v>0</v>
      </c>
      <c r="G87" s="15">
        <f>COUNTIFS(魔谷投诉渠道记录!$B:$B,魔谷应用汇总!G$1,魔谷投诉渠道记录!$C:$C,魔谷应用汇总!$A87)</f>
        <v>0</v>
      </c>
      <c r="H87" s="15">
        <f>COUNTIFS(魔谷投诉渠道记录!$B:$B,魔谷应用汇总!H$1,魔谷投诉渠道记录!$C:$C,魔谷应用汇总!$A87)</f>
        <v>0</v>
      </c>
      <c r="I87" s="15">
        <f>COUNTIFS(魔谷投诉渠道记录!$B:$B,魔谷应用汇总!I$1,魔谷投诉渠道记录!$C:$C,魔谷应用汇总!$A87)</f>
        <v>0</v>
      </c>
      <c r="J87" s="15">
        <f>COUNTIFS(魔谷投诉渠道记录!$B:$B,魔谷应用汇总!J$1,魔谷投诉渠道记录!$C:$C,魔谷应用汇总!$A87)</f>
        <v>0</v>
      </c>
      <c r="K87" s="15">
        <f>COUNTIFS(魔谷投诉渠道记录!$B:$B,魔谷应用汇总!K$1,魔谷投诉渠道记录!$C:$C,魔谷应用汇总!$A87)</f>
        <v>0</v>
      </c>
      <c r="L87" s="15">
        <f>COUNTIFS(魔谷投诉渠道记录!$B:$B,魔谷应用汇总!L$1,魔谷投诉渠道记录!$C:$C,魔谷应用汇总!$A87)</f>
        <v>0</v>
      </c>
      <c r="M87" s="15">
        <f>COUNTIFS(魔谷投诉渠道记录!$B:$B,魔谷应用汇总!M$1,魔谷投诉渠道记录!$C:$C,魔谷应用汇总!$A87)</f>
        <v>0</v>
      </c>
      <c r="N87" s="15">
        <f>COUNTIFS(魔谷投诉渠道记录!$B:$B,魔谷应用汇总!N$1,魔谷投诉渠道记录!$C:$C,魔谷应用汇总!$A87)</f>
        <v>0</v>
      </c>
      <c r="O87" s="15">
        <f>COUNTIFS(魔谷投诉渠道记录!$B:$B,魔谷应用汇总!O$1,魔谷投诉渠道记录!$C:$C,魔谷应用汇总!$A87)</f>
        <v>0</v>
      </c>
      <c r="P87" s="15">
        <f>COUNTIFS(魔谷投诉渠道记录!$B:$B,魔谷应用汇总!P$1,魔谷投诉渠道记录!$C:$C,魔谷应用汇总!$A87)</f>
        <v>0</v>
      </c>
      <c r="Q87" s="15">
        <f>COUNTIFS(魔谷投诉渠道记录!$B:$B,魔谷应用汇总!Q$1,魔谷投诉渠道记录!$C:$C,魔谷应用汇总!$A87)</f>
        <v>0</v>
      </c>
      <c r="R87" s="15">
        <f>COUNTIFS(魔谷投诉渠道记录!$B:$B,魔谷应用汇总!R$1,魔谷投诉渠道记录!$C:$C,魔谷应用汇总!$A87)</f>
        <v>0</v>
      </c>
      <c r="S87" s="15">
        <f>COUNTIFS(魔谷投诉渠道记录!$B:$B,魔谷应用汇总!S$1,魔谷投诉渠道记录!$C:$C,魔谷应用汇总!$A87)</f>
        <v>0</v>
      </c>
      <c r="T87" s="15">
        <f>COUNTIFS(魔谷投诉渠道记录!$B:$B,魔谷应用汇总!T$1,魔谷投诉渠道记录!$C:$C,魔谷应用汇总!$A87)</f>
        <v>0</v>
      </c>
      <c r="U87" s="15">
        <f>COUNTIFS(魔谷投诉渠道记录!$B:$B,魔谷应用汇总!U$1,魔谷投诉渠道记录!$C:$C,魔谷应用汇总!$A87)</f>
        <v>0</v>
      </c>
      <c r="V87" s="15">
        <f>COUNTIFS(魔谷投诉渠道记录!$B:$B,魔谷应用汇总!V$1,魔谷投诉渠道记录!$C:$C,魔谷应用汇总!$A87)</f>
        <v>0</v>
      </c>
      <c r="W87" s="15">
        <f>COUNTIFS(魔谷投诉渠道记录!$B:$B,魔谷应用汇总!W$1,魔谷投诉渠道记录!$C:$C,魔谷应用汇总!$A87)</f>
        <v>0</v>
      </c>
      <c r="X87" s="15">
        <f>COUNTIFS(魔谷投诉渠道记录!$B:$B,魔谷应用汇总!X$1,魔谷投诉渠道记录!$C:$C,魔谷应用汇总!$A87)</f>
        <v>0</v>
      </c>
      <c r="Y87" s="15">
        <f>COUNTIFS(魔谷投诉渠道记录!$B:$B,魔谷应用汇总!Y$1,魔谷投诉渠道记录!$C:$C,魔谷应用汇总!$A87)</f>
        <v>0</v>
      </c>
      <c r="Z87" s="15">
        <f>COUNTIFS(魔谷投诉渠道记录!$B:$B,魔谷应用汇总!Z$1,魔谷投诉渠道记录!$C:$C,魔谷应用汇总!$A87)</f>
        <v>0</v>
      </c>
      <c r="AA87" s="15">
        <f>COUNTIFS(魔谷投诉渠道记录!$B:$B,魔谷应用汇总!AA$1,魔谷投诉渠道记录!$C:$C,魔谷应用汇总!$A87)</f>
        <v>0</v>
      </c>
      <c r="AB87" s="15">
        <f>COUNTIFS(魔谷投诉渠道记录!$B:$B,魔谷应用汇总!AB$1,魔谷投诉渠道记录!$C:$C,魔谷应用汇总!$A87)</f>
        <v>0</v>
      </c>
      <c r="AC87" s="15">
        <f>COUNTIFS(魔谷投诉渠道记录!$B:$B,魔谷应用汇总!AC$1,魔谷投诉渠道记录!$C:$C,魔谷应用汇总!$A87)</f>
        <v>0</v>
      </c>
      <c r="AD87" s="15">
        <f>COUNTIFS(魔谷投诉渠道记录!$B:$B,魔谷应用汇总!AD$1,魔谷投诉渠道记录!$C:$C,魔谷应用汇总!$A87)</f>
        <v>0</v>
      </c>
      <c r="AE87" s="15">
        <f>COUNTIFS(魔谷投诉渠道记录!$B:$B,魔谷应用汇总!AE$1,魔谷投诉渠道记录!$C:$C,魔谷应用汇总!$A87)</f>
        <v>0</v>
      </c>
      <c r="AF87" s="15">
        <f>COUNTIFS(魔谷投诉渠道记录!$B:$B,魔谷应用汇总!AF$1,魔谷投诉渠道记录!$C:$C,魔谷应用汇总!$A87)</f>
        <v>0</v>
      </c>
      <c r="AG87" s="15">
        <f>COUNTIFS(魔谷投诉渠道记录!$B:$B,魔谷应用汇总!AG$1,魔谷投诉渠道记录!$C:$C,魔谷应用汇总!$A87)</f>
        <v>0</v>
      </c>
      <c r="AH87" s="15">
        <f>COUNTIFS(魔谷投诉渠道记录!$B:$B,魔谷应用汇总!AH$1,魔谷投诉渠道记录!$C:$C,魔谷应用汇总!$A87)</f>
        <v>0</v>
      </c>
      <c r="AI87" s="15">
        <f>COUNTIFS(魔谷投诉渠道记录!$B:$B,魔谷应用汇总!AI$1,魔谷投诉渠道记录!$C:$C,魔谷应用汇总!$A87)</f>
        <v>0</v>
      </c>
    </row>
    <row r="88" spans="1:35" s="40" customFormat="1" ht="16.5">
      <c r="A88" s="39" t="s">
        <v>1313</v>
      </c>
      <c r="B88" s="39">
        <v>42</v>
      </c>
      <c r="C88" s="38">
        <f t="shared" si="3"/>
        <v>0</v>
      </c>
      <c r="D88" s="69">
        <f t="shared" si="4"/>
        <v>0</v>
      </c>
      <c r="E88" s="15">
        <f>COUNTIFS(魔谷投诉渠道记录!$B:$B,魔谷应用汇总!E$1,魔谷投诉渠道记录!$C:$C,魔谷应用汇总!$A88)</f>
        <v>0</v>
      </c>
      <c r="F88" s="15">
        <f>COUNTIFS(魔谷投诉渠道记录!$B:$B,魔谷应用汇总!F$1,魔谷投诉渠道记录!$C:$C,魔谷应用汇总!$A88)</f>
        <v>0</v>
      </c>
      <c r="G88" s="15">
        <f>COUNTIFS(魔谷投诉渠道记录!$B:$B,魔谷应用汇总!G$1,魔谷投诉渠道记录!$C:$C,魔谷应用汇总!$A88)</f>
        <v>0</v>
      </c>
      <c r="H88" s="15">
        <f>COUNTIFS(魔谷投诉渠道记录!$B:$B,魔谷应用汇总!H$1,魔谷投诉渠道记录!$C:$C,魔谷应用汇总!$A88)</f>
        <v>0</v>
      </c>
      <c r="I88" s="15">
        <f>COUNTIFS(魔谷投诉渠道记录!$B:$B,魔谷应用汇总!I$1,魔谷投诉渠道记录!$C:$C,魔谷应用汇总!$A88)</f>
        <v>0</v>
      </c>
      <c r="J88" s="15">
        <f>COUNTIFS(魔谷投诉渠道记录!$B:$B,魔谷应用汇总!J$1,魔谷投诉渠道记录!$C:$C,魔谷应用汇总!$A88)</f>
        <v>0</v>
      </c>
      <c r="K88" s="15">
        <f>COUNTIFS(魔谷投诉渠道记录!$B:$B,魔谷应用汇总!K$1,魔谷投诉渠道记录!$C:$C,魔谷应用汇总!$A88)</f>
        <v>0</v>
      </c>
      <c r="L88" s="15">
        <f>COUNTIFS(魔谷投诉渠道记录!$B:$B,魔谷应用汇总!L$1,魔谷投诉渠道记录!$C:$C,魔谷应用汇总!$A88)</f>
        <v>0</v>
      </c>
      <c r="M88" s="15">
        <f>COUNTIFS(魔谷投诉渠道记录!$B:$B,魔谷应用汇总!M$1,魔谷投诉渠道记录!$C:$C,魔谷应用汇总!$A88)</f>
        <v>0</v>
      </c>
      <c r="N88" s="15">
        <f>COUNTIFS(魔谷投诉渠道记录!$B:$B,魔谷应用汇总!N$1,魔谷投诉渠道记录!$C:$C,魔谷应用汇总!$A88)</f>
        <v>0</v>
      </c>
      <c r="O88" s="15">
        <f>COUNTIFS(魔谷投诉渠道记录!$B:$B,魔谷应用汇总!O$1,魔谷投诉渠道记录!$C:$C,魔谷应用汇总!$A88)</f>
        <v>0</v>
      </c>
      <c r="P88" s="15">
        <f>COUNTIFS(魔谷投诉渠道记录!$B:$B,魔谷应用汇总!P$1,魔谷投诉渠道记录!$C:$C,魔谷应用汇总!$A88)</f>
        <v>0</v>
      </c>
      <c r="Q88" s="15">
        <f>COUNTIFS(魔谷投诉渠道记录!$B:$B,魔谷应用汇总!Q$1,魔谷投诉渠道记录!$C:$C,魔谷应用汇总!$A88)</f>
        <v>0</v>
      </c>
      <c r="R88" s="15">
        <f>COUNTIFS(魔谷投诉渠道记录!$B:$B,魔谷应用汇总!R$1,魔谷投诉渠道记录!$C:$C,魔谷应用汇总!$A88)</f>
        <v>0</v>
      </c>
      <c r="S88" s="15">
        <f>COUNTIFS(魔谷投诉渠道记录!$B:$B,魔谷应用汇总!S$1,魔谷投诉渠道记录!$C:$C,魔谷应用汇总!$A88)</f>
        <v>0</v>
      </c>
      <c r="T88" s="15">
        <f>COUNTIFS(魔谷投诉渠道记录!$B:$B,魔谷应用汇总!T$1,魔谷投诉渠道记录!$C:$C,魔谷应用汇总!$A88)</f>
        <v>0</v>
      </c>
      <c r="U88" s="15">
        <f>COUNTIFS(魔谷投诉渠道记录!$B:$B,魔谷应用汇总!U$1,魔谷投诉渠道记录!$C:$C,魔谷应用汇总!$A88)</f>
        <v>0</v>
      </c>
      <c r="V88" s="15">
        <f>COUNTIFS(魔谷投诉渠道记录!$B:$B,魔谷应用汇总!V$1,魔谷投诉渠道记录!$C:$C,魔谷应用汇总!$A88)</f>
        <v>0</v>
      </c>
      <c r="W88" s="15">
        <f>COUNTIFS(魔谷投诉渠道记录!$B:$B,魔谷应用汇总!W$1,魔谷投诉渠道记录!$C:$C,魔谷应用汇总!$A88)</f>
        <v>0</v>
      </c>
      <c r="X88" s="15">
        <f>COUNTIFS(魔谷投诉渠道记录!$B:$B,魔谷应用汇总!X$1,魔谷投诉渠道记录!$C:$C,魔谷应用汇总!$A88)</f>
        <v>0</v>
      </c>
      <c r="Y88" s="15">
        <f>COUNTIFS(魔谷投诉渠道记录!$B:$B,魔谷应用汇总!Y$1,魔谷投诉渠道记录!$C:$C,魔谷应用汇总!$A88)</f>
        <v>0</v>
      </c>
      <c r="Z88" s="15">
        <f>COUNTIFS(魔谷投诉渠道记录!$B:$B,魔谷应用汇总!Z$1,魔谷投诉渠道记录!$C:$C,魔谷应用汇总!$A88)</f>
        <v>0</v>
      </c>
      <c r="AA88" s="15">
        <f>COUNTIFS(魔谷投诉渠道记录!$B:$B,魔谷应用汇总!AA$1,魔谷投诉渠道记录!$C:$C,魔谷应用汇总!$A88)</f>
        <v>0</v>
      </c>
      <c r="AB88" s="15">
        <f>COUNTIFS(魔谷投诉渠道记录!$B:$B,魔谷应用汇总!AB$1,魔谷投诉渠道记录!$C:$C,魔谷应用汇总!$A88)</f>
        <v>0</v>
      </c>
      <c r="AC88" s="15">
        <f>COUNTIFS(魔谷投诉渠道记录!$B:$B,魔谷应用汇总!AC$1,魔谷投诉渠道记录!$C:$C,魔谷应用汇总!$A88)</f>
        <v>0</v>
      </c>
      <c r="AD88" s="15">
        <f>COUNTIFS(魔谷投诉渠道记录!$B:$B,魔谷应用汇总!AD$1,魔谷投诉渠道记录!$C:$C,魔谷应用汇总!$A88)</f>
        <v>0</v>
      </c>
      <c r="AE88" s="15">
        <f>COUNTIFS(魔谷投诉渠道记录!$B:$B,魔谷应用汇总!AE$1,魔谷投诉渠道记录!$C:$C,魔谷应用汇总!$A88)</f>
        <v>0</v>
      </c>
      <c r="AF88" s="15">
        <f>COUNTIFS(魔谷投诉渠道记录!$B:$B,魔谷应用汇总!AF$1,魔谷投诉渠道记录!$C:$C,魔谷应用汇总!$A88)</f>
        <v>0</v>
      </c>
      <c r="AG88" s="15">
        <f>COUNTIFS(魔谷投诉渠道记录!$B:$B,魔谷应用汇总!AG$1,魔谷投诉渠道记录!$C:$C,魔谷应用汇总!$A88)</f>
        <v>0</v>
      </c>
      <c r="AH88" s="15">
        <f>COUNTIFS(魔谷投诉渠道记录!$B:$B,魔谷应用汇总!AH$1,魔谷投诉渠道记录!$C:$C,魔谷应用汇总!$A88)</f>
        <v>0</v>
      </c>
      <c r="AI88" s="15">
        <f>COUNTIFS(魔谷投诉渠道记录!$B:$B,魔谷应用汇总!AI$1,魔谷投诉渠道记录!$C:$C,魔谷应用汇总!$A88)</f>
        <v>0</v>
      </c>
    </row>
    <row r="89" spans="1:35" s="40" customFormat="1" ht="16.5">
      <c r="A89" s="39" t="s">
        <v>1314</v>
      </c>
      <c r="B89" s="39">
        <v>70</v>
      </c>
      <c r="C89" s="38">
        <f t="shared" si="3"/>
        <v>0</v>
      </c>
      <c r="D89" s="69">
        <f t="shared" si="4"/>
        <v>0</v>
      </c>
      <c r="E89" s="15">
        <f>COUNTIFS(魔谷投诉渠道记录!$B:$B,魔谷应用汇总!E$1,魔谷投诉渠道记录!$C:$C,魔谷应用汇总!$A89)</f>
        <v>0</v>
      </c>
      <c r="F89" s="15">
        <f>COUNTIFS(魔谷投诉渠道记录!$B:$B,魔谷应用汇总!F$1,魔谷投诉渠道记录!$C:$C,魔谷应用汇总!$A89)</f>
        <v>0</v>
      </c>
      <c r="G89" s="15">
        <f>COUNTIFS(魔谷投诉渠道记录!$B:$B,魔谷应用汇总!G$1,魔谷投诉渠道记录!$C:$C,魔谷应用汇总!$A89)</f>
        <v>0</v>
      </c>
      <c r="H89" s="15">
        <f>COUNTIFS(魔谷投诉渠道记录!$B:$B,魔谷应用汇总!H$1,魔谷投诉渠道记录!$C:$C,魔谷应用汇总!$A89)</f>
        <v>0</v>
      </c>
      <c r="I89" s="15">
        <f>COUNTIFS(魔谷投诉渠道记录!$B:$B,魔谷应用汇总!I$1,魔谷投诉渠道记录!$C:$C,魔谷应用汇总!$A89)</f>
        <v>0</v>
      </c>
      <c r="J89" s="15">
        <f>COUNTIFS(魔谷投诉渠道记录!$B:$B,魔谷应用汇总!J$1,魔谷投诉渠道记录!$C:$C,魔谷应用汇总!$A89)</f>
        <v>0</v>
      </c>
      <c r="K89" s="15">
        <f>COUNTIFS(魔谷投诉渠道记录!$B:$B,魔谷应用汇总!K$1,魔谷投诉渠道记录!$C:$C,魔谷应用汇总!$A89)</f>
        <v>0</v>
      </c>
      <c r="L89" s="15">
        <f>COUNTIFS(魔谷投诉渠道记录!$B:$B,魔谷应用汇总!L$1,魔谷投诉渠道记录!$C:$C,魔谷应用汇总!$A89)</f>
        <v>0</v>
      </c>
      <c r="M89" s="15">
        <f>COUNTIFS(魔谷投诉渠道记录!$B:$B,魔谷应用汇总!M$1,魔谷投诉渠道记录!$C:$C,魔谷应用汇总!$A89)</f>
        <v>0</v>
      </c>
      <c r="N89" s="15">
        <f>COUNTIFS(魔谷投诉渠道记录!$B:$B,魔谷应用汇总!N$1,魔谷投诉渠道记录!$C:$C,魔谷应用汇总!$A89)</f>
        <v>0</v>
      </c>
      <c r="O89" s="15">
        <f>COUNTIFS(魔谷投诉渠道记录!$B:$B,魔谷应用汇总!O$1,魔谷投诉渠道记录!$C:$C,魔谷应用汇总!$A89)</f>
        <v>0</v>
      </c>
      <c r="P89" s="15">
        <f>COUNTIFS(魔谷投诉渠道记录!$B:$B,魔谷应用汇总!P$1,魔谷投诉渠道记录!$C:$C,魔谷应用汇总!$A89)</f>
        <v>0</v>
      </c>
      <c r="Q89" s="15">
        <f>COUNTIFS(魔谷投诉渠道记录!$B:$B,魔谷应用汇总!Q$1,魔谷投诉渠道记录!$C:$C,魔谷应用汇总!$A89)</f>
        <v>0</v>
      </c>
      <c r="R89" s="15">
        <f>COUNTIFS(魔谷投诉渠道记录!$B:$B,魔谷应用汇总!R$1,魔谷投诉渠道记录!$C:$C,魔谷应用汇总!$A89)</f>
        <v>0</v>
      </c>
      <c r="S89" s="15">
        <f>COUNTIFS(魔谷投诉渠道记录!$B:$B,魔谷应用汇总!S$1,魔谷投诉渠道记录!$C:$C,魔谷应用汇总!$A89)</f>
        <v>0</v>
      </c>
      <c r="T89" s="15">
        <f>COUNTIFS(魔谷投诉渠道记录!$B:$B,魔谷应用汇总!T$1,魔谷投诉渠道记录!$C:$C,魔谷应用汇总!$A89)</f>
        <v>0</v>
      </c>
      <c r="U89" s="15">
        <f>COUNTIFS(魔谷投诉渠道记录!$B:$B,魔谷应用汇总!U$1,魔谷投诉渠道记录!$C:$C,魔谷应用汇总!$A89)</f>
        <v>0</v>
      </c>
      <c r="V89" s="15">
        <f>COUNTIFS(魔谷投诉渠道记录!$B:$B,魔谷应用汇总!V$1,魔谷投诉渠道记录!$C:$C,魔谷应用汇总!$A89)</f>
        <v>0</v>
      </c>
      <c r="W89" s="15">
        <f>COUNTIFS(魔谷投诉渠道记录!$B:$B,魔谷应用汇总!W$1,魔谷投诉渠道记录!$C:$C,魔谷应用汇总!$A89)</f>
        <v>0</v>
      </c>
      <c r="X89" s="15">
        <f>COUNTIFS(魔谷投诉渠道记录!$B:$B,魔谷应用汇总!X$1,魔谷投诉渠道记录!$C:$C,魔谷应用汇总!$A89)</f>
        <v>0</v>
      </c>
      <c r="Y89" s="15">
        <f>COUNTIFS(魔谷投诉渠道记录!$B:$B,魔谷应用汇总!Y$1,魔谷投诉渠道记录!$C:$C,魔谷应用汇总!$A89)</f>
        <v>0</v>
      </c>
      <c r="Z89" s="15">
        <f>COUNTIFS(魔谷投诉渠道记录!$B:$B,魔谷应用汇总!Z$1,魔谷投诉渠道记录!$C:$C,魔谷应用汇总!$A89)</f>
        <v>0</v>
      </c>
      <c r="AA89" s="15">
        <f>COUNTIFS(魔谷投诉渠道记录!$B:$B,魔谷应用汇总!AA$1,魔谷投诉渠道记录!$C:$C,魔谷应用汇总!$A89)</f>
        <v>0</v>
      </c>
      <c r="AB89" s="15">
        <f>COUNTIFS(魔谷投诉渠道记录!$B:$B,魔谷应用汇总!AB$1,魔谷投诉渠道记录!$C:$C,魔谷应用汇总!$A89)</f>
        <v>0</v>
      </c>
      <c r="AC89" s="15">
        <f>COUNTIFS(魔谷投诉渠道记录!$B:$B,魔谷应用汇总!AC$1,魔谷投诉渠道记录!$C:$C,魔谷应用汇总!$A89)</f>
        <v>0</v>
      </c>
      <c r="AD89" s="15">
        <f>COUNTIFS(魔谷投诉渠道记录!$B:$B,魔谷应用汇总!AD$1,魔谷投诉渠道记录!$C:$C,魔谷应用汇总!$A89)</f>
        <v>0</v>
      </c>
      <c r="AE89" s="15">
        <f>COUNTIFS(魔谷投诉渠道记录!$B:$B,魔谷应用汇总!AE$1,魔谷投诉渠道记录!$C:$C,魔谷应用汇总!$A89)</f>
        <v>0</v>
      </c>
      <c r="AF89" s="15">
        <f>COUNTIFS(魔谷投诉渠道记录!$B:$B,魔谷应用汇总!AF$1,魔谷投诉渠道记录!$C:$C,魔谷应用汇总!$A89)</f>
        <v>0</v>
      </c>
      <c r="AG89" s="15">
        <f>COUNTIFS(魔谷投诉渠道记录!$B:$B,魔谷应用汇总!AG$1,魔谷投诉渠道记录!$C:$C,魔谷应用汇总!$A89)</f>
        <v>0</v>
      </c>
      <c r="AH89" s="15">
        <f>COUNTIFS(魔谷投诉渠道记录!$B:$B,魔谷应用汇总!AH$1,魔谷投诉渠道记录!$C:$C,魔谷应用汇总!$A89)</f>
        <v>0</v>
      </c>
      <c r="AI89" s="15">
        <f>COUNTIFS(魔谷投诉渠道记录!$B:$B,魔谷应用汇总!AI$1,魔谷投诉渠道记录!$C:$C,魔谷应用汇总!$A89)</f>
        <v>0</v>
      </c>
    </row>
    <row r="90" spans="1:35" s="40" customFormat="1" ht="16.5">
      <c r="A90" s="39" t="s">
        <v>1315</v>
      </c>
      <c r="B90" s="39">
        <v>27672.91</v>
      </c>
      <c r="C90" s="38">
        <f t="shared" si="3"/>
        <v>25</v>
      </c>
      <c r="D90" s="69">
        <f t="shared" si="4"/>
        <v>9.0341059180259684</v>
      </c>
      <c r="E90" s="15">
        <f>COUNTIFS(魔谷投诉渠道记录!$B:$B,魔谷应用汇总!E$1,魔谷投诉渠道记录!$C:$C,魔谷应用汇总!$A90)</f>
        <v>1</v>
      </c>
      <c r="F90" s="15">
        <f>COUNTIFS(魔谷投诉渠道记录!$B:$B,魔谷应用汇总!F$1,魔谷投诉渠道记录!$C:$C,魔谷应用汇总!$A90)</f>
        <v>0</v>
      </c>
      <c r="G90" s="15">
        <f>COUNTIFS(魔谷投诉渠道记录!$B:$B,魔谷应用汇总!G$1,魔谷投诉渠道记录!$C:$C,魔谷应用汇总!$A90)</f>
        <v>0</v>
      </c>
      <c r="H90" s="15">
        <f>COUNTIFS(魔谷投诉渠道记录!$B:$B,魔谷应用汇总!H$1,魔谷投诉渠道记录!$C:$C,魔谷应用汇总!$A90)</f>
        <v>0</v>
      </c>
      <c r="I90" s="15">
        <f>COUNTIFS(魔谷投诉渠道记录!$B:$B,魔谷应用汇总!I$1,魔谷投诉渠道记录!$C:$C,魔谷应用汇总!$A90)</f>
        <v>0</v>
      </c>
      <c r="J90" s="15">
        <f>COUNTIFS(魔谷投诉渠道记录!$B:$B,魔谷应用汇总!J$1,魔谷投诉渠道记录!$C:$C,魔谷应用汇总!$A90)</f>
        <v>0</v>
      </c>
      <c r="K90" s="15">
        <f>COUNTIFS(魔谷投诉渠道记录!$B:$B,魔谷应用汇总!K$1,魔谷投诉渠道记录!$C:$C,魔谷应用汇总!$A90)</f>
        <v>4</v>
      </c>
      <c r="L90" s="15">
        <f>COUNTIFS(魔谷投诉渠道记录!$B:$B,魔谷应用汇总!L$1,魔谷投诉渠道记录!$C:$C,魔谷应用汇总!$A90)</f>
        <v>0</v>
      </c>
      <c r="M90" s="15">
        <f>COUNTIFS(魔谷投诉渠道记录!$B:$B,魔谷应用汇总!M$1,魔谷投诉渠道记录!$C:$C,魔谷应用汇总!$A90)</f>
        <v>0</v>
      </c>
      <c r="N90" s="15">
        <f>COUNTIFS(魔谷投诉渠道记录!$B:$B,魔谷应用汇总!N$1,魔谷投诉渠道记录!$C:$C,魔谷应用汇总!$A90)</f>
        <v>0</v>
      </c>
      <c r="O90" s="15">
        <f>COUNTIFS(魔谷投诉渠道记录!$B:$B,魔谷应用汇总!O$1,魔谷投诉渠道记录!$C:$C,魔谷应用汇总!$A90)</f>
        <v>3</v>
      </c>
      <c r="P90" s="15">
        <f>COUNTIFS(魔谷投诉渠道记录!$B:$B,魔谷应用汇总!P$1,魔谷投诉渠道记录!$C:$C,魔谷应用汇总!$A90)</f>
        <v>1</v>
      </c>
      <c r="Q90" s="15">
        <f>COUNTIFS(魔谷投诉渠道记录!$B:$B,魔谷应用汇总!Q$1,魔谷投诉渠道记录!$C:$C,魔谷应用汇总!$A90)</f>
        <v>0</v>
      </c>
      <c r="R90" s="15">
        <f>COUNTIFS(魔谷投诉渠道记录!$B:$B,魔谷应用汇总!R$1,魔谷投诉渠道记录!$C:$C,魔谷应用汇总!$A90)</f>
        <v>0</v>
      </c>
      <c r="S90" s="15">
        <f>COUNTIFS(魔谷投诉渠道记录!$B:$B,魔谷应用汇总!S$1,魔谷投诉渠道记录!$C:$C,魔谷应用汇总!$A90)</f>
        <v>0</v>
      </c>
      <c r="T90" s="15">
        <f>COUNTIFS(魔谷投诉渠道记录!$B:$B,魔谷应用汇总!T$1,魔谷投诉渠道记录!$C:$C,魔谷应用汇总!$A90)</f>
        <v>0</v>
      </c>
      <c r="U90" s="15">
        <f>COUNTIFS(魔谷投诉渠道记录!$B:$B,魔谷应用汇总!U$1,魔谷投诉渠道记录!$C:$C,魔谷应用汇总!$A90)</f>
        <v>4</v>
      </c>
      <c r="V90" s="15">
        <f>COUNTIFS(魔谷投诉渠道记录!$B:$B,魔谷应用汇总!V$1,魔谷投诉渠道记录!$C:$C,魔谷应用汇总!$A90)</f>
        <v>0</v>
      </c>
      <c r="W90" s="15">
        <f>COUNTIFS(魔谷投诉渠道记录!$B:$B,魔谷应用汇总!W$1,魔谷投诉渠道记录!$C:$C,魔谷应用汇总!$A90)</f>
        <v>0</v>
      </c>
      <c r="X90" s="15">
        <f>COUNTIFS(魔谷投诉渠道记录!$B:$B,魔谷应用汇总!X$1,魔谷投诉渠道记录!$C:$C,魔谷应用汇总!$A90)</f>
        <v>0</v>
      </c>
      <c r="Y90" s="15">
        <f>COUNTIFS(魔谷投诉渠道记录!$B:$B,魔谷应用汇总!Y$1,魔谷投诉渠道记录!$C:$C,魔谷应用汇总!$A90)</f>
        <v>0</v>
      </c>
      <c r="Z90" s="15">
        <f>COUNTIFS(魔谷投诉渠道记录!$B:$B,魔谷应用汇总!Z$1,魔谷投诉渠道记录!$C:$C,魔谷应用汇总!$A90)</f>
        <v>0</v>
      </c>
      <c r="AA90" s="15">
        <f>COUNTIFS(魔谷投诉渠道记录!$B:$B,魔谷应用汇总!AA$1,魔谷投诉渠道记录!$C:$C,魔谷应用汇总!$A90)</f>
        <v>0</v>
      </c>
      <c r="AB90" s="15">
        <f>COUNTIFS(魔谷投诉渠道记录!$B:$B,魔谷应用汇总!AB$1,魔谷投诉渠道记录!$C:$C,魔谷应用汇总!$A90)</f>
        <v>0</v>
      </c>
      <c r="AC90" s="15">
        <f>COUNTIFS(魔谷投诉渠道记录!$B:$B,魔谷应用汇总!AC$1,魔谷投诉渠道记录!$C:$C,魔谷应用汇总!$A90)</f>
        <v>8</v>
      </c>
      <c r="AD90" s="15">
        <f>COUNTIFS(魔谷投诉渠道记录!$B:$B,魔谷应用汇总!AD$1,魔谷投诉渠道记录!$C:$C,魔谷应用汇总!$A90)</f>
        <v>0</v>
      </c>
      <c r="AE90" s="15">
        <f>COUNTIFS(魔谷投诉渠道记录!$B:$B,魔谷应用汇总!AE$1,魔谷投诉渠道记录!$C:$C,魔谷应用汇总!$A90)</f>
        <v>0</v>
      </c>
      <c r="AF90" s="15">
        <f>COUNTIFS(魔谷投诉渠道记录!$B:$B,魔谷应用汇总!AF$1,魔谷投诉渠道记录!$C:$C,魔谷应用汇总!$A90)</f>
        <v>0</v>
      </c>
      <c r="AG90" s="15">
        <f>COUNTIFS(魔谷投诉渠道记录!$B:$B,魔谷应用汇总!AG$1,魔谷投诉渠道记录!$C:$C,魔谷应用汇总!$A90)</f>
        <v>4</v>
      </c>
      <c r="AH90" s="15">
        <f>COUNTIFS(魔谷投诉渠道记录!$B:$B,魔谷应用汇总!AH$1,魔谷投诉渠道记录!$C:$C,魔谷应用汇总!$A90)</f>
        <v>0</v>
      </c>
      <c r="AI90" s="15">
        <f>COUNTIFS(魔谷投诉渠道记录!$B:$B,魔谷应用汇总!AI$1,魔谷投诉渠道记录!$C:$C,魔谷应用汇总!$A90)</f>
        <v>0</v>
      </c>
    </row>
    <row r="91" spans="1:35" s="40" customFormat="1" ht="16.5">
      <c r="A91" s="39" t="s">
        <v>1316</v>
      </c>
      <c r="B91" s="39">
        <v>13312.85</v>
      </c>
      <c r="C91" s="38">
        <f t="shared" si="3"/>
        <v>1</v>
      </c>
      <c r="D91" s="69">
        <f t="shared" si="4"/>
        <v>0.75115396027146708</v>
      </c>
      <c r="E91" s="15">
        <f>COUNTIFS(魔谷投诉渠道记录!$B:$B,魔谷应用汇总!E$1,魔谷投诉渠道记录!$C:$C,魔谷应用汇总!$A91)</f>
        <v>0</v>
      </c>
      <c r="F91" s="15">
        <f>COUNTIFS(魔谷投诉渠道记录!$B:$B,魔谷应用汇总!F$1,魔谷投诉渠道记录!$C:$C,魔谷应用汇总!$A91)</f>
        <v>0</v>
      </c>
      <c r="G91" s="15">
        <f>COUNTIFS(魔谷投诉渠道记录!$B:$B,魔谷应用汇总!G$1,魔谷投诉渠道记录!$C:$C,魔谷应用汇总!$A91)</f>
        <v>0</v>
      </c>
      <c r="H91" s="15">
        <f>COUNTIFS(魔谷投诉渠道记录!$B:$B,魔谷应用汇总!H$1,魔谷投诉渠道记录!$C:$C,魔谷应用汇总!$A91)</f>
        <v>0</v>
      </c>
      <c r="I91" s="15">
        <f>COUNTIFS(魔谷投诉渠道记录!$B:$B,魔谷应用汇总!I$1,魔谷投诉渠道记录!$C:$C,魔谷应用汇总!$A91)</f>
        <v>0</v>
      </c>
      <c r="J91" s="15">
        <f>COUNTIFS(魔谷投诉渠道记录!$B:$B,魔谷应用汇总!J$1,魔谷投诉渠道记录!$C:$C,魔谷应用汇总!$A91)</f>
        <v>0</v>
      </c>
      <c r="K91" s="15">
        <f>COUNTIFS(魔谷投诉渠道记录!$B:$B,魔谷应用汇总!K$1,魔谷投诉渠道记录!$C:$C,魔谷应用汇总!$A91)</f>
        <v>0</v>
      </c>
      <c r="L91" s="15">
        <f>COUNTIFS(魔谷投诉渠道记录!$B:$B,魔谷应用汇总!L$1,魔谷投诉渠道记录!$C:$C,魔谷应用汇总!$A91)</f>
        <v>0</v>
      </c>
      <c r="M91" s="15">
        <f>COUNTIFS(魔谷投诉渠道记录!$B:$B,魔谷应用汇总!M$1,魔谷投诉渠道记录!$C:$C,魔谷应用汇总!$A91)</f>
        <v>0</v>
      </c>
      <c r="N91" s="15">
        <f>COUNTIFS(魔谷投诉渠道记录!$B:$B,魔谷应用汇总!N$1,魔谷投诉渠道记录!$C:$C,魔谷应用汇总!$A91)</f>
        <v>0</v>
      </c>
      <c r="O91" s="15">
        <f>COUNTIFS(魔谷投诉渠道记录!$B:$B,魔谷应用汇总!O$1,魔谷投诉渠道记录!$C:$C,魔谷应用汇总!$A91)</f>
        <v>0</v>
      </c>
      <c r="P91" s="15">
        <f>COUNTIFS(魔谷投诉渠道记录!$B:$B,魔谷应用汇总!P$1,魔谷投诉渠道记录!$C:$C,魔谷应用汇总!$A91)</f>
        <v>0</v>
      </c>
      <c r="Q91" s="15">
        <f>COUNTIFS(魔谷投诉渠道记录!$B:$B,魔谷应用汇总!Q$1,魔谷投诉渠道记录!$C:$C,魔谷应用汇总!$A91)</f>
        <v>0</v>
      </c>
      <c r="R91" s="15">
        <f>COUNTIFS(魔谷投诉渠道记录!$B:$B,魔谷应用汇总!R$1,魔谷投诉渠道记录!$C:$C,魔谷应用汇总!$A91)</f>
        <v>0</v>
      </c>
      <c r="S91" s="15">
        <f>COUNTIFS(魔谷投诉渠道记录!$B:$B,魔谷应用汇总!S$1,魔谷投诉渠道记录!$C:$C,魔谷应用汇总!$A91)</f>
        <v>0</v>
      </c>
      <c r="T91" s="15">
        <f>COUNTIFS(魔谷投诉渠道记录!$B:$B,魔谷应用汇总!T$1,魔谷投诉渠道记录!$C:$C,魔谷应用汇总!$A91)</f>
        <v>0</v>
      </c>
      <c r="U91" s="15">
        <f>COUNTIFS(魔谷投诉渠道记录!$B:$B,魔谷应用汇总!U$1,魔谷投诉渠道记录!$C:$C,魔谷应用汇总!$A91)</f>
        <v>1</v>
      </c>
      <c r="V91" s="15">
        <f>COUNTIFS(魔谷投诉渠道记录!$B:$B,魔谷应用汇总!V$1,魔谷投诉渠道记录!$C:$C,魔谷应用汇总!$A91)</f>
        <v>0</v>
      </c>
      <c r="W91" s="15">
        <f>COUNTIFS(魔谷投诉渠道记录!$B:$B,魔谷应用汇总!W$1,魔谷投诉渠道记录!$C:$C,魔谷应用汇总!$A91)</f>
        <v>0</v>
      </c>
      <c r="X91" s="15">
        <f>COUNTIFS(魔谷投诉渠道记录!$B:$B,魔谷应用汇总!X$1,魔谷投诉渠道记录!$C:$C,魔谷应用汇总!$A91)</f>
        <v>0</v>
      </c>
      <c r="Y91" s="15">
        <f>COUNTIFS(魔谷投诉渠道记录!$B:$B,魔谷应用汇总!Y$1,魔谷投诉渠道记录!$C:$C,魔谷应用汇总!$A91)</f>
        <v>0</v>
      </c>
      <c r="Z91" s="15">
        <f>COUNTIFS(魔谷投诉渠道记录!$B:$B,魔谷应用汇总!Z$1,魔谷投诉渠道记录!$C:$C,魔谷应用汇总!$A91)</f>
        <v>0</v>
      </c>
      <c r="AA91" s="15">
        <f>COUNTIFS(魔谷投诉渠道记录!$B:$B,魔谷应用汇总!AA$1,魔谷投诉渠道记录!$C:$C,魔谷应用汇总!$A91)</f>
        <v>0</v>
      </c>
      <c r="AB91" s="15">
        <f>COUNTIFS(魔谷投诉渠道记录!$B:$B,魔谷应用汇总!AB$1,魔谷投诉渠道记录!$C:$C,魔谷应用汇总!$A91)</f>
        <v>0</v>
      </c>
      <c r="AC91" s="15">
        <f>COUNTIFS(魔谷投诉渠道记录!$B:$B,魔谷应用汇总!AC$1,魔谷投诉渠道记录!$C:$C,魔谷应用汇总!$A91)</f>
        <v>0</v>
      </c>
      <c r="AD91" s="15">
        <f>COUNTIFS(魔谷投诉渠道记录!$B:$B,魔谷应用汇总!AD$1,魔谷投诉渠道记录!$C:$C,魔谷应用汇总!$A91)</f>
        <v>0</v>
      </c>
      <c r="AE91" s="15">
        <f>COUNTIFS(魔谷投诉渠道记录!$B:$B,魔谷应用汇总!AE$1,魔谷投诉渠道记录!$C:$C,魔谷应用汇总!$A91)</f>
        <v>0</v>
      </c>
      <c r="AF91" s="15">
        <f>COUNTIFS(魔谷投诉渠道记录!$B:$B,魔谷应用汇总!AF$1,魔谷投诉渠道记录!$C:$C,魔谷应用汇总!$A91)</f>
        <v>0</v>
      </c>
      <c r="AG91" s="15">
        <f>COUNTIFS(魔谷投诉渠道记录!$B:$B,魔谷应用汇总!AG$1,魔谷投诉渠道记录!$C:$C,魔谷应用汇总!$A91)</f>
        <v>0</v>
      </c>
      <c r="AH91" s="15">
        <f>COUNTIFS(魔谷投诉渠道记录!$B:$B,魔谷应用汇总!AH$1,魔谷投诉渠道记录!$C:$C,魔谷应用汇总!$A91)</f>
        <v>0</v>
      </c>
      <c r="AI91" s="15">
        <f>COUNTIFS(魔谷投诉渠道记录!$B:$B,魔谷应用汇总!AI$1,魔谷投诉渠道记录!$C:$C,魔谷应用汇总!$A91)</f>
        <v>0</v>
      </c>
    </row>
    <row r="92" spans="1:35" s="40" customFormat="1" ht="16.5">
      <c r="A92" s="39" t="s">
        <v>1317</v>
      </c>
      <c r="B92" s="39">
        <v>116</v>
      </c>
      <c r="C92" s="38">
        <f t="shared" si="3"/>
        <v>0</v>
      </c>
      <c r="D92" s="69">
        <f t="shared" si="4"/>
        <v>0</v>
      </c>
      <c r="E92" s="15">
        <f>COUNTIFS(魔谷投诉渠道记录!$B:$B,魔谷应用汇总!E$1,魔谷投诉渠道记录!$C:$C,魔谷应用汇总!$A92)</f>
        <v>0</v>
      </c>
      <c r="F92" s="15">
        <f>COUNTIFS(魔谷投诉渠道记录!$B:$B,魔谷应用汇总!F$1,魔谷投诉渠道记录!$C:$C,魔谷应用汇总!$A92)</f>
        <v>0</v>
      </c>
      <c r="G92" s="15">
        <f>COUNTIFS(魔谷投诉渠道记录!$B:$B,魔谷应用汇总!G$1,魔谷投诉渠道记录!$C:$C,魔谷应用汇总!$A92)</f>
        <v>0</v>
      </c>
      <c r="H92" s="15">
        <f>COUNTIFS(魔谷投诉渠道记录!$B:$B,魔谷应用汇总!H$1,魔谷投诉渠道记录!$C:$C,魔谷应用汇总!$A92)</f>
        <v>0</v>
      </c>
      <c r="I92" s="15">
        <f>COUNTIFS(魔谷投诉渠道记录!$B:$B,魔谷应用汇总!I$1,魔谷投诉渠道记录!$C:$C,魔谷应用汇总!$A92)</f>
        <v>0</v>
      </c>
      <c r="J92" s="15">
        <f>COUNTIFS(魔谷投诉渠道记录!$B:$B,魔谷应用汇总!J$1,魔谷投诉渠道记录!$C:$C,魔谷应用汇总!$A92)</f>
        <v>0</v>
      </c>
      <c r="K92" s="15">
        <f>COUNTIFS(魔谷投诉渠道记录!$B:$B,魔谷应用汇总!K$1,魔谷投诉渠道记录!$C:$C,魔谷应用汇总!$A92)</f>
        <v>0</v>
      </c>
      <c r="L92" s="15">
        <f>COUNTIFS(魔谷投诉渠道记录!$B:$B,魔谷应用汇总!L$1,魔谷投诉渠道记录!$C:$C,魔谷应用汇总!$A92)</f>
        <v>0</v>
      </c>
      <c r="M92" s="15">
        <f>COUNTIFS(魔谷投诉渠道记录!$B:$B,魔谷应用汇总!M$1,魔谷投诉渠道记录!$C:$C,魔谷应用汇总!$A92)</f>
        <v>0</v>
      </c>
      <c r="N92" s="15">
        <f>COUNTIFS(魔谷投诉渠道记录!$B:$B,魔谷应用汇总!N$1,魔谷投诉渠道记录!$C:$C,魔谷应用汇总!$A92)</f>
        <v>0</v>
      </c>
      <c r="O92" s="15">
        <f>COUNTIFS(魔谷投诉渠道记录!$B:$B,魔谷应用汇总!O$1,魔谷投诉渠道记录!$C:$C,魔谷应用汇总!$A92)</f>
        <v>0</v>
      </c>
      <c r="P92" s="15">
        <f>COUNTIFS(魔谷投诉渠道记录!$B:$B,魔谷应用汇总!P$1,魔谷投诉渠道记录!$C:$C,魔谷应用汇总!$A92)</f>
        <v>0</v>
      </c>
      <c r="Q92" s="15">
        <f>COUNTIFS(魔谷投诉渠道记录!$B:$B,魔谷应用汇总!Q$1,魔谷投诉渠道记录!$C:$C,魔谷应用汇总!$A92)</f>
        <v>0</v>
      </c>
      <c r="R92" s="15">
        <f>COUNTIFS(魔谷投诉渠道记录!$B:$B,魔谷应用汇总!R$1,魔谷投诉渠道记录!$C:$C,魔谷应用汇总!$A92)</f>
        <v>0</v>
      </c>
      <c r="S92" s="15">
        <f>COUNTIFS(魔谷投诉渠道记录!$B:$B,魔谷应用汇总!S$1,魔谷投诉渠道记录!$C:$C,魔谷应用汇总!$A92)</f>
        <v>0</v>
      </c>
      <c r="T92" s="15">
        <f>COUNTIFS(魔谷投诉渠道记录!$B:$B,魔谷应用汇总!T$1,魔谷投诉渠道记录!$C:$C,魔谷应用汇总!$A92)</f>
        <v>0</v>
      </c>
      <c r="U92" s="15">
        <f>COUNTIFS(魔谷投诉渠道记录!$B:$B,魔谷应用汇总!U$1,魔谷投诉渠道记录!$C:$C,魔谷应用汇总!$A92)</f>
        <v>0</v>
      </c>
      <c r="V92" s="15">
        <f>COUNTIFS(魔谷投诉渠道记录!$B:$B,魔谷应用汇总!V$1,魔谷投诉渠道记录!$C:$C,魔谷应用汇总!$A92)</f>
        <v>0</v>
      </c>
      <c r="W92" s="15">
        <f>COUNTIFS(魔谷投诉渠道记录!$B:$B,魔谷应用汇总!W$1,魔谷投诉渠道记录!$C:$C,魔谷应用汇总!$A92)</f>
        <v>0</v>
      </c>
      <c r="X92" s="15">
        <f>COUNTIFS(魔谷投诉渠道记录!$B:$B,魔谷应用汇总!X$1,魔谷投诉渠道记录!$C:$C,魔谷应用汇总!$A92)</f>
        <v>0</v>
      </c>
      <c r="Y92" s="15">
        <f>COUNTIFS(魔谷投诉渠道记录!$B:$B,魔谷应用汇总!Y$1,魔谷投诉渠道记录!$C:$C,魔谷应用汇总!$A92)</f>
        <v>0</v>
      </c>
      <c r="Z92" s="15">
        <f>COUNTIFS(魔谷投诉渠道记录!$B:$B,魔谷应用汇总!Z$1,魔谷投诉渠道记录!$C:$C,魔谷应用汇总!$A92)</f>
        <v>0</v>
      </c>
      <c r="AA92" s="15">
        <f>COUNTIFS(魔谷投诉渠道记录!$B:$B,魔谷应用汇总!AA$1,魔谷投诉渠道记录!$C:$C,魔谷应用汇总!$A92)</f>
        <v>0</v>
      </c>
      <c r="AB92" s="15">
        <f>COUNTIFS(魔谷投诉渠道记录!$B:$B,魔谷应用汇总!AB$1,魔谷投诉渠道记录!$C:$C,魔谷应用汇总!$A92)</f>
        <v>0</v>
      </c>
      <c r="AC92" s="15">
        <f>COUNTIFS(魔谷投诉渠道记录!$B:$B,魔谷应用汇总!AC$1,魔谷投诉渠道记录!$C:$C,魔谷应用汇总!$A92)</f>
        <v>0</v>
      </c>
      <c r="AD92" s="15">
        <f>COUNTIFS(魔谷投诉渠道记录!$B:$B,魔谷应用汇总!AD$1,魔谷投诉渠道记录!$C:$C,魔谷应用汇总!$A92)</f>
        <v>0</v>
      </c>
      <c r="AE92" s="15">
        <f>COUNTIFS(魔谷投诉渠道记录!$B:$B,魔谷应用汇总!AE$1,魔谷投诉渠道记录!$C:$C,魔谷应用汇总!$A92)</f>
        <v>0</v>
      </c>
      <c r="AF92" s="15">
        <f>COUNTIFS(魔谷投诉渠道记录!$B:$B,魔谷应用汇总!AF$1,魔谷投诉渠道记录!$C:$C,魔谷应用汇总!$A92)</f>
        <v>0</v>
      </c>
      <c r="AG92" s="15">
        <f>COUNTIFS(魔谷投诉渠道记录!$B:$B,魔谷应用汇总!AG$1,魔谷投诉渠道记录!$C:$C,魔谷应用汇总!$A92)</f>
        <v>0</v>
      </c>
      <c r="AH92" s="15">
        <f>COUNTIFS(魔谷投诉渠道记录!$B:$B,魔谷应用汇总!AH$1,魔谷投诉渠道记录!$C:$C,魔谷应用汇总!$A92)</f>
        <v>0</v>
      </c>
      <c r="AI92" s="15">
        <f>COUNTIFS(魔谷投诉渠道记录!$B:$B,魔谷应用汇总!AI$1,魔谷投诉渠道记录!$C:$C,魔谷应用汇总!$A92)</f>
        <v>0</v>
      </c>
    </row>
    <row r="93" spans="1:35" s="40" customFormat="1" ht="16.5">
      <c r="A93" s="39" t="s">
        <v>1318</v>
      </c>
      <c r="B93" s="39">
        <v>0</v>
      </c>
      <c r="C93" s="38">
        <f t="shared" si="3"/>
        <v>0</v>
      </c>
      <c r="D93" s="69">
        <f t="shared" si="4"/>
        <v>0</v>
      </c>
      <c r="E93" s="15">
        <f>COUNTIFS(魔谷投诉渠道记录!$B:$B,魔谷应用汇总!E$1,魔谷投诉渠道记录!$C:$C,魔谷应用汇总!$A93)</f>
        <v>0</v>
      </c>
      <c r="F93" s="15">
        <f>COUNTIFS(魔谷投诉渠道记录!$B:$B,魔谷应用汇总!F$1,魔谷投诉渠道记录!$C:$C,魔谷应用汇总!$A93)</f>
        <v>0</v>
      </c>
      <c r="G93" s="15">
        <f>COUNTIFS(魔谷投诉渠道记录!$B:$B,魔谷应用汇总!G$1,魔谷投诉渠道记录!$C:$C,魔谷应用汇总!$A93)</f>
        <v>0</v>
      </c>
      <c r="H93" s="15">
        <f>COUNTIFS(魔谷投诉渠道记录!$B:$B,魔谷应用汇总!H$1,魔谷投诉渠道记录!$C:$C,魔谷应用汇总!$A93)</f>
        <v>0</v>
      </c>
      <c r="I93" s="15">
        <f>COUNTIFS(魔谷投诉渠道记录!$B:$B,魔谷应用汇总!I$1,魔谷投诉渠道记录!$C:$C,魔谷应用汇总!$A93)</f>
        <v>0</v>
      </c>
      <c r="J93" s="15">
        <f>COUNTIFS(魔谷投诉渠道记录!$B:$B,魔谷应用汇总!J$1,魔谷投诉渠道记录!$C:$C,魔谷应用汇总!$A93)</f>
        <v>0</v>
      </c>
      <c r="K93" s="15">
        <f>COUNTIFS(魔谷投诉渠道记录!$B:$B,魔谷应用汇总!K$1,魔谷投诉渠道记录!$C:$C,魔谷应用汇总!$A93)</f>
        <v>0</v>
      </c>
      <c r="L93" s="15">
        <f>COUNTIFS(魔谷投诉渠道记录!$B:$B,魔谷应用汇总!L$1,魔谷投诉渠道记录!$C:$C,魔谷应用汇总!$A93)</f>
        <v>0</v>
      </c>
      <c r="M93" s="15">
        <f>COUNTIFS(魔谷投诉渠道记录!$B:$B,魔谷应用汇总!M$1,魔谷投诉渠道记录!$C:$C,魔谷应用汇总!$A93)</f>
        <v>0</v>
      </c>
      <c r="N93" s="15">
        <f>COUNTIFS(魔谷投诉渠道记录!$B:$B,魔谷应用汇总!N$1,魔谷投诉渠道记录!$C:$C,魔谷应用汇总!$A93)</f>
        <v>0</v>
      </c>
      <c r="O93" s="15">
        <f>COUNTIFS(魔谷投诉渠道记录!$B:$B,魔谷应用汇总!O$1,魔谷投诉渠道记录!$C:$C,魔谷应用汇总!$A93)</f>
        <v>0</v>
      </c>
      <c r="P93" s="15">
        <f>COUNTIFS(魔谷投诉渠道记录!$B:$B,魔谷应用汇总!P$1,魔谷投诉渠道记录!$C:$C,魔谷应用汇总!$A93)</f>
        <v>0</v>
      </c>
      <c r="Q93" s="15">
        <f>COUNTIFS(魔谷投诉渠道记录!$B:$B,魔谷应用汇总!Q$1,魔谷投诉渠道记录!$C:$C,魔谷应用汇总!$A93)</f>
        <v>0</v>
      </c>
      <c r="R93" s="15">
        <f>COUNTIFS(魔谷投诉渠道记录!$B:$B,魔谷应用汇总!R$1,魔谷投诉渠道记录!$C:$C,魔谷应用汇总!$A93)</f>
        <v>0</v>
      </c>
      <c r="S93" s="15">
        <f>COUNTIFS(魔谷投诉渠道记录!$B:$B,魔谷应用汇总!S$1,魔谷投诉渠道记录!$C:$C,魔谷应用汇总!$A93)</f>
        <v>0</v>
      </c>
      <c r="T93" s="15">
        <f>COUNTIFS(魔谷投诉渠道记录!$B:$B,魔谷应用汇总!T$1,魔谷投诉渠道记录!$C:$C,魔谷应用汇总!$A93)</f>
        <v>0</v>
      </c>
      <c r="U93" s="15">
        <f>COUNTIFS(魔谷投诉渠道记录!$B:$B,魔谷应用汇总!U$1,魔谷投诉渠道记录!$C:$C,魔谷应用汇总!$A93)</f>
        <v>0</v>
      </c>
      <c r="V93" s="15">
        <f>COUNTIFS(魔谷投诉渠道记录!$B:$B,魔谷应用汇总!V$1,魔谷投诉渠道记录!$C:$C,魔谷应用汇总!$A93)</f>
        <v>0</v>
      </c>
      <c r="W93" s="15">
        <f>COUNTIFS(魔谷投诉渠道记录!$B:$B,魔谷应用汇总!W$1,魔谷投诉渠道记录!$C:$C,魔谷应用汇总!$A93)</f>
        <v>0</v>
      </c>
      <c r="X93" s="15">
        <f>COUNTIFS(魔谷投诉渠道记录!$B:$B,魔谷应用汇总!X$1,魔谷投诉渠道记录!$C:$C,魔谷应用汇总!$A93)</f>
        <v>0</v>
      </c>
      <c r="Y93" s="15">
        <f>COUNTIFS(魔谷投诉渠道记录!$B:$B,魔谷应用汇总!Y$1,魔谷投诉渠道记录!$C:$C,魔谷应用汇总!$A93)</f>
        <v>0</v>
      </c>
      <c r="Z93" s="15">
        <f>COUNTIFS(魔谷投诉渠道记录!$B:$B,魔谷应用汇总!Z$1,魔谷投诉渠道记录!$C:$C,魔谷应用汇总!$A93)</f>
        <v>0</v>
      </c>
      <c r="AA93" s="15">
        <f>COUNTIFS(魔谷投诉渠道记录!$B:$B,魔谷应用汇总!AA$1,魔谷投诉渠道记录!$C:$C,魔谷应用汇总!$A93)</f>
        <v>0</v>
      </c>
      <c r="AB93" s="15">
        <f>COUNTIFS(魔谷投诉渠道记录!$B:$B,魔谷应用汇总!AB$1,魔谷投诉渠道记录!$C:$C,魔谷应用汇总!$A93)</f>
        <v>0</v>
      </c>
      <c r="AC93" s="15">
        <f>COUNTIFS(魔谷投诉渠道记录!$B:$B,魔谷应用汇总!AC$1,魔谷投诉渠道记录!$C:$C,魔谷应用汇总!$A93)</f>
        <v>0</v>
      </c>
      <c r="AD93" s="15">
        <f>COUNTIFS(魔谷投诉渠道记录!$B:$B,魔谷应用汇总!AD$1,魔谷投诉渠道记录!$C:$C,魔谷应用汇总!$A93)</f>
        <v>0</v>
      </c>
      <c r="AE93" s="15">
        <f>COUNTIFS(魔谷投诉渠道记录!$B:$B,魔谷应用汇总!AE$1,魔谷投诉渠道记录!$C:$C,魔谷应用汇总!$A93)</f>
        <v>0</v>
      </c>
      <c r="AF93" s="15">
        <f>COUNTIFS(魔谷投诉渠道记录!$B:$B,魔谷应用汇总!AF$1,魔谷投诉渠道记录!$C:$C,魔谷应用汇总!$A93)</f>
        <v>0</v>
      </c>
      <c r="AG93" s="15">
        <f>COUNTIFS(魔谷投诉渠道记录!$B:$B,魔谷应用汇总!AG$1,魔谷投诉渠道记录!$C:$C,魔谷应用汇总!$A93)</f>
        <v>0</v>
      </c>
      <c r="AH93" s="15">
        <f>COUNTIFS(魔谷投诉渠道记录!$B:$B,魔谷应用汇总!AH$1,魔谷投诉渠道记录!$C:$C,魔谷应用汇总!$A93)</f>
        <v>0</v>
      </c>
      <c r="AI93" s="15">
        <f>COUNTIFS(魔谷投诉渠道记录!$B:$B,魔谷应用汇总!AI$1,魔谷投诉渠道记录!$C:$C,魔谷应用汇总!$A93)</f>
        <v>0</v>
      </c>
    </row>
    <row r="94" spans="1:35" s="40" customFormat="1" ht="16.5">
      <c r="A94" s="39" t="s">
        <v>1319</v>
      </c>
      <c r="B94" s="39">
        <v>69.989999999999995</v>
      </c>
      <c r="C94" s="38">
        <f t="shared" si="3"/>
        <v>0</v>
      </c>
      <c r="D94" s="69">
        <f t="shared" si="4"/>
        <v>0</v>
      </c>
      <c r="E94" s="15">
        <f>COUNTIFS(魔谷投诉渠道记录!$B:$B,魔谷应用汇总!E$1,魔谷投诉渠道记录!$C:$C,魔谷应用汇总!$A94)</f>
        <v>0</v>
      </c>
      <c r="F94" s="15">
        <f>COUNTIFS(魔谷投诉渠道记录!$B:$B,魔谷应用汇总!F$1,魔谷投诉渠道记录!$C:$C,魔谷应用汇总!$A94)</f>
        <v>0</v>
      </c>
      <c r="G94" s="15">
        <f>COUNTIFS(魔谷投诉渠道记录!$B:$B,魔谷应用汇总!G$1,魔谷投诉渠道记录!$C:$C,魔谷应用汇总!$A94)</f>
        <v>0</v>
      </c>
      <c r="H94" s="15">
        <f>COUNTIFS(魔谷投诉渠道记录!$B:$B,魔谷应用汇总!H$1,魔谷投诉渠道记录!$C:$C,魔谷应用汇总!$A94)</f>
        <v>0</v>
      </c>
      <c r="I94" s="15">
        <f>COUNTIFS(魔谷投诉渠道记录!$B:$B,魔谷应用汇总!I$1,魔谷投诉渠道记录!$C:$C,魔谷应用汇总!$A94)</f>
        <v>0</v>
      </c>
      <c r="J94" s="15">
        <f>COUNTIFS(魔谷投诉渠道记录!$B:$B,魔谷应用汇总!J$1,魔谷投诉渠道记录!$C:$C,魔谷应用汇总!$A94)</f>
        <v>0</v>
      </c>
      <c r="K94" s="15">
        <f>COUNTIFS(魔谷投诉渠道记录!$B:$B,魔谷应用汇总!K$1,魔谷投诉渠道记录!$C:$C,魔谷应用汇总!$A94)</f>
        <v>0</v>
      </c>
      <c r="L94" s="15">
        <f>COUNTIFS(魔谷投诉渠道记录!$B:$B,魔谷应用汇总!L$1,魔谷投诉渠道记录!$C:$C,魔谷应用汇总!$A94)</f>
        <v>0</v>
      </c>
      <c r="M94" s="15">
        <f>COUNTIFS(魔谷投诉渠道记录!$B:$B,魔谷应用汇总!M$1,魔谷投诉渠道记录!$C:$C,魔谷应用汇总!$A94)</f>
        <v>0</v>
      </c>
      <c r="N94" s="15">
        <f>COUNTIFS(魔谷投诉渠道记录!$B:$B,魔谷应用汇总!N$1,魔谷投诉渠道记录!$C:$C,魔谷应用汇总!$A94)</f>
        <v>0</v>
      </c>
      <c r="O94" s="15">
        <f>COUNTIFS(魔谷投诉渠道记录!$B:$B,魔谷应用汇总!O$1,魔谷投诉渠道记录!$C:$C,魔谷应用汇总!$A94)</f>
        <v>0</v>
      </c>
      <c r="P94" s="15">
        <f>COUNTIFS(魔谷投诉渠道记录!$B:$B,魔谷应用汇总!P$1,魔谷投诉渠道记录!$C:$C,魔谷应用汇总!$A94)</f>
        <v>0</v>
      </c>
      <c r="Q94" s="15">
        <f>COUNTIFS(魔谷投诉渠道记录!$B:$B,魔谷应用汇总!Q$1,魔谷投诉渠道记录!$C:$C,魔谷应用汇总!$A94)</f>
        <v>0</v>
      </c>
      <c r="R94" s="15">
        <f>COUNTIFS(魔谷投诉渠道记录!$B:$B,魔谷应用汇总!R$1,魔谷投诉渠道记录!$C:$C,魔谷应用汇总!$A94)</f>
        <v>0</v>
      </c>
      <c r="S94" s="15">
        <f>COUNTIFS(魔谷投诉渠道记录!$B:$B,魔谷应用汇总!S$1,魔谷投诉渠道记录!$C:$C,魔谷应用汇总!$A94)</f>
        <v>0</v>
      </c>
      <c r="T94" s="15">
        <f>COUNTIFS(魔谷投诉渠道记录!$B:$B,魔谷应用汇总!T$1,魔谷投诉渠道记录!$C:$C,魔谷应用汇总!$A94)</f>
        <v>0</v>
      </c>
      <c r="U94" s="15">
        <f>COUNTIFS(魔谷投诉渠道记录!$B:$B,魔谷应用汇总!U$1,魔谷投诉渠道记录!$C:$C,魔谷应用汇总!$A94)</f>
        <v>0</v>
      </c>
      <c r="V94" s="15">
        <f>COUNTIFS(魔谷投诉渠道记录!$B:$B,魔谷应用汇总!V$1,魔谷投诉渠道记录!$C:$C,魔谷应用汇总!$A94)</f>
        <v>0</v>
      </c>
      <c r="W94" s="15">
        <f>COUNTIFS(魔谷投诉渠道记录!$B:$B,魔谷应用汇总!W$1,魔谷投诉渠道记录!$C:$C,魔谷应用汇总!$A94)</f>
        <v>0</v>
      </c>
      <c r="X94" s="15">
        <f>COUNTIFS(魔谷投诉渠道记录!$B:$B,魔谷应用汇总!X$1,魔谷投诉渠道记录!$C:$C,魔谷应用汇总!$A94)</f>
        <v>0</v>
      </c>
      <c r="Y94" s="15">
        <f>COUNTIFS(魔谷投诉渠道记录!$B:$B,魔谷应用汇总!Y$1,魔谷投诉渠道记录!$C:$C,魔谷应用汇总!$A94)</f>
        <v>0</v>
      </c>
      <c r="Z94" s="15">
        <f>COUNTIFS(魔谷投诉渠道记录!$B:$B,魔谷应用汇总!Z$1,魔谷投诉渠道记录!$C:$C,魔谷应用汇总!$A94)</f>
        <v>0</v>
      </c>
      <c r="AA94" s="15">
        <f>COUNTIFS(魔谷投诉渠道记录!$B:$B,魔谷应用汇总!AA$1,魔谷投诉渠道记录!$C:$C,魔谷应用汇总!$A94)</f>
        <v>0</v>
      </c>
      <c r="AB94" s="15">
        <f>COUNTIFS(魔谷投诉渠道记录!$B:$B,魔谷应用汇总!AB$1,魔谷投诉渠道记录!$C:$C,魔谷应用汇总!$A94)</f>
        <v>0</v>
      </c>
      <c r="AC94" s="15">
        <f>COUNTIFS(魔谷投诉渠道记录!$B:$B,魔谷应用汇总!AC$1,魔谷投诉渠道记录!$C:$C,魔谷应用汇总!$A94)</f>
        <v>0</v>
      </c>
      <c r="AD94" s="15">
        <f>COUNTIFS(魔谷投诉渠道记录!$B:$B,魔谷应用汇总!AD$1,魔谷投诉渠道记录!$C:$C,魔谷应用汇总!$A94)</f>
        <v>0</v>
      </c>
      <c r="AE94" s="15">
        <f>COUNTIFS(魔谷投诉渠道记录!$B:$B,魔谷应用汇总!AE$1,魔谷投诉渠道记录!$C:$C,魔谷应用汇总!$A94)</f>
        <v>0</v>
      </c>
      <c r="AF94" s="15">
        <f>COUNTIFS(魔谷投诉渠道记录!$B:$B,魔谷应用汇总!AF$1,魔谷投诉渠道记录!$C:$C,魔谷应用汇总!$A94)</f>
        <v>0</v>
      </c>
      <c r="AG94" s="15">
        <f>COUNTIFS(魔谷投诉渠道记录!$B:$B,魔谷应用汇总!AG$1,魔谷投诉渠道记录!$C:$C,魔谷应用汇总!$A94)</f>
        <v>0</v>
      </c>
      <c r="AH94" s="15">
        <f>COUNTIFS(魔谷投诉渠道记录!$B:$B,魔谷应用汇总!AH$1,魔谷投诉渠道记录!$C:$C,魔谷应用汇总!$A94)</f>
        <v>0</v>
      </c>
      <c r="AI94" s="15">
        <f>COUNTIFS(魔谷投诉渠道记录!$B:$B,魔谷应用汇总!AI$1,魔谷投诉渠道记录!$C:$C,魔谷应用汇总!$A94)</f>
        <v>0</v>
      </c>
    </row>
    <row r="95" spans="1:35" s="40" customFormat="1" ht="16.5">
      <c r="A95" s="39" t="s">
        <v>1320</v>
      </c>
      <c r="B95" s="39">
        <v>278</v>
      </c>
      <c r="C95" s="38">
        <f t="shared" si="3"/>
        <v>0</v>
      </c>
      <c r="D95" s="69">
        <f t="shared" si="4"/>
        <v>0</v>
      </c>
      <c r="E95" s="15">
        <f>COUNTIFS(魔谷投诉渠道记录!$B:$B,魔谷应用汇总!E$1,魔谷投诉渠道记录!$C:$C,魔谷应用汇总!$A95)</f>
        <v>0</v>
      </c>
      <c r="F95" s="15">
        <f>COUNTIFS(魔谷投诉渠道记录!$B:$B,魔谷应用汇总!F$1,魔谷投诉渠道记录!$C:$C,魔谷应用汇总!$A95)</f>
        <v>0</v>
      </c>
      <c r="G95" s="15">
        <f>COUNTIFS(魔谷投诉渠道记录!$B:$B,魔谷应用汇总!G$1,魔谷投诉渠道记录!$C:$C,魔谷应用汇总!$A95)</f>
        <v>0</v>
      </c>
      <c r="H95" s="15">
        <f>COUNTIFS(魔谷投诉渠道记录!$B:$B,魔谷应用汇总!H$1,魔谷投诉渠道记录!$C:$C,魔谷应用汇总!$A95)</f>
        <v>0</v>
      </c>
      <c r="I95" s="15">
        <f>COUNTIFS(魔谷投诉渠道记录!$B:$B,魔谷应用汇总!I$1,魔谷投诉渠道记录!$C:$C,魔谷应用汇总!$A95)</f>
        <v>0</v>
      </c>
      <c r="J95" s="15">
        <f>COUNTIFS(魔谷投诉渠道记录!$B:$B,魔谷应用汇总!J$1,魔谷投诉渠道记录!$C:$C,魔谷应用汇总!$A95)</f>
        <v>0</v>
      </c>
      <c r="K95" s="15">
        <f>COUNTIFS(魔谷投诉渠道记录!$B:$B,魔谷应用汇总!K$1,魔谷投诉渠道记录!$C:$C,魔谷应用汇总!$A95)</f>
        <v>0</v>
      </c>
      <c r="L95" s="15">
        <f>COUNTIFS(魔谷投诉渠道记录!$B:$B,魔谷应用汇总!L$1,魔谷投诉渠道记录!$C:$C,魔谷应用汇总!$A95)</f>
        <v>0</v>
      </c>
      <c r="M95" s="15">
        <f>COUNTIFS(魔谷投诉渠道记录!$B:$B,魔谷应用汇总!M$1,魔谷投诉渠道记录!$C:$C,魔谷应用汇总!$A95)</f>
        <v>0</v>
      </c>
      <c r="N95" s="15">
        <f>COUNTIFS(魔谷投诉渠道记录!$B:$B,魔谷应用汇总!N$1,魔谷投诉渠道记录!$C:$C,魔谷应用汇总!$A95)</f>
        <v>0</v>
      </c>
      <c r="O95" s="15">
        <f>COUNTIFS(魔谷投诉渠道记录!$B:$B,魔谷应用汇总!O$1,魔谷投诉渠道记录!$C:$C,魔谷应用汇总!$A95)</f>
        <v>0</v>
      </c>
      <c r="P95" s="15">
        <f>COUNTIFS(魔谷投诉渠道记录!$B:$B,魔谷应用汇总!P$1,魔谷投诉渠道记录!$C:$C,魔谷应用汇总!$A95)</f>
        <v>0</v>
      </c>
      <c r="Q95" s="15">
        <f>COUNTIFS(魔谷投诉渠道记录!$B:$B,魔谷应用汇总!Q$1,魔谷投诉渠道记录!$C:$C,魔谷应用汇总!$A95)</f>
        <v>0</v>
      </c>
      <c r="R95" s="15">
        <f>COUNTIFS(魔谷投诉渠道记录!$B:$B,魔谷应用汇总!R$1,魔谷投诉渠道记录!$C:$C,魔谷应用汇总!$A95)</f>
        <v>0</v>
      </c>
      <c r="S95" s="15">
        <f>COUNTIFS(魔谷投诉渠道记录!$B:$B,魔谷应用汇总!S$1,魔谷投诉渠道记录!$C:$C,魔谷应用汇总!$A95)</f>
        <v>0</v>
      </c>
      <c r="T95" s="15">
        <f>COUNTIFS(魔谷投诉渠道记录!$B:$B,魔谷应用汇总!T$1,魔谷投诉渠道记录!$C:$C,魔谷应用汇总!$A95)</f>
        <v>0</v>
      </c>
      <c r="U95" s="15">
        <f>COUNTIFS(魔谷投诉渠道记录!$B:$B,魔谷应用汇总!U$1,魔谷投诉渠道记录!$C:$C,魔谷应用汇总!$A95)</f>
        <v>0</v>
      </c>
      <c r="V95" s="15">
        <f>COUNTIFS(魔谷投诉渠道记录!$B:$B,魔谷应用汇总!V$1,魔谷投诉渠道记录!$C:$C,魔谷应用汇总!$A95)</f>
        <v>0</v>
      </c>
      <c r="W95" s="15">
        <f>COUNTIFS(魔谷投诉渠道记录!$B:$B,魔谷应用汇总!W$1,魔谷投诉渠道记录!$C:$C,魔谷应用汇总!$A95)</f>
        <v>0</v>
      </c>
      <c r="X95" s="15">
        <f>COUNTIFS(魔谷投诉渠道记录!$B:$B,魔谷应用汇总!X$1,魔谷投诉渠道记录!$C:$C,魔谷应用汇总!$A95)</f>
        <v>0</v>
      </c>
      <c r="Y95" s="15">
        <f>COUNTIFS(魔谷投诉渠道记录!$B:$B,魔谷应用汇总!Y$1,魔谷投诉渠道记录!$C:$C,魔谷应用汇总!$A95)</f>
        <v>0</v>
      </c>
      <c r="Z95" s="15">
        <f>COUNTIFS(魔谷投诉渠道记录!$B:$B,魔谷应用汇总!Z$1,魔谷投诉渠道记录!$C:$C,魔谷应用汇总!$A95)</f>
        <v>0</v>
      </c>
      <c r="AA95" s="15">
        <f>COUNTIFS(魔谷投诉渠道记录!$B:$B,魔谷应用汇总!AA$1,魔谷投诉渠道记录!$C:$C,魔谷应用汇总!$A95)</f>
        <v>0</v>
      </c>
      <c r="AB95" s="15">
        <f>COUNTIFS(魔谷投诉渠道记录!$B:$B,魔谷应用汇总!AB$1,魔谷投诉渠道记录!$C:$C,魔谷应用汇总!$A95)</f>
        <v>0</v>
      </c>
      <c r="AC95" s="15">
        <f>COUNTIFS(魔谷投诉渠道记录!$B:$B,魔谷应用汇总!AC$1,魔谷投诉渠道记录!$C:$C,魔谷应用汇总!$A95)</f>
        <v>0</v>
      </c>
      <c r="AD95" s="15">
        <f>COUNTIFS(魔谷投诉渠道记录!$B:$B,魔谷应用汇总!AD$1,魔谷投诉渠道记录!$C:$C,魔谷应用汇总!$A95)</f>
        <v>0</v>
      </c>
      <c r="AE95" s="15">
        <f>COUNTIFS(魔谷投诉渠道记录!$B:$B,魔谷应用汇总!AE$1,魔谷投诉渠道记录!$C:$C,魔谷应用汇总!$A95)</f>
        <v>0</v>
      </c>
      <c r="AF95" s="15">
        <f>COUNTIFS(魔谷投诉渠道记录!$B:$B,魔谷应用汇总!AF$1,魔谷投诉渠道记录!$C:$C,魔谷应用汇总!$A95)</f>
        <v>0</v>
      </c>
      <c r="AG95" s="15">
        <f>COUNTIFS(魔谷投诉渠道记录!$B:$B,魔谷应用汇总!AG$1,魔谷投诉渠道记录!$C:$C,魔谷应用汇总!$A95)</f>
        <v>0</v>
      </c>
      <c r="AH95" s="15">
        <f>COUNTIFS(魔谷投诉渠道记录!$B:$B,魔谷应用汇总!AH$1,魔谷投诉渠道记录!$C:$C,魔谷应用汇总!$A95)</f>
        <v>0</v>
      </c>
      <c r="AI95" s="15">
        <f>COUNTIFS(魔谷投诉渠道记录!$B:$B,魔谷应用汇总!AI$1,魔谷投诉渠道记录!$C:$C,魔谷应用汇总!$A95)</f>
        <v>0</v>
      </c>
    </row>
    <row r="96" spans="1:35" s="40" customFormat="1" ht="16.5">
      <c r="A96" s="39" t="s">
        <v>1321</v>
      </c>
      <c r="B96" s="39">
        <v>0</v>
      </c>
      <c r="C96" s="38">
        <f t="shared" si="3"/>
        <v>0</v>
      </c>
      <c r="D96" s="69">
        <f t="shared" si="4"/>
        <v>0</v>
      </c>
      <c r="E96" s="15">
        <f>COUNTIFS(魔谷投诉渠道记录!$B:$B,魔谷应用汇总!E$1,魔谷投诉渠道记录!$C:$C,魔谷应用汇总!$A96)</f>
        <v>0</v>
      </c>
      <c r="F96" s="15">
        <f>COUNTIFS(魔谷投诉渠道记录!$B:$B,魔谷应用汇总!F$1,魔谷投诉渠道记录!$C:$C,魔谷应用汇总!$A96)</f>
        <v>0</v>
      </c>
      <c r="G96" s="15">
        <f>COUNTIFS(魔谷投诉渠道记录!$B:$B,魔谷应用汇总!G$1,魔谷投诉渠道记录!$C:$C,魔谷应用汇总!$A96)</f>
        <v>0</v>
      </c>
      <c r="H96" s="15">
        <f>COUNTIFS(魔谷投诉渠道记录!$B:$B,魔谷应用汇总!H$1,魔谷投诉渠道记录!$C:$C,魔谷应用汇总!$A96)</f>
        <v>0</v>
      </c>
      <c r="I96" s="15">
        <f>COUNTIFS(魔谷投诉渠道记录!$B:$B,魔谷应用汇总!I$1,魔谷投诉渠道记录!$C:$C,魔谷应用汇总!$A96)</f>
        <v>0</v>
      </c>
      <c r="J96" s="15">
        <f>COUNTIFS(魔谷投诉渠道记录!$B:$B,魔谷应用汇总!J$1,魔谷投诉渠道记录!$C:$C,魔谷应用汇总!$A96)</f>
        <v>0</v>
      </c>
      <c r="K96" s="15">
        <f>COUNTIFS(魔谷投诉渠道记录!$B:$B,魔谷应用汇总!K$1,魔谷投诉渠道记录!$C:$C,魔谷应用汇总!$A96)</f>
        <v>0</v>
      </c>
      <c r="L96" s="15">
        <f>COUNTIFS(魔谷投诉渠道记录!$B:$B,魔谷应用汇总!L$1,魔谷投诉渠道记录!$C:$C,魔谷应用汇总!$A96)</f>
        <v>0</v>
      </c>
      <c r="M96" s="15">
        <f>COUNTIFS(魔谷投诉渠道记录!$B:$B,魔谷应用汇总!M$1,魔谷投诉渠道记录!$C:$C,魔谷应用汇总!$A96)</f>
        <v>0</v>
      </c>
      <c r="N96" s="15">
        <f>COUNTIFS(魔谷投诉渠道记录!$B:$B,魔谷应用汇总!N$1,魔谷投诉渠道记录!$C:$C,魔谷应用汇总!$A96)</f>
        <v>0</v>
      </c>
      <c r="O96" s="15">
        <f>COUNTIFS(魔谷投诉渠道记录!$B:$B,魔谷应用汇总!O$1,魔谷投诉渠道记录!$C:$C,魔谷应用汇总!$A96)</f>
        <v>0</v>
      </c>
      <c r="P96" s="15">
        <f>COUNTIFS(魔谷投诉渠道记录!$B:$B,魔谷应用汇总!P$1,魔谷投诉渠道记录!$C:$C,魔谷应用汇总!$A96)</f>
        <v>0</v>
      </c>
      <c r="Q96" s="15">
        <f>COUNTIFS(魔谷投诉渠道记录!$B:$B,魔谷应用汇总!Q$1,魔谷投诉渠道记录!$C:$C,魔谷应用汇总!$A96)</f>
        <v>0</v>
      </c>
      <c r="R96" s="15">
        <f>COUNTIFS(魔谷投诉渠道记录!$B:$B,魔谷应用汇总!R$1,魔谷投诉渠道记录!$C:$C,魔谷应用汇总!$A96)</f>
        <v>0</v>
      </c>
      <c r="S96" s="15">
        <f>COUNTIFS(魔谷投诉渠道记录!$B:$B,魔谷应用汇总!S$1,魔谷投诉渠道记录!$C:$C,魔谷应用汇总!$A96)</f>
        <v>0</v>
      </c>
      <c r="T96" s="15">
        <f>COUNTIFS(魔谷投诉渠道记录!$B:$B,魔谷应用汇总!T$1,魔谷投诉渠道记录!$C:$C,魔谷应用汇总!$A96)</f>
        <v>0</v>
      </c>
      <c r="U96" s="15">
        <f>COUNTIFS(魔谷投诉渠道记录!$B:$B,魔谷应用汇总!U$1,魔谷投诉渠道记录!$C:$C,魔谷应用汇总!$A96)</f>
        <v>0</v>
      </c>
      <c r="V96" s="15">
        <f>COUNTIFS(魔谷投诉渠道记录!$B:$B,魔谷应用汇总!V$1,魔谷投诉渠道记录!$C:$C,魔谷应用汇总!$A96)</f>
        <v>0</v>
      </c>
      <c r="W96" s="15">
        <f>COUNTIFS(魔谷投诉渠道记录!$B:$B,魔谷应用汇总!W$1,魔谷投诉渠道记录!$C:$C,魔谷应用汇总!$A96)</f>
        <v>0</v>
      </c>
      <c r="X96" s="15">
        <f>COUNTIFS(魔谷投诉渠道记录!$B:$B,魔谷应用汇总!X$1,魔谷投诉渠道记录!$C:$C,魔谷应用汇总!$A96)</f>
        <v>0</v>
      </c>
      <c r="Y96" s="15">
        <f>COUNTIFS(魔谷投诉渠道记录!$B:$B,魔谷应用汇总!Y$1,魔谷投诉渠道记录!$C:$C,魔谷应用汇总!$A96)</f>
        <v>0</v>
      </c>
      <c r="Z96" s="15">
        <f>COUNTIFS(魔谷投诉渠道记录!$B:$B,魔谷应用汇总!Z$1,魔谷投诉渠道记录!$C:$C,魔谷应用汇总!$A96)</f>
        <v>0</v>
      </c>
      <c r="AA96" s="15">
        <f>COUNTIFS(魔谷投诉渠道记录!$B:$B,魔谷应用汇总!AA$1,魔谷投诉渠道记录!$C:$C,魔谷应用汇总!$A96)</f>
        <v>0</v>
      </c>
      <c r="AB96" s="15">
        <f>COUNTIFS(魔谷投诉渠道记录!$B:$B,魔谷应用汇总!AB$1,魔谷投诉渠道记录!$C:$C,魔谷应用汇总!$A96)</f>
        <v>0</v>
      </c>
      <c r="AC96" s="15">
        <f>COUNTIFS(魔谷投诉渠道记录!$B:$B,魔谷应用汇总!AC$1,魔谷投诉渠道记录!$C:$C,魔谷应用汇总!$A96)</f>
        <v>0</v>
      </c>
      <c r="AD96" s="15">
        <f>COUNTIFS(魔谷投诉渠道记录!$B:$B,魔谷应用汇总!AD$1,魔谷投诉渠道记录!$C:$C,魔谷应用汇总!$A96)</f>
        <v>0</v>
      </c>
      <c r="AE96" s="15">
        <f>COUNTIFS(魔谷投诉渠道记录!$B:$B,魔谷应用汇总!AE$1,魔谷投诉渠道记录!$C:$C,魔谷应用汇总!$A96)</f>
        <v>0</v>
      </c>
      <c r="AF96" s="15">
        <f>COUNTIFS(魔谷投诉渠道记录!$B:$B,魔谷应用汇总!AF$1,魔谷投诉渠道记录!$C:$C,魔谷应用汇总!$A96)</f>
        <v>0</v>
      </c>
      <c r="AG96" s="15">
        <f>COUNTIFS(魔谷投诉渠道记录!$B:$B,魔谷应用汇总!AG$1,魔谷投诉渠道记录!$C:$C,魔谷应用汇总!$A96)</f>
        <v>0</v>
      </c>
      <c r="AH96" s="15">
        <f>COUNTIFS(魔谷投诉渠道记录!$B:$B,魔谷应用汇总!AH$1,魔谷投诉渠道记录!$C:$C,魔谷应用汇总!$A96)</f>
        <v>0</v>
      </c>
      <c r="AI96" s="15">
        <f>COUNTIFS(魔谷投诉渠道记录!$B:$B,魔谷应用汇总!AI$1,魔谷投诉渠道记录!$C:$C,魔谷应用汇总!$A96)</f>
        <v>0</v>
      </c>
    </row>
    <row r="97" spans="1:35" s="40" customFormat="1" ht="16.5">
      <c r="A97" s="39" t="s">
        <v>1322</v>
      </c>
      <c r="B97" s="39">
        <v>434</v>
      </c>
      <c r="C97" s="38">
        <f t="shared" si="3"/>
        <v>0</v>
      </c>
      <c r="D97" s="69">
        <f t="shared" si="4"/>
        <v>0</v>
      </c>
      <c r="E97" s="15">
        <f>COUNTIFS(魔谷投诉渠道记录!$B:$B,魔谷应用汇总!E$1,魔谷投诉渠道记录!$C:$C,魔谷应用汇总!$A97)</f>
        <v>0</v>
      </c>
      <c r="F97" s="15">
        <f>COUNTIFS(魔谷投诉渠道记录!$B:$B,魔谷应用汇总!F$1,魔谷投诉渠道记录!$C:$C,魔谷应用汇总!$A97)</f>
        <v>0</v>
      </c>
      <c r="G97" s="15">
        <f>COUNTIFS(魔谷投诉渠道记录!$B:$B,魔谷应用汇总!G$1,魔谷投诉渠道记录!$C:$C,魔谷应用汇总!$A97)</f>
        <v>0</v>
      </c>
      <c r="H97" s="15">
        <f>COUNTIFS(魔谷投诉渠道记录!$B:$B,魔谷应用汇总!H$1,魔谷投诉渠道记录!$C:$C,魔谷应用汇总!$A97)</f>
        <v>0</v>
      </c>
      <c r="I97" s="15">
        <f>COUNTIFS(魔谷投诉渠道记录!$B:$B,魔谷应用汇总!I$1,魔谷投诉渠道记录!$C:$C,魔谷应用汇总!$A97)</f>
        <v>0</v>
      </c>
      <c r="J97" s="15">
        <f>COUNTIFS(魔谷投诉渠道记录!$B:$B,魔谷应用汇总!J$1,魔谷投诉渠道记录!$C:$C,魔谷应用汇总!$A97)</f>
        <v>0</v>
      </c>
      <c r="K97" s="15">
        <f>COUNTIFS(魔谷投诉渠道记录!$B:$B,魔谷应用汇总!K$1,魔谷投诉渠道记录!$C:$C,魔谷应用汇总!$A97)</f>
        <v>0</v>
      </c>
      <c r="L97" s="15">
        <f>COUNTIFS(魔谷投诉渠道记录!$B:$B,魔谷应用汇总!L$1,魔谷投诉渠道记录!$C:$C,魔谷应用汇总!$A97)</f>
        <v>0</v>
      </c>
      <c r="M97" s="15">
        <f>COUNTIFS(魔谷投诉渠道记录!$B:$B,魔谷应用汇总!M$1,魔谷投诉渠道记录!$C:$C,魔谷应用汇总!$A97)</f>
        <v>0</v>
      </c>
      <c r="N97" s="15">
        <f>COUNTIFS(魔谷投诉渠道记录!$B:$B,魔谷应用汇总!N$1,魔谷投诉渠道记录!$C:$C,魔谷应用汇总!$A97)</f>
        <v>0</v>
      </c>
      <c r="O97" s="15">
        <f>COUNTIFS(魔谷投诉渠道记录!$B:$B,魔谷应用汇总!O$1,魔谷投诉渠道记录!$C:$C,魔谷应用汇总!$A97)</f>
        <v>0</v>
      </c>
      <c r="P97" s="15">
        <f>COUNTIFS(魔谷投诉渠道记录!$B:$B,魔谷应用汇总!P$1,魔谷投诉渠道记录!$C:$C,魔谷应用汇总!$A97)</f>
        <v>0</v>
      </c>
      <c r="Q97" s="15">
        <f>COUNTIFS(魔谷投诉渠道记录!$B:$B,魔谷应用汇总!Q$1,魔谷投诉渠道记录!$C:$C,魔谷应用汇总!$A97)</f>
        <v>0</v>
      </c>
      <c r="R97" s="15">
        <f>COUNTIFS(魔谷投诉渠道记录!$B:$B,魔谷应用汇总!R$1,魔谷投诉渠道记录!$C:$C,魔谷应用汇总!$A97)</f>
        <v>0</v>
      </c>
      <c r="S97" s="15">
        <f>COUNTIFS(魔谷投诉渠道记录!$B:$B,魔谷应用汇总!S$1,魔谷投诉渠道记录!$C:$C,魔谷应用汇总!$A97)</f>
        <v>0</v>
      </c>
      <c r="T97" s="15">
        <f>COUNTIFS(魔谷投诉渠道记录!$B:$B,魔谷应用汇总!T$1,魔谷投诉渠道记录!$C:$C,魔谷应用汇总!$A97)</f>
        <v>0</v>
      </c>
      <c r="U97" s="15">
        <f>COUNTIFS(魔谷投诉渠道记录!$B:$B,魔谷应用汇总!U$1,魔谷投诉渠道记录!$C:$C,魔谷应用汇总!$A97)</f>
        <v>0</v>
      </c>
      <c r="V97" s="15">
        <f>COUNTIFS(魔谷投诉渠道记录!$B:$B,魔谷应用汇总!V$1,魔谷投诉渠道记录!$C:$C,魔谷应用汇总!$A97)</f>
        <v>0</v>
      </c>
      <c r="W97" s="15">
        <f>COUNTIFS(魔谷投诉渠道记录!$B:$B,魔谷应用汇总!W$1,魔谷投诉渠道记录!$C:$C,魔谷应用汇总!$A97)</f>
        <v>0</v>
      </c>
      <c r="X97" s="15">
        <f>COUNTIFS(魔谷投诉渠道记录!$B:$B,魔谷应用汇总!X$1,魔谷投诉渠道记录!$C:$C,魔谷应用汇总!$A97)</f>
        <v>0</v>
      </c>
      <c r="Y97" s="15">
        <f>COUNTIFS(魔谷投诉渠道记录!$B:$B,魔谷应用汇总!Y$1,魔谷投诉渠道记录!$C:$C,魔谷应用汇总!$A97)</f>
        <v>0</v>
      </c>
      <c r="Z97" s="15">
        <f>COUNTIFS(魔谷投诉渠道记录!$B:$B,魔谷应用汇总!Z$1,魔谷投诉渠道记录!$C:$C,魔谷应用汇总!$A97)</f>
        <v>0</v>
      </c>
      <c r="AA97" s="15">
        <f>COUNTIFS(魔谷投诉渠道记录!$B:$B,魔谷应用汇总!AA$1,魔谷投诉渠道记录!$C:$C,魔谷应用汇总!$A97)</f>
        <v>0</v>
      </c>
      <c r="AB97" s="15">
        <f>COUNTIFS(魔谷投诉渠道记录!$B:$B,魔谷应用汇总!AB$1,魔谷投诉渠道记录!$C:$C,魔谷应用汇总!$A97)</f>
        <v>0</v>
      </c>
      <c r="AC97" s="15">
        <f>COUNTIFS(魔谷投诉渠道记录!$B:$B,魔谷应用汇总!AC$1,魔谷投诉渠道记录!$C:$C,魔谷应用汇总!$A97)</f>
        <v>0</v>
      </c>
      <c r="AD97" s="15">
        <f>COUNTIFS(魔谷投诉渠道记录!$B:$B,魔谷应用汇总!AD$1,魔谷投诉渠道记录!$C:$C,魔谷应用汇总!$A97)</f>
        <v>0</v>
      </c>
      <c r="AE97" s="15">
        <f>COUNTIFS(魔谷投诉渠道记录!$B:$B,魔谷应用汇总!AE$1,魔谷投诉渠道记录!$C:$C,魔谷应用汇总!$A97)</f>
        <v>0</v>
      </c>
      <c r="AF97" s="15">
        <f>COUNTIFS(魔谷投诉渠道记录!$B:$B,魔谷应用汇总!AF$1,魔谷投诉渠道记录!$C:$C,魔谷应用汇总!$A97)</f>
        <v>0</v>
      </c>
      <c r="AG97" s="15">
        <f>COUNTIFS(魔谷投诉渠道记录!$B:$B,魔谷应用汇总!AG$1,魔谷投诉渠道记录!$C:$C,魔谷应用汇总!$A97)</f>
        <v>0</v>
      </c>
      <c r="AH97" s="15">
        <f>COUNTIFS(魔谷投诉渠道记录!$B:$B,魔谷应用汇总!AH$1,魔谷投诉渠道记录!$C:$C,魔谷应用汇总!$A97)</f>
        <v>0</v>
      </c>
      <c r="AI97" s="15">
        <f>COUNTIFS(魔谷投诉渠道记录!$B:$B,魔谷应用汇总!AI$1,魔谷投诉渠道记录!$C:$C,魔谷应用汇总!$A97)</f>
        <v>0</v>
      </c>
    </row>
    <row r="98" spans="1:35" s="40" customFormat="1" ht="16.5">
      <c r="A98" s="39" t="s">
        <v>1323</v>
      </c>
      <c r="B98" s="39">
        <v>48</v>
      </c>
      <c r="C98" s="38">
        <f t="shared" ref="C98:C105" si="5">SUM(E98:AI98)</f>
        <v>0</v>
      </c>
      <c r="D98" s="69">
        <f t="shared" si="4"/>
        <v>0</v>
      </c>
      <c r="E98" s="15">
        <f>COUNTIFS(魔谷投诉渠道记录!$B:$B,魔谷应用汇总!E$1,魔谷投诉渠道记录!$C:$C,魔谷应用汇总!$A98)</f>
        <v>0</v>
      </c>
      <c r="F98" s="15">
        <f>COUNTIFS(魔谷投诉渠道记录!$B:$B,魔谷应用汇总!F$1,魔谷投诉渠道记录!$C:$C,魔谷应用汇总!$A98)</f>
        <v>0</v>
      </c>
      <c r="G98" s="15">
        <f>COUNTIFS(魔谷投诉渠道记录!$B:$B,魔谷应用汇总!G$1,魔谷投诉渠道记录!$C:$C,魔谷应用汇总!$A98)</f>
        <v>0</v>
      </c>
      <c r="H98" s="15">
        <f>COUNTIFS(魔谷投诉渠道记录!$B:$B,魔谷应用汇总!H$1,魔谷投诉渠道记录!$C:$C,魔谷应用汇总!$A98)</f>
        <v>0</v>
      </c>
      <c r="I98" s="15">
        <f>COUNTIFS(魔谷投诉渠道记录!$B:$B,魔谷应用汇总!I$1,魔谷投诉渠道记录!$C:$C,魔谷应用汇总!$A98)</f>
        <v>0</v>
      </c>
      <c r="J98" s="15">
        <f>COUNTIFS(魔谷投诉渠道记录!$B:$B,魔谷应用汇总!J$1,魔谷投诉渠道记录!$C:$C,魔谷应用汇总!$A98)</f>
        <v>0</v>
      </c>
      <c r="K98" s="15">
        <f>COUNTIFS(魔谷投诉渠道记录!$B:$B,魔谷应用汇总!K$1,魔谷投诉渠道记录!$C:$C,魔谷应用汇总!$A98)</f>
        <v>0</v>
      </c>
      <c r="L98" s="15">
        <f>COUNTIFS(魔谷投诉渠道记录!$B:$B,魔谷应用汇总!L$1,魔谷投诉渠道记录!$C:$C,魔谷应用汇总!$A98)</f>
        <v>0</v>
      </c>
      <c r="M98" s="15">
        <f>COUNTIFS(魔谷投诉渠道记录!$B:$B,魔谷应用汇总!M$1,魔谷投诉渠道记录!$C:$C,魔谷应用汇总!$A98)</f>
        <v>0</v>
      </c>
      <c r="N98" s="15">
        <f>COUNTIFS(魔谷投诉渠道记录!$B:$B,魔谷应用汇总!N$1,魔谷投诉渠道记录!$C:$C,魔谷应用汇总!$A98)</f>
        <v>0</v>
      </c>
      <c r="O98" s="15">
        <f>COUNTIFS(魔谷投诉渠道记录!$B:$B,魔谷应用汇总!O$1,魔谷投诉渠道记录!$C:$C,魔谷应用汇总!$A98)</f>
        <v>0</v>
      </c>
      <c r="P98" s="15">
        <f>COUNTIFS(魔谷投诉渠道记录!$B:$B,魔谷应用汇总!P$1,魔谷投诉渠道记录!$C:$C,魔谷应用汇总!$A98)</f>
        <v>0</v>
      </c>
      <c r="Q98" s="15">
        <f>COUNTIFS(魔谷投诉渠道记录!$B:$B,魔谷应用汇总!Q$1,魔谷投诉渠道记录!$C:$C,魔谷应用汇总!$A98)</f>
        <v>0</v>
      </c>
      <c r="R98" s="15">
        <f>COUNTIFS(魔谷投诉渠道记录!$B:$B,魔谷应用汇总!R$1,魔谷投诉渠道记录!$C:$C,魔谷应用汇总!$A98)</f>
        <v>0</v>
      </c>
      <c r="S98" s="15">
        <f>COUNTIFS(魔谷投诉渠道记录!$B:$B,魔谷应用汇总!S$1,魔谷投诉渠道记录!$C:$C,魔谷应用汇总!$A98)</f>
        <v>0</v>
      </c>
      <c r="T98" s="15">
        <f>COUNTIFS(魔谷投诉渠道记录!$B:$B,魔谷应用汇总!T$1,魔谷投诉渠道记录!$C:$C,魔谷应用汇总!$A98)</f>
        <v>0</v>
      </c>
      <c r="U98" s="15">
        <f>COUNTIFS(魔谷投诉渠道记录!$B:$B,魔谷应用汇总!U$1,魔谷投诉渠道记录!$C:$C,魔谷应用汇总!$A98)</f>
        <v>0</v>
      </c>
      <c r="V98" s="15">
        <f>COUNTIFS(魔谷投诉渠道记录!$B:$B,魔谷应用汇总!V$1,魔谷投诉渠道记录!$C:$C,魔谷应用汇总!$A98)</f>
        <v>0</v>
      </c>
      <c r="W98" s="15">
        <f>COUNTIFS(魔谷投诉渠道记录!$B:$B,魔谷应用汇总!W$1,魔谷投诉渠道记录!$C:$C,魔谷应用汇总!$A98)</f>
        <v>0</v>
      </c>
      <c r="X98" s="15">
        <f>COUNTIFS(魔谷投诉渠道记录!$B:$B,魔谷应用汇总!X$1,魔谷投诉渠道记录!$C:$C,魔谷应用汇总!$A98)</f>
        <v>0</v>
      </c>
      <c r="Y98" s="15">
        <f>COUNTIFS(魔谷投诉渠道记录!$B:$B,魔谷应用汇总!Y$1,魔谷投诉渠道记录!$C:$C,魔谷应用汇总!$A98)</f>
        <v>0</v>
      </c>
      <c r="Z98" s="15">
        <f>COUNTIFS(魔谷投诉渠道记录!$B:$B,魔谷应用汇总!Z$1,魔谷投诉渠道记录!$C:$C,魔谷应用汇总!$A98)</f>
        <v>0</v>
      </c>
      <c r="AA98" s="15">
        <f>COUNTIFS(魔谷投诉渠道记录!$B:$B,魔谷应用汇总!AA$1,魔谷投诉渠道记录!$C:$C,魔谷应用汇总!$A98)</f>
        <v>0</v>
      </c>
      <c r="AB98" s="15">
        <f>COUNTIFS(魔谷投诉渠道记录!$B:$B,魔谷应用汇总!AB$1,魔谷投诉渠道记录!$C:$C,魔谷应用汇总!$A98)</f>
        <v>0</v>
      </c>
      <c r="AC98" s="15">
        <f>COUNTIFS(魔谷投诉渠道记录!$B:$B,魔谷应用汇总!AC$1,魔谷投诉渠道记录!$C:$C,魔谷应用汇总!$A98)</f>
        <v>0</v>
      </c>
      <c r="AD98" s="15">
        <f>COUNTIFS(魔谷投诉渠道记录!$B:$B,魔谷应用汇总!AD$1,魔谷投诉渠道记录!$C:$C,魔谷应用汇总!$A98)</f>
        <v>0</v>
      </c>
      <c r="AE98" s="15">
        <f>COUNTIFS(魔谷投诉渠道记录!$B:$B,魔谷应用汇总!AE$1,魔谷投诉渠道记录!$C:$C,魔谷应用汇总!$A98)</f>
        <v>0</v>
      </c>
      <c r="AF98" s="15">
        <f>COUNTIFS(魔谷投诉渠道记录!$B:$B,魔谷应用汇总!AF$1,魔谷投诉渠道记录!$C:$C,魔谷应用汇总!$A98)</f>
        <v>0</v>
      </c>
      <c r="AG98" s="15">
        <f>COUNTIFS(魔谷投诉渠道记录!$B:$B,魔谷应用汇总!AG$1,魔谷投诉渠道记录!$C:$C,魔谷应用汇总!$A98)</f>
        <v>0</v>
      </c>
      <c r="AH98" s="15">
        <f>COUNTIFS(魔谷投诉渠道记录!$B:$B,魔谷应用汇总!AH$1,魔谷投诉渠道记录!$C:$C,魔谷应用汇总!$A98)</f>
        <v>0</v>
      </c>
      <c r="AI98" s="15">
        <f>COUNTIFS(魔谷投诉渠道记录!$B:$B,魔谷应用汇总!AI$1,魔谷投诉渠道记录!$C:$C,魔谷应用汇总!$A98)</f>
        <v>0</v>
      </c>
    </row>
    <row r="99" spans="1:35" s="40" customFormat="1" ht="16.5">
      <c r="A99" s="39" t="s">
        <v>1324</v>
      </c>
      <c r="B99" s="39">
        <v>0</v>
      </c>
      <c r="C99" s="38">
        <f t="shared" si="5"/>
        <v>0</v>
      </c>
      <c r="D99" s="69">
        <f t="shared" si="4"/>
        <v>0</v>
      </c>
      <c r="E99" s="15">
        <f>COUNTIFS(魔谷投诉渠道记录!$B:$B,魔谷应用汇总!E$1,魔谷投诉渠道记录!$C:$C,魔谷应用汇总!$A99)</f>
        <v>0</v>
      </c>
      <c r="F99" s="15">
        <f>COUNTIFS(魔谷投诉渠道记录!$B:$B,魔谷应用汇总!F$1,魔谷投诉渠道记录!$C:$C,魔谷应用汇总!$A99)</f>
        <v>0</v>
      </c>
      <c r="G99" s="15">
        <f>COUNTIFS(魔谷投诉渠道记录!$B:$B,魔谷应用汇总!G$1,魔谷投诉渠道记录!$C:$C,魔谷应用汇总!$A99)</f>
        <v>0</v>
      </c>
      <c r="H99" s="15">
        <f>COUNTIFS(魔谷投诉渠道记录!$B:$B,魔谷应用汇总!H$1,魔谷投诉渠道记录!$C:$C,魔谷应用汇总!$A99)</f>
        <v>0</v>
      </c>
      <c r="I99" s="15">
        <f>COUNTIFS(魔谷投诉渠道记录!$B:$B,魔谷应用汇总!I$1,魔谷投诉渠道记录!$C:$C,魔谷应用汇总!$A99)</f>
        <v>0</v>
      </c>
      <c r="J99" s="15">
        <f>COUNTIFS(魔谷投诉渠道记录!$B:$B,魔谷应用汇总!J$1,魔谷投诉渠道记录!$C:$C,魔谷应用汇总!$A99)</f>
        <v>0</v>
      </c>
      <c r="K99" s="15">
        <f>COUNTIFS(魔谷投诉渠道记录!$B:$B,魔谷应用汇总!K$1,魔谷投诉渠道记录!$C:$C,魔谷应用汇总!$A99)</f>
        <v>0</v>
      </c>
      <c r="L99" s="15">
        <f>COUNTIFS(魔谷投诉渠道记录!$B:$B,魔谷应用汇总!L$1,魔谷投诉渠道记录!$C:$C,魔谷应用汇总!$A99)</f>
        <v>0</v>
      </c>
      <c r="M99" s="15">
        <f>COUNTIFS(魔谷投诉渠道记录!$B:$B,魔谷应用汇总!M$1,魔谷投诉渠道记录!$C:$C,魔谷应用汇总!$A99)</f>
        <v>0</v>
      </c>
      <c r="N99" s="15">
        <f>COUNTIFS(魔谷投诉渠道记录!$B:$B,魔谷应用汇总!N$1,魔谷投诉渠道记录!$C:$C,魔谷应用汇总!$A99)</f>
        <v>0</v>
      </c>
      <c r="O99" s="15">
        <f>COUNTIFS(魔谷投诉渠道记录!$B:$B,魔谷应用汇总!O$1,魔谷投诉渠道记录!$C:$C,魔谷应用汇总!$A99)</f>
        <v>0</v>
      </c>
      <c r="P99" s="15">
        <f>COUNTIFS(魔谷投诉渠道记录!$B:$B,魔谷应用汇总!P$1,魔谷投诉渠道记录!$C:$C,魔谷应用汇总!$A99)</f>
        <v>0</v>
      </c>
      <c r="Q99" s="15">
        <f>COUNTIFS(魔谷投诉渠道记录!$B:$B,魔谷应用汇总!Q$1,魔谷投诉渠道记录!$C:$C,魔谷应用汇总!$A99)</f>
        <v>0</v>
      </c>
      <c r="R99" s="15">
        <f>COUNTIFS(魔谷投诉渠道记录!$B:$B,魔谷应用汇总!R$1,魔谷投诉渠道记录!$C:$C,魔谷应用汇总!$A99)</f>
        <v>0</v>
      </c>
      <c r="S99" s="15">
        <f>COUNTIFS(魔谷投诉渠道记录!$B:$B,魔谷应用汇总!S$1,魔谷投诉渠道记录!$C:$C,魔谷应用汇总!$A99)</f>
        <v>0</v>
      </c>
      <c r="T99" s="15">
        <f>COUNTIFS(魔谷投诉渠道记录!$B:$B,魔谷应用汇总!T$1,魔谷投诉渠道记录!$C:$C,魔谷应用汇总!$A99)</f>
        <v>0</v>
      </c>
      <c r="U99" s="15">
        <f>COUNTIFS(魔谷投诉渠道记录!$B:$B,魔谷应用汇总!U$1,魔谷投诉渠道记录!$C:$C,魔谷应用汇总!$A99)</f>
        <v>0</v>
      </c>
      <c r="V99" s="15">
        <f>COUNTIFS(魔谷投诉渠道记录!$B:$B,魔谷应用汇总!V$1,魔谷投诉渠道记录!$C:$C,魔谷应用汇总!$A99)</f>
        <v>0</v>
      </c>
      <c r="W99" s="15">
        <f>COUNTIFS(魔谷投诉渠道记录!$B:$B,魔谷应用汇总!W$1,魔谷投诉渠道记录!$C:$C,魔谷应用汇总!$A99)</f>
        <v>0</v>
      </c>
      <c r="X99" s="15">
        <f>COUNTIFS(魔谷投诉渠道记录!$B:$B,魔谷应用汇总!X$1,魔谷投诉渠道记录!$C:$C,魔谷应用汇总!$A99)</f>
        <v>0</v>
      </c>
      <c r="Y99" s="15">
        <f>COUNTIFS(魔谷投诉渠道记录!$B:$B,魔谷应用汇总!Y$1,魔谷投诉渠道记录!$C:$C,魔谷应用汇总!$A99)</f>
        <v>0</v>
      </c>
      <c r="Z99" s="15">
        <f>COUNTIFS(魔谷投诉渠道记录!$B:$B,魔谷应用汇总!Z$1,魔谷投诉渠道记录!$C:$C,魔谷应用汇总!$A99)</f>
        <v>0</v>
      </c>
      <c r="AA99" s="15">
        <f>COUNTIFS(魔谷投诉渠道记录!$B:$B,魔谷应用汇总!AA$1,魔谷投诉渠道记录!$C:$C,魔谷应用汇总!$A99)</f>
        <v>0</v>
      </c>
      <c r="AB99" s="15">
        <f>COUNTIFS(魔谷投诉渠道记录!$B:$B,魔谷应用汇总!AB$1,魔谷投诉渠道记录!$C:$C,魔谷应用汇总!$A99)</f>
        <v>0</v>
      </c>
      <c r="AC99" s="15">
        <f>COUNTIFS(魔谷投诉渠道记录!$B:$B,魔谷应用汇总!AC$1,魔谷投诉渠道记录!$C:$C,魔谷应用汇总!$A99)</f>
        <v>0</v>
      </c>
      <c r="AD99" s="15">
        <f>COUNTIFS(魔谷投诉渠道记录!$B:$B,魔谷应用汇总!AD$1,魔谷投诉渠道记录!$C:$C,魔谷应用汇总!$A99)</f>
        <v>0</v>
      </c>
      <c r="AE99" s="15">
        <f>COUNTIFS(魔谷投诉渠道记录!$B:$B,魔谷应用汇总!AE$1,魔谷投诉渠道记录!$C:$C,魔谷应用汇总!$A99)</f>
        <v>0</v>
      </c>
      <c r="AF99" s="15">
        <f>COUNTIFS(魔谷投诉渠道记录!$B:$B,魔谷应用汇总!AF$1,魔谷投诉渠道记录!$C:$C,魔谷应用汇总!$A99)</f>
        <v>0</v>
      </c>
      <c r="AG99" s="15">
        <f>COUNTIFS(魔谷投诉渠道记录!$B:$B,魔谷应用汇总!AG$1,魔谷投诉渠道记录!$C:$C,魔谷应用汇总!$A99)</f>
        <v>0</v>
      </c>
      <c r="AH99" s="15">
        <f>COUNTIFS(魔谷投诉渠道记录!$B:$B,魔谷应用汇总!AH$1,魔谷投诉渠道记录!$C:$C,魔谷应用汇总!$A99)</f>
        <v>0</v>
      </c>
      <c r="AI99" s="15">
        <f>COUNTIFS(魔谷投诉渠道记录!$B:$B,魔谷应用汇总!AI$1,魔谷投诉渠道记录!$C:$C,魔谷应用汇总!$A99)</f>
        <v>0</v>
      </c>
    </row>
    <row r="100" spans="1:35" s="40" customFormat="1" ht="16.5">
      <c r="A100" s="39" t="s">
        <v>1325</v>
      </c>
      <c r="B100" s="39">
        <v>0</v>
      </c>
      <c r="C100" s="38">
        <f t="shared" si="5"/>
        <v>0</v>
      </c>
      <c r="D100" s="69">
        <f t="shared" si="4"/>
        <v>0</v>
      </c>
      <c r="E100" s="15">
        <f>COUNTIFS(魔谷投诉渠道记录!$B:$B,魔谷应用汇总!E$1,魔谷投诉渠道记录!$C:$C,魔谷应用汇总!$A100)</f>
        <v>0</v>
      </c>
      <c r="F100" s="15">
        <f>COUNTIFS(魔谷投诉渠道记录!$B:$B,魔谷应用汇总!F$1,魔谷投诉渠道记录!$C:$C,魔谷应用汇总!$A100)</f>
        <v>0</v>
      </c>
      <c r="G100" s="15">
        <f>COUNTIFS(魔谷投诉渠道记录!$B:$B,魔谷应用汇总!G$1,魔谷投诉渠道记录!$C:$C,魔谷应用汇总!$A100)</f>
        <v>0</v>
      </c>
      <c r="H100" s="15">
        <f>COUNTIFS(魔谷投诉渠道记录!$B:$B,魔谷应用汇总!H$1,魔谷投诉渠道记录!$C:$C,魔谷应用汇总!$A100)</f>
        <v>0</v>
      </c>
      <c r="I100" s="15">
        <f>COUNTIFS(魔谷投诉渠道记录!$B:$B,魔谷应用汇总!I$1,魔谷投诉渠道记录!$C:$C,魔谷应用汇总!$A100)</f>
        <v>0</v>
      </c>
      <c r="J100" s="15">
        <f>COUNTIFS(魔谷投诉渠道记录!$B:$B,魔谷应用汇总!J$1,魔谷投诉渠道记录!$C:$C,魔谷应用汇总!$A100)</f>
        <v>0</v>
      </c>
      <c r="K100" s="15">
        <f>COUNTIFS(魔谷投诉渠道记录!$B:$B,魔谷应用汇总!K$1,魔谷投诉渠道记录!$C:$C,魔谷应用汇总!$A100)</f>
        <v>0</v>
      </c>
      <c r="L100" s="15">
        <f>COUNTIFS(魔谷投诉渠道记录!$B:$B,魔谷应用汇总!L$1,魔谷投诉渠道记录!$C:$C,魔谷应用汇总!$A100)</f>
        <v>0</v>
      </c>
      <c r="M100" s="15">
        <f>COUNTIFS(魔谷投诉渠道记录!$B:$B,魔谷应用汇总!M$1,魔谷投诉渠道记录!$C:$C,魔谷应用汇总!$A100)</f>
        <v>0</v>
      </c>
      <c r="N100" s="15">
        <f>COUNTIFS(魔谷投诉渠道记录!$B:$B,魔谷应用汇总!N$1,魔谷投诉渠道记录!$C:$C,魔谷应用汇总!$A100)</f>
        <v>0</v>
      </c>
      <c r="O100" s="15">
        <f>COUNTIFS(魔谷投诉渠道记录!$B:$B,魔谷应用汇总!O$1,魔谷投诉渠道记录!$C:$C,魔谷应用汇总!$A100)</f>
        <v>0</v>
      </c>
      <c r="P100" s="15">
        <f>COUNTIFS(魔谷投诉渠道记录!$B:$B,魔谷应用汇总!P$1,魔谷投诉渠道记录!$C:$C,魔谷应用汇总!$A100)</f>
        <v>0</v>
      </c>
      <c r="Q100" s="15">
        <f>COUNTIFS(魔谷投诉渠道记录!$B:$B,魔谷应用汇总!Q$1,魔谷投诉渠道记录!$C:$C,魔谷应用汇总!$A100)</f>
        <v>0</v>
      </c>
      <c r="R100" s="15">
        <f>COUNTIFS(魔谷投诉渠道记录!$B:$B,魔谷应用汇总!R$1,魔谷投诉渠道记录!$C:$C,魔谷应用汇总!$A100)</f>
        <v>0</v>
      </c>
      <c r="S100" s="15">
        <f>COUNTIFS(魔谷投诉渠道记录!$B:$B,魔谷应用汇总!S$1,魔谷投诉渠道记录!$C:$C,魔谷应用汇总!$A100)</f>
        <v>0</v>
      </c>
      <c r="T100" s="15">
        <f>COUNTIFS(魔谷投诉渠道记录!$B:$B,魔谷应用汇总!T$1,魔谷投诉渠道记录!$C:$C,魔谷应用汇总!$A100)</f>
        <v>0</v>
      </c>
      <c r="U100" s="15">
        <f>COUNTIFS(魔谷投诉渠道记录!$B:$B,魔谷应用汇总!U$1,魔谷投诉渠道记录!$C:$C,魔谷应用汇总!$A100)</f>
        <v>0</v>
      </c>
      <c r="V100" s="15">
        <f>COUNTIFS(魔谷投诉渠道记录!$B:$B,魔谷应用汇总!V$1,魔谷投诉渠道记录!$C:$C,魔谷应用汇总!$A100)</f>
        <v>0</v>
      </c>
      <c r="W100" s="15">
        <f>COUNTIFS(魔谷投诉渠道记录!$B:$B,魔谷应用汇总!W$1,魔谷投诉渠道记录!$C:$C,魔谷应用汇总!$A100)</f>
        <v>0</v>
      </c>
      <c r="X100" s="15">
        <f>COUNTIFS(魔谷投诉渠道记录!$B:$B,魔谷应用汇总!X$1,魔谷投诉渠道记录!$C:$C,魔谷应用汇总!$A100)</f>
        <v>0</v>
      </c>
      <c r="Y100" s="15">
        <f>COUNTIFS(魔谷投诉渠道记录!$B:$B,魔谷应用汇总!Y$1,魔谷投诉渠道记录!$C:$C,魔谷应用汇总!$A100)</f>
        <v>0</v>
      </c>
      <c r="Z100" s="15">
        <f>COUNTIFS(魔谷投诉渠道记录!$B:$B,魔谷应用汇总!Z$1,魔谷投诉渠道记录!$C:$C,魔谷应用汇总!$A100)</f>
        <v>0</v>
      </c>
      <c r="AA100" s="15">
        <f>COUNTIFS(魔谷投诉渠道记录!$B:$B,魔谷应用汇总!AA$1,魔谷投诉渠道记录!$C:$C,魔谷应用汇总!$A100)</f>
        <v>0</v>
      </c>
      <c r="AB100" s="15">
        <f>COUNTIFS(魔谷投诉渠道记录!$B:$B,魔谷应用汇总!AB$1,魔谷投诉渠道记录!$C:$C,魔谷应用汇总!$A100)</f>
        <v>0</v>
      </c>
      <c r="AC100" s="15">
        <f>COUNTIFS(魔谷投诉渠道记录!$B:$B,魔谷应用汇总!AC$1,魔谷投诉渠道记录!$C:$C,魔谷应用汇总!$A100)</f>
        <v>0</v>
      </c>
      <c r="AD100" s="15">
        <f>COUNTIFS(魔谷投诉渠道记录!$B:$B,魔谷应用汇总!AD$1,魔谷投诉渠道记录!$C:$C,魔谷应用汇总!$A100)</f>
        <v>0</v>
      </c>
      <c r="AE100" s="15">
        <f>COUNTIFS(魔谷投诉渠道记录!$B:$B,魔谷应用汇总!AE$1,魔谷投诉渠道记录!$C:$C,魔谷应用汇总!$A100)</f>
        <v>0</v>
      </c>
      <c r="AF100" s="15">
        <f>COUNTIFS(魔谷投诉渠道记录!$B:$B,魔谷应用汇总!AF$1,魔谷投诉渠道记录!$C:$C,魔谷应用汇总!$A100)</f>
        <v>0</v>
      </c>
      <c r="AG100" s="15">
        <f>COUNTIFS(魔谷投诉渠道记录!$B:$B,魔谷应用汇总!AG$1,魔谷投诉渠道记录!$C:$C,魔谷应用汇总!$A100)</f>
        <v>0</v>
      </c>
      <c r="AH100" s="15">
        <f>COUNTIFS(魔谷投诉渠道记录!$B:$B,魔谷应用汇总!AH$1,魔谷投诉渠道记录!$C:$C,魔谷应用汇总!$A100)</f>
        <v>0</v>
      </c>
      <c r="AI100" s="15">
        <f>COUNTIFS(魔谷投诉渠道记录!$B:$B,魔谷应用汇总!AI$1,魔谷投诉渠道记录!$C:$C,魔谷应用汇总!$A100)</f>
        <v>0</v>
      </c>
    </row>
    <row r="101" spans="1:35" s="40" customFormat="1" ht="16.5">
      <c r="A101" s="39" t="s">
        <v>1326</v>
      </c>
      <c r="B101" s="39">
        <v>0</v>
      </c>
      <c r="C101" s="38">
        <f t="shared" si="5"/>
        <v>0</v>
      </c>
      <c r="D101" s="69">
        <f t="shared" si="4"/>
        <v>0</v>
      </c>
      <c r="E101" s="15">
        <f>COUNTIFS(魔谷投诉渠道记录!$B:$B,魔谷应用汇总!E$1,魔谷投诉渠道记录!$C:$C,魔谷应用汇总!$A101)</f>
        <v>0</v>
      </c>
      <c r="F101" s="15">
        <f>COUNTIFS(魔谷投诉渠道记录!$B:$B,魔谷应用汇总!F$1,魔谷投诉渠道记录!$C:$C,魔谷应用汇总!$A101)</f>
        <v>0</v>
      </c>
      <c r="G101" s="15">
        <f>COUNTIFS(魔谷投诉渠道记录!$B:$B,魔谷应用汇总!G$1,魔谷投诉渠道记录!$C:$C,魔谷应用汇总!$A101)</f>
        <v>0</v>
      </c>
      <c r="H101" s="15">
        <f>COUNTIFS(魔谷投诉渠道记录!$B:$B,魔谷应用汇总!H$1,魔谷投诉渠道记录!$C:$C,魔谷应用汇总!$A101)</f>
        <v>0</v>
      </c>
      <c r="I101" s="15">
        <f>COUNTIFS(魔谷投诉渠道记录!$B:$B,魔谷应用汇总!I$1,魔谷投诉渠道记录!$C:$C,魔谷应用汇总!$A101)</f>
        <v>0</v>
      </c>
      <c r="J101" s="15">
        <f>COUNTIFS(魔谷投诉渠道记录!$B:$B,魔谷应用汇总!J$1,魔谷投诉渠道记录!$C:$C,魔谷应用汇总!$A101)</f>
        <v>0</v>
      </c>
      <c r="K101" s="15">
        <f>COUNTIFS(魔谷投诉渠道记录!$B:$B,魔谷应用汇总!K$1,魔谷投诉渠道记录!$C:$C,魔谷应用汇总!$A101)</f>
        <v>0</v>
      </c>
      <c r="L101" s="15">
        <f>COUNTIFS(魔谷投诉渠道记录!$B:$B,魔谷应用汇总!L$1,魔谷投诉渠道记录!$C:$C,魔谷应用汇总!$A101)</f>
        <v>0</v>
      </c>
      <c r="M101" s="15">
        <f>COUNTIFS(魔谷投诉渠道记录!$B:$B,魔谷应用汇总!M$1,魔谷投诉渠道记录!$C:$C,魔谷应用汇总!$A101)</f>
        <v>0</v>
      </c>
      <c r="N101" s="15">
        <f>COUNTIFS(魔谷投诉渠道记录!$B:$B,魔谷应用汇总!N$1,魔谷投诉渠道记录!$C:$C,魔谷应用汇总!$A101)</f>
        <v>0</v>
      </c>
      <c r="O101" s="15">
        <f>COUNTIFS(魔谷投诉渠道记录!$B:$B,魔谷应用汇总!O$1,魔谷投诉渠道记录!$C:$C,魔谷应用汇总!$A101)</f>
        <v>0</v>
      </c>
      <c r="P101" s="15">
        <f>COUNTIFS(魔谷投诉渠道记录!$B:$B,魔谷应用汇总!P$1,魔谷投诉渠道记录!$C:$C,魔谷应用汇总!$A101)</f>
        <v>0</v>
      </c>
      <c r="Q101" s="15">
        <f>COUNTIFS(魔谷投诉渠道记录!$B:$B,魔谷应用汇总!Q$1,魔谷投诉渠道记录!$C:$C,魔谷应用汇总!$A101)</f>
        <v>0</v>
      </c>
      <c r="R101" s="15">
        <f>COUNTIFS(魔谷投诉渠道记录!$B:$B,魔谷应用汇总!R$1,魔谷投诉渠道记录!$C:$C,魔谷应用汇总!$A101)</f>
        <v>0</v>
      </c>
      <c r="S101" s="15">
        <f>COUNTIFS(魔谷投诉渠道记录!$B:$B,魔谷应用汇总!S$1,魔谷投诉渠道记录!$C:$C,魔谷应用汇总!$A101)</f>
        <v>0</v>
      </c>
      <c r="T101" s="15">
        <f>COUNTIFS(魔谷投诉渠道记录!$B:$B,魔谷应用汇总!T$1,魔谷投诉渠道记录!$C:$C,魔谷应用汇总!$A101)</f>
        <v>0</v>
      </c>
      <c r="U101" s="15">
        <f>COUNTIFS(魔谷投诉渠道记录!$B:$B,魔谷应用汇总!U$1,魔谷投诉渠道记录!$C:$C,魔谷应用汇总!$A101)</f>
        <v>0</v>
      </c>
      <c r="V101" s="15">
        <f>COUNTIFS(魔谷投诉渠道记录!$B:$B,魔谷应用汇总!V$1,魔谷投诉渠道记录!$C:$C,魔谷应用汇总!$A101)</f>
        <v>0</v>
      </c>
      <c r="W101" s="15">
        <f>COUNTIFS(魔谷投诉渠道记录!$B:$B,魔谷应用汇总!W$1,魔谷投诉渠道记录!$C:$C,魔谷应用汇总!$A101)</f>
        <v>0</v>
      </c>
      <c r="X101" s="15">
        <f>COUNTIFS(魔谷投诉渠道记录!$B:$B,魔谷应用汇总!X$1,魔谷投诉渠道记录!$C:$C,魔谷应用汇总!$A101)</f>
        <v>0</v>
      </c>
      <c r="Y101" s="15">
        <f>COUNTIFS(魔谷投诉渠道记录!$B:$B,魔谷应用汇总!Y$1,魔谷投诉渠道记录!$C:$C,魔谷应用汇总!$A101)</f>
        <v>0</v>
      </c>
      <c r="Z101" s="15">
        <f>COUNTIFS(魔谷投诉渠道记录!$B:$B,魔谷应用汇总!Z$1,魔谷投诉渠道记录!$C:$C,魔谷应用汇总!$A101)</f>
        <v>0</v>
      </c>
      <c r="AA101" s="15">
        <f>COUNTIFS(魔谷投诉渠道记录!$B:$B,魔谷应用汇总!AA$1,魔谷投诉渠道记录!$C:$C,魔谷应用汇总!$A101)</f>
        <v>0</v>
      </c>
      <c r="AB101" s="15">
        <f>COUNTIFS(魔谷投诉渠道记录!$B:$B,魔谷应用汇总!AB$1,魔谷投诉渠道记录!$C:$C,魔谷应用汇总!$A101)</f>
        <v>0</v>
      </c>
      <c r="AC101" s="15">
        <f>COUNTIFS(魔谷投诉渠道记录!$B:$B,魔谷应用汇总!AC$1,魔谷投诉渠道记录!$C:$C,魔谷应用汇总!$A101)</f>
        <v>0</v>
      </c>
      <c r="AD101" s="15">
        <f>COUNTIFS(魔谷投诉渠道记录!$B:$B,魔谷应用汇总!AD$1,魔谷投诉渠道记录!$C:$C,魔谷应用汇总!$A101)</f>
        <v>0</v>
      </c>
      <c r="AE101" s="15">
        <f>COUNTIFS(魔谷投诉渠道记录!$B:$B,魔谷应用汇总!AE$1,魔谷投诉渠道记录!$C:$C,魔谷应用汇总!$A101)</f>
        <v>0</v>
      </c>
      <c r="AF101" s="15">
        <f>COUNTIFS(魔谷投诉渠道记录!$B:$B,魔谷应用汇总!AF$1,魔谷投诉渠道记录!$C:$C,魔谷应用汇总!$A101)</f>
        <v>0</v>
      </c>
      <c r="AG101" s="15">
        <f>COUNTIFS(魔谷投诉渠道记录!$B:$B,魔谷应用汇总!AG$1,魔谷投诉渠道记录!$C:$C,魔谷应用汇总!$A101)</f>
        <v>0</v>
      </c>
      <c r="AH101" s="15">
        <f>COUNTIFS(魔谷投诉渠道记录!$B:$B,魔谷应用汇总!AH$1,魔谷投诉渠道记录!$C:$C,魔谷应用汇总!$A101)</f>
        <v>0</v>
      </c>
      <c r="AI101" s="15">
        <f>COUNTIFS(魔谷投诉渠道记录!$B:$B,魔谷应用汇总!AI$1,魔谷投诉渠道记录!$C:$C,魔谷应用汇总!$A101)</f>
        <v>0</v>
      </c>
    </row>
    <row r="102" spans="1:35" s="40" customFormat="1" ht="16.5">
      <c r="A102" s="39" t="s">
        <v>1327</v>
      </c>
      <c r="B102" s="39">
        <v>0</v>
      </c>
      <c r="C102" s="38">
        <f t="shared" si="5"/>
        <v>0</v>
      </c>
      <c r="D102" s="69">
        <f t="shared" si="4"/>
        <v>0</v>
      </c>
      <c r="E102" s="15">
        <f>COUNTIFS(魔谷投诉渠道记录!$B:$B,魔谷应用汇总!E$1,魔谷投诉渠道记录!$C:$C,魔谷应用汇总!$A102)</f>
        <v>0</v>
      </c>
      <c r="F102" s="15">
        <f>COUNTIFS(魔谷投诉渠道记录!$B:$B,魔谷应用汇总!F$1,魔谷投诉渠道记录!$C:$C,魔谷应用汇总!$A102)</f>
        <v>0</v>
      </c>
      <c r="G102" s="15">
        <f>COUNTIFS(魔谷投诉渠道记录!$B:$B,魔谷应用汇总!G$1,魔谷投诉渠道记录!$C:$C,魔谷应用汇总!$A102)</f>
        <v>0</v>
      </c>
      <c r="H102" s="15">
        <f>COUNTIFS(魔谷投诉渠道记录!$B:$B,魔谷应用汇总!H$1,魔谷投诉渠道记录!$C:$C,魔谷应用汇总!$A102)</f>
        <v>0</v>
      </c>
      <c r="I102" s="15">
        <f>COUNTIFS(魔谷投诉渠道记录!$B:$B,魔谷应用汇总!I$1,魔谷投诉渠道记录!$C:$C,魔谷应用汇总!$A102)</f>
        <v>0</v>
      </c>
      <c r="J102" s="15">
        <f>COUNTIFS(魔谷投诉渠道记录!$B:$B,魔谷应用汇总!J$1,魔谷投诉渠道记录!$C:$C,魔谷应用汇总!$A102)</f>
        <v>0</v>
      </c>
      <c r="K102" s="15">
        <f>COUNTIFS(魔谷投诉渠道记录!$B:$B,魔谷应用汇总!K$1,魔谷投诉渠道记录!$C:$C,魔谷应用汇总!$A102)</f>
        <v>0</v>
      </c>
      <c r="L102" s="15">
        <f>COUNTIFS(魔谷投诉渠道记录!$B:$B,魔谷应用汇总!L$1,魔谷投诉渠道记录!$C:$C,魔谷应用汇总!$A102)</f>
        <v>0</v>
      </c>
      <c r="M102" s="15">
        <f>COUNTIFS(魔谷投诉渠道记录!$B:$B,魔谷应用汇总!M$1,魔谷投诉渠道记录!$C:$C,魔谷应用汇总!$A102)</f>
        <v>0</v>
      </c>
      <c r="N102" s="15">
        <f>COUNTIFS(魔谷投诉渠道记录!$B:$B,魔谷应用汇总!N$1,魔谷投诉渠道记录!$C:$C,魔谷应用汇总!$A102)</f>
        <v>0</v>
      </c>
      <c r="O102" s="15">
        <f>COUNTIFS(魔谷投诉渠道记录!$B:$B,魔谷应用汇总!O$1,魔谷投诉渠道记录!$C:$C,魔谷应用汇总!$A102)</f>
        <v>0</v>
      </c>
      <c r="P102" s="15">
        <f>COUNTIFS(魔谷投诉渠道记录!$B:$B,魔谷应用汇总!P$1,魔谷投诉渠道记录!$C:$C,魔谷应用汇总!$A102)</f>
        <v>0</v>
      </c>
      <c r="Q102" s="15">
        <f>COUNTIFS(魔谷投诉渠道记录!$B:$B,魔谷应用汇总!Q$1,魔谷投诉渠道记录!$C:$C,魔谷应用汇总!$A102)</f>
        <v>0</v>
      </c>
      <c r="R102" s="15">
        <f>COUNTIFS(魔谷投诉渠道记录!$B:$B,魔谷应用汇总!R$1,魔谷投诉渠道记录!$C:$C,魔谷应用汇总!$A102)</f>
        <v>0</v>
      </c>
      <c r="S102" s="15">
        <f>COUNTIFS(魔谷投诉渠道记录!$B:$B,魔谷应用汇总!S$1,魔谷投诉渠道记录!$C:$C,魔谷应用汇总!$A102)</f>
        <v>0</v>
      </c>
      <c r="T102" s="15">
        <f>COUNTIFS(魔谷投诉渠道记录!$B:$B,魔谷应用汇总!T$1,魔谷投诉渠道记录!$C:$C,魔谷应用汇总!$A102)</f>
        <v>0</v>
      </c>
      <c r="U102" s="15">
        <f>COUNTIFS(魔谷投诉渠道记录!$B:$B,魔谷应用汇总!U$1,魔谷投诉渠道记录!$C:$C,魔谷应用汇总!$A102)</f>
        <v>0</v>
      </c>
      <c r="V102" s="15">
        <f>COUNTIFS(魔谷投诉渠道记录!$B:$B,魔谷应用汇总!V$1,魔谷投诉渠道记录!$C:$C,魔谷应用汇总!$A102)</f>
        <v>0</v>
      </c>
      <c r="W102" s="15">
        <f>COUNTIFS(魔谷投诉渠道记录!$B:$B,魔谷应用汇总!W$1,魔谷投诉渠道记录!$C:$C,魔谷应用汇总!$A102)</f>
        <v>0</v>
      </c>
      <c r="X102" s="15">
        <f>COUNTIFS(魔谷投诉渠道记录!$B:$B,魔谷应用汇总!X$1,魔谷投诉渠道记录!$C:$C,魔谷应用汇总!$A102)</f>
        <v>0</v>
      </c>
      <c r="Y102" s="15">
        <f>COUNTIFS(魔谷投诉渠道记录!$B:$B,魔谷应用汇总!Y$1,魔谷投诉渠道记录!$C:$C,魔谷应用汇总!$A102)</f>
        <v>0</v>
      </c>
      <c r="Z102" s="15">
        <f>COUNTIFS(魔谷投诉渠道记录!$B:$B,魔谷应用汇总!Z$1,魔谷投诉渠道记录!$C:$C,魔谷应用汇总!$A102)</f>
        <v>0</v>
      </c>
      <c r="AA102" s="15">
        <f>COUNTIFS(魔谷投诉渠道记录!$B:$B,魔谷应用汇总!AA$1,魔谷投诉渠道记录!$C:$C,魔谷应用汇总!$A102)</f>
        <v>0</v>
      </c>
      <c r="AB102" s="15">
        <f>COUNTIFS(魔谷投诉渠道记录!$B:$B,魔谷应用汇总!AB$1,魔谷投诉渠道记录!$C:$C,魔谷应用汇总!$A102)</f>
        <v>0</v>
      </c>
      <c r="AC102" s="15">
        <f>COUNTIFS(魔谷投诉渠道记录!$B:$B,魔谷应用汇总!AC$1,魔谷投诉渠道记录!$C:$C,魔谷应用汇总!$A102)</f>
        <v>0</v>
      </c>
      <c r="AD102" s="15">
        <f>COUNTIFS(魔谷投诉渠道记录!$B:$B,魔谷应用汇总!AD$1,魔谷投诉渠道记录!$C:$C,魔谷应用汇总!$A102)</f>
        <v>0</v>
      </c>
      <c r="AE102" s="15">
        <f>COUNTIFS(魔谷投诉渠道记录!$B:$B,魔谷应用汇总!AE$1,魔谷投诉渠道记录!$C:$C,魔谷应用汇总!$A102)</f>
        <v>0</v>
      </c>
      <c r="AF102" s="15">
        <f>COUNTIFS(魔谷投诉渠道记录!$B:$B,魔谷应用汇总!AF$1,魔谷投诉渠道记录!$C:$C,魔谷应用汇总!$A102)</f>
        <v>0</v>
      </c>
      <c r="AG102" s="15">
        <f>COUNTIFS(魔谷投诉渠道记录!$B:$B,魔谷应用汇总!AG$1,魔谷投诉渠道记录!$C:$C,魔谷应用汇总!$A102)</f>
        <v>0</v>
      </c>
      <c r="AH102" s="15">
        <f>COUNTIFS(魔谷投诉渠道记录!$B:$B,魔谷应用汇总!AH$1,魔谷投诉渠道记录!$C:$C,魔谷应用汇总!$A102)</f>
        <v>0</v>
      </c>
      <c r="AI102" s="15">
        <f>COUNTIFS(魔谷投诉渠道记录!$B:$B,魔谷应用汇总!AI$1,魔谷投诉渠道记录!$C:$C,魔谷应用汇总!$A102)</f>
        <v>0</v>
      </c>
    </row>
    <row r="103" spans="1:35" s="40" customFormat="1" ht="16.5">
      <c r="A103" s="39" t="s">
        <v>1328</v>
      </c>
      <c r="B103" s="39">
        <v>0</v>
      </c>
      <c r="C103" s="38">
        <f t="shared" si="5"/>
        <v>0</v>
      </c>
      <c r="D103" s="69">
        <f t="shared" si="4"/>
        <v>0</v>
      </c>
      <c r="E103" s="15">
        <f>COUNTIFS(魔谷投诉渠道记录!$B:$B,魔谷应用汇总!E$1,魔谷投诉渠道记录!$C:$C,魔谷应用汇总!$A103)</f>
        <v>0</v>
      </c>
      <c r="F103" s="15">
        <f>COUNTIFS(魔谷投诉渠道记录!$B:$B,魔谷应用汇总!F$1,魔谷投诉渠道记录!$C:$C,魔谷应用汇总!$A103)</f>
        <v>0</v>
      </c>
      <c r="G103" s="15">
        <f>COUNTIFS(魔谷投诉渠道记录!$B:$B,魔谷应用汇总!G$1,魔谷投诉渠道记录!$C:$C,魔谷应用汇总!$A103)</f>
        <v>0</v>
      </c>
      <c r="H103" s="15">
        <f>COUNTIFS(魔谷投诉渠道记录!$B:$B,魔谷应用汇总!H$1,魔谷投诉渠道记录!$C:$C,魔谷应用汇总!$A103)</f>
        <v>0</v>
      </c>
      <c r="I103" s="15">
        <f>COUNTIFS(魔谷投诉渠道记录!$B:$B,魔谷应用汇总!I$1,魔谷投诉渠道记录!$C:$C,魔谷应用汇总!$A103)</f>
        <v>0</v>
      </c>
      <c r="J103" s="15">
        <f>COUNTIFS(魔谷投诉渠道记录!$B:$B,魔谷应用汇总!J$1,魔谷投诉渠道记录!$C:$C,魔谷应用汇总!$A103)</f>
        <v>0</v>
      </c>
      <c r="K103" s="15">
        <f>COUNTIFS(魔谷投诉渠道记录!$B:$B,魔谷应用汇总!K$1,魔谷投诉渠道记录!$C:$C,魔谷应用汇总!$A103)</f>
        <v>0</v>
      </c>
      <c r="L103" s="15">
        <f>COUNTIFS(魔谷投诉渠道记录!$B:$B,魔谷应用汇总!L$1,魔谷投诉渠道记录!$C:$C,魔谷应用汇总!$A103)</f>
        <v>0</v>
      </c>
      <c r="M103" s="15">
        <f>COUNTIFS(魔谷投诉渠道记录!$B:$B,魔谷应用汇总!M$1,魔谷投诉渠道记录!$C:$C,魔谷应用汇总!$A103)</f>
        <v>0</v>
      </c>
      <c r="N103" s="15">
        <f>COUNTIFS(魔谷投诉渠道记录!$B:$B,魔谷应用汇总!N$1,魔谷投诉渠道记录!$C:$C,魔谷应用汇总!$A103)</f>
        <v>0</v>
      </c>
      <c r="O103" s="15">
        <f>COUNTIFS(魔谷投诉渠道记录!$B:$B,魔谷应用汇总!O$1,魔谷投诉渠道记录!$C:$C,魔谷应用汇总!$A103)</f>
        <v>0</v>
      </c>
      <c r="P103" s="15">
        <f>COUNTIFS(魔谷投诉渠道记录!$B:$B,魔谷应用汇总!P$1,魔谷投诉渠道记录!$C:$C,魔谷应用汇总!$A103)</f>
        <v>0</v>
      </c>
      <c r="Q103" s="15">
        <f>COUNTIFS(魔谷投诉渠道记录!$B:$B,魔谷应用汇总!Q$1,魔谷投诉渠道记录!$C:$C,魔谷应用汇总!$A103)</f>
        <v>0</v>
      </c>
      <c r="R103" s="15">
        <f>COUNTIFS(魔谷投诉渠道记录!$B:$B,魔谷应用汇总!R$1,魔谷投诉渠道记录!$C:$C,魔谷应用汇总!$A103)</f>
        <v>0</v>
      </c>
      <c r="S103" s="15">
        <f>COUNTIFS(魔谷投诉渠道记录!$B:$B,魔谷应用汇总!S$1,魔谷投诉渠道记录!$C:$C,魔谷应用汇总!$A103)</f>
        <v>0</v>
      </c>
      <c r="T103" s="15">
        <f>COUNTIFS(魔谷投诉渠道记录!$B:$B,魔谷应用汇总!T$1,魔谷投诉渠道记录!$C:$C,魔谷应用汇总!$A103)</f>
        <v>0</v>
      </c>
      <c r="U103" s="15">
        <f>COUNTIFS(魔谷投诉渠道记录!$B:$B,魔谷应用汇总!U$1,魔谷投诉渠道记录!$C:$C,魔谷应用汇总!$A103)</f>
        <v>0</v>
      </c>
      <c r="V103" s="15">
        <f>COUNTIFS(魔谷投诉渠道记录!$B:$B,魔谷应用汇总!V$1,魔谷投诉渠道记录!$C:$C,魔谷应用汇总!$A103)</f>
        <v>0</v>
      </c>
      <c r="W103" s="15">
        <f>COUNTIFS(魔谷投诉渠道记录!$B:$B,魔谷应用汇总!W$1,魔谷投诉渠道记录!$C:$C,魔谷应用汇总!$A103)</f>
        <v>0</v>
      </c>
      <c r="X103" s="15">
        <f>COUNTIFS(魔谷投诉渠道记录!$B:$B,魔谷应用汇总!X$1,魔谷投诉渠道记录!$C:$C,魔谷应用汇总!$A103)</f>
        <v>0</v>
      </c>
      <c r="Y103" s="15">
        <f>COUNTIFS(魔谷投诉渠道记录!$B:$B,魔谷应用汇总!Y$1,魔谷投诉渠道记录!$C:$C,魔谷应用汇总!$A103)</f>
        <v>0</v>
      </c>
      <c r="Z103" s="15">
        <f>COUNTIFS(魔谷投诉渠道记录!$B:$B,魔谷应用汇总!Z$1,魔谷投诉渠道记录!$C:$C,魔谷应用汇总!$A103)</f>
        <v>0</v>
      </c>
      <c r="AA103" s="15">
        <f>COUNTIFS(魔谷投诉渠道记录!$B:$B,魔谷应用汇总!AA$1,魔谷投诉渠道记录!$C:$C,魔谷应用汇总!$A103)</f>
        <v>0</v>
      </c>
      <c r="AB103" s="15">
        <f>COUNTIFS(魔谷投诉渠道记录!$B:$B,魔谷应用汇总!AB$1,魔谷投诉渠道记录!$C:$C,魔谷应用汇总!$A103)</f>
        <v>0</v>
      </c>
      <c r="AC103" s="15">
        <f>COUNTIFS(魔谷投诉渠道记录!$B:$B,魔谷应用汇总!AC$1,魔谷投诉渠道记录!$C:$C,魔谷应用汇总!$A103)</f>
        <v>0</v>
      </c>
      <c r="AD103" s="15">
        <f>COUNTIFS(魔谷投诉渠道记录!$B:$B,魔谷应用汇总!AD$1,魔谷投诉渠道记录!$C:$C,魔谷应用汇总!$A103)</f>
        <v>0</v>
      </c>
      <c r="AE103" s="15">
        <f>COUNTIFS(魔谷投诉渠道记录!$B:$B,魔谷应用汇总!AE$1,魔谷投诉渠道记录!$C:$C,魔谷应用汇总!$A103)</f>
        <v>0</v>
      </c>
      <c r="AF103" s="15">
        <f>COUNTIFS(魔谷投诉渠道记录!$B:$B,魔谷应用汇总!AF$1,魔谷投诉渠道记录!$C:$C,魔谷应用汇总!$A103)</f>
        <v>0</v>
      </c>
      <c r="AG103" s="15">
        <f>COUNTIFS(魔谷投诉渠道记录!$B:$B,魔谷应用汇总!AG$1,魔谷投诉渠道记录!$C:$C,魔谷应用汇总!$A103)</f>
        <v>0</v>
      </c>
      <c r="AH103" s="15">
        <f>COUNTIFS(魔谷投诉渠道记录!$B:$B,魔谷应用汇总!AH$1,魔谷投诉渠道记录!$C:$C,魔谷应用汇总!$A103)</f>
        <v>0</v>
      </c>
      <c r="AI103" s="15">
        <f>COUNTIFS(魔谷投诉渠道记录!$B:$B,魔谷应用汇总!AI$1,魔谷投诉渠道记录!$C:$C,魔谷应用汇总!$A103)</f>
        <v>0</v>
      </c>
    </row>
    <row r="104" spans="1:35" s="40" customFormat="1" ht="16.5">
      <c r="A104" s="39" t="s">
        <v>1329</v>
      </c>
      <c r="B104" s="39">
        <v>1578</v>
      </c>
      <c r="C104" s="38">
        <f t="shared" si="5"/>
        <v>0</v>
      </c>
      <c r="D104" s="69">
        <f t="shared" si="4"/>
        <v>0</v>
      </c>
      <c r="E104" s="15">
        <f>COUNTIFS(魔谷投诉渠道记录!$B:$B,魔谷应用汇总!E$1,魔谷投诉渠道记录!$C:$C,魔谷应用汇总!$A104)</f>
        <v>0</v>
      </c>
      <c r="F104" s="15">
        <f>COUNTIFS(魔谷投诉渠道记录!$B:$B,魔谷应用汇总!F$1,魔谷投诉渠道记录!$C:$C,魔谷应用汇总!$A104)</f>
        <v>0</v>
      </c>
      <c r="G104" s="15">
        <f>COUNTIFS(魔谷投诉渠道记录!$B:$B,魔谷应用汇总!G$1,魔谷投诉渠道记录!$C:$C,魔谷应用汇总!$A104)</f>
        <v>0</v>
      </c>
      <c r="H104" s="15">
        <f>COUNTIFS(魔谷投诉渠道记录!$B:$B,魔谷应用汇总!H$1,魔谷投诉渠道记录!$C:$C,魔谷应用汇总!$A104)</f>
        <v>0</v>
      </c>
      <c r="I104" s="15">
        <f>COUNTIFS(魔谷投诉渠道记录!$B:$B,魔谷应用汇总!I$1,魔谷投诉渠道记录!$C:$C,魔谷应用汇总!$A104)</f>
        <v>0</v>
      </c>
      <c r="J104" s="15">
        <f>COUNTIFS(魔谷投诉渠道记录!$B:$B,魔谷应用汇总!J$1,魔谷投诉渠道记录!$C:$C,魔谷应用汇总!$A104)</f>
        <v>0</v>
      </c>
      <c r="K104" s="15">
        <f>COUNTIFS(魔谷投诉渠道记录!$B:$B,魔谷应用汇总!K$1,魔谷投诉渠道记录!$C:$C,魔谷应用汇总!$A104)</f>
        <v>0</v>
      </c>
      <c r="L104" s="15">
        <f>COUNTIFS(魔谷投诉渠道记录!$B:$B,魔谷应用汇总!L$1,魔谷投诉渠道记录!$C:$C,魔谷应用汇总!$A104)</f>
        <v>0</v>
      </c>
      <c r="M104" s="15">
        <f>COUNTIFS(魔谷投诉渠道记录!$B:$B,魔谷应用汇总!M$1,魔谷投诉渠道记录!$C:$C,魔谷应用汇总!$A104)</f>
        <v>0</v>
      </c>
      <c r="N104" s="15">
        <f>COUNTIFS(魔谷投诉渠道记录!$B:$B,魔谷应用汇总!N$1,魔谷投诉渠道记录!$C:$C,魔谷应用汇总!$A104)</f>
        <v>0</v>
      </c>
      <c r="O104" s="15">
        <f>COUNTIFS(魔谷投诉渠道记录!$B:$B,魔谷应用汇总!O$1,魔谷投诉渠道记录!$C:$C,魔谷应用汇总!$A104)</f>
        <v>0</v>
      </c>
      <c r="P104" s="15">
        <f>COUNTIFS(魔谷投诉渠道记录!$B:$B,魔谷应用汇总!P$1,魔谷投诉渠道记录!$C:$C,魔谷应用汇总!$A104)</f>
        <v>0</v>
      </c>
      <c r="Q104" s="15">
        <f>COUNTIFS(魔谷投诉渠道记录!$B:$B,魔谷应用汇总!Q$1,魔谷投诉渠道记录!$C:$C,魔谷应用汇总!$A104)</f>
        <v>0</v>
      </c>
      <c r="R104" s="15">
        <f>COUNTIFS(魔谷投诉渠道记录!$B:$B,魔谷应用汇总!R$1,魔谷投诉渠道记录!$C:$C,魔谷应用汇总!$A104)</f>
        <v>0</v>
      </c>
      <c r="S104" s="15">
        <f>COUNTIFS(魔谷投诉渠道记录!$B:$B,魔谷应用汇总!S$1,魔谷投诉渠道记录!$C:$C,魔谷应用汇总!$A104)</f>
        <v>0</v>
      </c>
      <c r="T104" s="15">
        <f>COUNTIFS(魔谷投诉渠道记录!$B:$B,魔谷应用汇总!T$1,魔谷投诉渠道记录!$C:$C,魔谷应用汇总!$A104)</f>
        <v>0</v>
      </c>
      <c r="U104" s="15">
        <f>COUNTIFS(魔谷投诉渠道记录!$B:$B,魔谷应用汇总!U$1,魔谷投诉渠道记录!$C:$C,魔谷应用汇总!$A104)</f>
        <v>0</v>
      </c>
      <c r="V104" s="15">
        <f>COUNTIFS(魔谷投诉渠道记录!$B:$B,魔谷应用汇总!V$1,魔谷投诉渠道记录!$C:$C,魔谷应用汇总!$A104)</f>
        <v>0</v>
      </c>
      <c r="W104" s="15">
        <f>COUNTIFS(魔谷投诉渠道记录!$B:$B,魔谷应用汇总!W$1,魔谷投诉渠道记录!$C:$C,魔谷应用汇总!$A104)</f>
        <v>0</v>
      </c>
      <c r="X104" s="15">
        <f>COUNTIFS(魔谷投诉渠道记录!$B:$B,魔谷应用汇总!X$1,魔谷投诉渠道记录!$C:$C,魔谷应用汇总!$A104)</f>
        <v>0</v>
      </c>
      <c r="Y104" s="15">
        <f>COUNTIFS(魔谷投诉渠道记录!$B:$B,魔谷应用汇总!Y$1,魔谷投诉渠道记录!$C:$C,魔谷应用汇总!$A104)</f>
        <v>0</v>
      </c>
      <c r="Z104" s="15">
        <f>COUNTIFS(魔谷投诉渠道记录!$B:$B,魔谷应用汇总!Z$1,魔谷投诉渠道记录!$C:$C,魔谷应用汇总!$A104)</f>
        <v>0</v>
      </c>
      <c r="AA104" s="15">
        <f>COUNTIFS(魔谷投诉渠道记录!$B:$B,魔谷应用汇总!AA$1,魔谷投诉渠道记录!$C:$C,魔谷应用汇总!$A104)</f>
        <v>0</v>
      </c>
      <c r="AB104" s="15">
        <f>COUNTIFS(魔谷投诉渠道记录!$B:$B,魔谷应用汇总!AB$1,魔谷投诉渠道记录!$C:$C,魔谷应用汇总!$A104)</f>
        <v>0</v>
      </c>
      <c r="AC104" s="15">
        <f>COUNTIFS(魔谷投诉渠道记录!$B:$B,魔谷应用汇总!AC$1,魔谷投诉渠道记录!$C:$C,魔谷应用汇总!$A104)</f>
        <v>0</v>
      </c>
      <c r="AD104" s="15">
        <f>COUNTIFS(魔谷投诉渠道记录!$B:$B,魔谷应用汇总!AD$1,魔谷投诉渠道记录!$C:$C,魔谷应用汇总!$A104)</f>
        <v>0</v>
      </c>
      <c r="AE104" s="15">
        <f>COUNTIFS(魔谷投诉渠道记录!$B:$B,魔谷应用汇总!AE$1,魔谷投诉渠道记录!$C:$C,魔谷应用汇总!$A104)</f>
        <v>0</v>
      </c>
      <c r="AF104" s="15">
        <f>COUNTIFS(魔谷投诉渠道记录!$B:$B,魔谷应用汇总!AF$1,魔谷投诉渠道记录!$C:$C,魔谷应用汇总!$A104)</f>
        <v>0</v>
      </c>
      <c r="AG104" s="15">
        <f>COUNTIFS(魔谷投诉渠道记录!$B:$B,魔谷应用汇总!AG$1,魔谷投诉渠道记录!$C:$C,魔谷应用汇总!$A104)</f>
        <v>0</v>
      </c>
      <c r="AH104" s="15">
        <f>COUNTIFS(魔谷投诉渠道记录!$B:$B,魔谷应用汇总!AH$1,魔谷投诉渠道记录!$C:$C,魔谷应用汇总!$A104)</f>
        <v>0</v>
      </c>
      <c r="AI104" s="15">
        <f>COUNTIFS(魔谷投诉渠道记录!$B:$B,魔谷应用汇总!AI$1,魔谷投诉渠道记录!$C:$C,魔谷应用汇总!$A104)</f>
        <v>0</v>
      </c>
    </row>
    <row r="105" spans="1:35" s="40" customFormat="1" ht="16.5">
      <c r="A105" s="39" t="s">
        <v>1330</v>
      </c>
      <c r="B105" s="39">
        <v>30853.190000000002</v>
      </c>
      <c r="C105" s="38">
        <f t="shared" si="5"/>
        <v>5</v>
      </c>
      <c r="D105" s="69">
        <f t="shared" si="4"/>
        <v>1.6205779694093221</v>
      </c>
      <c r="E105" s="15">
        <f>COUNTIFS(魔谷投诉渠道记录!$B:$B,魔谷应用汇总!E$1,魔谷投诉渠道记录!$C:$C,魔谷应用汇总!$A105)</f>
        <v>0</v>
      </c>
      <c r="F105" s="15">
        <f>COUNTIFS(魔谷投诉渠道记录!$B:$B,魔谷应用汇总!F$1,魔谷投诉渠道记录!$C:$C,魔谷应用汇总!$A105)</f>
        <v>0</v>
      </c>
      <c r="G105" s="15">
        <f>COUNTIFS(魔谷投诉渠道记录!$B:$B,魔谷应用汇总!G$1,魔谷投诉渠道记录!$C:$C,魔谷应用汇总!$A105)</f>
        <v>0</v>
      </c>
      <c r="H105" s="15">
        <f>COUNTIFS(魔谷投诉渠道记录!$B:$B,魔谷应用汇总!H$1,魔谷投诉渠道记录!$C:$C,魔谷应用汇总!$A105)</f>
        <v>0</v>
      </c>
      <c r="I105" s="15">
        <f>COUNTIFS(魔谷投诉渠道记录!$B:$B,魔谷应用汇总!I$1,魔谷投诉渠道记录!$C:$C,魔谷应用汇总!$A105)</f>
        <v>0</v>
      </c>
      <c r="J105" s="15">
        <f>COUNTIFS(魔谷投诉渠道记录!$B:$B,魔谷应用汇总!J$1,魔谷投诉渠道记录!$C:$C,魔谷应用汇总!$A105)</f>
        <v>0</v>
      </c>
      <c r="K105" s="15">
        <f>COUNTIFS(魔谷投诉渠道记录!$B:$B,魔谷应用汇总!K$1,魔谷投诉渠道记录!$C:$C,魔谷应用汇总!$A105)</f>
        <v>2</v>
      </c>
      <c r="L105" s="15">
        <f>COUNTIFS(魔谷投诉渠道记录!$B:$B,魔谷应用汇总!L$1,魔谷投诉渠道记录!$C:$C,魔谷应用汇总!$A105)</f>
        <v>0</v>
      </c>
      <c r="M105" s="15">
        <f>COUNTIFS(魔谷投诉渠道记录!$B:$B,魔谷应用汇总!M$1,魔谷投诉渠道记录!$C:$C,魔谷应用汇总!$A105)</f>
        <v>0</v>
      </c>
      <c r="N105" s="15">
        <f>COUNTIFS(魔谷投诉渠道记录!$B:$B,魔谷应用汇总!N$1,魔谷投诉渠道记录!$C:$C,魔谷应用汇总!$A105)</f>
        <v>0</v>
      </c>
      <c r="O105" s="15">
        <f>COUNTIFS(魔谷投诉渠道记录!$B:$B,魔谷应用汇总!O$1,魔谷投诉渠道记录!$C:$C,魔谷应用汇总!$A105)</f>
        <v>0</v>
      </c>
      <c r="P105" s="15">
        <f>COUNTIFS(魔谷投诉渠道记录!$B:$B,魔谷应用汇总!P$1,魔谷投诉渠道记录!$C:$C,魔谷应用汇总!$A105)</f>
        <v>2</v>
      </c>
      <c r="Q105" s="15">
        <f>COUNTIFS(魔谷投诉渠道记录!$B:$B,魔谷应用汇总!Q$1,魔谷投诉渠道记录!$C:$C,魔谷应用汇总!$A105)</f>
        <v>0</v>
      </c>
      <c r="R105" s="15">
        <f>COUNTIFS(魔谷投诉渠道记录!$B:$B,魔谷应用汇总!R$1,魔谷投诉渠道记录!$C:$C,魔谷应用汇总!$A105)</f>
        <v>0</v>
      </c>
      <c r="S105" s="15">
        <f>COUNTIFS(魔谷投诉渠道记录!$B:$B,魔谷应用汇总!S$1,魔谷投诉渠道记录!$C:$C,魔谷应用汇总!$A105)</f>
        <v>0</v>
      </c>
      <c r="T105" s="15">
        <f>COUNTIFS(魔谷投诉渠道记录!$B:$B,魔谷应用汇总!T$1,魔谷投诉渠道记录!$C:$C,魔谷应用汇总!$A105)</f>
        <v>0</v>
      </c>
      <c r="U105" s="15">
        <f>COUNTIFS(魔谷投诉渠道记录!$B:$B,魔谷应用汇总!U$1,魔谷投诉渠道记录!$C:$C,魔谷应用汇总!$A105)</f>
        <v>0</v>
      </c>
      <c r="V105" s="15">
        <f>COUNTIFS(魔谷投诉渠道记录!$B:$B,魔谷应用汇总!V$1,魔谷投诉渠道记录!$C:$C,魔谷应用汇总!$A105)</f>
        <v>0</v>
      </c>
      <c r="W105" s="15">
        <f>COUNTIFS(魔谷投诉渠道记录!$B:$B,魔谷应用汇总!W$1,魔谷投诉渠道记录!$C:$C,魔谷应用汇总!$A105)</f>
        <v>0</v>
      </c>
      <c r="X105" s="15">
        <f>COUNTIFS(魔谷投诉渠道记录!$B:$B,魔谷应用汇总!X$1,魔谷投诉渠道记录!$C:$C,魔谷应用汇总!$A105)</f>
        <v>0</v>
      </c>
      <c r="Y105" s="15">
        <f>COUNTIFS(魔谷投诉渠道记录!$B:$B,魔谷应用汇总!Y$1,魔谷投诉渠道记录!$C:$C,魔谷应用汇总!$A105)</f>
        <v>0</v>
      </c>
      <c r="Z105" s="15">
        <f>COUNTIFS(魔谷投诉渠道记录!$B:$B,魔谷应用汇总!Z$1,魔谷投诉渠道记录!$C:$C,魔谷应用汇总!$A105)</f>
        <v>0</v>
      </c>
      <c r="AA105" s="15">
        <f>COUNTIFS(魔谷投诉渠道记录!$B:$B,魔谷应用汇总!AA$1,魔谷投诉渠道记录!$C:$C,魔谷应用汇总!$A105)</f>
        <v>0</v>
      </c>
      <c r="AB105" s="15">
        <f>COUNTIFS(魔谷投诉渠道记录!$B:$B,魔谷应用汇总!AB$1,魔谷投诉渠道记录!$C:$C,魔谷应用汇总!$A105)</f>
        <v>0</v>
      </c>
      <c r="AC105" s="15">
        <f>COUNTIFS(魔谷投诉渠道记录!$B:$B,魔谷应用汇总!AC$1,魔谷投诉渠道记录!$C:$C,魔谷应用汇总!$A105)</f>
        <v>0</v>
      </c>
      <c r="AD105" s="15">
        <f>COUNTIFS(魔谷投诉渠道记录!$B:$B,魔谷应用汇总!AD$1,魔谷投诉渠道记录!$C:$C,魔谷应用汇总!$A105)</f>
        <v>0</v>
      </c>
      <c r="AE105" s="15">
        <f>COUNTIFS(魔谷投诉渠道记录!$B:$B,魔谷应用汇总!AE$1,魔谷投诉渠道记录!$C:$C,魔谷应用汇总!$A105)</f>
        <v>0</v>
      </c>
      <c r="AF105" s="15">
        <f>COUNTIFS(魔谷投诉渠道记录!$B:$B,魔谷应用汇总!AF$1,魔谷投诉渠道记录!$C:$C,魔谷应用汇总!$A105)</f>
        <v>0</v>
      </c>
      <c r="AG105" s="15">
        <f>COUNTIFS(魔谷投诉渠道记录!$B:$B,魔谷应用汇总!AG$1,魔谷投诉渠道记录!$C:$C,魔谷应用汇总!$A105)</f>
        <v>1</v>
      </c>
      <c r="AH105" s="15">
        <f>COUNTIFS(魔谷投诉渠道记录!$B:$B,魔谷应用汇总!AH$1,魔谷投诉渠道记录!$C:$C,魔谷应用汇总!$A105)</f>
        <v>0</v>
      </c>
      <c r="AI105" s="15">
        <f>COUNTIFS(魔谷投诉渠道记录!$B:$B,魔谷应用汇总!AI$1,魔谷投诉渠道记录!$C:$C,魔谷应用汇总!$A105)</f>
        <v>0</v>
      </c>
    </row>
    <row r="106" spans="1:35" s="187" customFormat="1" ht="16.5">
      <c r="A106" s="39" t="s">
        <v>34</v>
      </c>
      <c r="B106" s="186"/>
      <c r="C106" s="186">
        <f>SUM(E106:AI106)</f>
        <v>17</v>
      </c>
      <c r="D106" s="186"/>
      <c r="E106" s="15">
        <f>COUNTIFS(魔谷投诉渠道记录!$B:$B,魔谷应用汇总!E$1,魔谷投诉渠道记录!$C:$C,魔谷应用汇总!$A106)</f>
        <v>1</v>
      </c>
      <c r="F106" s="15">
        <f>COUNTIFS(魔谷投诉渠道记录!$B:$B,魔谷应用汇总!F$1,魔谷投诉渠道记录!$C:$C,魔谷应用汇总!$A106)</f>
        <v>2</v>
      </c>
      <c r="G106" s="15">
        <f>COUNTIFS(魔谷投诉渠道记录!$B:$B,魔谷应用汇总!G$1,魔谷投诉渠道记录!$C:$C,魔谷应用汇总!$A106)</f>
        <v>1</v>
      </c>
      <c r="H106" s="15">
        <f>COUNTIFS(魔谷投诉渠道记录!$B:$B,魔谷应用汇总!H$1,魔谷投诉渠道记录!$C:$C,魔谷应用汇总!$A106)</f>
        <v>0</v>
      </c>
      <c r="I106" s="15">
        <f>COUNTIFS(魔谷投诉渠道记录!$B:$B,魔谷应用汇总!I$1,魔谷投诉渠道记录!$C:$C,魔谷应用汇总!$A106)</f>
        <v>0</v>
      </c>
      <c r="J106" s="15">
        <f>COUNTIFS(魔谷投诉渠道记录!$B:$B,魔谷应用汇总!J$1,魔谷投诉渠道记录!$C:$C,魔谷应用汇总!$A106)</f>
        <v>1</v>
      </c>
      <c r="K106" s="15">
        <f>COUNTIFS(魔谷投诉渠道记录!$B:$B,魔谷应用汇总!K$1,魔谷投诉渠道记录!$C:$C,魔谷应用汇总!$A106)</f>
        <v>2</v>
      </c>
      <c r="L106" s="15">
        <f>COUNTIFS(魔谷投诉渠道记录!$B:$B,魔谷应用汇总!L$1,魔谷投诉渠道记录!$C:$C,魔谷应用汇总!$A106)</f>
        <v>0</v>
      </c>
      <c r="M106" s="15">
        <f>COUNTIFS(魔谷投诉渠道记录!$B:$B,魔谷应用汇总!M$1,魔谷投诉渠道记录!$C:$C,魔谷应用汇总!$A106)</f>
        <v>0</v>
      </c>
      <c r="N106" s="15">
        <f>COUNTIFS(魔谷投诉渠道记录!$B:$B,魔谷应用汇总!N$1,魔谷投诉渠道记录!$C:$C,魔谷应用汇总!$A106)</f>
        <v>0</v>
      </c>
      <c r="O106" s="15">
        <f>COUNTIFS(魔谷投诉渠道记录!$B:$B,魔谷应用汇总!O$1,魔谷投诉渠道记录!$C:$C,魔谷应用汇总!$A106)</f>
        <v>0</v>
      </c>
      <c r="P106" s="15">
        <f>COUNTIFS(魔谷投诉渠道记录!$B:$B,魔谷应用汇总!P$1,魔谷投诉渠道记录!$C:$C,魔谷应用汇总!$A106)</f>
        <v>0</v>
      </c>
      <c r="Q106" s="15">
        <f>COUNTIFS(魔谷投诉渠道记录!$B:$B,魔谷应用汇总!Q$1,魔谷投诉渠道记录!$C:$C,魔谷应用汇总!$A106)</f>
        <v>1</v>
      </c>
      <c r="R106" s="15">
        <f>COUNTIFS(魔谷投诉渠道记录!$B:$B,魔谷应用汇总!R$1,魔谷投诉渠道记录!$C:$C,魔谷应用汇总!$A106)</f>
        <v>0</v>
      </c>
      <c r="S106" s="15">
        <f>COUNTIFS(魔谷投诉渠道记录!$B:$B,魔谷应用汇总!S$1,魔谷投诉渠道记录!$C:$C,魔谷应用汇总!$A106)</f>
        <v>0</v>
      </c>
      <c r="T106" s="15">
        <f>COUNTIFS(魔谷投诉渠道记录!$B:$B,魔谷应用汇总!T$1,魔谷投诉渠道记录!$C:$C,魔谷应用汇总!$A106)</f>
        <v>0</v>
      </c>
      <c r="U106" s="15">
        <f>COUNTIFS(魔谷投诉渠道记录!$B:$B,魔谷应用汇总!U$1,魔谷投诉渠道记录!$C:$C,魔谷应用汇总!$A106)</f>
        <v>1</v>
      </c>
      <c r="V106" s="15">
        <f>COUNTIFS(魔谷投诉渠道记录!$B:$B,魔谷应用汇总!V$1,魔谷投诉渠道记录!$C:$C,魔谷应用汇总!$A106)</f>
        <v>0</v>
      </c>
      <c r="W106" s="15">
        <f>COUNTIFS(魔谷投诉渠道记录!$B:$B,魔谷应用汇总!W$1,魔谷投诉渠道记录!$C:$C,魔谷应用汇总!$A106)</f>
        <v>0</v>
      </c>
      <c r="X106" s="15">
        <f>COUNTIFS(魔谷投诉渠道记录!$B:$B,魔谷应用汇总!X$1,魔谷投诉渠道记录!$C:$C,魔谷应用汇总!$A106)</f>
        <v>1</v>
      </c>
      <c r="Y106" s="15">
        <f>COUNTIFS(魔谷投诉渠道记录!$B:$B,魔谷应用汇总!Y$1,魔谷投诉渠道记录!$C:$C,魔谷应用汇总!$A106)</f>
        <v>0</v>
      </c>
      <c r="Z106" s="15">
        <f>COUNTIFS(魔谷投诉渠道记录!$B:$B,魔谷应用汇总!Z$1,魔谷投诉渠道记录!$C:$C,魔谷应用汇总!$A106)</f>
        <v>1</v>
      </c>
      <c r="AA106" s="15">
        <f>COUNTIFS(魔谷投诉渠道记录!$B:$B,魔谷应用汇总!AA$1,魔谷投诉渠道记录!$C:$C,魔谷应用汇总!$A106)</f>
        <v>0</v>
      </c>
      <c r="AB106" s="15">
        <f>COUNTIFS(魔谷投诉渠道记录!$B:$B,魔谷应用汇总!AB$1,魔谷投诉渠道记录!$C:$C,魔谷应用汇总!$A106)</f>
        <v>1</v>
      </c>
      <c r="AC106" s="15">
        <f>COUNTIFS(魔谷投诉渠道记录!$B:$B,魔谷应用汇总!AC$1,魔谷投诉渠道记录!$C:$C,魔谷应用汇总!$A106)</f>
        <v>0</v>
      </c>
      <c r="AD106" s="15">
        <f>COUNTIFS(魔谷投诉渠道记录!$B:$B,魔谷应用汇总!AD$1,魔谷投诉渠道记录!$C:$C,魔谷应用汇总!$A106)</f>
        <v>0</v>
      </c>
      <c r="AE106" s="15">
        <f>COUNTIFS(魔谷投诉渠道记录!$B:$B,魔谷应用汇总!AE$1,魔谷投诉渠道记录!$C:$C,魔谷应用汇总!$A106)</f>
        <v>0</v>
      </c>
      <c r="AF106" s="15">
        <f>COUNTIFS(魔谷投诉渠道记录!$B:$B,魔谷应用汇总!AF$1,魔谷投诉渠道记录!$C:$C,魔谷应用汇总!$A106)</f>
        <v>0</v>
      </c>
      <c r="AG106" s="15">
        <f>COUNTIFS(魔谷投诉渠道记录!$B:$B,魔谷应用汇总!AG$1,魔谷投诉渠道记录!$C:$C,魔谷应用汇总!$A106)</f>
        <v>4</v>
      </c>
      <c r="AH106" s="15">
        <f>COUNTIFS(魔谷投诉渠道记录!$B:$B,魔谷应用汇总!AH$1,魔谷投诉渠道记录!$C:$C,魔谷应用汇总!$A106)</f>
        <v>0</v>
      </c>
      <c r="AI106" s="15">
        <f>COUNTIFS(魔谷投诉渠道记录!$B:$B,魔谷应用汇总!AI$1,魔谷投诉渠道记录!$C:$C,魔谷应用汇总!$A106)</f>
        <v>1</v>
      </c>
    </row>
    <row r="107" spans="1:35" ht="16.5">
      <c r="A107" s="170" t="s">
        <v>2517</v>
      </c>
      <c r="B107" s="182">
        <f>SUM(B2:B105)</f>
        <v>514654.57</v>
      </c>
      <c r="C107" s="184">
        <f>SUM(C2:C106)</f>
        <v>219</v>
      </c>
      <c r="D107" s="183">
        <f>IF(B107&gt;10000,C107/B107*10000,"")</f>
        <v>4.2552813627983523</v>
      </c>
      <c r="E107" s="167">
        <f>SUM(E2:E106)</f>
        <v>17</v>
      </c>
      <c r="F107" s="167">
        <f t="shared" ref="F107:AI107" si="6">SUM(F2:F106)</f>
        <v>17</v>
      </c>
      <c r="G107" s="167">
        <f t="shared" si="6"/>
        <v>2</v>
      </c>
      <c r="H107" s="167">
        <f t="shared" si="6"/>
        <v>2</v>
      </c>
      <c r="I107" s="167">
        <f t="shared" si="6"/>
        <v>7</v>
      </c>
      <c r="J107" s="167">
        <f t="shared" si="6"/>
        <v>2</v>
      </c>
      <c r="K107" s="167">
        <f t="shared" si="6"/>
        <v>25</v>
      </c>
      <c r="L107" s="167">
        <f t="shared" si="6"/>
        <v>0</v>
      </c>
      <c r="M107" s="167">
        <f t="shared" si="6"/>
        <v>0</v>
      </c>
      <c r="N107" s="167">
        <f t="shared" si="6"/>
        <v>7</v>
      </c>
      <c r="O107" s="167">
        <f t="shared" si="6"/>
        <v>10</v>
      </c>
      <c r="P107" s="167">
        <f t="shared" si="6"/>
        <v>27</v>
      </c>
      <c r="Q107" s="167">
        <f t="shared" si="6"/>
        <v>2</v>
      </c>
      <c r="R107" s="167">
        <f t="shared" si="6"/>
        <v>0</v>
      </c>
      <c r="S107" s="167">
        <f t="shared" si="6"/>
        <v>0</v>
      </c>
      <c r="T107" s="167">
        <f t="shared" si="6"/>
        <v>0</v>
      </c>
      <c r="U107" s="167">
        <f t="shared" si="6"/>
        <v>20</v>
      </c>
      <c r="V107" s="167">
        <f t="shared" si="6"/>
        <v>5</v>
      </c>
      <c r="W107" s="167">
        <f t="shared" si="6"/>
        <v>0</v>
      </c>
      <c r="X107" s="167">
        <f t="shared" si="6"/>
        <v>1</v>
      </c>
      <c r="Y107" s="167">
        <f t="shared" si="6"/>
        <v>0</v>
      </c>
      <c r="Z107" s="167">
        <f t="shared" si="6"/>
        <v>3</v>
      </c>
      <c r="AA107" s="167">
        <f t="shared" si="6"/>
        <v>0</v>
      </c>
      <c r="AB107" s="167">
        <f t="shared" si="6"/>
        <v>2</v>
      </c>
      <c r="AC107" s="167">
        <f t="shared" si="6"/>
        <v>19</v>
      </c>
      <c r="AD107" s="167">
        <f t="shared" si="6"/>
        <v>2</v>
      </c>
      <c r="AE107" s="167">
        <f t="shared" si="6"/>
        <v>0</v>
      </c>
      <c r="AF107" s="167">
        <f t="shared" si="6"/>
        <v>0</v>
      </c>
      <c r="AG107" s="167">
        <f t="shared" si="6"/>
        <v>37</v>
      </c>
      <c r="AH107" s="167">
        <f t="shared" si="6"/>
        <v>0</v>
      </c>
      <c r="AI107" s="167">
        <f t="shared" si="6"/>
        <v>12</v>
      </c>
    </row>
  </sheetData>
  <sortState ref="A2:N113">
    <sortCondition ref="E2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K42"/>
  <sheetViews>
    <sheetView showZeros="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9" sqref="E29"/>
    </sheetView>
  </sheetViews>
  <sheetFormatPr defaultRowHeight="13.5"/>
  <cols>
    <col min="1" max="1" width="17.625" style="40" customWidth="1"/>
    <col min="2" max="2" width="13.125" style="40" customWidth="1"/>
    <col min="3" max="3" width="12.25" style="40" customWidth="1"/>
    <col min="4" max="4" width="14.5" style="71" customWidth="1"/>
    <col min="5" max="16384" width="9" style="40"/>
  </cols>
  <sheetData>
    <row r="1" spans="1:35" ht="16.5">
      <c r="A1" s="36" t="s">
        <v>1128</v>
      </c>
      <c r="B1" s="36" t="s">
        <v>1331</v>
      </c>
      <c r="C1" s="36" t="s">
        <v>1333</v>
      </c>
      <c r="D1" s="70" t="s">
        <v>2518</v>
      </c>
      <c r="E1" s="36" t="s">
        <v>1129</v>
      </c>
      <c r="F1" s="36" t="s">
        <v>1130</v>
      </c>
      <c r="G1" s="36" t="s">
        <v>1131</v>
      </c>
      <c r="H1" s="36" t="s">
        <v>1132</v>
      </c>
      <c r="I1" s="36" t="s">
        <v>1133</v>
      </c>
      <c r="J1" s="36" t="s">
        <v>1134</v>
      </c>
      <c r="K1" s="36" t="s">
        <v>1135</v>
      </c>
      <c r="L1" s="36" t="s">
        <v>1136</v>
      </c>
      <c r="M1" s="36" t="s">
        <v>1137</v>
      </c>
      <c r="N1" s="36" t="s">
        <v>1138</v>
      </c>
      <c r="O1" s="36" t="s">
        <v>1139</v>
      </c>
      <c r="P1" s="36" t="s">
        <v>1127</v>
      </c>
      <c r="Q1" s="36" t="s">
        <v>1141</v>
      </c>
      <c r="R1" s="36" t="s">
        <v>1142</v>
      </c>
      <c r="S1" s="36" t="s">
        <v>1143</v>
      </c>
      <c r="T1" s="36" t="s">
        <v>1144</v>
      </c>
      <c r="U1" s="36" t="s">
        <v>1145</v>
      </c>
      <c r="V1" s="36" t="s">
        <v>1146</v>
      </c>
      <c r="W1" s="36" t="s">
        <v>1147</v>
      </c>
      <c r="X1" s="36" t="s">
        <v>1148</v>
      </c>
      <c r="Y1" s="36" t="s">
        <v>1149</v>
      </c>
      <c r="Z1" s="36" t="s">
        <v>1150</v>
      </c>
      <c r="AA1" s="36" t="s">
        <v>1151</v>
      </c>
      <c r="AB1" s="36" t="s">
        <v>1152</v>
      </c>
      <c r="AC1" s="36" t="s">
        <v>1153</v>
      </c>
      <c r="AD1" s="36" t="s">
        <v>1154</v>
      </c>
      <c r="AE1" s="36" t="s">
        <v>1155</v>
      </c>
      <c r="AF1" s="36" t="s">
        <v>1156</v>
      </c>
      <c r="AG1" s="36" t="s">
        <v>1157</v>
      </c>
      <c r="AH1" s="36" t="s">
        <v>1158</v>
      </c>
      <c r="AI1" s="36" t="s">
        <v>1159</v>
      </c>
    </row>
    <row r="2" spans="1:35" ht="16.5">
      <c r="A2" s="39" t="s">
        <v>2367</v>
      </c>
      <c r="B2" s="39">
        <v>414028.51999999955</v>
      </c>
      <c r="C2" s="38">
        <f>SUM(E2:AI2)</f>
        <v>33</v>
      </c>
      <c r="D2" s="169">
        <f>IF($B2&gt;10000,$C2/$B2*10000,$C2)</f>
        <v>0.797046541624718</v>
      </c>
      <c r="E2" s="168">
        <f>COUNTIFS(酷动力投诉渠道记录!$B:$B,酷动力合作方汇总!E$1,酷动力投诉渠道记录!$F:$F,酷动力合作方汇总!$A2)</f>
        <v>0</v>
      </c>
      <c r="F2" s="168">
        <f>COUNTIFS(酷动力投诉渠道记录!$B:$B,酷动力合作方汇总!F$1,酷动力投诉渠道记录!$F:$F,酷动力合作方汇总!$A2)</f>
        <v>3</v>
      </c>
      <c r="G2" s="168">
        <f>COUNTIFS(酷动力投诉渠道记录!$B:$B,酷动力合作方汇总!G$1,酷动力投诉渠道记录!$F:$F,酷动力合作方汇总!$A2)</f>
        <v>3</v>
      </c>
      <c r="H2" s="168">
        <f>COUNTIFS(酷动力投诉渠道记录!$B:$B,酷动力合作方汇总!H$1,酷动力投诉渠道记录!$F:$F,酷动力合作方汇总!$A2)</f>
        <v>0</v>
      </c>
      <c r="I2" s="168">
        <f>COUNTIFS(酷动力投诉渠道记录!$B:$B,酷动力合作方汇总!I$1,酷动力投诉渠道记录!$F:$F,酷动力合作方汇总!$A2)</f>
        <v>2</v>
      </c>
      <c r="J2" s="168">
        <f>COUNTIFS(酷动力投诉渠道记录!$B:$B,酷动力合作方汇总!J$1,酷动力投诉渠道记录!$F:$F,酷动力合作方汇总!$A2)</f>
        <v>0</v>
      </c>
      <c r="K2" s="168">
        <f>COUNTIFS(酷动力投诉渠道记录!$B:$B,酷动力合作方汇总!K$1,酷动力投诉渠道记录!$F:$F,酷动力合作方汇总!$A2)</f>
        <v>2</v>
      </c>
      <c r="L2" s="168">
        <f>COUNTIFS(酷动力投诉渠道记录!$B:$B,酷动力合作方汇总!L$1,酷动力投诉渠道记录!$F:$F,酷动力合作方汇总!$A2)</f>
        <v>0</v>
      </c>
      <c r="M2" s="168">
        <f>COUNTIFS(酷动力投诉渠道记录!$B:$B,酷动力合作方汇总!M$1,酷动力投诉渠道记录!$F:$F,酷动力合作方汇总!$A2)</f>
        <v>0</v>
      </c>
      <c r="N2" s="168">
        <f>COUNTIFS(酷动力投诉渠道记录!$B:$B,酷动力合作方汇总!N$1,酷动力投诉渠道记录!$F:$F,酷动力合作方汇总!$A2)</f>
        <v>1</v>
      </c>
      <c r="O2" s="168">
        <f>COUNTIFS(酷动力投诉渠道记录!$B:$B,酷动力合作方汇总!O$1,酷动力投诉渠道记录!$F:$F,酷动力合作方汇总!$A2)</f>
        <v>0</v>
      </c>
      <c r="P2" s="168">
        <f>COUNTIFS(酷动力投诉渠道记录!$B:$B,酷动力合作方汇总!P$1,酷动力投诉渠道记录!$F:$F,酷动力合作方汇总!$A2)</f>
        <v>1</v>
      </c>
      <c r="Q2" s="168">
        <f>COUNTIFS(酷动力投诉渠道记录!$B:$B,酷动力合作方汇总!Q$1,酷动力投诉渠道记录!$F:$F,酷动力合作方汇总!$A2)</f>
        <v>1</v>
      </c>
      <c r="R2" s="168">
        <f>COUNTIFS(酷动力投诉渠道记录!$B:$B,酷动力合作方汇总!R$1,酷动力投诉渠道记录!$F:$F,酷动力合作方汇总!$A2)</f>
        <v>0</v>
      </c>
      <c r="S2" s="168">
        <f>COUNTIFS(酷动力投诉渠道记录!$B:$B,酷动力合作方汇总!S$1,酷动力投诉渠道记录!$F:$F,酷动力合作方汇总!$A2)</f>
        <v>0</v>
      </c>
      <c r="T2" s="168">
        <f>COUNTIFS(酷动力投诉渠道记录!$B:$B,酷动力合作方汇总!T$1,酷动力投诉渠道记录!$F:$F,酷动力合作方汇总!$A2)</f>
        <v>0</v>
      </c>
      <c r="U2" s="168">
        <f>COUNTIFS(酷动力投诉渠道记录!$B:$B,酷动力合作方汇总!U$1,酷动力投诉渠道记录!$F:$F,酷动力合作方汇总!$A2)</f>
        <v>4</v>
      </c>
      <c r="V2" s="168">
        <f>COUNTIFS(酷动力投诉渠道记录!$B:$B,酷动力合作方汇总!V$1,酷动力投诉渠道记录!$F:$F,酷动力合作方汇总!$A2)</f>
        <v>3</v>
      </c>
      <c r="W2" s="168">
        <f>COUNTIFS(酷动力投诉渠道记录!$B:$B,酷动力合作方汇总!W$1,酷动力投诉渠道记录!$F:$F,酷动力合作方汇总!$A2)</f>
        <v>0</v>
      </c>
      <c r="X2" s="168">
        <f>COUNTIFS(酷动力投诉渠道记录!$B:$B,酷动力合作方汇总!X$1,酷动力投诉渠道记录!$F:$F,酷动力合作方汇总!$A2)</f>
        <v>2</v>
      </c>
      <c r="Y2" s="168">
        <f>COUNTIFS(酷动力投诉渠道记录!$B:$B,酷动力合作方汇总!Y$1,酷动力投诉渠道记录!$F:$F,酷动力合作方汇总!$A2)</f>
        <v>0</v>
      </c>
      <c r="Z2" s="168">
        <f>COUNTIFS(酷动力投诉渠道记录!$B:$B,酷动力合作方汇总!Z$1,酷动力投诉渠道记录!$F:$F,酷动力合作方汇总!$A2)</f>
        <v>0</v>
      </c>
      <c r="AA2" s="168">
        <f>COUNTIFS(酷动力投诉渠道记录!$B:$B,酷动力合作方汇总!AA$1,酷动力投诉渠道记录!$F:$F,酷动力合作方汇总!$A2)</f>
        <v>0</v>
      </c>
      <c r="AB2" s="168">
        <f>COUNTIFS(酷动力投诉渠道记录!$B:$B,酷动力合作方汇总!AB$1,酷动力投诉渠道记录!$F:$F,酷动力合作方汇总!$A2)</f>
        <v>0</v>
      </c>
      <c r="AC2" s="168">
        <f>COUNTIFS(酷动力投诉渠道记录!$B:$B,酷动力合作方汇总!AC$1,酷动力投诉渠道记录!$F:$F,酷动力合作方汇总!$A2)</f>
        <v>1</v>
      </c>
      <c r="AD2" s="168">
        <f>COUNTIFS(酷动力投诉渠道记录!$B:$B,酷动力合作方汇总!AD$1,酷动力投诉渠道记录!$F:$F,酷动力合作方汇总!$A2)</f>
        <v>0</v>
      </c>
      <c r="AE2" s="168">
        <f>COUNTIFS(酷动力投诉渠道记录!$B:$B,酷动力合作方汇总!AE$1,酷动力投诉渠道记录!$F:$F,酷动力合作方汇总!$A2)</f>
        <v>0</v>
      </c>
      <c r="AF2" s="168">
        <f>COUNTIFS(酷动力投诉渠道记录!$B:$B,酷动力合作方汇总!AF$1,酷动力投诉渠道记录!$F:$F,酷动力合作方汇总!$A2)</f>
        <v>0</v>
      </c>
      <c r="AG2" s="168">
        <f>COUNTIFS(酷动力投诉渠道记录!$B:$B,酷动力合作方汇总!AG$1,酷动力投诉渠道记录!$F:$F,酷动力合作方汇总!$A2)</f>
        <v>10</v>
      </c>
      <c r="AH2" s="168">
        <f>COUNTIFS(酷动力投诉渠道记录!$B:$B,酷动力合作方汇总!AH$1,酷动力投诉渠道记录!$F:$F,酷动力合作方汇总!$A2)</f>
        <v>0</v>
      </c>
      <c r="AI2" s="168">
        <f>COUNTIFS(酷动力投诉渠道记录!$B:$B,酷动力合作方汇总!AI$1,酷动力投诉渠道记录!$F:$F,酷动力合作方汇总!$A2)</f>
        <v>0</v>
      </c>
    </row>
    <row r="3" spans="1:35" ht="16.5">
      <c r="A3" s="39" t="s">
        <v>2368</v>
      </c>
      <c r="B3" s="39">
        <v>0</v>
      </c>
      <c r="C3" s="38">
        <f t="shared" ref="C3:C40" si="0">SUM(E3:AI3)</f>
        <v>0</v>
      </c>
      <c r="D3" s="169">
        <f t="shared" ref="D3:D40" si="1">IF($B3&gt;10000,$C3/$B3*10000,$C3)</f>
        <v>0</v>
      </c>
      <c r="E3" s="168">
        <f>COUNTIFS(酷动力投诉渠道记录!$B:$B,酷动力合作方汇总!E$1,酷动力投诉渠道记录!$F:$F,酷动力合作方汇总!$A3)</f>
        <v>0</v>
      </c>
      <c r="F3" s="168">
        <f>COUNTIFS(酷动力投诉渠道记录!$B:$B,酷动力合作方汇总!F$1,酷动力投诉渠道记录!$F:$F,酷动力合作方汇总!$A3)</f>
        <v>0</v>
      </c>
      <c r="G3" s="168">
        <f>COUNTIFS(酷动力投诉渠道记录!$B:$B,酷动力合作方汇总!G$1,酷动力投诉渠道记录!$F:$F,酷动力合作方汇总!$A3)</f>
        <v>0</v>
      </c>
      <c r="H3" s="168">
        <f>COUNTIFS(酷动力投诉渠道记录!$B:$B,酷动力合作方汇总!H$1,酷动力投诉渠道记录!$F:$F,酷动力合作方汇总!$A3)</f>
        <v>0</v>
      </c>
      <c r="I3" s="168">
        <f>COUNTIFS(酷动力投诉渠道记录!$B:$B,酷动力合作方汇总!I$1,酷动力投诉渠道记录!$F:$F,酷动力合作方汇总!$A3)</f>
        <v>0</v>
      </c>
      <c r="J3" s="168">
        <f>COUNTIFS(酷动力投诉渠道记录!$B:$B,酷动力合作方汇总!J$1,酷动力投诉渠道记录!$F:$F,酷动力合作方汇总!$A3)</f>
        <v>0</v>
      </c>
      <c r="K3" s="168">
        <f>COUNTIFS(酷动力投诉渠道记录!$B:$B,酷动力合作方汇总!K$1,酷动力投诉渠道记录!$F:$F,酷动力合作方汇总!$A3)</f>
        <v>0</v>
      </c>
      <c r="L3" s="168">
        <f>COUNTIFS(酷动力投诉渠道记录!$B:$B,酷动力合作方汇总!L$1,酷动力投诉渠道记录!$F:$F,酷动力合作方汇总!$A3)</f>
        <v>0</v>
      </c>
      <c r="M3" s="168">
        <f>COUNTIFS(酷动力投诉渠道记录!$B:$B,酷动力合作方汇总!M$1,酷动力投诉渠道记录!$F:$F,酷动力合作方汇总!$A3)</f>
        <v>0</v>
      </c>
      <c r="N3" s="168">
        <f>COUNTIFS(酷动力投诉渠道记录!$B:$B,酷动力合作方汇总!N$1,酷动力投诉渠道记录!$F:$F,酷动力合作方汇总!$A3)</f>
        <v>0</v>
      </c>
      <c r="O3" s="168">
        <f>COUNTIFS(酷动力投诉渠道记录!$B:$B,酷动力合作方汇总!O$1,酷动力投诉渠道记录!$F:$F,酷动力合作方汇总!$A3)</f>
        <v>0</v>
      </c>
      <c r="P3" s="168">
        <f>COUNTIFS(酷动力投诉渠道记录!$B:$B,酷动力合作方汇总!P$1,酷动力投诉渠道记录!$F:$F,酷动力合作方汇总!$A3)</f>
        <v>0</v>
      </c>
      <c r="Q3" s="168">
        <f>COUNTIFS(酷动力投诉渠道记录!$B:$B,酷动力合作方汇总!Q$1,酷动力投诉渠道记录!$F:$F,酷动力合作方汇总!$A3)</f>
        <v>0</v>
      </c>
      <c r="R3" s="168">
        <f>COUNTIFS(酷动力投诉渠道记录!$B:$B,酷动力合作方汇总!R$1,酷动力投诉渠道记录!$F:$F,酷动力合作方汇总!$A3)</f>
        <v>0</v>
      </c>
      <c r="S3" s="168">
        <f>COUNTIFS(酷动力投诉渠道记录!$B:$B,酷动力合作方汇总!S$1,酷动力投诉渠道记录!$F:$F,酷动力合作方汇总!$A3)</f>
        <v>0</v>
      </c>
      <c r="T3" s="168">
        <f>COUNTIFS(酷动力投诉渠道记录!$B:$B,酷动力合作方汇总!T$1,酷动力投诉渠道记录!$F:$F,酷动力合作方汇总!$A3)</f>
        <v>0</v>
      </c>
      <c r="U3" s="168">
        <f>COUNTIFS(酷动力投诉渠道记录!$B:$B,酷动力合作方汇总!U$1,酷动力投诉渠道记录!$F:$F,酷动力合作方汇总!$A3)</f>
        <v>0</v>
      </c>
      <c r="V3" s="168">
        <f>COUNTIFS(酷动力投诉渠道记录!$B:$B,酷动力合作方汇总!V$1,酷动力投诉渠道记录!$F:$F,酷动力合作方汇总!$A3)</f>
        <v>0</v>
      </c>
      <c r="W3" s="168">
        <f>COUNTIFS(酷动力投诉渠道记录!$B:$B,酷动力合作方汇总!W$1,酷动力投诉渠道记录!$F:$F,酷动力合作方汇总!$A3)</f>
        <v>0</v>
      </c>
      <c r="X3" s="168">
        <f>COUNTIFS(酷动力投诉渠道记录!$B:$B,酷动力合作方汇总!X$1,酷动力投诉渠道记录!$F:$F,酷动力合作方汇总!$A3)</f>
        <v>0</v>
      </c>
      <c r="Y3" s="168">
        <f>COUNTIFS(酷动力投诉渠道记录!$B:$B,酷动力合作方汇总!Y$1,酷动力投诉渠道记录!$F:$F,酷动力合作方汇总!$A3)</f>
        <v>0</v>
      </c>
      <c r="Z3" s="168">
        <f>COUNTIFS(酷动力投诉渠道记录!$B:$B,酷动力合作方汇总!Z$1,酷动力投诉渠道记录!$F:$F,酷动力合作方汇总!$A3)</f>
        <v>0</v>
      </c>
      <c r="AA3" s="168">
        <f>COUNTIFS(酷动力投诉渠道记录!$B:$B,酷动力合作方汇总!AA$1,酷动力投诉渠道记录!$F:$F,酷动力合作方汇总!$A3)</f>
        <v>0</v>
      </c>
      <c r="AB3" s="168">
        <f>COUNTIFS(酷动力投诉渠道记录!$B:$B,酷动力合作方汇总!AB$1,酷动力投诉渠道记录!$F:$F,酷动力合作方汇总!$A3)</f>
        <v>0</v>
      </c>
      <c r="AC3" s="168">
        <f>COUNTIFS(酷动力投诉渠道记录!$B:$B,酷动力合作方汇总!AC$1,酷动力投诉渠道记录!$F:$F,酷动力合作方汇总!$A3)</f>
        <v>0</v>
      </c>
      <c r="AD3" s="168">
        <f>COUNTIFS(酷动力投诉渠道记录!$B:$B,酷动力合作方汇总!AD$1,酷动力投诉渠道记录!$F:$F,酷动力合作方汇总!$A3)</f>
        <v>0</v>
      </c>
      <c r="AE3" s="168">
        <f>COUNTIFS(酷动力投诉渠道记录!$B:$B,酷动力合作方汇总!AE$1,酷动力投诉渠道记录!$F:$F,酷动力合作方汇总!$A3)</f>
        <v>0</v>
      </c>
      <c r="AF3" s="168">
        <f>COUNTIFS(酷动力投诉渠道记录!$B:$B,酷动力合作方汇总!AF$1,酷动力投诉渠道记录!$F:$F,酷动力合作方汇总!$A3)</f>
        <v>0</v>
      </c>
      <c r="AG3" s="168">
        <f>COUNTIFS(酷动力投诉渠道记录!$B:$B,酷动力合作方汇总!AG$1,酷动力投诉渠道记录!$F:$F,酷动力合作方汇总!$A3)</f>
        <v>0</v>
      </c>
      <c r="AH3" s="168">
        <f>COUNTIFS(酷动力投诉渠道记录!$B:$B,酷动力合作方汇总!AH$1,酷动力投诉渠道记录!$F:$F,酷动力合作方汇总!$A3)</f>
        <v>0</v>
      </c>
      <c r="AI3" s="168">
        <f>COUNTIFS(酷动力投诉渠道记录!$B:$B,酷动力合作方汇总!AI$1,酷动力投诉渠道记录!$F:$F,酷动力合作方汇总!$A3)</f>
        <v>0</v>
      </c>
    </row>
    <row r="4" spans="1:35" ht="16.5">
      <c r="A4" s="39" t="s">
        <v>2369</v>
      </c>
      <c r="B4" s="39">
        <v>0</v>
      </c>
      <c r="C4" s="38">
        <f t="shared" si="0"/>
        <v>0</v>
      </c>
      <c r="D4" s="169">
        <f t="shared" si="1"/>
        <v>0</v>
      </c>
      <c r="E4" s="168">
        <f>COUNTIFS(酷动力投诉渠道记录!$B:$B,酷动力合作方汇总!E$1,酷动力投诉渠道记录!$F:$F,酷动力合作方汇总!$A4)</f>
        <v>0</v>
      </c>
      <c r="F4" s="168">
        <f>COUNTIFS(酷动力投诉渠道记录!$B:$B,酷动力合作方汇总!F$1,酷动力投诉渠道记录!$F:$F,酷动力合作方汇总!$A4)</f>
        <v>0</v>
      </c>
      <c r="G4" s="168">
        <f>COUNTIFS(酷动力投诉渠道记录!$B:$B,酷动力合作方汇总!G$1,酷动力投诉渠道记录!$F:$F,酷动力合作方汇总!$A4)</f>
        <v>0</v>
      </c>
      <c r="H4" s="168">
        <f>COUNTIFS(酷动力投诉渠道记录!$B:$B,酷动力合作方汇总!H$1,酷动力投诉渠道记录!$F:$F,酷动力合作方汇总!$A4)</f>
        <v>0</v>
      </c>
      <c r="I4" s="168">
        <f>COUNTIFS(酷动力投诉渠道记录!$B:$B,酷动力合作方汇总!I$1,酷动力投诉渠道记录!$F:$F,酷动力合作方汇总!$A4)</f>
        <v>0</v>
      </c>
      <c r="J4" s="168">
        <f>COUNTIFS(酷动力投诉渠道记录!$B:$B,酷动力合作方汇总!J$1,酷动力投诉渠道记录!$F:$F,酷动力合作方汇总!$A4)</f>
        <v>0</v>
      </c>
      <c r="K4" s="168">
        <f>COUNTIFS(酷动力投诉渠道记录!$B:$B,酷动力合作方汇总!K$1,酷动力投诉渠道记录!$F:$F,酷动力合作方汇总!$A4)</f>
        <v>0</v>
      </c>
      <c r="L4" s="168">
        <f>COUNTIFS(酷动力投诉渠道记录!$B:$B,酷动力合作方汇总!L$1,酷动力投诉渠道记录!$F:$F,酷动力合作方汇总!$A4)</f>
        <v>0</v>
      </c>
      <c r="M4" s="168">
        <f>COUNTIFS(酷动力投诉渠道记录!$B:$B,酷动力合作方汇总!M$1,酷动力投诉渠道记录!$F:$F,酷动力合作方汇总!$A4)</f>
        <v>0</v>
      </c>
      <c r="N4" s="168">
        <f>COUNTIFS(酷动力投诉渠道记录!$B:$B,酷动力合作方汇总!N$1,酷动力投诉渠道记录!$F:$F,酷动力合作方汇总!$A4)</f>
        <v>0</v>
      </c>
      <c r="O4" s="168">
        <f>COUNTIFS(酷动力投诉渠道记录!$B:$B,酷动力合作方汇总!O$1,酷动力投诉渠道记录!$F:$F,酷动力合作方汇总!$A4)</f>
        <v>0</v>
      </c>
      <c r="P4" s="168">
        <f>COUNTIFS(酷动力投诉渠道记录!$B:$B,酷动力合作方汇总!P$1,酷动力投诉渠道记录!$F:$F,酷动力合作方汇总!$A4)</f>
        <v>0</v>
      </c>
      <c r="Q4" s="168">
        <f>COUNTIFS(酷动力投诉渠道记录!$B:$B,酷动力合作方汇总!Q$1,酷动力投诉渠道记录!$F:$F,酷动力合作方汇总!$A4)</f>
        <v>0</v>
      </c>
      <c r="R4" s="168">
        <f>COUNTIFS(酷动力投诉渠道记录!$B:$B,酷动力合作方汇总!R$1,酷动力投诉渠道记录!$F:$F,酷动力合作方汇总!$A4)</f>
        <v>0</v>
      </c>
      <c r="S4" s="168">
        <f>COUNTIFS(酷动力投诉渠道记录!$B:$B,酷动力合作方汇总!S$1,酷动力投诉渠道记录!$F:$F,酷动力合作方汇总!$A4)</f>
        <v>0</v>
      </c>
      <c r="T4" s="168">
        <f>COUNTIFS(酷动力投诉渠道记录!$B:$B,酷动力合作方汇总!T$1,酷动力投诉渠道记录!$F:$F,酷动力合作方汇总!$A4)</f>
        <v>0</v>
      </c>
      <c r="U4" s="168">
        <f>COUNTIFS(酷动力投诉渠道记录!$B:$B,酷动力合作方汇总!U$1,酷动力投诉渠道记录!$F:$F,酷动力合作方汇总!$A4)</f>
        <v>0</v>
      </c>
      <c r="V4" s="168">
        <f>COUNTIFS(酷动力投诉渠道记录!$B:$B,酷动力合作方汇总!V$1,酷动力投诉渠道记录!$F:$F,酷动力合作方汇总!$A4)</f>
        <v>0</v>
      </c>
      <c r="W4" s="168">
        <f>COUNTIFS(酷动力投诉渠道记录!$B:$B,酷动力合作方汇总!W$1,酷动力投诉渠道记录!$F:$F,酷动力合作方汇总!$A4)</f>
        <v>0</v>
      </c>
      <c r="X4" s="168">
        <f>COUNTIFS(酷动力投诉渠道记录!$B:$B,酷动力合作方汇总!X$1,酷动力投诉渠道记录!$F:$F,酷动力合作方汇总!$A4)</f>
        <v>0</v>
      </c>
      <c r="Y4" s="168">
        <f>COUNTIFS(酷动力投诉渠道记录!$B:$B,酷动力合作方汇总!Y$1,酷动力投诉渠道记录!$F:$F,酷动力合作方汇总!$A4)</f>
        <v>0</v>
      </c>
      <c r="Z4" s="168">
        <f>COUNTIFS(酷动力投诉渠道记录!$B:$B,酷动力合作方汇总!Z$1,酷动力投诉渠道记录!$F:$F,酷动力合作方汇总!$A4)</f>
        <v>0</v>
      </c>
      <c r="AA4" s="168">
        <f>COUNTIFS(酷动力投诉渠道记录!$B:$B,酷动力合作方汇总!AA$1,酷动力投诉渠道记录!$F:$F,酷动力合作方汇总!$A4)</f>
        <v>0</v>
      </c>
      <c r="AB4" s="168">
        <f>COUNTIFS(酷动力投诉渠道记录!$B:$B,酷动力合作方汇总!AB$1,酷动力投诉渠道记录!$F:$F,酷动力合作方汇总!$A4)</f>
        <v>0</v>
      </c>
      <c r="AC4" s="168">
        <f>COUNTIFS(酷动力投诉渠道记录!$B:$B,酷动力合作方汇总!AC$1,酷动力投诉渠道记录!$F:$F,酷动力合作方汇总!$A4)</f>
        <v>0</v>
      </c>
      <c r="AD4" s="168">
        <f>COUNTIFS(酷动力投诉渠道记录!$B:$B,酷动力合作方汇总!AD$1,酷动力投诉渠道记录!$F:$F,酷动力合作方汇总!$A4)</f>
        <v>0</v>
      </c>
      <c r="AE4" s="168">
        <f>COUNTIFS(酷动力投诉渠道记录!$B:$B,酷动力合作方汇总!AE$1,酷动力投诉渠道记录!$F:$F,酷动力合作方汇总!$A4)</f>
        <v>0</v>
      </c>
      <c r="AF4" s="168">
        <f>COUNTIFS(酷动力投诉渠道记录!$B:$B,酷动力合作方汇总!AF$1,酷动力投诉渠道记录!$F:$F,酷动力合作方汇总!$A4)</f>
        <v>0</v>
      </c>
      <c r="AG4" s="168">
        <f>COUNTIFS(酷动力投诉渠道记录!$B:$B,酷动力合作方汇总!AG$1,酷动力投诉渠道记录!$F:$F,酷动力合作方汇总!$A4)</f>
        <v>0</v>
      </c>
      <c r="AH4" s="168">
        <f>COUNTIFS(酷动力投诉渠道记录!$B:$B,酷动力合作方汇总!AH$1,酷动力投诉渠道记录!$F:$F,酷动力合作方汇总!$A4)</f>
        <v>0</v>
      </c>
      <c r="AI4" s="168">
        <f>COUNTIFS(酷动力投诉渠道记录!$B:$B,酷动力合作方汇总!AI$1,酷动力投诉渠道记录!$F:$F,酷动力合作方汇总!$A4)</f>
        <v>0</v>
      </c>
    </row>
    <row r="5" spans="1:35" ht="16.5">
      <c r="A5" s="39" t="s">
        <v>2370</v>
      </c>
      <c r="B5" s="39">
        <v>0</v>
      </c>
      <c r="C5" s="38">
        <f t="shared" si="0"/>
        <v>0</v>
      </c>
      <c r="D5" s="169">
        <f t="shared" si="1"/>
        <v>0</v>
      </c>
      <c r="E5" s="168">
        <f>COUNTIFS(酷动力投诉渠道记录!$B:$B,酷动力合作方汇总!E$1,酷动力投诉渠道记录!$F:$F,酷动力合作方汇总!$A5)</f>
        <v>0</v>
      </c>
      <c r="F5" s="168">
        <f>COUNTIFS(酷动力投诉渠道记录!$B:$B,酷动力合作方汇总!F$1,酷动力投诉渠道记录!$F:$F,酷动力合作方汇总!$A5)</f>
        <v>0</v>
      </c>
      <c r="G5" s="168">
        <f>COUNTIFS(酷动力投诉渠道记录!$B:$B,酷动力合作方汇总!G$1,酷动力投诉渠道记录!$F:$F,酷动力合作方汇总!$A5)</f>
        <v>0</v>
      </c>
      <c r="H5" s="168">
        <f>COUNTIFS(酷动力投诉渠道记录!$B:$B,酷动力合作方汇总!H$1,酷动力投诉渠道记录!$F:$F,酷动力合作方汇总!$A5)</f>
        <v>0</v>
      </c>
      <c r="I5" s="168">
        <f>COUNTIFS(酷动力投诉渠道记录!$B:$B,酷动力合作方汇总!I$1,酷动力投诉渠道记录!$F:$F,酷动力合作方汇总!$A5)</f>
        <v>0</v>
      </c>
      <c r="J5" s="168">
        <f>COUNTIFS(酷动力投诉渠道记录!$B:$B,酷动力合作方汇总!J$1,酷动力投诉渠道记录!$F:$F,酷动力合作方汇总!$A5)</f>
        <v>0</v>
      </c>
      <c r="K5" s="168">
        <f>COUNTIFS(酷动力投诉渠道记录!$B:$B,酷动力合作方汇总!K$1,酷动力投诉渠道记录!$F:$F,酷动力合作方汇总!$A5)</f>
        <v>0</v>
      </c>
      <c r="L5" s="168">
        <f>COUNTIFS(酷动力投诉渠道记录!$B:$B,酷动力合作方汇总!L$1,酷动力投诉渠道记录!$F:$F,酷动力合作方汇总!$A5)</f>
        <v>0</v>
      </c>
      <c r="M5" s="168">
        <f>COUNTIFS(酷动力投诉渠道记录!$B:$B,酷动力合作方汇总!M$1,酷动力投诉渠道记录!$F:$F,酷动力合作方汇总!$A5)</f>
        <v>0</v>
      </c>
      <c r="N5" s="168">
        <f>COUNTIFS(酷动力投诉渠道记录!$B:$B,酷动力合作方汇总!N$1,酷动力投诉渠道记录!$F:$F,酷动力合作方汇总!$A5)</f>
        <v>0</v>
      </c>
      <c r="O5" s="168">
        <f>COUNTIFS(酷动力投诉渠道记录!$B:$B,酷动力合作方汇总!O$1,酷动力投诉渠道记录!$F:$F,酷动力合作方汇总!$A5)</f>
        <v>0</v>
      </c>
      <c r="P5" s="168">
        <f>COUNTIFS(酷动力投诉渠道记录!$B:$B,酷动力合作方汇总!P$1,酷动力投诉渠道记录!$F:$F,酷动力合作方汇总!$A5)</f>
        <v>0</v>
      </c>
      <c r="Q5" s="168">
        <f>COUNTIFS(酷动力投诉渠道记录!$B:$B,酷动力合作方汇总!Q$1,酷动力投诉渠道记录!$F:$F,酷动力合作方汇总!$A5)</f>
        <v>0</v>
      </c>
      <c r="R5" s="168">
        <f>COUNTIFS(酷动力投诉渠道记录!$B:$B,酷动力合作方汇总!R$1,酷动力投诉渠道记录!$F:$F,酷动力合作方汇总!$A5)</f>
        <v>0</v>
      </c>
      <c r="S5" s="168">
        <f>COUNTIFS(酷动力投诉渠道记录!$B:$B,酷动力合作方汇总!S$1,酷动力投诉渠道记录!$F:$F,酷动力合作方汇总!$A5)</f>
        <v>0</v>
      </c>
      <c r="T5" s="168">
        <f>COUNTIFS(酷动力投诉渠道记录!$B:$B,酷动力合作方汇总!T$1,酷动力投诉渠道记录!$F:$F,酷动力合作方汇总!$A5)</f>
        <v>0</v>
      </c>
      <c r="U5" s="168">
        <f>COUNTIFS(酷动力投诉渠道记录!$B:$B,酷动力合作方汇总!U$1,酷动力投诉渠道记录!$F:$F,酷动力合作方汇总!$A5)</f>
        <v>0</v>
      </c>
      <c r="V5" s="168">
        <f>COUNTIFS(酷动力投诉渠道记录!$B:$B,酷动力合作方汇总!V$1,酷动力投诉渠道记录!$F:$F,酷动力合作方汇总!$A5)</f>
        <v>0</v>
      </c>
      <c r="W5" s="168">
        <f>COUNTIFS(酷动力投诉渠道记录!$B:$B,酷动力合作方汇总!W$1,酷动力投诉渠道记录!$F:$F,酷动力合作方汇总!$A5)</f>
        <v>0</v>
      </c>
      <c r="X5" s="168">
        <f>COUNTIFS(酷动力投诉渠道记录!$B:$B,酷动力合作方汇总!X$1,酷动力投诉渠道记录!$F:$F,酷动力合作方汇总!$A5)</f>
        <v>0</v>
      </c>
      <c r="Y5" s="168">
        <f>COUNTIFS(酷动力投诉渠道记录!$B:$B,酷动力合作方汇总!Y$1,酷动力投诉渠道记录!$F:$F,酷动力合作方汇总!$A5)</f>
        <v>0</v>
      </c>
      <c r="Z5" s="168">
        <f>COUNTIFS(酷动力投诉渠道记录!$B:$B,酷动力合作方汇总!Z$1,酷动力投诉渠道记录!$F:$F,酷动力合作方汇总!$A5)</f>
        <v>0</v>
      </c>
      <c r="AA5" s="168">
        <f>COUNTIFS(酷动力投诉渠道记录!$B:$B,酷动力合作方汇总!AA$1,酷动力投诉渠道记录!$F:$F,酷动力合作方汇总!$A5)</f>
        <v>0</v>
      </c>
      <c r="AB5" s="168">
        <f>COUNTIFS(酷动力投诉渠道记录!$B:$B,酷动力合作方汇总!AB$1,酷动力投诉渠道记录!$F:$F,酷动力合作方汇总!$A5)</f>
        <v>0</v>
      </c>
      <c r="AC5" s="168">
        <f>COUNTIFS(酷动力投诉渠道记录!$B:$B,酷动力合作方汇总!AC$1,酷动力投诉渠道记录!$F:$F,酷动力合作方汇总!$A5)</f>
        <v>0</v>
      </c>
      <c r="AD5" s="168">
        <f>COUNTIFS(酷动力投诉渠道记录!$B:$B,酷动力合作方汇总!AD$1,酷动力投诉渠道记录!$F:$F,酷动力合作方汇总!$A5)</f>
        <v>0</v>
      </c>
      <c r="AE5" s="168">
        <f>COUNTIFS(酷动力投诉渠道记录!$B:$B,酷动力合作方汇总!AE$1,酷动力投诉渠道记录!$F:$F,酷动力合作方汇总!$A5)</f>
        <v>0</v>
      </c>
      <c r="AF5" s="168">
        <f>COUNTIFS(酷动力投诉渠道记录!$B:$B,酷动力合作方汇总!AF$1,酷动力投诉渠道记录!$F:$F,酷动力合作方汇总!$A5)</f>
        <v>0</v>
      </c>
      <c r="AG5" s="168">
        <f>COUNTIFS(酷动力投诉渠道记录!$B:$B,酷动力合作方汇总!AG$1,酷动力投诉渠道记录!$F:$F,酷动力合作方汇总!$A5)</f>
        <v>0</v>
      </c>
      <c r="AH5" s="168">
        <f>COUNTIFS(酷动力投诉渠道记录!$B:$B,酷动力合作方汇总!AH$1,酷动力投诉渠道记录!$F:$F,酷动力合作方汇总!$A5)</f>
        <v>0</v>
      </c>
      <c r="AI5" s="168">
        <f>COUNTIFS(酷动力投诉渠道记录!$B:$B,酷动力合作方汇总!AI$1,酷动力投诉渠道记录!$F:$F,酷动力合作方汇总!$A5)</f>
        <v>0</v>
      </c>
    </row>
    <row r="6" spans="1:35" ht="16.5">
      <c r="A6" s="39" t="s">
        <v>2371</v>
      </c>
      <c r="B6" s="39">
        <v>5247.5399999999991</v>
      </c>
      <c r="C6" s="38">
        <f t="shared" si="0"/>
        <v>0</v>
      </c>
      <c r="D6" s="169">
        <f t="shared" si="1"/>
        <v>0</v>
      </c>
      <c r="E6" s="168">
        <f>COUNTIFS(酷动力投诉渠道记录!$B:$B,酷动力合作方汇总!E$1,酷动力投诉渠道记录!$F:$F,酷动力合作方汇总!$A6)</f>
        <v>0</v>
      </c>
      <c r="F6" s="168">
        <f>COUNTIFS(酷动力投诉渠道记录!$B:$B,酷动力合作方汇总!F$1,酷动力投诉渠道记录!$F:$F,酷动力合作方汇总!$A6)</f>
        <v>0</v>
      </c>
      <c r="G6" s="168">
        <f>COUNTIFS(酷动力投诉渠道记录!$B:$B,酷动力合作方汇总!G$1,酷动力投诉渠道记录!$F:$F,酷动力合作方汇总!$A6)</f>
        <v>0</v>
      </c>
      <c r="H6" s="168">
        <f>COUNTIFS(酷动力投诉渠道记录!$B:$B,酷动力合作方汇总!H$1,酷动力投诉渠道记录!$F:$F,酷动力合作方汇总!$A6)</f>
        <v>0</v>
      </c>
      <c r="I6" s="168">
        <f>COUNTIFS(酷动力投诉渠道记录!$B:$B,酷动力合作方汇总!I$1,酷动力投诉渠道记录!$F:$F,酷动力合作方汇总!$A6)</f>
        <v>0</v>
      </c>
      <c r="J6" s="168">
        <f>COUNTIFS(酷动力投诉渠道记录!$B:$B,酷动力合作方汇总!J$1,酷动力投诉渠道记录!$F:$F,酷动力合作方汇总!$A6)</f>
        <v>0</v>
      </c>
      <c r="K6" s="168">
        <f>COUNTIFS(酷动力投诉渠道记录!$B:$B,酷动力合作方汇总!K$1,酷动力投诉渠道记录!$F:$F,酷动力合作方汇总!$A6)</f>
        <v>0</v>
      </c>
      <c r="L6" s="168">
        <f>COUNTIFS(酷动力投诉渠道记录!$B:$B,酷动力合作方汇总!L$1,酷动力投诉渠道记录!$F:$F,酷动力合作方汇总!$A6)</f>
        <v>0</v>
      </c>
      <c r="M6" s="168">
        <f>COUNTIFS(酷动力投诉渠道记录!$B:$B,酷动力合作方汇总!M$1,酷动力投诉渠道记录!$F:$F,酷动力合作方汇总!$A6)</f>
        <v>0</v>
      </c>
      <c r="N6" s="168">
        <f>COUNTIFS(酷动力投诉渠道记录!$B:$B,酷动力合作方汇总!N$1,酷动力投诉渠道记录!$F:$F,酷动力合作方汇总!$A6)</f>
        <v>0</v>
      </c>
      <c r="O6" s="168">
        <f>COUNTIFS(酷动力投诉渠道记录!$B:$B,酷动力合作方汇总!O$1,酷动力投诉渠道记录!$F:$F,酷动力合作方汇总!$A6)</f>
        <v>0</v>
      </c>
      <c r="P6" s="168">
        <f>COUNTIFS(酷动力投诉渠道记录!$B:$B,酷动力合作方汇总!P$1,酷动力投诉渠道记录!$F:$F,酷动力合作方汇总!$A6)</f>
        <v>0</v>
      </c>
      <c r="Q6" s="168">
        <f>COUNTIFS(酷动力投诉渠道记录!$B:$B,酷动力合作方汇总!Q$1,酷动力投诉渠道记录!$F:$F,酷动力合作方汇总!$A6)</f>
        <v>0</v>
      </c>
      <c r="R6" s="168">
        <f>COUNTIFS(酷动力投诉渠道记录!$B:$B,酷动力合作方汇总!R$1,酷动力投诉渠道记录!$F:$F,酷动力合作方汇总!$A6)</f>
        <v>0</v>
      </c>
      <c r="S6" s="168">
        <f>COUNTIFS(酷动力投诉渠道记录!$B:$B,酷动力合作方汇总!S$1,酷动力投诉渠道记录!$F:$F,酷动力合作方汇总!$A6)</f>
        <v>0</v>
      </c>
      <c r="T6" s="168">
        <f>COUNTIFS(酷动力投诉渠道记录!$B:$B,酷动力合作方汇总!T$1,酷动力投诉渠道记录!$F:$F,酷动力合作方汇总!$A6)</f>
        <v>0</v>
      </c>
      <c r="U6" s="168">
        <f>COUNTIFS(酷动力投诉渠道记录!$B:$B,酷动力合作方汇总!U$1,酷动力投诉渠道记录!$F:$F,酷动力合作方汇总!$A6)</f>
        <v>0</v>
      </c>
      <c r="V6" s="168">
        <f>COUNTIFS(酷动力投诉渠道记录!$B:$B,酷动力合作方汇总!V$1,酷动力投诉渠道记录!$F:$F,酷动力合作方汇总!$A6)</f>
        <v>0</v>
      </c>
      <c r="W6" s="168">
        <f>COUNTIFS(酷动力投诉渠道记录!$B:$B,酷动力合作方汇总!W$1,酷动力投诉渠道记录!$F:$F,酷动力合作方汇总!$A6)</f>
        <v>0</v>
      </c>
      <c r="X6" s="168">
        <f>COUNTIFS(酷动力投诉渠道记录!$B:$B,酷动力合作方汇总!X$1,酷动力投诉渠道记录!$F:$F,酷动力合作方汇总!$A6)</f>
        <v>0</v>
      </c>
      <c r="Y6" s="168">
        <f>COUNTIFS(酷动力投诉渠道记录!$B:$B,酷动力合作方汇总!Y$1,酷动力投诉渠道记录!$F:$F,酷动力合作方汇总!$A6)</f>
        <v>0</v>
      </c>
      <c r="Z6" s="168">
        <f>COUNTIFS(酷动力投诉渠道记录!$B:$B,酷动力合作方汇总!Z$1,酷动力投诉渠道记录!$F:$F,酷动力合作方汇总!$A6)</f>
        <v>0</v>
      </c>
      <c r="AA6" s="168">
        <f>COUNTIFS(酷动力投诉渠道记录!$B:$B,酷动力合作方汇总!AA$1,酷动力投诉渠道记录!$F:$F,酷动力合作方汇总!$A6)</f>
        <v>0</v>
      </c>
      <c r="AB6" s="168">
        <f>COUNTIFS(酷动力投诉渠道记录!$B:$B,酷动力合作方汇总!AB$1,酷动力投诉渠道记录!$F:$F,酷动力合作方汇总!$A6)</f>
        <v>0</v>
      </c>
      <c r="AC6" s="168">
        <f>COUNTIFS(酷动力投诉渠道记录!$B:$B,酷动力合作方汇总!AC$1,酷动力投诉渠道记录!$F:$F,酷动力合作方汇总!$A6)</f>
        <v>0</v>
      </c>
      <c r="AD6" s="168">
        <f>COUNTIFS(酷动力投诉渠道记录!$B:$B,酷动力合作方汇总!AD$1,酷动力投诉渠道记录!$F:$F,酷动力合作方汇总!$A6)</f>
        <v>0</v>
      </c>
      <c r="AE6" s="168">
        <f>COUNTIFS(酷动力投诉渠道记录!$B:$B,酷动力合作方汇总!AE$1,酷动力投诉渠道记录!$F:$F,酷动力合作方汇总!$A6)</f>
        <v>0</v>
      </c>
      <c r="AF6" s="168">
        <f>COUNTIFS(酷动力投诉渠道记录!$B:$B,酷动力合作方汇总!AF$1,酷动力投诉渠道记录!$F:$F,酷动力合作方汇总!$A6)</f>
        <v>0</v>
      </c>
      <c r="AG6" s="168">
        <f>COUNTIFS(酷动力投诉渠道记录!$B:$B,酷动力合作方汇总!AG$1,酷动力投诉渠道记录!$F:$F,酷动力合作方汇总!$A6)</f>
        <v>0</v>
      </c>
      <c r="AH6" s="168">
        <f>COUNTIFS(酷动力投诉渠道记录!$B:$B,酷动力合作方汇总!AH$1,酷动力投诉渠道记录!$F:$F,酷动力合作方汇总!$A6)</f>
        <v>0</v>
      </c>
      <c r="AI6" s="168">
        <f>COUNTIFS(酷动力投诉渠道记录!$B:$B,酷动力合作方汇总!AI$1,酷动力投诉渠道记录!$F:$F,酷动力合作方汇总!$A6)</f>
        <v>0</v>
      </c>
    </row>
    <row r="7" spans="1:35" ht="16.5">
      <c r="A7" s="39" t="s">
        <v>2372</v>
      </c>
      <c r="B7" s="39">
        <v>7449.45</v>
      </c>
      <c r="C7" s="38">
        <f t="shared" si="0"/>
        <v>0</v>
      </c>
      <c r="D7" s="169">
        <f t="shared" si="1"/>
        <v>0</v>
      </c>
      <c r="E7" s="168">
        <f>COUNTIFS(酷动力投诉渠道记录!$B:$B,酷动力合作方汇总!E$1,酷动力投诉渠道记录!$F:$F,酷动力合作方汇总!$A7)</f>
        <v>0</v>
      </c>
      <c r="F7" s="168">
        <f>COUNTIFS(酷动力投诉渠道记录!$B:$B,酷动力合作方汇总!F$1,酷动力投诉渠道记录!$F:$F,酷动力合作方汇总!$A7)</f>
        <v>0</v>
      </c>
      <c r="G7" s="168">
        <f>COUNTIFS(酷动力投诉渠道记录!$B:$B,酷动力合作方汇总!G$1,酷动力投诉渠道记录!$F:$F,酷动力合作方汇总!$A7)</f>
        <v>0</v>
      </c>
      <c r="H7" s="168">
        <f>COUNTIFS(酷动力投诉渠道记录!$B:$B,酷动力合作方汇总!H$1,酷动力投诉渠道记录!$F:$F,酷动力合作方汇总!$A7)</f>
        <v>0</v>
      </c>
      <c r="I7" s="168">
        <f>COUNTIFS(酷动力投诉渠道记录!$B:$B,酷动力合作方汇总!I$1,酷动力投诉渠道记录!$F:$F,酷动力合作方汇总!$A7)</f>
        <v>0</v>
      </c>
      <c r="J7" s="168">
        <f>COUNTIFS(酷动力投诉渠道记录!$B:$B,酷动力合作方汇总!J$1,酷动力投诉渠道记录!$F:$F,酷动力合作方汇总!$A7)</f>
        <v>0</v>
      </c>
      <c r="K7" s="168">
        <f>COUNTIFS(酷动力投诉渠道记录!$B:$B,酷动力合作方汇总!K$1,酷动力投诉渠道记录!$F:$F,酷动力合作方汇总!$A7)</f>
        <v>0</v>
      </c>
      <c r="L7" s="168">
        <f>COUNTIFS(酷动力投诉渠道记录!$B:$B,酷动力合作方汇总!L$1,酷动力投诉渠道记录!$F:$F,酷动力合作方汇总!$A7)</f>
        <v>0</v>
      </c>
      <c r="M7" s="168">
        <f>COUNTIFS(酷动力投诉渠道记录!$B:$B,酷动力合作方汇总!M$1,酷动力投诉渠道记录!$F:$F,酷动力合作方汇总!$A7)</f>
        <v>0</v>
      </c>
      <c r="N7" s="168">
        <f>COUNTIFS(酷动力投诉渠道记录!$B:$B,酷动力合作方汇总!N$1,酷动力投诉渠道记录!$F:$F,酷动力合作方汇总!$A7)</f>
        <v>0</v>
      </c>
      <c r="O7" s="168">
        <f>COUNTIFS(酷动力投诉渠道记录!$B:$B,酷动力合作方汇总!O$1,酷动力投诉渠道记录!$F:$F,酷动力合作方汇总!$A7)</f>
        <v>0</v>
      </c>
      <c r="P7" s="168">
        <f>COUNTIFS(酷动力投诉渠道记录!$B:$B,酷动力合作方汇总!P$1,酷动力投诉渠道记录!$F:$F,酷动力合作方汇总!$A7)</f>
        <v>0</v>
      </c>
      <c r="Q7" s="168">
        <f>COUNTIFS(酷动力投诉渠道记录!$B:$B,酷动力合作方汇总!Q$1,酷动力投诉渠道记录!$F:$F,酷动力合作方汇总!$A7)</f>
        <v>0</v>
      </c>
      <c r="R7" s="168">
        <f>COUNTIFS(酷动力投诉渠道记录!$B:$B,酷动力合作方汇总!R$1,酷动力投诉渠道记录!$F:$F,酷动力合作方汇总!$A7)</f>
        <v>0</v>
      </c>
      <c r="S7" s="168">
        <f>COUNTIFS(酷动力投诉渠道记录!$B:$B,酷动力合作方汇总!S$1,酷动力投诉渠道记录!$F:$F,酷动力合作方汇总!$A7)</f>
        <v>0</v>
      </c>
      <c r="T7" s="168">
        <f>COUNTIFS(酷动力投诉渠道记录!$B:$B,酷动力合作方汇总!T$1,酷动力投诉渠道记录!$F:$F,酷动力合作方汇总!$A7)</f>
        <v>0</v>
      </c>
      <c r="U7" s="168">
        <f>COUNTIFS(酷动力投诉渠道记录!$B:$B,酷动力合作方汇总!U$1,酷动力投诉渠道记录!$F:$F,酷动力合作方汇总!$A7)</f>
        <v>0</v>
      </c>
      <c r="V7" s="168">
        <f>COUNTIFS(酷动力投诉渠道记录!$B:$B,酷动力合作方汇总!V$1,酷动力投诉渠道记录!$F:$F,酷动力合作方汇总!$A7)</f>
        <v>0</v>
      </c>
      <c r="W7" s="168">
        <f>COUNTIFS(酷动力投诉渠道记录!$B:$B,酷动力合作方汇总!W$1,酷动力投诉渠道记录!$F:$F,酷动力合作方汇总!$A7)</f>
        <v>0</v>
      </c>
      <c r="X7" s="168">
        <f>COUNTIFS(酷动力投诉渠道记录!$B:$B,酷动力合作方汇总!X$1,酷动力投诉渠道记录!$F:$F,酷动力合作方汇总!$A7)</f>
        <v>0</v>
      </c>
      <c r="Y7" s="168">
        <f>COUNTIFS(酷动力投诉渠道记录!$B:$B,酷动力合作方汇总!Y$1,酷动力投诉渠道记录!$F:$F,酷动力合作方汇总!$A7)</f>
        <v>0</v>
      </c>
      <c r="Z7" s="168">
        <f>COUNTIFS(酷动力投诉渠道记录!$B:$B,酷动力合作方汇总!Z$1,酷动力投诉渠道记录!$F:$F,酷动力合作方汇总!$A7)</f>
        <v>0</v>
      </c>
      <c r="AA7" s="168">
        <f>COUNTIFS(酷动力投诉渠道记录!$B:$B,酷动力合作方汇总!AA$1,酷动力投诉渠道记录!$F:$F,酷动力合作方汇总!$A7)</f>
        <v>0</v>
      </c>
      <c r="AB7" s="168">
        <f>COUNTIFS(酷动力投诉渠道记录!$B:$B,酷动力合作方汇总!AB$1,酷动力投诉渠道记录!$F:$F,酷动力合作方汇总!$A7)</f>
        <v>0</v>
      </c>
      <c r="AC7" s="168">
        <f>COUNTIFS(酷动力投诉渠道记录!$B:$B,酷动力合作方汇总!AC$1,酷动力投诉渠道记录!$F:$F,酷动力合作方汇总!$A7)</f>
        <v>0</v>
      </c>
      <c r="AD7" s="168">
        <f>COUNTIFS(酷动力投诉渠道记录!$B:$B,酷动力合作方汇总!AD$1,酷动力投诉渠道记录!$F:$F,酷动力合作方汇总!$A7)</f>
        <v>0</v>
      </c>
      <c r="AE7" s="168">
        <f>COUNTIFS(酷动力投诉渠道记录!$B:$B,酷动力合作方汇总!AE$1,酷动力投诉渠道记录!$F:$F,酷动力合作方汇总!$A7)</f>
        <v>0</v>
      </c>
      <c r="AF7" s="168">
        <f>COUNTIFS(酷动力投诉渠道记录!$B:$B,酷动力合作方汇总!AF$1,酷动力投诉渠道记录!$F:$F,酷动力合作方汇总!$A7)</f>
        <v>0</v>
      </c>
      <c r="AG7" s="168">
        <f>COUNTIFS(酷动力投诉渠道记录!$B:$B,酷动力合作方汇总!AG$1,酷动力投诉渠道记录!$F:$F,酷动力合作方汇总!$A7)</f>
        <v>0</v>
      </c>
      <c r="AH7" s="168">
        <f>COUNTIFS(酷动力投诉渠道记录!$B:$B,酷动力合作方汇总!AH$1,酷动力投诉渠道记录!$F:$F,酷动力合作方汇总!$A7)</f>
        <v>0</v>
      </c>
      <c r="AI7" s="168">
        <f>COUNTIFS(酷动力投诉渠道记录!$B:$B,酷动力合作方汇总!AI$1,酷动力投诉渠道记录!$F:$F,酷动力合作方汇总!$A7)</f>
        <v>0</v>
      </c>
    </row>
    <row r="8" spans="1:35" ht="16.5">
      <c r="A8" s="39" t="s">
        <v>2373</v>
      </c>
      <c r="B8" s="39">
        <v>150</v>
      </c>
      <c r="C8" s="38">
        <f t="shared" si="0"/>
        <v>0</v>
      </c>
      <c r="D8" s="169">
        <f t="shared" si="1"/>
        <v>0</v>
      </c>
      <c r="E8" s="168">
        <f>COUNTIFS(酷动力投诉渠道记录!$B:$B,酷动力合作方汇总!E$1,酷动力投诉渠道记录!$F:$F,酷动力合作方汇总!$A8)</f>
        <v>0</v>
      </c>
      <c r="F8" s="168">
        <f>COUNTIFS(酷动力投诉渠道记录!$B:$B,酷动力合作方汇总!F$1,酷动力投诉渠道记录!$F:$F,酷动力合作方汇总!$A8)</f>
        <v>0</v>
      </c>
      <c r="G8" s="168">
        <f>COUNTIFS(酷动力投诉渠道记录!$B:$B,酷动力合作方汇总!G$1,酷动力投诉渠道记录!$F:$F,酷动力合作方汇总!$A8)</f>
        <v>0</v>
      </c>
      <c r="H8" s="168">
        <f>COUNTIFS(酷动力投诉渠道记录!$B:$B,酷动力合作方汇总!H$1,酷动力投诉渠道记录!$F:$F,酷动力合作方汇总!$A8)</f>
        <v>0</v>
      </c>
      <c r="I8" s="168">
        <f>COUNTIFS(酷动力投诉渠道记录!$B:$B,酷动力合作方汇总!I$1,酷动力投诉渠道记录!$F:$F,酷动力合作方汇总!$A8)</f>
        <v>0</v>
      </c>
      <c r="J8" s="168">
        <f>COUNTIFS(酷动力投诉渠道记录!$B:$B,酷动力合作方汇总!J$1,酷动力投诉渠道记录!$F:$F,酷动力合作方汇总!$A8)</f>
        <v>0</v>
      </c>
      <c r="K8" s="168">
        <f>COUNTIFS(酷动力投诉渠道记录!$B:$B,酷动力合作方汇总!K$1,酷动力投诉渠道记录!$F:$F,酷动力合作方汇总!$A8)</f>
        <v>0</v>
      </c>
      <c r="L8" s="168">
        <f>COUNTIFS(酷动力投诉渠道记录!$B:$B,酷动力合作方汇总!L$1,酷动力投诉渠道记录!$F:$F,酷动力合作方汇总!$A8)</f>
        <v>0</v>
      </c>
      <c r="M8" s="168">
        <f>COUNTIFS(酷动力投诉渠道记录!$B:$B,酷动力合作方汇总!M$1,酷动力投诉渠道记录!$F:$F,酷动力合作方汇总!$A8)</f>
        <v>0</v>
      </c>
      <c r="N8" s="168">
        <f>COUNTIFS(酷动力投诉渠道记录!$B:$B,酷动力合作方汇总!N$1,酷动力投诉渠道记录!$F:$F,酷动力合作方汇总!$A8)</f>
        <v>0</v>
      </c>
      <c r="O8" s="168">
        <f>COUNTIFS(酷动力投诉渠道记录!$B:$B,酷动力合作方汇总!O$1,酷动力投诉渠道记录!$F:$F,酷动力合作方汇总!$A8)</f>
        <v>0</v>
      </c>
      <c r="P8" s="168">
        <f>COUNTIFS(酷动力投诉渠道记录!$B:$B,酷动力合作方汇总!P$1,酷动力投诉渠道记录!$F:$F,酷动力合作方汇总!$A8)</f>
        <v>0</v>
      </c>
      <c r="Q8" s="168">
        <f>COUNTIFS(酷动力投诉渠道记录!$B:$B,酷动力合作方汇总!Q$1,酷动力投诉渠道记录!$F:$F,酷动力合作方汇总!$A8)</f>
        <v>0</v>
      </c>
      <c r="R8" s="168">
        <f>COUNTIFS(酷动力投诉渠道记录!$B:$B,酷动力合作方汇总!R$1,酷动力投诉渠道记录!$F:$F,酷动力合作方汇总!$A8)</f>
        <v>0</v>
      </c>
      <c r="S8" s="168">
        <f>COUNTIFS(酷动力投诉渠道记录!$B:$B,酷动力合作方汇总!S$1,酷动力投诉渠道记录!$F:$F,酷动力合作方汇总!$A8)</f>
        <v>0</v>
      </c>
      <c r="T8" s="168">
        <f>COUNTIFS(酷动力投诉渠道记录!$B:$B,酷动力合作方汇总!T$1,酷动力投诉渠道记录!$F:$F,酷动力合作方汇总!$A8)</f>
        <v>0</v>
      </c>
      <c r="U8" s="168">
        <f>COUNTIFS(酷动力投诉渠道记录!$B:$B,酷动力合作方汇总!U$1,酷动力投诉渠道记录!$F:$F,酷动力合作方汇总!$A8)</f>
        <v>0</v>
      </c>
      <c r="V8" s="168">
        <f>COUNTIFS(酷动力投诉渠道记录!$B:$B,酷动力合作方汇总!V$1,酷动力投诉渠道记录!$F:$F,酷动力合作方汇总!$A8)</f>
        <v>0</v>
      </c>
      <c r="W8" s="168">
        <f>COUNTIFS(酷动力投诉渠道记录!$B:$B,酷动力合作方汇总!W$1,酷动力投诉渠道记录!$F:$F,酷动力合作方汇总!$A8)</f>
        <v>0</v>
      </c>
      <c r="X8" s="168">
        <f>COUNTIFS(酷动力投诉渠道记录!$B:$B,酷动力合作方汇总!X$1,酷动力投诉渠道记录!$F:$F,酷动力合作方汇总!$A8)</f>
        <v>0</v>
      </c>
      <c r="Y8" s="168">
        <f>COUNTIFS(酷动力投诉渠道记录!$B:$B,酷动力合作方汇总!Y$1,酷动力投诉渠道记录!$F:$F,酷动力合作方汇总!$A8)</f>
        <v>0</v>
      </c>
      <c r="Z8" s="168">
        <f>COUNTIFS(酷动力投诉渠道记录!$B:$B,酷动力合作方汇总!Z$1,酷动力投诉渠道记录!$F:$F,酷动力合作方汇总!$A8)</f>
        <v>0</v>
      </c>
      <c r="AA8" s="168">
        <f>COUNTIFS(酷动力投诉渠道记录!$B:$B,酷动力合作方汇总!AA$1,酷动力投诉渠道记录!$F:$F,酷动力合作方汇总!$A8)</f>
        <v>0</v>
      </c>
      <c r="AB8" s="168">
        <f>COUNTIFS(酷动力投诉渠道记录!$B:$B,酷动力合作方汇总!AB$1,酷动力投诉渠道记录!$F:$F,酷动力合作方汇总!$A8)</f>
        <v>0</v>
      </c>
      <c r="AC8" s="168">
        <f>COUNTIFS(酷动力投诉渠道记录!$B:$B,酷动力合作方汇总!AC$1,酷动力投诉渠道记录!$F:$F,酷动力合作方汇总!$A8)</f>
        <v>0</v>
      </c>
      <c r="AD8" s="168">
        <f>COUNTIFS(酷动力投诉渠道记录!$B:$B,酷动力合作方汇总!AD$1,酷动力投诉渠道记录!$F:$F,酷动力合作方汇总!$A8)</f>
        <v>0</v>
      </c>
      <c r="AE8" s="168">
        <f>COUNTIFS(酷动力投诉渠道记录!$B:$B,酷动力合作方汇总!AE$1,酷动力投诉渠道记录!$F:$F,酷动力合作方汇总!$A8)</f>
        <v>0</v>
      </c>
      <c r="AF8" s="168">
        <f>COUNTIFS(酷动力投诉渠道记录!$B:$B,酷动力合作方汇总!AF$1,酷动力投诉渠道记录!$F:$F,酷动力合作方汇总!$A8)</f>
        <v>0</v>
      </c>
      <c r="AG8" s="168">
        <f>COUNTIFS(酷动力投诉渠道记录!$B:$B,酷动力合作方汇总!AG$1,酷动力投诉渠道记录!$F:$F,酷动力合作方汇总!$A8)</f>
        <v>0</v>
      </c>
      <c r="AH8" s="168">
        <f>COUNTIFS(酷动力投诉渠道记录!$B:$B,酷动力合作方汇总!AH$1,酷动力投诉渠道记录!$F:$F,酷动力合作方汇总!$A8)</f>
        <v>0</v>
      </c>
      <c r="AI8" s="168">
        <f>COUNTIFS(酷动力投诉渠道记录!$B:$B,酷动力合作方汇总!AI$1,酷动力投诉渠道记录!$F:$F,酷动力合作方汇总!$A8)</f>
        <v>0</v>
      </c>
    </row>
    <row r="9" spans="1:35" ht="16.5">
      <c r="A9" s="39" t="s">
        <v>2374</v>
      </c>
      <c r="B9" s="39">
        <v>45709.189999999973</v>
      </c>
      <c r="C9" s="38">
        <f t="shared" si="0"/>
        <v>0</v>
      </c>
      <c r="D9" s="169">
        <f t="shared" si="1"/>
        <v>0</v>
      </c>
      <c r="E9" s="168">
        <f>COUNTIFS(酷动力投诉渠道记录!$B:$B,酷动力合作方汇总!E$1,酷动力投诉渠道记录!$F:$F,酷动力合作方汇总!$A9)</f>
        <v>0</v>
      </c>
      <c r="F9" s="168">
        <f>COUNTIFS(酷动力投诉渠道记录!$B:$B,酷动力合作方汇总!F$1,酷动力投诉渠道记录!$F:$F,酷动力合作方汇总!$A9)</f>
        <v>0</v>
      </c>
      <c r="G9" s="168">
        <f>COUNTIFS(酷动力投诉渠道记录!$B:$B,酷动力合作方汇总!G$1,酷动力投诉渠道记录!$F:$F,酷动力合作方汇总!$A9)</f>
        <v>0</v>
      </c>
      <c r="H9" s="168">
        <f>COUNTIFS(酷动力投诉渠道记录!$B:$B,酷动力合作方汇总!H$1,酷动力投诉渠道记录!$F:$F,酷动力合作方汇总!$A9)</f>
        <v>0</v>
      </c>
      <c r="I9" s="168">
        <f>COUNTIFS(酷动力投诉渠道记录!$B:$B,酷动力合作方汇总!I$1,酷动力投诉渠道记录!$F:$F,酷动力合作方汇总!$A9)</f>
        <v>0</v>
      </c>
      <c r="J9" s="168">
        <f>COUNTIFS(酷动力投诉渠道记录!$B:$B,酷动力合作方汇总!J$1,酷动力投诉渠道记录!$F:$F,酷动力合作方汇总!$A9)</f>
        <v>0</v>
      </c>
      <c r="K9" s="168">
        <f>COUNTIFS(酷动力投诉渠道记录!$B:$B,酷动力合作方汇总!K$1,酷动力投诉渠道记录!$F:$F,酷动力合作方汇总!$A9)</f>
        <v>0</v>
      </c>
      <c r="L9" s="168">
        <f>COUNTIFS(酷动力投诉渠道记录!$B:$B,酷动力合作方汇总!L$1,酷动力投诉渠道记录!$F:$F,酷动力合作方汇总!$A9)</f>
        <v>0</v>
      </c>
      <c r="M9" s="168">
        <f>COUNTIFS(酷动力投诉渠道记录!$B:$B,酷动力合作方汇总!M$1,酷动力投诉渠道记录!$F:$F,酷动力合作方汇总!$A9)</f>
        <v>0</v>
      </c>
      <c r="N9" s="168">
        <f>COUNTIFS(酷动力投诉渠道记录!$B:$B,酷动力合作方汇总!N$1,酷动力投诉渠道记录!$F:$F,酷动力合作方汇总!$A9)</f>
        <v>0</v>
      </c>
      <c r="O9" s="168">
        <f>COUNTIFS(酷动力投诉渠道记录!$B:$B,酷动力合作方汇总!O$1,酷动力投诉渠道记录!$F:$F,酷动力合作方汇总!$A9)</f>
        <v>0</v>
      </c>
      <c r="P9" s="168">
        <f>COUNTIFS(酷动力投诉渠道记录!$B:$B,酷动力合作方汇总!P$1,酷动力投诉渠道记录!$F:$F,酷动力合作方汇总!$A9)</f>
        <v>0</v>
      </c>
      <c r="Q9" s="168">
        <f>COUNTIFS(酷动力投诉渠道记录!$B:$B,酷动力合作方汇总!Q$1,酷动力投诉渠道记录!$F:$F,酷动力合作方汇总!$A9)</f>
        <v>0</v>
      </c>
      <c r="R9" s="168">
        <f>COUNTIFS(酷动力投诉渠道记录!$B:$B,酷动力合作方汇总!R$1,酷动力投诉渠道记录!$F:$F,酷动力合作方汇总!$A9)</f>
        <v>0</v>
      </c>
      <c r="S9" s="168">
        <f>COUNTIFS(酷动力投诉渠道记录!$B:$B,酷动力合作方汇总!S$1,酷动力投诉渠道记录!$F:$F,酷动力合作方汇总!$A9)</f>
        <v>0</v>
      </c>
      <c r="T9" s="168">
        <f>COUNTIFS(酷动力投诉渠道记录!$B:$B,酷动力合作方汇总!T$1,酷动力投诉渠道记录!$F:$F,酷动力合作方汇总!$A9)</f>
        <v>0</v>
      </c>
      <c r="U9" s="168">
        <f>COUNTIFS(酷动力投诉渠道记录!$B:$B,酷动力合作方汇总!U$1,酷动力投诉渠道记录!$F:$F,酷动力合作方汇总!$A9)</f>
        <v>0</v>
      </c>
      <c r="V9" s="168">
        <f>COUNTIFS(酷动力投诉渠道记录!$B:$B,酷动力合作方汇总!V$1,酷动力投诉渠道记录!$F:$F,酷动力合作方汇总!$A9)</f>
        <v>0</v>
      </c>
      <c r="W9" s="168">
        <f>COUNTIFS(酷动力投诉渠道记录!$B:$B,酷动力合作方汇总!W$1,酷动力投诉渠道记录!$F:$F,酷动力合作方汇总!$A9)</f>
        <v>0</v>
      </c>
      <c r="X9" s="168">
        <f>COUNTIFS(酷动力投诉渠道记录!$B:$B,酷动力合作方汇总!X$1,酷动力投诉渠道记录!$F:$F,酷动力合作方汇总!$A9)</f>
        <v>0</v>
      </c>
      <c r="Y9" s="168">
        <f>COUNTIFS(酷动力投诉渠道记录!$B:$B,酷动力合作方汇总!Y$1,酷动力投诉渠道记录!$F:$F,酷动力合作方汇总!$A9)</f>
        <v>0</v>
      </c>
      <c r="Z9" s="168">
        <f>COUNTIFS(酷动力投诉渠道记录!$B:$B,酷动力合作方汇总!Z$1,酷动力投诉渠道记录!$F:$F,酷动力合作方汇总!$A9)</f>
        <v>0</v>
      </c>
      <c r="AA9" s="168">
        <f>COUNTIFS(酷动力投诉渠道记录!$B:$B,酷动力合作方汇总!AA$1,酷动力投诉渠道记录!$F:$F,酷动力合作方汇总!$A9)</f>
        <v>0</v>
      </c>
      <c r="AB9" s="168">
        <f>COUNTIFS(酷动力投诉渠道记录!$B:$B,酷动力合作方汇总!AB$1,酷动力投诉渠道记录!$F:$F,酷动力合作方汇总!$A9)</f>
        <v>0</v>
      </c>
      <c r="AC9" s="168">
        <f>COUNTIFS(酷动力投诉渠道记录!$B:$B,酷动力合作方汇总!AC$1,酷动力投诉渠道记录!$F:$F,酷动力合作方汇总!$A9)</f>
        <v>0</v>
      </c>
      <c r="AD9" s="168">
        <f>COUNTIFS(酷动力投诉渠道记录!$B:$B,酷动力合作方汇总!AD$1,酷动力投诉渠道记录!$F:$F,酷动力合作方汇总!$A9)</f>
        <v>0</v>
      </c>
      <c r="AE9" s="168">
        <f>COUNTIFS(酷动力投诉渠道记录!$B:$B,酷动力合作方汇总!AE$1,酷动力投诉渠道记录!$F:$F,酷动力合作方汇总!$A9)</f>
        <v>0</v>
      </c>
      <c r="AF9" s="168">
        <f>COUNTIFS(酷动力投诉渠道记录!$B:$B,酷动力合作方汇总!AF$1,酷动力投诉渠道记录!$F:$F,酷动力合作方汇总!$A9)</f>
        <v>0</v>
      </c>
      <c r="AG9" s="168">
        <f>COUNTIFS(酷动力投诉渠道记录!$B:$B,酷动力合作方汇总!AG$1,酷动力投诉渠道记录!$F:$F,酷动力合作方汇总!$A9)</f>
        <v>0</v>
      </c>
      <c r="AH9" s="168">
        <f>COUNTIFS(酷动力投诉渠道记录!$B:$B,酷动力合作方汇总!AH$1,酷动力投诉渠道记录!$F:$F,酷动力合作方汇总!$A9)</f>
        <v>0</v>
      </c>
      <c r="AI9" s="168">
        <f>COUNTIFS(酷动力投诉渠道记录!$B:$B,酷动力合作方汇总!AI$1,酷动力投诉渠道记录!$F:$F,酷动力合作方汇总!$A9)</f>
        <v>0</v>
      </c>
    </row>
    <row r="10" spans="1:35" ht="16.5">
      <c r="A10" s="39" t="s">
        <v>2375</v>
      </c>
      <c r="B10" s="39">
        <v>0</v>
      </c>
      <c r="C10" s="38">
        <f t="shared" si="0"/>
        <v>0</v>
      </c>
      <c r="D10" s="169">
        <f t="shared" si="1"/>
        <v>0</v>
      </c>
      <c r="E10" s="168">
        <f>COUNTIFS(酷动力投诉渠道记录!$B:$B,酷动力合作方汇总!E$1,酷动力投诉渠道记录!$F:$F,酷动力合作方汇总!$A10)</f>
        <v>0</v>
      </c>
      <c r="F10" s="168">
        <f>COUNTIFS(酷动力投诉渠道记录!$B:$B,酷动力合作方汇总!F$1,酷动力投诉渠道记录!$F:$F,酷动力合作方汇总!$A10)</f>
        <v>0</v>
      </c>
      <c r="G10" s="168">
        <f>COUNTIFS(酷动力投诉渠道记录!$B:$B,酷动力合作方汇总!G$1,酷动力投诉渠道记录!$F:$F,酷动力合作方汇总!$A10)</f>
        <v>0</v>
      </c>
      <c r="H10" s="168">
        <f>COUNTIFS(酷动力投诉渠道记录!$B:$B,酷动力合作方汇总!H$1,酷动力投诉渠道记录!$F:$F,酷动力合作方汇总!$A10)</f>
        <v>0</v>
      </c>
      <c r="I10" s="168">
        <f>COUNTIFS(酷动力投诉渠道记录!$B:$B,酷动力合作方汇总!I$1,酷动力投诉渠道记录!$F:$F,酷动力合作方汇总!$A10)</f>
        <v>0</v>
      </c>
      <c r="J10" s="168">
        <f>COUNTIFS(酷动力投诉渠道记录!$B:$B,酷动力合作方汇总!J$1,酷动力投诉渠道记录!$F:$F,酷动力合作方汇总!$A10)</f>
        <v>0</v>
      </c>
      <c r="K10" s="168">
        <f>COUNTIFS(酷动力投诉渠道记录!$B:$B,酷动力合作方汇总!K$1,酷动力投诉渠道记录!$F:$F,酷动力合作方汇总!$A10)</f>
        <v>0</v>
      </c>
      <c r="L10" s="168">
        <f>COUNTIFS(酷动力投诉渠道记录!$B:$B,酷动力合作方汇总!L$1,酷动力投诉渠道记录!$F:$F,酷动力合作方汇总!$A10)</f>
        <v>0</v>
      </c>
      <c r="M10" s="168">
        <f>COUNTIFS(酷动力投诉渠道记录!$B:$B,酷动力合作方汇总!M$1,酷动力投诉渠道记录!$F:$F,酷动力合作方汇总!$A10)</f>
        <v>0</v>
      </c>
      <c r="N10" s="168">
        <f>COUNTIFS(酷动力投诉渠道记录!$B:$B,酷动力合作方汇总!N$1,酷动力投诉渠道记录!$F:$F,酷动力合作方汇总!$A10)</f>
        <v>0</v>
      </c>
      <c r="O10" s="168">
        <f>COUNTIFS(酷动力投诉渠道记录!$B:$B,酷动力合作方汇总!O$1,酷动力投诉渠道记录!$F:$F,酷动力合作方汇总!$A10)</f>
        <v>0</v>
      </c>
      <c r="P10" s="168">
        <f>COUNTIFS(酷动力投诉渠道记录!$B:$B,酷动力合作方汇总!P$1,酷动力投诉渠道记录!$F:$F,酷动力合作方汇总!$A10)</f>
        <v>0</v>
      </c>
      <c r="Q10" s="168">
        <f>COUNTIFS(酷动力投诉渠道记录!$B:$B,酷动力合作方汇总!Q$1,酷动力投诉渠道记录!$F:$F,酷动力合作方汇总!$A10)</f>
        <v>0</v>
      </c>
      <c r="R10" s="168">
        <f>COUNTIFS(酷动力投诉渠道记录!$B:$B,酷动力合作方汇总!R$1,酷动力投诉渠道记录!$F:$F,酷动力合作方汇总!$A10)</f>
        <v>0</v>
      </c>
      <c r="S10" s="168">
        <f>COUNTIFS(酷动力投诉渠道记录!$B:$B,酷动力合作方汇总!S$1,酷动力投诉渠道记录!$F:$F,酷动力合作方汇总!$A10)</f>
        <v>0</v>
      </c>
      <c r="T10" s="168">
        <f>COUNTIFS(酷动力投诉渠道记录!$B:$B,酷动力合作方汇总!T$1,酷动力投诉渠道记录!$F:$F,酷动力合作方汇总!$A10)</f>
        <v>0</v>
      </c>
      <c r="U10" s="168">
        <f>COUNTIFS(酷动力投诉渠道记录!$B:$B,酷动力合作方汇总!U$1,酷动力投诉渠道记录!$F:$F,酷动力合作方汇总!$A10)</f>
        <v>0</v>
      </c>
      <c r="V10" s="168">
        <f>COUNTIFS(酷动力投诉渠道记录!$B:$B,酷动力合作方汇总!V$1,酷动力投诉渠道记录!$F:$F,酷动力合作方汇总!$A10)</f>
        <v>0</v>
      </c>
      <c r="W10" s="168">
        <f>COUNTIFS(酷动力投诉渠道记录!$B:$B,酷动力合作方汇总!W$1,酷动力投诉渠道记录!$F:$F,酷动力合作方汇总!$A10)</f>
        <v>0</v>
      </c>
      <c r="X10" s="168">
        <f>COUNTIFS(酷动力投诉渠道记录!$B:$B,酷动力合作方汇总!X$1,酷动力投诉渠道记录!$F:$F,酷动力合作方汇总!$A10)</f>
        <v>0</v>
      </c>
      <c r="Y10" s="168">
        <f>COUNTIFS(酷动力投诉渠道记录!$B:$B,酷动力合作方汇总!Y$1,酷动力投诉渠道记录!$F:$F,酷动力合作方汇总!$A10)</f>
        <v>0</v>
      </c>
      <c r="Z10" s="168">
        <f>COUNTIFS(酷动力投诉渠道记录!$B:$B,酷动力合作方汇总!Z$1,酷动力投诉渠道记录!$F:$F,酷动力合作方汇总!$A10)</f>
        <v>0</v>
      </c>
      <c r="AA10" s="168">
        <f>COUNTIFS(酷动力投诉渠道记录!$B:$B,酷动力合作方汇总!AA$1,酷动力投诉渠道记录!$F:$F,酷动力合作方汇总!$A10)</f>
        <v>0</v>
      </c>
      <c r="AB10" s="168">
        <f>COUNTIFS(酷动力投诉渠道记录!$B:$B,酷动力合作方汇总!AB$1,酷动力投诉渠道记录!$F:$F,酷动力合作方汇总!$A10)</f>
        <v>0</v>
      </c>
      <c r="AC10" s="168">
        <f>COUNTIFS(酷动力投诉渠道记录!$B:$B,酷动力合作方汇总!AC$1,酷动力投诉渠道记录!$F:$F,酷动力合作方汇总!$A10)</f>
        <v>0</v>
      </c>
      <c r="AD10" s="168">
        <f>COUNTIFS(酷动力投诉渠道记录!$B:$B,酷动力合作方汇总!AD$1,酷动力投诉渠道记录!$F:$F,酷动力合作方汇总!$A10)</f>
        <v>0</v>
      </c>
      <c r="AE10" s="168">
        <f>COUNTIFS(酷动力投诉渠道记录!$B:$B,酷动力合作方汇总!AE$1,酷动力投诉渠道记录!$F:$F,酷动力合作方汇总!$A10)</f>
        <v>0</v>
      </c>
      <c r="AF10" s="168">
        <f>COUNTIFS(酷动力投诉渠道记录!$B:$B,酷动力合作方汇总!AF$1,酷动力投诉渠道记录!$F:$F,酷动力合作方汇总!$A10)</f>
        <v>0</v>
      </c>
      <c r="AG10" s="168">
        <f>COUNTIFS(酷动力投诉渠道记录!$B:$B,酷动力合作方汇总!AG$1,酷动力投诉渠道记录!$F:$F,酷动力合作方汇总!$A10)</f>
        <v>0</v>
      </c>
      <c r="AH10" s="168">
        <f>COUNTIFS(酷动力投诉渠道记录!$B:$B,酷动力合作方汇总!AH$1,酷动力投诉渠道记录!$F:$F,酷动力合作方汇总!$A10)</f>
        <v>0</v>
      </c>
      <c r="AI10" s="168">
        <f>COUNTIFS(酷动力投诉渠道记录!$B:$B,酷动力合作方汇总!AI$1,酷动力投诉渠道记录!$F:$F,酷动力合作方汇总!$A10)</f>
        <v>0</v>
      </c>
    </row>
    <row r="11" spans="1:35" ht="16.5">
      <c r="A11" s="39" t="s">
        <v>487</v>
      </c>
      <c r="B11" s="39">
        <v>16661.79</v>
      </c>
      <c r="C11" s="38">
        <f t="shared" si="0"/>
        <v>0</v>
      </c>
      <c r="D11" s="169">
        <f t="shared" si="1"/>
        <v>0</v>
      </c>
      <c r="E11" s="168">
        <f>COUNTIFS(酷动力投诉渠道记录!$B:$B,酷动力合作方汇总!E$1,酷动力投诉渠道记录!$F:$F,酷动力合作方汇总!$A11)</f>
        <v>0</v>
      </c>
      <c r="F11" s="168">
        <f>COUNTIFS(酷动力投诉渠道记录!$B:$B,酷动力合作方汇总!F$1,酷动力投诉渠道记录!$F:$F,酷动力合作方汇总!$A11)</f>
        <v>0</v>
      </c>
      <c r="G11" s="168">
        <f>COUNTIFS(酷动力投诉渠道记录!$B:$B,酷动力合作方汇总!G$1,酷动力投诉渠道记录!$F:$F,酷动力合作方汇总!$A11)</f>
        <v>0</v>
      </c>
      <c r="H11" s="168">
        <f>COUNTIFS(酷动力投诉渠道记录!$B:$B,酷动力合作方汇总!H$1,酷动力投诉渠道记录!$F:$F,酷动力合作方汇总!$A11)</f>
        <v>0</v>
      </c>
      <c r="I11" s="168">
        <f>COUNTIFS(酷动力投诉渠道记录!$B:$B,酷动力合作方汇总!I$1,酷动力投诉渠道记录!$F:$F,酷动力合作方汇总!$A11)</f>
        <v>0</v>
      </c>
      <c r="J11" s="168">
        <f>COUNTIFS(酷动力投诉渠道记录!$B:$B,酷动力合作方汇总!J$1,酷动力投诉渠道记录!$F:$F,酷动力合作方汇总!$A11)</f>
        <v>0</v>
      </c>
      <c r="K11" s="168">
        <f>COUNTIFS(酷动力投诉渠道记录!$B:$B,酷动力合作方汇总!K$1,酷动力投诉渠道记录!$F:$F,酷动力合作方汇总!$A11)</f>
        <v>0</v>
      </c>
      <c r="L11" s="168">
        <f>COUNTIFS(酷动力投诉渠道记录!$B:$B,酷动力合作方汇总!L$1,酷动力投诉渠道记录!$F:$F,酷动力合作方汇总!$A11)</f>
        <v>0</v>
      </c>
      <c r="M11" s="168">
        <f>COUNTIFS(酷动力投诉渠道记录!$B:$B,酷动力合作方汇总!M$1,酷动力投诉渠道记录!$F:$F,酷动力合作方汇总!$A11)</f>
        <v>0</v>
      </c>
      <c r="N11" s="168">
        <f>COUNTIFS(酷动力投诉渠道记录!$B:$B,酷动力合作方汇总!N$1,酷动力投诉渠道记录!$F:$F,酷动力合作方汇总!$A11)</f>
        <v>0</v>
      </c>
      <c r="O11" s="168">
        <f>COUNTIFS(酷动力投诉渠道记录!$B:$B,酷动力合作方汇总!O$1,酷动力投诉渠道记录!$F:$F,酷动力合作方汇总!$A11)</f>
        <v>0</v>
      </c>
      <c r="P11" s="168">
        <f>COUNTIFS(酷动力投诉渠道记录!$B:$B,酷动力合作方汇总!P$1,酷动力投诉渠道记录!$F:$F,酷动力合作方汇总!$A11)</f>
        <v>0</v>
      </c>
      <c r="Q11" s="168">
        <f>COUNTIFS(酷动力投诉渠道记录!$B:$B,酷动力合作方汇总!Q$1,酷动力投诉渠道记录!$F:$F,酷动力合作方汇总!$A11)</f>
        <v>0</v>
      </c>
      <c r="R11" s="168">
        <f>COUNTIFS(酷动力投诉渠道记录!$B:$B,酷动力合作方汇总!R$1,酷动力投诉渠道记录!$F:$F,酷动力合作方汇总!$A11)</f>
        <v>0</v>
      </c>
      <c r="S11" s="168">
        <f>COUNTIFS(酷动力投诉渠道记录!$B:$B,酷动力合作方汇总!S$1,酷动力投诉渠道记录!$F:$F,酷动力合作方汇总!$A11)</f>
        <v>0</v>
      </c>
      <c r="T11" s="168">
        <f>COUNTIFS(酷动力投诉渠道记录!$B:$B,酷动力合作方汇总!T$1,酷动力投诉渠道记录!$F:$F,酷动力合作方汇总!$A11)</f>
        <v>0</v>
      </c>
      <c r="U11" s="168">
        <f>COUNTIFS(酷动力投诉渠道记录!$B:$B,酷动力合作方汇总!U$1,酷动力投诉渠道记录!$F:$F,酷动力合作方汇总!$A11)</f>
        <v>0</v>
      </c>
      <c r="V11" s="168">
        <f>COUNTIFS(酷动力投诉渠道记录!$B:$B,酷动力合作方汇总!V$1,酷动力投诉渠道记录!$F:$F,酷动力合作方汇总!$A11)</f>
        <v>0</v>
      </c>
      <c r="W11" s="168">
        <f>COUNTIFS(酷动力投诉渠道记录!$B:$B,酷动力合作方汇总!W$1,酷动力投诉渠道记录!$F:$F,酷动力合作方汇总!$A11)</f>
        <v>0</v>
      </c>
      <c r="X11" s="168">
        <f>COUNTIFS(酷动力投诉渠道记录!$B:$B,酷动力合作方汇总!X$1,酷动力投诉渠道记录!$F:$F,酷动力合作方汇总!$A11)</f>
        <v>0</v>
      </c>
      <c r="Y11" s="168">
        <f>COUNTIFS(酷动力投诉渠道记录!$B:$B,酷动力合作方汇总!Y$1,酷动力投诉渠道记录!$F:$F,酷动力合作方汇总!$A11)</f>
        <v>0</v>
      </c>
      <c r="Z11" s="168">
        <f>COUNTIFS(酷动力投诉渠道记录!$B:$B,酷动力合作方汇总!Z$1,酷动力投诉渠道记录!$F:$F,酷动力合作方汇总!$A11)</f>
        <v>0</v>
      </c>
      <c r="AA11" s="168">
        <f>COUNTIFS(酷动力投诉渠道记录!$B:$B,酷动力合作方汇总!AA$1,酷动力投诉渠道记录!$F:$F,酷动力合作方汇总!$A11)</f>
        <v>0</v>
      </c>
      <c r="AB11" s="168">
        <f>COUNTIFS(酷动力投诉渠道记录!$B:$B,酷动力合作方汇总!AB$1,酷动力投诉渠道记录!$F:$F,酷动力合作方汇总!$A11)</f>
        <v>0</v>
      </c>
      <c r="AC11" s="168">
        <f>COUNTIFS(酷动力投诉渠道记录!$B:$B,酷动力合作方汇总!AC$1,酷动力投诉渠道记录!$F:$F,酷动力合作方汇总!$A11)</f>
        <v>0</v>
      </c>
      <c r="AD11" s="168">
        <f>COUNTIFS(酷动力投诉渠道记录!$B:$B,酷动力合作方汇总!AD$1,酷动力投诉渠道记录!$F:$F,酷动力合作方汇总!$A11)</f>
        <v>0</v>
      </c>
      <c r="AE11" s="168">
        <f>COUNTIFS(酷动力投诉渠道记录!$B:$B,酷动力合作方汇总!AE$1,酷动力投诉渠道记录!$F:$F,酷动力合作方汇总!$A11)</f>
        <v>0</v>
      </c>
      <c r="AF11" s="168">
        <f>COUNTIFS(酷动力投诉渠道记录!$B:$B,酷动力合作方汇总!AF$1,酷动力投诉渠道记录!$F:$F,酷动力合作方汇总!$A11)</f>
        <v>0</v>
      </c>
      <c r="AG11" s="168">
        <f>COUNTIFS(酷动力投诉渠道记录!$B:$B,酷动力合作方汇总!AG$1,酷动力投诉渠道记录!$F:$F,酷动力合作方汇总!$A11)</f>
        <v>0</v>
      </c>
      <c r="AH11" s="168">
        <f>COUNTIFS(酷动力投诉渠道记录!$B:$B,酷动力合作方汇总!AH$1,酷动力投诉渠道记录!$F:$F,酷动力合作方汇总!$A11)</f>
        <v>0</v>
      </c>
      <c r="AI11" s="168">
        <f>COUNTIFS(酷动力投诉渠道记录!$B:$B,酷动力合作方汇总!AI$1,酷动力投诉渠道记录!$F:$F,酷动力合作方汇总!$A11)</f>
        <v>0</v>
      </c>
    </row>
    <row r="12" spans="1:35" ht="16.5">
      <c r="A12" s="39" t="s">
        <v>2376</v>
      </c>
      <c r="B12" s="39">
        <v>7449.45</v>
      </c>
      <c r="C12" s="38">
        <f t="shared" si="0"/>
        <v>0</v>
      </c>
      <c r="D12" s="169">
        <f t="shared" si="1"/>
        <v>0</v>
      </c>
      <c r="E12" s="168">
        <f>COUNTIFS(酷动力投诉渠道记录!$B:$B,酷动力合作方汇总!E$1,酷动力投诉渠道记录!$F:$F,酷动力合作方汇总!$A12)</f>
        <v>0</v>
      </c>
      <c r="F12" s="168">
        <f>COUNTIFS(酷动力投诉渠道记录!$B:$B,酷动力合作方汇总!F$1,酷动力投诉渠道记录!$F:$F,酷动力合作方汇总!$A12)</f>
        <v>0</v>
      </c>
      <c r="G12" s="168">
        <f>COUNTIFS(酷动力投诉渠道记录!$B:$B,酷动力合作方汇总!G$1,酷动力投诉渠道记录!$F:$F,酷动力合作方汇总!$A12)</f>
        <v>0</v>
      </c>
      <c r="H12" s="168">
        <f>COUNTIFS(酷动力投诉渠道记录!$B:$B,酷动力合作方汇总!H$1,酷动力投诉渠道记录!$F:$F,酷动力合作方汇总!$A12)</f>
        <v>0</v>
      </c>
      <c r="I12" s="168">
        <f>COUNTIFS(酷动力投诉渠道记录!$B:$B,酷动力合作方汇总!I$1,酷动力投诉渠道记录!$F:$F,酷动力合作方汇总!$A12)</f>
        <v>0</v>
      </c>
      <c r="J12" s="168">
        <f>COUNTIFS(酷动力投诉渠道记录!$B:$B,酷动力合作方汇总!J$1,酷动力投诉渠道记录!$F:$F,酷动力合作方汇总!$A12)</f>
        <v>0</v>
      </c>
      <c r="K12" s="168">
        <f>COUNTIFS(酷动力投诉渠道记录!$B:$B,酷动力合作方汇总!K$1,酷动力投诉渠道记录!$F:$F,酷动力合作方汇总!$A12)</f>
        <v>0</v>
      </c>
      <c r="L12" s="168">
        <f>COUNTIFS(酷动力投诉渠道记录!$B:$B,酷动力合作方汇总!L$1,酷动力投诉渠道记录!$F:$F,酷动力合作方汇总!$A12)</f>
        <v>0</v>
      </c>
      <c r="M12" s="168">
        <f>COUNTIFS(酷动力投诉渠道记录!$B:$B,酷动力合作方汇总!M$1,酷动力投诉渠道记录!$F:$F,酷动力合作方汇总!$A12)</f>
        <v>0</v>
      </c>
      <c r="N12" s="168">
        <f>COUNTIFS(酷动力投诉渠道记录!$B:$B,酷动力合作方汇总!N$1,酷动力投诉渠道记录!$F:$F,酷动力合作方汇总!$A12)</f>
        <v>0</v>
      </c>
      <c r="O12" s="168">
        <f>COUNTIFS(酷动力投诉渠道记录!$B:$B,酷动力合作方汇总!O$1,酷动力投诉渠道记录!$F:$F,酷动力合作方汇总!$A12)</f>
        <v>0</v>
      </c>
      <c r="P12" s="168">
        <f>COUNTIFS(酷动力投诉渠道记录!$B:$B,酷动力合作方汇总!P$1,酷动力投诉渠道记录!$F:$F,酷动力合作方汇总!$A12)</f>
        <v>0</v>
      </c>
      <c r="Q12" s="168">
        <f>COUNTIFS(酷动力投诉渠道记录!$B:$B,酷动力合作方汇总!Q$1,酷动力投诉渠道记录!$F:$F,酷动力合作方汇总!$A12)</f>
        <v>0</v>
      </c>
      <c r="R12" s="168">
        <f>COUNTIFS(酷动力投诉渠道记录!$B:$B,酷动力合作方汇总!R$1,酷动力投诉渠道记录!$F:$F,酷动力合作方汇总!$A12)</f>
        <v>0</v>
      </c>
      <c r="S12" s="168">
        <f>COUNTIFS(酷动力投诉渠道记录!$B:$B,酷动力合作方汇总!S$1,酷动力投诉渠道记录!$F:$F,酷动力合作方汇总!$A12)</f>
        <v>0</v>
      </c>
      <c r="T12" s="168">
        <f>COUNTIFS(酷动力投诉渠道记录!$B:$B,酷动力合作方汇总!T$1,酷动力投诉渠道记录!$F:$F,酷动力合作方汇总!$A12)</f>
        <v>0</v>
      </c>
      <c r="U12" s="168">
        <f>COUNTIFS(酷动力投诉渠道记录!$B:$B,酷动力合作方汇总!U$1,酷动力投诉渠道记录!$F:$F,酷动力合作方汇总!$A12)</f>
        <v>0</v>
      </c>
      <c r="V12" s="168">
        <f>COUNTIFS(酷动力投诉渠道记录!$B:$B,酷动力合作方汇总!V$1,酷动力投诉渠道记录!$F:$F,酷动力合作方汇总!$A12)</f>
        <v>0</v>
      </c>
      <c r="W12" s="168">
        <f>COUNTIFS(酷动力投诉渠道记录!$B:$B,酷动力合作方汇总!W$1,酷动力投诉渠道记录!$F:$F,酷动力合作方汇总!$A12)</f>
        <v>0</v>
      </c>
      <c r="X12" s="168">
        <f>COUNTIFS(酷动力投诉渠道记录!$B:$B,酷动力合作方汇总!X$1,酷动力投诉渠道记录!$F:$F,酷动力合作方汇总!$A12)</f>
        <v>0</v>
      </c>
      <c r="Y12" s="168">
        <f>COUNTIFS(酷动力投诉渠道记录!$B:$B,酷动力合作方汇总!Y$1,酷动力投诉渠道记录!$F:$F,酷动力合作方汇总!$A12)</f>
        <v>0</v>
      </c>
      <c r="Z12" s="168">
        <f>COUNTIFS(酷动力投诉渠道记录!$B:$B,酷动力合作方汇总!Z$1,酷动力投诉渠道记录!$F:$F,酷动力合作方汇总!$A12)</f>
        <v>0</v>
      </c>
      <c r="AA12" s="168">
        <f>COUNTIFS(酷动力投诉渠道记录!$B:$B,酷动力合作方汇总!AA$1,酷动力投诉渠道记录!$F:$F,酷动力合作方汇总!$A12)</f>
        <v>0</v>
      </c>
      <c r="AB12" s="168">
        <f>COUNTIFS(酷动力投诉渠道记录!$B:$B,酷动力合作方汇总!AB$1,酷动力投诉渠道记录!$F:$F,酷动力合作方汇总!$A12)</f>
        <v>0</v>
      </c>
      <c r="AC12" s="168">
        <f>COUNTIFS(酷动力投诉渠道记录!$B:$B,酷动力合作方汇总!AC$1,酷动力投诉渠道记录!$F:$F,酷动力合作方汇总!$A12)</f>
        <v>0</v>
      </c>
      <c r="AD12" s="168">
        <f>COUNTIFS(酷动力投诉渠道记录!$B:$B,酷动力合作方汇总!AD$1,酷动力投诉渠道记录!$F:$F,酷动力合作方汇总!$A12)</f>
        <v>0</v>
      </c>
      <c r="AE12" s="168">
        <f>COUNTIFS(酷动力投诉渠道记录!$B:$B,酷动力合作方汇总!AE$1,酷动力投诉渠道记录!$F:$F,酷动力合作方汇总!$A12)</f>
        <v>0</v>
      </c>
      <c r="AF12" s="168">
        <f>COUNTIFS(酷动力投诉渠道记录!$B:$B,酷动力合作方汇总!AF$1,酷动力投诉渠道记录!$F:$F,酷动力合作方汇总!$A12)</f>
        <v>0</v>
      </c>
      <c r="AG12" s="168">
        <f>COUNTIFS(酷动力投诉渠道记录!$B:$B,酷动力合作方汇总!AG$1,酷动力投诉渠道记录!$F:$F,酷动力合作方汇总!$A12)</f>
        <v>0</v>
      </c>
      <c r="AH12" s="168">
        <f>COUNTIFS(酷动力投诉渠道记录!$B:$B,酷动力合作方汇总!AH$1,酷动力投诉渠道记录!$F:$F,酷动力合作方汇总!$A12)</f>
        <v>0</v>
      </c>
      <c r="AI12" s="168">
        <f>COUNTIFS(酷动力投诉渠道记录!$B:$B,酷动力合作方汇总!AI$1,酷动力投诉渠道记录!$F:$F,酷动力合作方汇总!$A12)</f>
        <v>0</v>
      </c>
    </row>
    <row r="13" spans="1:35" ht="16.5">
      <c r="A13" s="39" t="s">
        <v>2377</v>
      </c>
      <c r="B13" s="39">
        <v>0</v>
      </c>
      <c r="C13" s="38">
        <f t="shared" si="0"/>
        <v>0</v>
      </c>
      <c r="D13" s="169">
        <f t="shared" si="1"/>
        <v>0</v>
      </c>
      <c r="E13" s="168">
        <f>COUNTIFS(酷动力投诉渠道记录!$B:$B,酷动力合作方汇总!E$1,酷动力投诉渠道记录!$F:$F,酷动力合作方汇总!$A13)</f>
        <v>0</v>
      </c>
      <c r="F13" s="168">
        <f>COUNTIFS(酷动力投诉渠道记录!$B:$B,酷动力合作方汇总!F$1,酷动力投诉渠道记录!$F:$F,酷动力合作方汇总!$A13)</f>
        <v>0</v>
      </c>
      <c r="G13" s="168">
        <f>COUNTIFS(酷动力投诉渠道记录!$B:$B,酷动力合作方汇总!G$1,酷动力投诉渠道记录!$F:$F,酷动力合作方汇总!$A13)</f>
        <v>0</v>
      </c>
      <c r="H13" s="168">
        <f>COUNTIFS(酷动力投诉渠道记录!$B:$B,酷动力合作方汇总!H$1,酷动力投诉渠道记录!$F:$F,酷动力合作方汇总!$A13)</f>
        <v>0</v>
      </c>
      <c r="I13" s="168">
        <f>COUNTIFS(酷动力投诉渠道记录!$B:$B,酷动力合作方汇总!I$1,酷动力投诉渠道记录!$F:$F,酷动力合作方汇总!$A13)</f>
        <v>0</v>
      </c>
      <c r="J13" s="168">
        <f>COUNTIFS(酷动力投诉渠道记录!$B:$B,酷动力合作方汇总!J$1,酷动力投诉渠道记录!$F:$F,酷动力合作方汇总!$A13)</f>
        <v>0</v>
      </c>
      <c r="K13" s="168">
        <f>COUNTIFS(酷动力投诉渠道记录!$B:$B,酷动力合作方汇总!K$1,酷动力投诉渠道记录!$F:$F,酷动力合作方汇总!$A13)</f>
        <v>0</v>
      </c>
      <c r="L13" s="168">
        <f>COUNTIFS(酷动力投诉渠道记录!$B:$B,酷动力合作方汇总!L$1,酷动力投诉渠道记录!$F:$F,酷动力合作方汇总!$A13)</f>
        <v>0</v>
      </c>
      <c r="M13" s="168">
        <f>COUNTIFS(酷动力投诉渠道记录!$B:$B,酷动力合作方汇总!M$1,酷动力投诉渠道记录!$F:$F,酷动力合作方汇总!$A13)</f>
        <v>0</v>
      </c>
      <c r="N13" s="168">
        <f>COUNTIFS(酷动力投诉渠道记录!$B:$B,酷动力合作方汇总!N$1,酷动力投诉渠道记录!$F:$F,酷动力合作方汇总!$A13)</f>
        <v>0</v>
      </c>
      <c r="O13" s="168">
        <f>COUNTIFS(酷动力投诉渠道记录!$B:$B,酷动力合作方汇总!O$1,酷动力投诉渠道记录!$F:$F,酷动力合作方汇总!$A13)</f>
        <v>0</v>
      </c>
      <c r="P13" s="168">
        <f>COUNTIFS(酷动力投诉渠道记录!$B:$B,酷动力合作方汇总!P$1,酷动力投诉渠道记录!$F:$F,酷动力合作方汇总!$A13)</f>
        <v>0</v>
      </c>
      <c r="Q13" s="168">
        <f>COUNTIFS(酷动力投诉渠道记录!$B:$B,酷动力合作方汇总!Q$1,酷动力投诉渠道记录!$F:$F,酷动力合作方汇总!$A13)</f>
        <v>0</v>
      </c>
      <c r="R13" s="168">
        <f>COUNTIFS(酷动力投诉渠道记录!$B:$B,酷动力合作方汇总!R$1,酷动力投诉渠道记录!$F:$F,酷动力合作方汇总!$A13)</f>
        <v>0</v>
      </c>
      <c r="S13" s="168">
        <f>COUNTIFS(酷动力投诉渠道记录!$B:$B,酷动力合作方汇总!S$1,酷动力投诉渠道记录!$F:$F,酷动力合作方汇总!$A13)</f>
        <v>0</v>
      </c>
      <c r="T13" s="168">
        <f>COUNTIFS(酷动力投诉渠道记录!$B:$B,酷动力合作方汇总!T$1,酷动力投诉渠道记录!$F:$F,酷动力合作方汇总!$A13)</f>
        <v>0</v>
      </c>
      <c r="U13" s="168">
        <f>COUNTIFS(酷动力投诉渠道记录!$B:$B,酷动力合作方汇总!U$1,酷动力投诉渠道记录!$F:$F,酷动力合作方汇总!$A13)</f>
        <v>0</v>
      </c>
      <c r="V13" s="168">
        <f>COUNTIFS(酷动力投诉渠道记录!$B:$B,酷动力合作方汇总!V$1,酷动力投诉渠道记录!$F:$F,酷动力合作方汇总!$A13)</f>
        <v>0</v>
      </c>
      <c r="W13" s="168">
        <f>COUNTIFS(酷动力投诉渠道记录!$B:$B,酷动力合作方汇总!W$1,酷动力投诉渠道记录!$F:$F,酷动力合作方汇总!$A13)</f>
        <v>0</v>
      </c>
      <c r="X13" s="168">
        <f>COUNTIFS(酷动力投诉渠道记录!$B:$B,酷动力合作方汇总!X$1,酷动力投诉渠道记录!$F:$F,酷动力合作方汇总!$A13)</f>
        <v>0</v>
      </c>
      <c r="Y13" s="168">
        <f>COUNTIFS(酷动力投诉渠道记录!$B:$B,酷动力合作方汇总!Y$1,酷动力投诉渠道记录!$F:$F,酷动力合作方汇总!$A13)</f>
        <v>0</v>
      </c>
      <c r="Z13" s="168">
        <f>COUNTIFS(酷动力投诉渠道记录!$B:$B,酷动力合作方汇总!Z$1,酷动力投诉渠道记录!$F:$F,酷动力合作方汇总!$A13)</f>
        <v>0</v>
      </c>
      <c r="AA13" s="168">
        <f>COUNTIFS(酷动力投诉渠道记录!$B:$B,酷动力合作方汇总!AA$1,酷动力投诉渠道记录!$F:$F,酷动力合作方汇总!$A13)</f>
        <v>0</v>
      </c>
      <c r="AB13" s="168">
        <f>COUNTIFS(酷动力投诉渠道记录!$B:$B,酷动力合作方汇总!AB$1,酷动力投诉渠道记录!$F:$F,酷动力合作方汇总!$A13)</f>
        <v>0</v>
      </c>
      <c r="AC13" s="168">
        <f>COUNTIFS(酷动力投诉渠道记录!$B:$B,酷动力合作方汇总!AC$1,酷动力投诉渠道记录!$F:$F,酷动力合作方汇总!$A13)</f>
        <v>0</v>
      </c>
      <c r="AD13" s="168">
        <f>COUNTIFS(酷动力投诉渠道记录!$B:$B,酷动力合作方汇总!AD$1,酷动力投诉渠道记录!$F:$F,酷动力合作方汇总!$A13)</f>
        <v>0</v>
      </c>
      <c r="AE13" s="168">
        <f>COUNTIFS(酷动力投诉渠道记录!$B:$B,酷动力合作方汇总!AE$1,酷动力投诉渠道记录!$F:$F,酷动力合作方汇总!$A13)</f>
        <v>0</v>
      </c>
      <c r="AF13" s="168">
        <f>COUNTIFS(酷动力投诉渠道记录!$B:$B,酷动力合作方汇总!AF$1,酷动力投诉渠道记录!$F:$F,酷动力合作方汇总!$A13)</f>
        <v>0</v>
      </c>
      <c r="AG13" s="168">
        <f>COUNTIFS(酷动力投诉渠道记录!$B:$B,酷动力合作方汇总!AG$1,酷动力投诉渠道记录!$F:$F,酷动力合作方汇总!$A13)</f>
        <v>0</v>
      </c>
      <c r="AH13" s="168">
        <f>COUNTIFS(酷动力投诉渠道记录!$B:$B,酷动力合作方汇总!AH$1,酷动力投诉渠道记录!$F:$F,酷动力合作方汇总!$A13)</f>
        <v>0</v>
      </c>
      <c r="AI13" s="168">
        <f>COUNTIFS(酷动力投诉渠道记录!$B:$B,酷动力合作方汇总!AI$1,酷动力投诉渠道记录!$F:$F,酷动力合作方汇总!$A13)</f>
        <v>0</v>
      </c>
    </row>
    <row r="14" spans="1:35" ht="16.5">
      <c r="A14" s="39" t="s">
        <v>2378</v>
      </c>
      <c r="B14" s="39">
        <v>28570.949999999993</v>
      </c>
      <c r="C14" s="38">
        <f t="shared" si="0"/>
        <v>0</v>
      </c>
      <c r="D14" s="169">
        <f t="shared" si="1"/>
        <v>0</v>
      </c>
      <c r="E14" s="168">
        <f>COUNTIFS(酷动力投诉渠道记录!$B:$B,酷动力合作方汇总!E$1,酷动力投诉渠道记录!$F:$F,酷动力合作方汇总!$A14)</f>
        <v>0</v>
      </c>
      <c r="F14" s="168">
        <f>COUNTIFS(酷动力投诉渠道记录!$B:$B,酷动力合作方汇总!F$1,酷动力投诉渠道记录!$F:$F,酷动力合作方汇总!$A14)</f>
        <v>0</v>
      </c>
      <c r="G14" s="168">
        <f>COUNTIFS(酷动力投诉渠道记录!$B:$B,酷动力合作方汇总!G$1,酷动力投诉渠道记录!$F:$F,酷动力合作方汇总!$A14)</f>
        <v>0</v>
      </c>
      <c r="H14" s="168">
        <f>COUNTIFS(酷动力投诉渠道记录!$B:$B,酷动力合作方汇总!H$1,酷动力投诉渠道记录!$F:$F,酷动力合作方汇总!$A14)</f>
        <v>0</v>
      </c>
      <c r="I14" s="168">
        <f>COUNTIFS(酷动力投诉渠道记录!$B:$B,酷动力合作方汇总!I$1,酷动力投诉渠道记录!$F:$F,酷动力合作方汇总!$A14)</f>
        <v>0</v>
      </c>
      <c r="J14" s="168">
        <f>COUNTIFS(酷动力投诉渠道记录!$B:$B,酷动力合作方汇总!J$1,酷动力投诉渠道记录!$F:$F,酷动力合作方汇总!$A14)</f>
        <v>0</v>
      </c>
      <c r="K14" s="168">
        <f>COUNTIFS(酷动力投诉渠道记录!$B:$B,酷动力合作方汇总!K$1,酷动力投诉渠道记录!$F:$F,酷动力合作方汇总!$A14)</f>
        <v>0</v>
      </c>
      <c r="L14" s="168">
        <f>COUNTIFS(酷动力投诉渠道记录!$B:$B,酷动力合作方汇总!L$1,酷动力投诉渠道记录!$F:$F,酷动力合作方汇总!$A14)</f>
        <v>0</v>
      </c>
      <c r="M14" s="168">
        <f>COUNTIFS(酷动力投诉渠道记录!$B:$B,酷动力合作方汇总!M$1,酷动力投诉渠道记录!$F:$F,酷动力合作方汇总!$A14)</f>
        <v>0</v>
      </c>
      <c r="N14" s="168">
        <f>COUNTIFS(酷动力投诉渠道记录!$B:$B,酷动力合作方汇总!N$1,酷动力投诉渠道记录!$F:$F,酷动力合作方汇总!$A14)</f>
        <v>0</v>
      </c>
      <c r="O14" s="168">
        <f>COUNTIFS(酷动力投诉渠道记录!$B:$B,酷动力合作方汇总!O$1,酷动力投诉渠道记录!$F:$F,酷动力合作方汇总!$A14)</f>
        <v>0</v>
      </c>
      <c r="P14" s="168">
        <f>COUNTIFS(酷动力投诉渠道记录!$B:$B,酷动力合作方汇总!P$1,酷动力投诉渠道记录!$F:$F,酷动力合作方汇总!$A14)</f>
        <v>0</v>
      </c>
      <c r="Q14" s="168">
        <f>COUNTIFS(酷动力投诉渠道记录!$B:$B,酷动力合作方汇总!Q$1,酷动力投诉渠道记录!$F:$F,酷动力合作方汇总!$A14)</f>
        <v>0</v>
      </c>
      <c r="R14" s="168">
        <f>COUNTIFS(酷动力投诉渠道记录!$B:$B,酷动力合作方汇总!R$1,酷动力投诉渠道记录!$F:$F,酷动力合作方汇总!$A14)</f>
        <v>0</v>
      </c>
      <c r="S14" s="168">
        <f>COUNTIFS(酷动力投诉渠道记录!$B:$B,酷动力合作方汇总!S$1,酷动力投诉渠道记录!$F:$F,酷动力合作方汇总!$A14)</f>
        <v>0</v>
      </c>
      <c r="T14" s="168">
        <f>COUNTIFS(酷动力投诉渠道记录!$B:$B,酷动力合作方汇总!T$1,酷动力投诉渠道记录!$F:$F,酷动力合作方汇总!$A14)</f>
        <v>0</v>
      </c>
      <c r="U14" s="168">
        <f>COUNTIFS(酷动力投诉渠道记录!$B:$B,酷动力合作方汇总!U$1,酷动力投诉渠道记录!$F:$F,酷动力合作方汇总!$A14)</f>
        <v>0</v>
      </c>
      <c r="V14" s="168">
        <f>COUNTIFS(酷动力投诉渠道记录!$B:$B,酷动力合作方汇总!V$1,酷动力投诉渠道记录!$F:$F,酷动力合作方汇总!$A14)</f>
        <v>0</v>
      </c>
      <c r="W14" s="168">
        <f>COUNTIFS(酷动力投诉渠道记录!$B:$B,酷动力合作方汇总!W$1,酷动力投诉渠道记录!$F:$F,酷动力合作方汇总!$A14)</f>
        <v>0</v>
      </c>
      <c r="X14" s="168">
        <f>COUNTIFS(酷动力投诉渠道记录!$B:$B,酷动力合作方汇总!X$1,酷动力投诉渠道记录!$F:$F,酷动力合作方汇总!$A14)</f>
        <v>0</v>
      </c>
      <c r="Y14" s="168">
        <f>COUNTIFS(酷动力投诉渠道记录!$B:$B,酷动力合作方汇总!Y$1,酷动力投诉渠道记录!$F:$F,酷动力合作方汇总!$A14)</f>
        <v>0</v>
      </c>
      <c r="Z14" s="168">
        <f>COUNTIFS(酷动力投诉渠道记录!$B:$B,酷动力合作方汇总!Z$1,酷动力投诉渠道记录!$F:$F,酷动力合作方汇总!$A14)</f>
        <v>0</v>
      </c>
      <c r="AA14" s="168">
        <f>COUNTIFS(酷动力投诉渠道记录!$B:$B,酷动力合作方汇总!AA$1,酷动力投诉渠道记录!$F:$F,酷动力合作方汇总!$A14)</f>
        <v>0</v>
      </c>
      <c r="AB14" s="168">
        <f>COUNTIFS(酷动力投诉渠道记录!$B:$B,酷动力合作方汇总!AB$1,酷动力投诉渠道记录!$F:$F,酷动力合作方汇总!$A14)</f>
        <v>0</v>
      </c>
      <c r="AC14" s="168">
        <f>COUNTIFS(酷动力投诉渠道记录!$B:$B,酷动力合作方汇总!AC$1,酷动力投诉渠道记录!$F:$F,酷动力合作方汇总!$A14)</f>
        <v>0</v>
      </c>
      <c r="AD14" s="168">
        <f>COUNTIFS(酷动力投诉渠道记录!$B:$B,酷动力合作方汇总!AD$1,酷动力投诉渠道记录!$F:$F,酷动力合作方汇总!$A14)</f>
        <v>0</v>
      </c>
      <c r="AE14" s="168">
        <f>COUNTIFS(酷动力投诉渠道记录!$B:$B,酷动力合作方汇总!AE$1,酷动力投诉渠道记录!$F:$F,酷动力合作方汇总!$A14)</f>
        <v>0</v>
      </c>
      <c r="AF14" s="168">
        <f>COUNTIFS(酷动力投诉渠道记录!$B:$B,酷动力合作方汇总!AF$1,酷动力投诉渠道记录!$F:$F,酷动力合作方汇总!$A14)</f>
        <v>0</v>
      </c>
      <c r="AG14" s="168">
        <f>COUNTIFS(酷动力投诉渠道记录!$B:$B,酷动力合作方汇总!AG$1,酷动力投诉渠道记录!$F:$F,酷动力合作方汇总!$A14)</f>
        <v>0</v>
      </c>
      <c r="AH14" s="168">
        <f>COUNTIFS(酷动力投诉渠道记录!$B:$B,酷动力合作方汇总!AH$1,酷动力投诉渠道记录!$F:$F,酷动力合作方汇总!$A14)</f>
        <v>0</v>
      </c>
      <c r="AI14" s="168">
        <f>COUNTIFS(酷动力投诉渠道记录!$B:$B,酷动力合作方汇总!AI$1,酷动力投诉渠道记录!$F:$F,酷动力合作方汇总!$A14)</f>
        <v>0</v>
      </c>
    </row>
    <row r="15" spans="1:35" ht="16.5">
      <c r="A15" s="39" t="s">
        <v>2379</v>
      </c>
      <c r="B15" s="39">
        <v>164.1</v>
      </c>
      <c r="C15" s="38">
        <f t="shared" si="0"/>
        <v>0</v>
      </c>
      <c r="D15" s="169">
        <f t="shared" si="1"/>
        <v>0</v>
      </c>
      <c r="E15" s="168">
        <f>COUNTIFS(酷动力投诉渠道记录!$B:$B,酷动力合作方汇总!E$1,酷动力投诉渠道记录!$F:$F,酷动力合作方汇总!$A15)</f>
        <v>0</v>
      </c>
      <c r="F15" s="168">
        <f>COUNTIFS(酷动力投诉渠道记录!$B:$B,酷动力合作方汇总!F$1,酷动力投诉渠道记录!$F:$F,酷动力合作方汇总!$A15)</f>
        <v>0</v>
      </c>
      <c r="G15" s="168">
        <f>COUNTIFS(酷动力投诉渠道记录!$B:$B,酷动力合作方汇总!G$1,酷动力投诉渠道记录!$F:$F,酷动力合作方汇总!$A15)</f>
        <v>0</v>
      </c>
      <c r="H15" s="168">
        <f>COUNTIFS(酷动力投诉渠道记录!$B:$B,酷动力合作方汇总!H$1,酷动力投诉渠道记录!$F:$F,酷动力合作方汇总!$A15)</f>
        <v>0</v>
      </c>
      <c r="I15" s="168">
        <f>COUNTIFS(酷动力投诉渠道记录!$B:$B,酷动力合作方汇总!I$1,酷动力投诉渠道记录!$F:$F,酷动力合作方汇总!$A15)</f>
        <v>0</v>
      </c>
      <c r="J15" s="168">
        <f>COUNTIFS(酷动力投诉渠道记录!$B:$B,酷动力合作方汇总!J$1,酷动力投诉渠道记录!$F:$F,酷动力合作方汇总!$A15)</f>
        <v>0</v>
      </c>
      <c r="K15" s="168">
        <f>COUNTIFS(酷动力投诉渠道记录!$B:$B,酷动力合作方汇总!K$1,酷动力投诉渠道记录!$F:$F,酷动力合作方汇总!$A15)</f>
        <v>0</v>
      </c>
      <c r="L15" s="168">
        <f>COUNTIFS(酷动力投诉渠道记录!$B:$B,酷动力合作方汇总!L$1,酷动力投诉渠道记录!$F:$F,酷动力合作方汇总!$A15)</f>
        <v>0</v>
      </c>
      <c r="M15" s="168">
        <f>COUNTIFS(酷动力投诉渠道记录!$B:$B,酷动力合作方汇总!M$1,酷动力投诉渠道记录!$F:$F,酷动力合作方汇总!$A15)</f>
        <v>0</v>
      </c>
      <c r="N15" s="168">
        <f>COUNTIFS(酷动力投诉渠道记录!$B:$B,酷动力合作方汇总!N$1,酷动力投诉渠道记录!$F:$F,酷动力合作方汇总!$A15)</f>
        <v>0</v>
      </c>
      <c r="O15" s="168">
        <f>COUNTIFS(酷动力投诉渠道记录!$B:$B,酷动力合作方汇总!O$1,酷动力投诉渠道记录!$F:$F,酷动力合作方汇总!$A15)</f>
        <v>0</v>
      </c>
      <c r="P15" s="168">
        <f>COUNTIFS(酷动力投诉渠道记录!$B:$B,酷动力合作方汇总!P$1,酷动力投诉渠道记录!$F:$F,酷动力合作方汇总!$A15)</f>
        <v>0</v>
      </c>
      <c r="Q15" s="168">
        <f>COUNTIFS(酷动力投诉渠道记录!$B:$B,酷动力合作方汇总!Q$1,酷动力投诉渠道记录!$F:$F,酷动力合作方汇总!$A15)</f>
        <v>0</v>
      </c>
      <c r="R15" s="168">
        <f>COUNTIFS(酷动力投诉渠道记录!$B:$B,酷动力合作方汇总!R$1,酷动力投诉渠道记录!$F:$F,酷动力合作方汇总!$A15)</f>
        <v>0</v>
      </c>
      <c r="S15" s="168">
        <f>COUNTIFS(酷动力投诉渠道记录!$B:$B,酷动力合作方汇总!S$1,酷动力投诉渠道记录!$F:$F,酷动力合作方汇总!$A15)</f>
        <v>0</v>
      </c>
      <c r="T15" s="168">
        <f>COUNTIFS(酷动力投诉渠道记录!$B:$B,酷动力合作方汇总!T$1,酷动力投诉渠道记录!$F:$F,酷动力合作方汇总!$A15)</f>
        <v>0</v>
      </c>
      <c r="U15" s="168">
        <f>COUNTIFS(酷动力投诉渠道记录!$B:$B,酷动力合作方汇总!U$1,酷动力投诉渠道记录!$F:$F,酷动力合作方汇总!$A15)</f>
        <v>0</v>
      </c>
      <c r="V15" s="168">
        <f>COUNTIFS(酷动力投诉渠道记录!$B:$B,酷动力合作方汇总!V$1,酷动力投诉渠道记录!$F:$F,酷动力合作方汇总!$A15)</f>
        <v>0</v>
      </c>
      <c r="W15" s="168">
        <f>COUNTIFS(酷动力投诉渠道记录!$B:$B,酷动力合作方汇总!W$1,酷动力投诉渠道记录!$F:$F,酷动力合作方汇总!$A15)</f>
        <v>0</v>
      </c>
      <c r="X15" s="168">
        <f>COUNTIFS(酷动力投诉渠道记录!$B:$B,酷动力合作方汇总!X$1,酷动力投诉渠道记录!$F:$F,酷动力合作方汇总!$A15)</f>
        <v>0</v>
      </c>
      <c r="Y15" s="168">
        <f>COUNTIFS(酷动力投诉渠道记录!$B:$B,酷动力合作方汇总!Y$1,酷动力投诉渠道记录!$F:$F,酷动力合作方汇总!$A15)</f>
        <v>0</v>
      </c>
      <c r="Z15" s="168">
        <f>COUNTIFS(酷动力投诉渠道记录!$B:$B,酷动力合作方汇总!Z$1,酷动力投诉渠道记录!$F:$F,酷动力合作方汇总!$A15)</f>
        <v>0</v>
      </c>
      <c r="AA15" s="168">
        <f>COUNTIFS(酷动力投诉渠道记录!$B:$B,酷动力合作方汇总!AA$1,酷动力投诉渠道记录!$F:$F,酷动力合作方汇总!$A15)</f>
        <v>0</v>
      </c>
      <c r="AB15" s="168">
        <f>COUNTIFS(酷动力投诉渠道记录!$B:$B,酷动力合作方汇总!AB$1,酷动力投诉渠道记录!$F:$F,酷动力合作方汇总!$A15)</f>
        <v>0</v>
      </c>
      <c r="AC15" s="168">
        <f>COUNTIFS(酷动力投诉渠道记录!$B:$B,酷动力合作方汇总!AC$1,酷动力投诉渠道记录!$F:$F,酷动力合作方汇总!$A15)</f>
        <v>0</v>
      </c>
      <c r="AD15" s="168">
        <f>COUNTIFS(酷动力投诉渠道记录!$B:$B,酷动力合作方汇总!AD$1,酷动力投诉渠道记录!$F:$F,酷动力合作方汇总!$A15)</f>
        <v>0</v>
      </c>
      <c r="AE15" s="168">
        <f>COUNTIFS(酷动力投诉渠道记录!$B:$B,酷动力合作方汇总!AE$1,酷动力投诉渠道记录!$F:$F,酷动力合作方汇总!$A15)</f>
        <v>0</v>
      </c>
      <c r="AF15" s="168">
        <f>COUNTIFS(酷动力投诉渠道记录!$B:$B,酷动力合作方汇总!AF$1,酷动力投诉渠道记录!$F:$F,酷动力合作方汇总!$A15)</f>
        <v>0</v>
      </c>
      <c r="AG15" s="168">
        <f>COUNTIFS(酷动力投诉渠道记录!$B:$B,酷动力合作方汇总!AG$1,酷动力投诉渠道记录!$F:$F,酷动力合作方汇总!$A15)</f>
        <v>0</v>
      </c>
      <c r="AH15" s="168">
        <f>COUNTIFS(酷动力投诉渠道记录!$B:$B,酷动力合作方汇总!AH$1,酷动力投诉渠道记录!$F:$F,酷动力合作方汇总!$A15)</f>
        <v>0</v>
      </c>
      <c r="AI15" s="168">
        <f>COUNTIFS(酷动力投诉渠道记录!$B:$B,酷动力合作方汇总!AI$1,酷动力投诉渠道记录!$F:$F,酷动力合作方汇总!$A15)</f>
        <v>0</v>
      </c>
    </row>
    <row r="16" spans="1:35" ht="16.5">
      <c r="A16" s="39" t="s">
        <v>2380</v>
      </c>
      <c r="B16" s="39">
        <v>0</v>
      </c>
      <c r="C16" s="38">
        <f t="shared" si="0"/>
        <v>0</v>
      </c>
      <c r="D16" s="169">
        <f t="shared" si="1"/>
        <v>0</v>
      </c>
      <c r="E16" s="168">
        <f>COUNTIFS(酷动力投诉渠道记录!$B:$B,酷动力合作方汇总!E$1,酷动力投诉渠道记录!$F:$F,酷动力合作方汇总!$A16)</f>
        <v>0</v>
      </c>
      <c r="F16" s="168">
        <f>COUNTIFS(酷动力投诉渠道记录!$B:$B,酷动力合作方汇总!F$1,酷动力投诉渠道记录!$F:$F,酷动力合作方汇总!$A16)</f>
        <v>0</v>
      </c>
      <c r="G16" s="168">
        <f>COUNTIFS(酷动力投诉渠道记录!$B:$B,酷动力合作方汇总!G$1,酷动力投诉渠道记录!$F:$F,酷动力合作方汇总!$A16)</f>
        <v>0</v>
      </c>
      <c r="H16" s="168">
        <f>COUNTIFS(酷动力投诉渠道记录!$B:$B,酷动力合作方汇总!H$1,酷动力投诉渠道记录!$F:$F,酷动力合作方汇总!$A16)</f>
        <v>0</v>
      </c>
      <c r="I16" s="168">
        <f>COUNTIFS(酷动力投诉渠道记录!$B:$B,酷动力合作方汇总!I$1,酷动力投诉渠道记录!$F:$F,酷动力合作方汇总!$A16)</f>
        <v>0</v>
      </c>
      <c r="J16" s="168">
        <f>COUNTIFS(酷动力投诉渠道记录!$B:$B,酷动力合作方汇总!J$1,酷动力投诉渠道记录!$F:$F,酷动力合作方汇总!$A16)</f>
        <v>0</v>
      </c>
      <c r="K16" s="168">
        <f>COUNTIFS(酷动力投诉渠道记录!$B:$B,酷动力合作方汇总!K$1,酷动力投诉渠道记录!$F:$F,酷动力合作方汇总!$A16)</f>
        <v>0</v>
      </c>
      <c r="L16" s="168">
        <f>COUNTIFS(酷动力投诉渠道记录!$B:$B,酷动力合作方汇总!L$1,酷动力投诉渠道记录!$F:$F,酷动力合作方汇总!$A16)</f>
        <v>0</v>
      </c>
      <c r="M16" s="168">
        <f>COUNTIFS(酷动力投诉渠道记录!$B:$B,酷动力合作方汇总!M$1,酷动力投诉渠道记录!$F:$F,酷动力合作方汇总!$A16)</f>
        <v>0</v>
      </c>
      <c r="N16" s="168">
        <f>COUNTIFS(酷动力投诉渠道记录!$B:$B,酷动力合作方汇总!N$1,酷动力投诉渠道记录!$F:$F,酷动力合作方汇总!$A16)</f>
        <v>0</v>
      </c>
      <c r="O16" s="168">
        <f>COUNTIFS(酷动力投诉渠道记录!$B:$B,酷动力合作方汇总!O$1,酷动力投诉渠道记录!$F:$F,酷动力合作方汇总!$A16)</f>
        <v>0</v>
      </c>
      <c r="P16" s="168">
        <f>COUNTIFS(酷动力投诉渠道记录!$B:$B,酷动力合作方汇总!P$1,酷动力投诉渠道记录!$F:$F,酷动力合作方汇总!$A16)</f>
        <v>0</v>
      </c>
      <c r="Q16" s="168">
        <f>COUNTIFS(酷动力投诉渠道记录!$B:$B,酷动力合作方汇总!Q$1,酷动力投诉渠道记录!$F:$F,酷动力合作方汇总!$A16)</f>
        <v>0</v>
      </c>
      <c r="R16" s="168">
        <f>COUNTIFS(酷动力投诉渠道记录!$B:$B,酷动力合作方汇总!R$1,酷动力投诉渠道记录!$F:$F,酷动力合作方汇总!$A16)</f>
        <v>0</v>
      </c>
      <c r="S16" s="168">
        <f>COUNTIFS(酷动力投诉渠道记录!$B:$B,酷动力合作方汇总!S$1,酷动力投诉渠道记录!$F:$F,酷动力合作方汇总!$A16)</f>
        <v>0</v>
      </c>
      <c r="T16" s="168">
        <f>COUNTIFS(酷动力投诉渠道记录!$B:$B,酷动力合作方汇总!T$1,酷动力投诉渠道记录!$F:$F,酷动力合作方汇总!$A16)</f>
        <v>0</v>
      </c>
      <c r="U16" s="168">
        <f>COUNTIFS(酷动力投诉渠道记录!$B:$B,酷动力合作方汇总!U$1,酷动力投诉渠道记录!$F:$F,酷动力合作方汇总!$A16)</f>
        <v>0</v>
      </c>
      <c r="V16" s="168">
        <f>COUNTIFS(酷动力投诉渠道记录!$B:$B,酷动力合作方汇总!V$1,酷动力投诉渠道记录!$F:$F,酷动力合作方汇总!$A16)</f>
        <v>0</v>
      </c>
      <c r="W16" s="168">
        <f>COUNTIFS(酷动力投诉渠道记录!$B:$B,酷动力合作方汇总!W$1,酷动力投诉渠道记录!$F:$F,酷动力合作方汇总!$A16)</f>
        <v>0</v>
      </c>
      <c r="X16" s="168">
        <f>COUNTIFS(酷动力投诉渠道记录!$B:$B,酷动力合作方汇总!X$1,酷动力投诉渠道记录!$F:$F,酷动力合作方汇总!$A16)</f>
        <v>0</v>
      </c>
      <c r="Y16" s="168">
        <f>COUNTIFS(酷动力投诉渠道记录!$B:$B,酷动力合作方汇总!Y$1,酷动力投诉渠道记录!$F:$F,酷动力合作方汇总!$A16)</f>
        <v>0</v>
      </c>
      <c r="Z16" s="168">
        <f>COUNTIFS(酷动力投诉渠道记录!$B:$B,酷动力合作方汇总!Z$1,酷动力投诉渠道记录!$F:$F,酷动力合作方汇总!$A16)</f>
        <v>0</v>
      </c>
      <c r="AA16" s="168">
        <f>COUNTIFS(酷动力投诉渠道记录!$B:$B,酷动力合作方汇总!AA$1,酷动力投诉渠道记录!$F:$F,酷动力合作方汇总!$A16)</f>
        <v>0</v>
      </c>
      <c r="AB16" s="168">
        <f>COUNTIFS(酷动力投诉渠道记录!$B:$B,酷动力合作方汇总!AB$1,酷动力投诉渠道记录!$F:$F,酷动力合作方汇总!$A16)</f>
        <v>0</v>
      </c>
      <c r="AC16" s="168">
        <f>COUNTIFS(酷动力投诉渠道记录!$B:$B,酷动力合作方汇总!AC$1,酷动力投诉渠道记录!$F:$F,酷动力合作方汇总!$A16)</f>
        <v>0</v>
      </c>
      <c r="AD16" s="168">
        <f>COUNTIFS(酷动力投诉渠道记录!$B:$B,酷动力合作方汇总!AD$1,酷动力投诉渠道记录!$F:$F,酷动力合作方汇总!$A16)</f>
        <v>0</v>
      </c>
      <c r="AE16" s="168">
        <f>COUNTIFS(酷动力投诉渠道记录!$B:$B,酷动力合作方汇总!AE$1,酷动力投诉渠道记录!$F:$F,酷动力合作方汇总!$A16)</f>
        <v>0</v>
      </c>
      <c r="AF16" s="168">
        <f>COUNTIFS(酷动力投诉渠道记录!$B:$B,酷动力合作方汇总!AF$1,酷动力投诉渠道记录!$F:$F,酷动力合作方汇总!$A16)</f>
        <v>0</v>
      </c>
      <c r="AG16" s="168">
        <f>COUNTIFS(酷动力投诉渠道记录!$B:$B,酷动力合作方汇总!AG$1,酷动力投诉渠道记录!$F:$F,酷动力合作方汇总!$A16)</f>
        <v>0</v>
      </c>
      <c r="AH16" s="168">
        <f>COUNTIFS(酷动力投诉渠道记录!$B:$B,酷动力合作方汇总!AH$1,酷动力投诉渠道记录!$F:$F,酷动力合作方汇总!$A16)</f>
        <v>0</v>
      </c>
      <c r="AI16" s="168">
        <f>COUNTIFS(酷动力投诉渠道记录!$B:$B,酷动力合作方汇总!AI$1,酷动力投诉渠道记录!$F:$F,酷动力合作方汇总!$A16)</f>
        <v>0</v>
      </c>
    </row>
    <row r="17" spans="1:35" ht="16.5">
      <c r="A17" s="39" t="s">
        <v>2381</v>
      </c>
      <c r="B17" s="39">
        <v>51823.560000000005</v>
      </c>
      <c r="C17" s="38">
        <f t="shared" si="0"/>
        <v>1</v>
      </c>
      <c r="D17" s="169">
        <f t="shared" si="1"/>
        <v>0.19296242867143823</v>
      </c>
      <c r="E17" s="168">
        <f>COUNTIFS(酷动力投诉渠道记录!$B:$B,酷动力合作方汇总!E$1,酷动力投诉渠道记录!$F:$F,酷动力合作方汇总!$A17)</f>
        <v>0</v>
      </c>
      <c r="F17" s="168">
        <f>COUNTIFS(酷动力投诉渠道记录!$B:$B,酷动力合作方汇总!F$1,酷动力投诉渠道记录!$F:$F,酷动力合作方汇总!$A17)</f>
        <v>0</v>
      </c>
      <c r="G17" s="168">
        <f>COUNTIFS(酷动力投诉渠道记录!$B:$B,酷动力合作方汇总!G$1,酷动力投诉渠道记录!$F:$F,酷动力合作方汇总!$A17)</f>
        <v>0</v>
      </c>
      <c r="H17" s="168">
        <f>COUNTIFS(酷动力投诉渠道记录!$B:$B,酷动力合作方汇总!H$1,酷动力投诉渠道记录!$F:$F,酷动力合作方汇总!$A17)</f>
        <v>0</v>
      </c>
      <c r="I17" s="168">
        <f>COUNTIFS(酷动力投诉渠道记录!$B:$B,酷动力合作方汇总!I$1,酷动力投诉渠道记录!$F:$F,酷动力合作方汇总!$A17)</f>
        <v>0</v>
      </c>
      <c r="J17" s="168">
        <f>COUNTIFS(酷动力投诉渠道记录!$B:$B,酷动力合作方汇总!J$1,酷动力投诉渠道记录!$F:$F,酷动力合作方汇总!$A17)</f>
        <v>0</v>
      </c>
      <c r="K17" s="168">
        <f>COUNTIFS(酷动力投诉渠道记录!$B:$B,酷动力合作方汇总!K$1,酷动力投诉渠道记录!$F:$F,酷动力合作方汇总!$A17)</f>
        <v>0</v>
      </c>
      <c r="L17" s="168">
        <f>COUNTIFS(酷动力投诉渠道记录!$B:$B,酷动力合作方汇总!L$1,酷动力投诉渠道记录!$F:$F,酷动力合作方汇总!$A17)</f>
        <v>0</v>
      </c>
      <c r="M17" s="168">
        <f>COUNTIFS(酷动力投诉渠道记录!$B:$B,酷动力合作方汇总!M$1,酷动力投诉渠道记录!$F:$F,酷动力合作方汇总!$A17)</f>
        <v>0</v>
      </c>
      <c r="N17" s="168">
        <f>COUNTIFS(酷动力投诉渠道记录!$B:$B,酷动力合作方汇总!N$1,酷动力投诉渠道记录!$F:$F,酷动力合作方汇总!$A17)</f>
        <v>0</v>
      </c>
      <c r="O17" s="168">
        <f>COUNTIFS(酷动力投诉渠道记录!$B:$B,酷动力合作方汇总!O$1,酷动力投诉渠道记录!$F:$F,酷动力合作方汇总!$A17)</f>
        <v>0</v>
      </c>
      <c r="P17" s="168">
        <f>COUNTIFS(酷动力投诉渠道记录!$B:$B,酷动力合作方汇总!P$1,酷动力投诉渠道记录!$F:$F,酷动力合作方汇总!$A17)</f>
        <v>0</v>
      </c>
      <c r="Q17" s="168">
        <f>COUNTIFS(酷动力投诉渠道记录!$B:$B,酷动力合作方汇总!Q$1,酷动力投诉渠道记录!$F:$F,酷动力合作方汇总!$A17)</f>
        <v>0</v>
      </c>
      <c r="R17" s="168">
        <f>COUNTIFS(酷动力投诉渠道记录!$B:$B,酷动力合作方汇总!R$1,酷动力投诉渠道记录!$F:$F,酷动力合作方汇总!$A17)</f>
        <v>0</v>
      </c>
      <c r="S17" s="168">
        <f>COUNTIFS(酷动力投诉渠道记录!$B:$B,酷动力合作方汇总!S$1,酷动力投诉渠道记录!$F:$F,酷动力合作方汇总!$A17)</f>
        <v>0</v>
      </c>
      <c r="T17" s="168">
        <f>COUNTIFS(酷动力投诉渠道记录!$B:$B,酷动力合作方汇总!T$1,酷动力投诉渠道记录!$F:$F,酷动力合作方汇总!$A17)</f>
        <v>0</v>
      </c>
      <c r="U17" s="168">
        <f>COUNTIFS(酷动力投诉渠道记录!$B:$B,酷动力合作方汇总!U$1,酷动力投诉渠道记录!$F:$F,酷动力合作方汇总!$A17)</f>
        <v>0</v>
      </c>
      <c r="V17" s="168">
        <f>COUNTIFS(酷动力投诉渠道记录!$B:$B,酷动力合作方汇总!V$1,酷动力投诉渠道记录!$F:$F,酷动力合作方汇总!$A17)</f>
        <v>0</v>
      </c>
      <c r="W17" s="168">
        <f>COUNTIFS(酷动力投诉渠道记录!$B:$B,酷动力合作方汇总!W$1,酷动力投诉渠道记录!$F:$F,酷动力合作方汇总!$A17)</f>
        <v>0</v>
      </c>
      <c r="X17" s="168">
        <f>COUNTIFS(酷动力投诉渠道记录!$B:$B,酷动力合作方汇总!X$1,酷动力投诉渠道记录!$F:$F,酷动力合作方汇总!$A17)</f>
        <v>0</v>
      </c>
      <c r="Y17" s="168">
        <f>COUNTIFS(酷动力投诉渠道记录!$B:$B,酷动力合作方汇总!Y$1,酷动力投诉渠道记录!$F:$F,酷动力合作方汇总!$A17)</f>
        <v>0</v>
      </c>
      <c r="Z17" s="168">
        <f>COUNTIFS(酷动力投诉渠道记录!$B:$B,酷动力合作方汇总!Z$1,酷动力投诉渠道记录!$F:$F,酷动力合作方汇总!$A17)</f>
        <v>0</v>
      </c>
      <c r="AA17" s="168">
        <f>COUNTIFS(酷动力投诉渠道记录!$B:$B,酷动力合作方汇总!AA$1,酷动力投诉渠道记录!$F:$F,酷动力合作方汇总!$A17)</f>
        <v>0</v>
      </c>
      <c r="AB17" s="168">
        <f>COUNTIFS(酷动力投诉渠道记录!$B:$B,酷动力合作方汇总!AB$1,酷动力投诉渠道记录!$F:$F,酷动力合作方汇总!$A17)</f>
        <v>0</v>
      </c>
      <c r="AC17" s="168">
        <f>COUNTIFS(酷动力投诉渠道记录!$B:$B,酷动力合作方汇总!AC$1,酷动力投诉渠道记录!$F:$F,酷动力合作方汇总!$A17)</f>
        <v>0</v>
      </c>
      <c r="AD17" s="168">
        <f>COUNTIFS(酷动力投诉渠道记录!$B:$B,酷动力合作方汇总!AD$1,酷动力投诉渠道记录!$F:$F,酷动力合作方汇总!$A17)</f>
        <v>0</v>
      </c>
      <c r="AE17" s="168">
        <f>COUNTIFS(酷动力投诉渠道记录!$B:$B,酷动力合作方汇总!AE$1,酷动力投诉渠道记录!$F:$F,酷动力合作方汇总!$A17)</f>
        <v>0</v>
      </c>
      <c r="AF17" s="168">
        <f>COUNTIFS(酷动力投诉渠道记录!$B:$B,酷动力合作方汇总!AF$1,酷动力投诉渠道记录!$F:$F,酷动力合作方汇总!$A17)</f>
        <v>0</v>
      </c>
      <c r="AG17" s="168">
        <f>COUNTIFS(酷动力投诉渠道记录!$B:$B,酷动力合作方汇总!AG$1,酷动力投诉渠道记录!$F:$F,酷动力合作方汇总!$A17)</f>
        <v>1</v>
      </c>
      <c r="AH17" s="168">
        <f>COUNTIFS(酷动力投诉渠道记录!$B:$B,酷动力合作方汇总!AH$1,酷动力投诉渠道记录!$F:$F,酷动力合作方汇总!$A17)</f>
        <v>0</v>
      </c>
      <c r="AI17" s="168">
        <f>COUNTIFS(酷动力投诉渠道记录!$B:$B,酷动力合作方汇总!AI$1,酷动力投诉渠道记录!$F:$F,酷动力合作方汇总!$A17)</f>
        <v>0</v>
      </c>
    </row>
    <row r="18" spans="1:35" ht="16.5">
      <c r="A18" s="39" t="s">
        <v>2382</v>
      </c>
      <c r="B18" s="39">
        <v>4422.8400000000011</v>
      </c>
      <c r="C18" s="38">
        <f t="shared" si="0"/>
        <v>0</v>
      </c>
      <c r="D18" s="169">
        <f t="shared" si="1"/>
        <v>0</v>
      </c>
      <c r="E18" s="168">
        <f>COUNTIFS(酷动力投诉渠道记录!$B:$B,酷动力合作方汇总!E$1,酷动力投诉渠道记录!$F:$F,酷动力合作方汇总!$A18)</f>
        <v>0</v>
      </c>
      <c r="F18" s="168">
        <f>COUNTIFS(酷动力投诉渠道记录!$B:$B,酷动力合作方汇总!F$1,酷动力投诉渠道记录!$F:$F,酷动力合作方汇总!$A18)</f>
        <v>0</v>
      </c>
      <c r="G18" s="168">
        <f>COUNTIFS(酷动力投诉渠道记录!$B:$B,酷动力合作方汇总!G$1,酷动力投诉渠道记录!$F:$F,酷动力合作方汇总!$A18)</f>
        <v>0</v>
      </c>
      <c r="H18" s="168">
        <f>COUNTIFS(酷动力投诉渠道记录!$B:$B,酷动力合作方汇总!H$1,酷动力投诉渠道记录!$F:$F,酷动力合作方汇总!$A18)</f>
        <v>0</v>
      </c>
      <c r="I18" s="168">
        <f>COUNTIFS(酷动力投诉渠道记录!$B:$B,酷动力合作方汇总!I$1,酷动力投诉渠道记录!$F:$F,酷动力合作方汇总!$A18)</f>
        <v>0</v>
      </c>
      <c r="J18" s="168">
        <f>COUNTIFS(酷动力投诉渠道记录!$B:$B,酷动力合作方汇总!J$1,酷动力投诉渠道记录!$F:$F,酷动力合作方汇总!$A18)</f>
        <v>0</v>
      </c>
      <c r="K18" s="168">
        <f>COUNTIFS(酷动力投诉渠道记录!$B:$B,酷动力合作方汇总!K$1,酷动力投诉渠道记录!$F:$F,酷动力合作方汇总!$A18)</f>
        <v>0</v>
      </c>
      <c r="L18" s="168">
        <f>COUNTIFS(酷动力投诉渠道记录!$B:$B,酷动力合作方汇总!L$1,酷动力投诉渠道记录!$F:$F,酷动力合作方汇总!$A18)</f>
        <v>0</v>
      </c>
      <c r="M18" s="168">
        <f>COUNTIFS(酷动力投诉渠道记录!$B:$B,酷动力合作方汇总!M$1,酷动力投诉渠道记录!$F:$F,酷动力合作方汇总!$A18)</f>
        <v>0</v>
      </c>
      <c r="N18" s="168">
        <f>COUNTIFS(酷动力投诉渠道记录!$B:$B,酷动力合作方汇总!N$1,酷动力投诉渠道记录!$F:$F,酷动力合作方汇总!$A18)</f>
        <v>0</v>
      </c>
      <c r="O18" s="168">
        <f>COUNTIFS(酷动力投诉渠道记录!$B:$B,酷动力合作方汇总!O$1,酷动力投诉渠道记录!$F:$F,酷动力合作方汇总!$A18)</f>
        <v>0</v>
      </c>
      <c r="P18" s="168">
        <f>COUNTIFS(酷动力投诉渠道记录!$B:$B,酷动力合作方汇总!P$1,酷动力投诉渠道记录!$F:$F,酷动力合作方汇总!$A18)</f>
        <v>0</v>
      </c>
      <c r="Q18" s="168">
        <f>COUNTIFS(酷动力投诉渠道记录!$B:$B,酷动力合作方汇总!Q$1,酷动力投诉渠道记录!$F:$F,酷动力合作方汇总!$A18)</f>
        <v>0</v>
      </c>
      <c r="R18" s="168">
        <f>COUNTIFS(酷动力投诉渠道记录!$B:$B,酷动力合作方汇总!R$1,酷动力投诉渠道记录!$F:$F,酷动力合作方汇总!$A18)</f>
        <v>0</v>
      </c>
      <c r="S18" s="168">
        <f>COUNTIFS(酷动力投诉渠道记录!$B:$B,酷动力合作方汇总!S$1,酷动力投诉渠道记录!$F:$F,酷动力合作方汇总!$A18)</f>
        <v>0</v>
      </c>
      <c r="T18" s="168">
        <f>COUNTIFS(酷动力投诉渠道记录!$B:$B,酷动力合作方汇总!T$1,酷动力投诉渠道记录!$F:$F,酷动力合作方汇总!$A18)</f>
        <v>0</v>
      </c>
      <c r="U18" s="168">
        <f>COUNTIFS(酷动力投诉渠道记录!$B:$B,酷动力合作方汇总!U$1,酷动力投诉渠道记录!$F:$F,酷动力合作方汇总!$A18)</f>
        <v>0</v>
      </c>
      <c r="V18" s="168">
        <f>COUNTIFS(酷动力投诉渠道记录!$B:$B,酷动力合作方汇总!V$1,酷动力投诉渠道记录!$F:$F,酷动力合作方汇总!$A18)</f>
        <v>0</v>
      </c>
      <c r="W18" s="168">
        <f>COUNTIFS(酷动力投诉渠道记录!$B:$B,酷动力合作方汇总!W$1,酷动力投诉渠道记录!$F:$F,酷动力合作方汇总!$A18)</f>
        <v>0</v>
      </c>
      <c r="X18" s="168">
        <f>COUNTIFS(酷动力投诉渠道记录!$B:$B,酷动力合作方汇总!X$1,酷动力投诉渠道记录!$F:$F,酷动力合作方汇总!$A18)</f>
        <v>0</v>
      </c>
      <c r="Y18" s="168">
        <f>COUNTIFS(酷动力投诉渠道记录!$B:$B,酷动力合作方汇总!Y$1,酷动力投诉渠道记录!$F:$F,酷动力合作方汇总!$A18)</f>
        <v>0</v>
      </c>
      <c r="Z18" s="168">
        <f>COUNTIFS(酷动力投诉渠道记录!$B:$B,酷动力合作方汇总!Z$1,酷动力投诉渠道记录!$F:$F,酷动力合作方汇总!$A18)</f>
        <v>0</v>
      </c>
      <c r="AA18" s="168">
        <f>COUNTIFS(酷动力投诉渠道记录!$B:$B,酷动力合作方汇总!AA$1,酷动力投诉渠道记录!$F:$F,酷动力合作方汇总!$A18)</f>
        <v>0</v>
      </c>
      <c r="AB18" s="168">
        <f>COUNTIFS(酷动力投诉渠道记录!$B:$B,酷动力合作方汇总!AB$1,酷动力投诉渠道记录!$F:$F,酷动力合作方汇总!$A18)</f>
        <v>0</v>
      </c>
      <c r="AC18" s="168">
        <f>COUNTIFS(酷动力投诉渠道记录!$B:$B,酷动力合作方汇总!AC$1,酷动力投诉渠道记录!$F:$F,酷动力合作方汇总!$A18)</f>
        <v>0</v>
      </c>
      <c r="AD18" s="168">
        <f>COUNTIFS(酷动力投诉渠道记录!$B:$B,酷动力合作方汇总!AD$1,酷动力投诉渠道记录!$F:$F,酷动力合作方汇总!$A18)</f>
        <v>0</v>
      </c>
      <c r="AE18" s="168">
        <f>COUNTIFS(酷动力投诉渠道记录!$B:$B,酷动力合作方汇总!AE$1,酷动力投诉渠道记录!$F:$F,酷动力合作方汇总!$A18)</f>
        <v>0</v>
      </c>
      <c r="AF18" s="168">
        <f>COUNTIFS(酷动力投诉渠道记录!$B:$B,酷动力合作方汇总!AF$1,酷动力投诉渠道记录!$F:$F,酷动力合作方汇总!$A18)</f>
        <v>0</v>
      </c>
      <c r="AG18" s="168">
        <f>COUNTIFS(酷动力投诉渠道记录!$B:$B,酷动力合作方汇总!AG$1,酷动力投诉渠道记录!$F:$F,酷动力合作方汇总!$A18)</f>
        <v>0</v>
      </c>
      <c r="AH18" s="168">
        <f>COUNTIFS(酷动力投诉渠道记录!$B:$B,酷动力合作方汇总!AH$1,酷动力投诉渠道记录!$F:$F,酷动力合作方汇总!$A18)</f>
        <v>0</v>
      </c>
      <c r="AI18" s="168">
        <f>COUNTIFS(酷动力投诉渠道记录!$B:$B,酷动力合作方汇总!AI$1,酷动力投诉渠道记录!$F:$F,酷动力合作方汇总!$A18)</f>
        <v>0</v>
      </c>
    </row>
    <row r="19" spans="1:35" ht="16.5">
      <c r="A19" s="39" t="s">
        <v>2374</v>
      </c>
      <c r="B19" s="39">
        <v>45709.189999999973</v>
      </c>
      <c r="C19" s="38">
        <f t="shared" si="0"/>
        <v>0</v>
      </c>
      <c r="D19" s="169">
        <f t="shared" si="1"/>
        <v>0</v>
      </c>
      <c r="E19" s="168">
        <f>COUNTIFS(酷动力投诉渠道记录!$B:$B,酷动力合作方汇总!E$1,酷动力投诉渠道记录!$F:$F,酷动力合作方汇总!$A19)</f>
        <v>0</v>
      </c>
      <c r="F19" s="168">
        <f>COUNTIFS(酷动力投诉渠道记录!$B:$B,酷动力合作方汇总!F$1,酷动力投诉渠道记录!$F:$F,酷动力合作方汇总!$A19)</f>
        <v>0</v>
      </c>
      <c r="G19" s="168">
        <f>COUNTIFS(酷动力投诉渠道记录!$B:$B,酷动力合作方汇总!G$1,酷动力投诉渠道记录!$F:$F,酷动力合作方汇总!$A19)</f>
        <v>0</v>
      </c>
      <c r="H19" s="168">
        <f>COUNTIFS(酷动力投诉渠道记录!$B:$B,酷动力合作方汇总!H$1,酷动力投诉渠道记录!$F:$F,酷动力合作方汇总!$A19)</f>
        <v>0</v>
      </c>
      <c r="I19" s="168">
        <f>COUNTIFS(酷动力投诉渠道记录!$B:$B,酷动力合作方汇总!I$1,酷动力投诉渠道记录!$F:$F,酷动力合作方汇总!$A19)</f>
        <v>0</v>
      </c>
      <c r="J19" s="168">
        <f>COUNTIFS(酷动力投诉渠道记录!$B:$B,酷动力合作方汇总!J$1,酷动力投诉渠道记录!$F:$F,酷动力合作方汇总!$A19)</f>
        <v>0</v>
      </c>
      <c r="K19" s="168">
        <f>COUNTIFS(酷动力投诉渠道记录!$B:$B,酷动力合作方汇总!K$1,酷动力投诉渠道记录!$F:$F,酷动力合作方汇总!$A19)</f>
        <v>0</v>
      </c>
      <c r="L19" s="168">
        <f>COUNTIFS(酷动力投诉渠道记录!$B:$B,酷动力合作方汇总!L$1,酷动力投诉渠道记录!$F:$F,酷动力合作方汇总!$A19)</f>
        <v>0</v>
      </c>
      <c r="M19" s="168">
        <f>COUNTIFS(酷动力投诉渠道记录!$B:$B,酷动力合作方汇总!M$1,酷动力投诉渠道记录!$F:$F,酷动力合作方汇总!$A19)</f>
        <v>0</v>
      </c>
      <c r="N19" s="168">
        <f>COUNTIFS(酷动力投诉渠道记录!$B:$B,酷动力合作方汇总!N$1,酷动力投诉渠道记录!$F:$F,酷动力合作方汇总!$A19)</f>
        <v>0</v>
      </c>
      <c r="O19" s="168">
        <f>COUNTIFS(酷动力投诉渠道记录!$B:$B,酷动力合作方汇总!O$1,酷动力投诉渠道记录!$F:$F,酷动力合作方汇总!$A19)</f>
        <v>0</v>
      </c>
      <c r="P19" s="168">
        <f>COUNTIFS(酷动力投诉渠道记录!$B:$B,酷动力合作方汇总!P$1,酷动力投诉渠道记录!$F:$F,酷动力合作方汇总!$A19)</f>
        <v>0</v>
      </c>
      <c r="Q19" s="168">
        <f>COUNTIFS(酷动力投诉渠道记录!$B:$B,酷动力合作方汇总!Q$1,酷动力投诉渠道记录!$F:$F,酷动力合作方汇总!$A19)</f>
        <v>0</v>
      </c>
      <c r="R19" s="168">
        <f>COUNTIFS(酷动力投诉渠道记录!$B:$B,酷动力合作方汇总!R$1,酷动力投诉渠道记录!$F:$F,酷动力合作方汇总!$A19)</f>
        <v>0</v>
      </c>
      <c r="S19" s="168">
        <f>COUNTIFS(酷动力投诉渠道记录!$B:$B,酷动力合作方汇总!S$1,酷动力投诉渠道记录!$F:$F,酷动力合作方汇总!$A19)</f>
        <v>0</v>
      </c>
      <c r="T19" s="168">
        <f>COUNTIFS(酷动力投诉渠道记录!$B:$B,酷动力合作方汇总!T$1,酷动力投诉渠道记录!$F:$F,酷动力合作方汇总!$A19)</f>
        <v>0</v>
      </c>
      <c r="U19" s="168">
        <f>COUNTIFS(酷动力投诉渠道记录!$B:$B,酷动力合作方汇总!U$1,酷动力投诉渠道记录!$F:$F,酷动力合作方汇总!$A19)</f>
        <v>0</v>
      </c>
      <c r="V19" s="168">
        <f>COUNTIFS(酷动力投诉渠道记录!$B:$B,酷动力合作方汇总!V$1,酷动力投诉渠道记录!$F:$F,酷动力合作方汇总!$A19)</f>
        <v>0</v>
      </c>
      <c r="W19" s="168">
        <f>COUNTIFS(酷动力投诉渠道记录!$B:$B,酷动力合作方汇总!W$1,酷动力投诉渠道记录!$F:$F,酷动力合作方汇总!$A19)</f>
        <v>0</v>
      </c>
      <c r="X19" s="168">
        <f>COUNTIFS(酷动力投诉渠道记录!$B:$B,酷动力合作方汇总!X$1,酷动力投诉渠道记录!$F:$F,酷动力合作方汇总!$A19)</f>
        <v>0</v>
      </c>
      <c r="Y19" s="168">
        <f>COUNTIFS(酷动力投诉渠道记录!$B:$B,酷动力合作方汇总!Y$1,酷动力投诉渠道记录!$F:$F,酷动力合作方汇总!$A19)</f>
        <v>0</v>
      </c>
      <c r="Z19" s="168">
        <f>COUNTIFS(酷动力投诉渠道记录!$B:$B,酷动力合作方汇总!Z$1,酷动力投诉渠道记录!$F:$F,酷动力合作方汇总!$A19)</f>
        <v>0</v>
      </c>
      <c r="AA19" s="168">
        <f>COUNTIFS(酷动力投诉渠道记录!$B:$B,酷动力合作方汇总!AA$1,酷动力投诉渠道记录!$F:$F,酷动力合作方汇总!$A19)</f>
        <v>0</v>
      </c>
      <c r="AB19" s="168">
        <f>COUNTIFS(酷动力投诉渠道记录!$B:$B,酷动力合作方汇总!AB$1,酷动力投诉渠道记录!$F:$F,酷动力合作方汇总!$A19)</f>
        <v>0</v>
      </c>
      <c r="AC19" s="168">
        <f>COUNTIFS(酷动力投诉渠道记录!$B:$B,酷动力合作方汇总!AC$1,酷动力投诉渠道记录!$F:$F,酷动力合作方汇总!$A19)</f>
        <v>0</v>
      </c>
      <c r="AD19" s="168">
        <f>COUNTIFS(酷动力投诉渠道记录!$B:$B,酷动力合作方汇总!AD$1,酷动力投诉渠道记录!$F:$F,酷动力合作方汇总!$A19)</f>
        <v>0</v>
      </c>
      <c r="AE19" s="168">
        <f>COUNTIFS(酷动力投诉渠道记录!$B:$B,酷动力合作方汇总!AE$1,酷动力投诉渠道记录!$F:$F,酷动力合作方汇总!$A19)</f>
        <v>0</v>
      </c>
      <c r="AF19" s="168">
        <f>COUNTIFS(酷动力投诉渠道记录!$B:$B,酷动力合作方汇总!AF$1,酷动力投诉渠道记录!$F:$F,酷动力合作方汇总!$A19)</f>
        <v>0</v>
      </c>
      <c r="AG19" s="168">
        <f>COUNTIFS(酷动力投诉渠道记录!$B:$B,酷动力合作方汇总!AG$1,酷动力投诉渠道记录!$F:$F,酷动力合作方汇总!$A19)</f>
        <v>0</v>
      </c>
      <c r="AH19" s="168">
        <f>COUNTIFS(酷动力投诉渠道记录!$B:$B,酷动力合作方汇总!AH$1,酷动力投诉渠道记录!$F:$F,酷动力合作方汇总!$A19)</f>
        <v>0</v>
      </c>
      <c r="AI19" s="168">
        <f>COUNTIFS(酷动力投诉渠道记录!$B:$B,酷动力合作方汇总!AI$1,酷动力投诉渠道记录!$F:$F,酷动力合作方汇总!$A19)</f>
        <v>0</v>
      </c>
    </row>
    <row r="20" spans="1:35" ht="16.5">
      <c r="A20" s="39" t="s">
        <v>2383</v>
      </c>
      <c r="B20" s="39">
        <v>43563.59</v>
      </c>
      <c r="C20" s="38">
        <f t="shared" si="0"/>
        <v>2</v>
      </c>
      <c r="D20" s="169">
        <f t="shared" si="1"/>
        <v>0.45909898610284422</v>
      </c>
      <c r="E20" s="168">
        <f>COUNTIFS(酷动力投诉渠道记录!$B:$B,酷动力合作方汇总!E$1,酷动力投诉渠道记录!$F:$F,酷动力合作方汇总!$A20)</f>
        <v>0</v>
      </c>
      <c r="F20" s="168">
        <f>COUNTIFS(酷动力投诉渠道记录!$B:$B,酷动力合作方汇总!F$1,酷动力投诉渠道记录!$F:$F,酷动力合作方汇总!$A20)</f>
        <v>0</v>
      </c>
      <c r="G20" s="168">
        <f>COUNTIFS(酷动力投诉渠道记录!$B:$B,酷动力合作方汇总!G$1,酷动力投诉渠道记录!$F:$F,酷动力合作方汇总!$A20)</f>
        <v>0</v>
      </c>
      <c r="H20" s="168">
        <f>COUNTIFS(酷动力投诉渠道记录!$B:$B,酷动力合作方汇总!H$1,酷动力投诉渠道记录!$F:$F,酷动力合作方汇总!$A20)</f>
        <v>0</v>
      </c>
      <c r="I20" s="168">
        <f>COUNTIFS(酷动力投诉渠道记录!$B:$B,酷动力合作方汇总!I$1,酷动力投诉渠道记录!$F:$F,酷动力合作方汇总!$A20)</f>
        <v>0</v>
      </c>
      <c r="J20" s="168">
        <f>COUNTIFS(酷动力投诉渠道记录!$B:$B,酷动力合作方汇总!J$1,酷动力投诉渠道记录!$F:$F,酷动力合作方汇总!$A20)</f>
        <v>0</v>
      </c>
      <c r="K20" s="168">
        <f>COUNTIFS(酷动力投诉渠道记录!$B:$B,酷动力合作方汇总!K$1,酷动力投诉渠道记录!$F:$F,酷动力合作方汇总!$A20)</f>
        <v>0</v>
      </c>
      <c r="L20" s="168">
        <f>COUNTIFS(酷动力投诉渠道记录!$B:$B,酷动力合作方汇总!L$1,酷动力投诉渠道记录!$F:$F,酷动力合作方汇总!$A20)</f>
        <v>0</v>
      </c>
      <c r="M20" s="168">
        <f>COUNTIFS(酷动力投诉渠道记录!$B:$B,酷动力合作方汇总!M$1,酷动力投诉渠道记录!$F:$F,酷动力合作方汇总!$A20)</f>
        <v>0</v>
      </c>
      <c r="N20" s="168">
        <f>COUNTIFS(酷动力投诉渠道记录!$B:$B,酷动力合作方汇总!N$1,酷动力投诉渠道记录!$F:$F,酷动力合作方汇总!$A20)</f>
        <v>0</v>
      </c>
      <c r="O20" s="168">
        <f>COUNTIFS(酷动力投诉渠道记录!$B:$B,酷动力合作方汇总!O$1,酷动力投诉渠道记录!$F:$F,酷动力合作方汇总!$A20)</f>
        <v>0</v>
      </c>
      <c r="P20" s="168">
        <f>COUNTIFS(酷动力投诉渠道记录!$B:$B,酷动力合作方汇总!P$1,酷动力投诉渠道记录!$F:$F,酷动力合作方汇总!$A20)</f>
        <v>0</v>
      </c>
      <c r="Q20" s="168">
        <f>COUNTIFS(酷动力投诉渠道记录!$B:$B,酷动力合作方汇总!Q$1,酷动力投诉渠道记录!$F:$F,酷动力合作方汇总!$A20)</f>
        <v>0</v>
      </c>
      <c r="R20" s="168">
        <f>COUNTIFS(酷动力投诉渠道记录!$B:$B,酷动力合作方汇总!R$1,酷动力投诉渠道记录!$F:$F,酷动力合作方汇总!$A20)</f>
        <v>0</v>
      </c>
      <c r="S20" s="168">
        <f>COUNTIFS(酷动力投诉渠道记录!$B:$B,酷动力合作方汇总!S$1,酷动力投诉渠道记录!$F:$F,酷动力合作方汇总!$A20)</f>
        <v>0</v>
      </c>
      <c r="T20" s="168">
        <f>COUNTIFS(酷动力投诉渠道记录!$B:$B,酷动力合作方汇总!T$1,酷动力投诉渠道记录!$F:$F,酷动力合作方汇总!$A20)</f>
        <v>0</v>
      </c>
      <c r="U20" s="168">
        <f>COUNTIFS(酷动力投诉渠道记录!$B:$B,酷动力合作方汇总!U$1,酷动力投诉渠道记录!$F:$F,酷动力合作方汇总!$A20)</f>
        <v>2</v>
      </c>
      <c r="V20" s="168">
        <f>COUNTIFS(酷动力投诉渠道记录!$B:$B,酷动力合作方汇总!V$1,酷动力投诉渠道记录!$F:$F,酷动力合作方汇总!$A20)</f>
        <v>0</v>
      </c>
      <c r="W20" s="168">
        <f>COUNTIFS(酷动力投诉渠道记录!$B:$B,酷动力合作方汇总!W$1,酷动力投诉渠道记录!$F:$F,酷动力合作方汇总!$A20)</f>
        <v>0</v>
      </c>
      <c r="X20" s="168">
        <f>COUNTIFS(酷动力投诉渠道记录!$B:$B,酷动力合作方汇总!X$1,酷动力投诉渠道记录!$F:$F,酷动力合作方汇总!$A20)</f>
        <v>0</v>
      </c>
      <c r="Y20" s="168">
        <f>COUNTIFS(酷动力投诉渠道记录!$B:$B,酷动力合作方汇总!Y$1,酷动力投诉渠道记录!$F:$F,酷动力合作方汇总!$A20)</f>
        <v>0</v>
      </c>
      <c r="Z20" s="168">
        <f>COUNTIFS(酷动力投诉渠道记录!$B:$B,酷动力合作方汇总!Z$1,酷动力投诉渠道记录!$F:$F,酷动力合作方汇总!$A20)</f>
        <v>0</v>
      </c>
      <c r="AA20" s="168">
        <f>COUNTIFS(酷动力投诉渠道记录!$B:$B,酷动力合作方汇总!AA$1,酷动力投诉渠道记录!$F:$F,酷动力合作方汇总!$A20)</f>
        <v>0</v>
      </c>
      <c r="AB20" s="168">
        <f>COUNTIFS(酷动力投诉渠道记录!$B:$B,酷动力合作方汇总!AB$1,酷动力投诉渠道记录!$F:$F,酷动力合作方汇总!$A20)</f>
        <v>0</v>
      </c>
      <c r="AC20" s="168">
        <f>COUNTIFS(酷动力投诉渠道记录!$B:$B,酷动力合作方汇总!AC$1,酷动力投诉渠道记录!$F:$F,酷动力合作方汇总!$A20)</f>
        <v>0</v>
      </c>
      <c r="AD20" s="168">
        <f>COUNTIFS(酷动力投诉渠道记录!$B:$B,酷动力合作方汇总!AD$1,酷动力投诉渠道记录!$F:$F,酷动力合作方汇总!$A20)</f>
        <v>0</v>
      </c>
      <c r="AE20" s="168">
        <f>COUNTIFS(酷动力投诉渠道记录!$B:$B,酷动力合作方汇总!AE$1,酷动力投诉渠道记录!$F:$F,酷动力合作方汇总!$A20)</f>
        <v>0</v>
      </c>
      <c r="AF20" s="168">
        <f>COUNTIFS(酷动力投诉渠道记录!$B:$B,酷动力合作方汇总!AF$1,酷动力投诉渠道记录!$F:$F,酷动力合作方汇总!$A20)</f>
        <v>0</v>
      </c>
      <c r="AG20" s="168">
        <f>COUNTIFS(酷动力投诉渠道记录!$B:$B,酷动力合作方汇总!AG$1,酷动力投诉渠道记录!$F:$F,酷动力合作方汇总!$A20)</f>
        <v>0</v>
      </c>
      <c r="AH20" s="168">
        <f>COUNTIFS(酷动力投诉渠道记录!$B:$B,酷动力合作方汇总!AH$1,酷动力投诉渠道记录!$F:$F,酷动力合作方汇总!$A20)</f>
        <v>0</v>
      </c>
      <c r="AI20" s="168">
        <f>COUNTIFS(酷动力投诉渠道记录!$B:$B,酷动力合作方汇总!AI$1,酷动力投诉渠道记录!$F:$F,酷动力合作方汇总!$A20)</f>
        <v>0</v>
      </c>
    </row>
    <row r="21" spans="1:35" ht="16.5">
      <c r="A21" s="39" t="s">
        <v>2384</v>
      </c>
      <c r="B21" s="39">
        <v>827.26</v>
      </c>
      <c r="C21" s="38">
        <f t="shared" si="0"/>
        <v>0</v>
      </c>
      <c r="D21" s="169">
        <f t="shared" si="1"/>
        <v>0</v>
      </c>
      <c r="E21" s="168">
        <f>COUNTIFS(酷动力投诉渠道记录!$B:$B,酷动力合作方汇总!E$1,酷动力投诉渠道记录!$F:$F,酷动力合作方汇总!$A21)</f>
        <v>0</v>
      </c>
      <c r="F21" s="168">
        <f>COUNTIFS(酷动力投诉渠道记录!$B:$B,酷动力合作方汇总!F$1,酷动力投诉渠道记录!$F:$F,酷动力合作方汇总!$A21)</f>
        <v>0</v>
      </c>
      <c r="G21" s="168">
        <f>COUNTIFS(酷动力投诉渠道记录!$B:$B,酷动力合作方汇总!G$1,酷动力投诉渠道记录!$F:$F,酷动力合作方汇总!$A21)</f>
        <v>0</v>
      </c>
      <c r="H21" s="168">
        <f>COUNTIFS(酷动力投诉渠道记录!$B:$B,酷动力合作方汇总!H$1,酷动力投诉渠道记录!$F:$F,酷动力合作方汇总!$A21)</f>
        <v>0</v>
      </c>
      <c r="I21" s="168">
        <f>COUNTIFS(酷动力投诉渠道记录!$B:$B,酷动力合作方汇总!I$1,酷动力投诉渠道记录!$F:$F,酷动力合作方汇总!$A21)</f>
        <v>0</v>
      </c>
      <c r="J21" s="168">
        <f>COUNTIFS(酷动力投诉渠道记录!$B:$B,酷动力合作方汇总!J$1,酷动力投诉渠道记录!$F:$F,酷动力合作方汇总!$A21)</f>
        <v>0</v>
      </c>
      <c r="K21" s="168">
        <f>COUNTIFS(酷动力投诉渠道记录!$B:$B,酷动力合作方汇总!K$1,酷动力投诉渠道记录!$F:$F,酷动力合作方汇总!$A21)</f>
        <v>0</v>
      </c>
      <c r="L21" s="168">
        <f>COUNTIFS(酷动力投诉渠道记录!$B:$B,酷动力合作方汇总!L$1,酷动力投诉渠道记录!$F:$F,酷动力合作方汇总!$A21)</f>
        <v>0</v>
      </c>
      <c r="M21" s="168">
        <f>COUNTIFS(酷动力投诉渠道记录!$B:$B,酷动力合作方汇总!M$1,酷动力投诉渠道记录!$F:$F,酷动力合作方汇总!$A21)</f>
        <v>0</v>
      </c>
      <c r="N21" s="168">
        <f>COUNTIFS(酷动力投诉渠道记录!$B:$B,酷动力合作方汇总!N$1,酷动力投诉渠道记录!$F:$F,酷动力合作方汇总!$A21)</f>
        <v>0</v>
      </c>
      <c r="O21" s="168">
        <f>COUNTIFS(酷动力投诉渠道记录!$B:$B,酷动力合作方汇总!O$1,酷动力投诉渠道记录!$F:$F,酷动力合作方汇总!$A21)</f>
        <v>0</v>
      </c>
      <c r="P21" s="168">
        <f>COUNTIFS(酷动力投诉渠道记录!$B:$B,酷动力合作方汇总!P$1,酷动力投诉渠道记录!$F:$F,酷动力合作方汇总!$A21)</f>
        <v>0</v>
      </c>
      <c r="Q21" s="168">
        <f>COUNTIFS(酷动力投诉渠道记录!$B:$B,酷动力合作方汇总!Q$1,酷动力投诉渠道记录!$F:$F,酷动力合作方汇总!$A21)</f>
        <v>0</v>
      </c>
      <c r="R21" s="168">
        <f>COUNTIFS(酷动力投诉渠道记录!$B:$B,酷动力合作方汇总!R$1,酷动力投诉渠道记录!$F:$F,酷动力合作方汇总!$A21)</f>
        <v>0</v>
      </c>
      <c r="S21" s="168">
        <f>COUNTIFS(酷动力投诉渠道记录!$B:$B,酷动力合作方汇总!S$1,酷动力投诉渠道记录!$F:$F,酷动力合作方汇总!$A21)</f>
        <v>0</v>
      </c>
      <c r="T21" s="168">
        <f>COUNTIFS(酷动力投诉渠道记录!$B:$B,酷动力合作方汇总!T$1,酷动力投诉渠道记录!$F:$F,酷动力合作方汇总!$A21)</f>
        <v>0</v>
      </c>
      <c r="U21" s="168">
        <f>COUNTIFS(酷动力投诉渠道记录!$B:$B,酷动力合作方汇总!U$1,酷动力投诉渠道记录!$F:$F,酷动力合作方汇总!$A21)</f>
        <v>0</v>
      </c>
      <c r="V21" s="168">
        <f>COUNTIFS(酷动力投诉渠道记录!$B:$B,酷动力合作方汇总!V$1,酷动力投诉渠道记录!$F:$F,酷动力合作方汇总!$A21)</f>
        <v>0</v>
      </c>
      <c r="W21" s="168">
        <f>COUNTIFS(酷动力投诉渠道记录!$B:$B,酷动力合作方汇总!W$1,酷动力投诉渠道记录!$F:$F,酷动力合作方汇总!$A21)</f>
        <v>0</v>
      </c>
      <c r="X21" s="168">
        <f>COUNTIFS(酷动力投诉渠道记录!$B:$B,酷动力合作方汇总!X$1,酷动力投诉渠道记录!$F:$F,酷动力合作方汇总!$A21)</f>
        <v>0</v>
      </c>
      <c r="Y21" s="168">
        <f>COUNTIFS(酷动力投诉渠道记录!$B:$B,酷动力合作方汇总!Y$1,酷动力投诉渠道记录!$F:$F,酷动力合作方汇总!$A21)</f>
        <v>0</v>
      </c>
      <c r="Z21" s="168">
        <f>COUNTIFS(酷动力投诉渠道记录!$B:$B,酷动力合作方汇总!Z$1,酷动力投诉渠道记录!$F:$F,酷动力合作方汇总!$A21)</f>
        <v>0</v>
      </c>
      <c r="AA21" s="168">
        <f>COUNTIFS(酷动力投诉渠道记录!$B:$B,酷动力合作方汇总!AA$1,酷动力投诉渠道记录!$F:$F,酷动力合作方汇总!$A21)</f>
        <v>0</v>
      </c>
      <c r="AB21" s="168">
        <f>COUNTIFS(酷动力投诉渠道记录!$B:$B,酷动力合作方汇总!AB$1,酷动力投诉渠道记录!$F:$F,酷动力合作方汇总!$A21)</f>
        <v>0</v>
      </c>
      <c r="AC21" s="168">
        <f>COUNTIFS(酷动力投诉渠道记录!$B:$B,酷动力合作方汇总!AC$1,酷动力投诉渠道记录!$F:$F,酷动力合作方汇总!$A21)</f>
        <v>0</v>
      </c>
      <c r="AD21" s="168">
        <f>COUNTIFS(酷动力投诉渠道记录!$B:$B,酷动力合作方汇总!AD$1,酷动力投诉渠道记录!$F:$F,酷动力合作方汇总!$A21)</f>
        <v>0</v>
      </c>
      <c r="AE21" s="168">
        <f>COUNTIFS(酷动力投诉渠道记录!$B:$B,酷动力合作方汇总!AE$1,酷动力投诉渠道记录!$F:$F,酷动力合作方汇总!$A21)</f>
        <v>0</v>
      </c>
      <c r="AF21" s="168">
        <f>COUNTIFS(酷动力投诉渠道记录!$B:$B,酷动力合作方汇总!AF$1,酷动力投诉渠道记录!$F:$F,酷动力合作方汇总!$A21)</f>
        <v>0</v>
      </c>
      <c r="AG21" s="168">
        <f>COUNTIFS(酷动力投诉渠道记录!$B:$B,酷动力合作方汇总!AG$1,酷动力投诉渠道记录!$F:$F,酷动力合作方汇总!$A21)</f>
        <v>0</v>
      </c>
      <c r="AH21" s="168">
        <f>COUNTIFS(酷动力投诉渠道记录!$B:$B,酷动力合作方汇总!AH$1,酷动力投诉渠道记录!$F:$F,酷动力合作方汇总!$A21)</f>
        <v>0</v>
      </c>
      <c r="AI21" s="168">
        <f>COUNTIFS(酷动力投诉渠道记录!$B:$B,酷动力合作方汇总!AI$1,酷动力投诉渠道记录!$F:$F,酷动力合作方汇总!$A21)</f>
        <v>0</v>
      </c>
    </row>
    <row r="22" spans="1:35" ht="16.5">
      <c r="A22" s="39" t="s">
        <v>2385</v>
      </c>
      <c r="B22" s="39">
        <v>10377.6</v>
      </c>
      <c r="C22" s="38">
        <f t="shared" si="0"/>
        <v>0</v>
      </c>
      <c r="D22" s="169">
        <f t="shared" si="1"/>
        <v>0</v>
      </c>
      <c r="E22" s="168">
        <f>COUNTIFS(酷动力投诉渠道记录!$B:$B,酷动力合作方汇总!E$1,酷动力投诉渠道记录!$F:$F,酷动力合作方汇总!$A22)</f>
        <v>0</v>
      </c>
      <c r="F22" s="168">
        <f>COUNTIFS(酷动力投诉渠道记录!$B:$B,酷动力合作方汇总!F$1,酷动力投诉渠道记录!$F:$F,酷动力合作方汇总!$A22)</f>
        <v>0</v>
      </c>
      <c r="G22" s="168">
        <f>COUNTIFS(酷动力投诉渠道记录!$B:$B,酷动力合作方汇总!G$1,酷动力投诉渠道记录!$F:$F,酷动力合作方汇总!$A22)</f>
        <v>0</v>
      </c>
      <c r="H22" s="168">
        <f>COUNTIFS(酷动力投诉渠道记录!$B:$B,酷动力合作方汇总!H$1,酷动力投诉渠道记录!$F:$F,酷动力合作方汇总!$A22)</f>
        <v>0</v>
      </c>
      <c r="I22" s="168">
        <f>COUNTIFS(酷动力投诉渠道记录!$B:$B,酷动力合作方汇总!I$1,酷动力投诉渠道记录!$F:$F,酷动力合作方汇总!$A22)</f>
        <v>0</v>
      </c>
      <c r="J22" s="168">
        <f>COUNTIFS(酷动力投诉渠道记录!$B:$B,酷动力合作方汇总!J$1,酷动力投诉渠道记录!$F:$F,酷动力合作方汇总!$A22)</f>
        <v>0</v>
      </c>
      <c r="K22" s="168">
        <f>COUNTIFS(酷动力投诉渠道记录!$B:$B,酷动力合作方汇总!K$1,酷动力投诉渠道记录!$F:$F,酷动力合作方汇总!$A22)</f>
        <v>0</v>
      </c>
      <c r="L22" s="168">
        <f>COUNTIFS(酷动力投诉渠道记录!$B:$B,酷动力合作方汇总!L$1,酷动力投诉渠道记录!$F:$F,酷动力合作方汇总!$A22)</f>
        <v>0</v>
      </c>
      <c r="M22" s="168">
        <f>COUNTIFS(酷动力投诉渠道记录!$B:$B,酷动力合作方汇总!M$1,酷动力投诉渠道记录!$F:$F,酷动力合作方汇总!$A22)</f>
        <v>0</v>
      </c>
      <c r="N22" s="168">
        <f>COUNTIFS(酷动力投诉渠道记录!$B:$B,酷动力合作方汇总!N$1,酷动力投诉渠道记录!$F:$F,酷动力合作方汇总!$A22)</f>
        <v>0</v>
      </c>
      <c r="O22" s="168">
        <f>COUNTIFS(酷动力投诉渠道记录!$B:$B,酷动力合作方汇总!O$1,酷动力投诉渠道记录!$F:$F,酷动力合作方汇总!$A22)</f>
        <v>0</v>
      </c>
      <c r="P22" s="168">
        <f>COUNTIFS(酷动力投诉渠道记录!$B:$B,酷动力合作方汇总!P$1,酷动力投诉渠道记录!$F:$F,酷动力合作方汇总!$A22)</f>
        <v>0</v>
      </c>
      <c r="Q22" s="168">
        <f>COUNTIFS(酷动力投诉渠道记录!$B:$B,酷动力合作方汇总!Q$1,酷动力投诉渠道记录!$F:$F,酷动力合作方汇总!$A22)</f>
        <v>0</v>
      </c>
      <c r="R22" s="168">
        <f>COUNTIFS(酷动力投诉渠道记录!$B:$B,酷动力合作方汇总!R$1,酷动力投诉渠道记录!$F:$F,酷动力合作方汇总!$A22)</f>
        <v>0</v>
      </c>
      <c r="S22" s="168">
        <f>COUNTIFS(酷动力投诉渠道记录!$B:$B,酷动力合作方汇总!S$1,酷动力投诉渠道记录!$F:$F,酷动力合作方汇总!$A22)</f>
        <v>0</v>
      </c>
      <c r="T22" s="168">
        <f>COUNTIFS(酷动力投诉渠道记录!$B:$B,酷动力合作方汇总!T$1,酷动力投诉渠道记录!$F:$F,酷动力合作方汇总!$A22)</f>
        <v>0</v>
      </c>
      <c r="U22" s="168">
        <f>COUNTIFS(酷动力投诉渠道记录!$B:$B,酷动力合作方汇总!U$1,酷动力投诉渠道记录!$F:$F,酷动力合作方汇总!$A22)</f>
        <v>0</v>
      </c>
      <c r="V22" s="168">
        <f>COUNTIFS(酷动力投诉渠道记录!$B:$B,酷动力合作方汇总!V$1,酷动力投诉渠道记录!$F:$F,酷动力合作方汇总!$A22)</f>
        <v>0</v>
      </c>
      <c r="W22" s="168">
        <f>COUNTIFS(酷动力投诉渠道记录!$B:$B,酷动力合作方汇总!W$1,酷动力投诉渠道记录!$F:$F,酷动力合作方汇总!$A22)</f>
        <v>0</v>
      </c>
      <c r="X22" s="168">
        <f>COUNTIFS(酷动力投诉渠道记录!$B:$B,酷动力合作方汇总!X$1,酷动力投诉渠道记录!$F:$F,酷动力合作方汇总!$A22)</f>
        <v>0</v>
      </c>
      <c r="Y22" s="168">
        <f>COUNTIFS(酷动力投诉渠道记录!$B:$B,酷动力合作方汇总!Y$1,酷动力投诉渠道记录!$F:$F,酷动力合作方汇总!$A22)</f>
        <v>0</v>
      </c>
      <c r="Z22" s="168">
        <f>COUNTIFS(酷动力投诉渠道记录!$B:$B,酷动力合作方汇总!Z$1,酷动力投诉渠道记录!$F:$F,酷动力合作方汇总!$A22)</f>
        <v>0</v>
      </c>
      <c r="AA22" s="168">
        <f>COUNTIFS(酷动力投诉渠道记录!$B:$B,酷动力合作方汇总!AA$1,酷动力投诉渠道记录!$F:$F,酷动力合作方汇总!$A22)</f>
        <v>0</v>
      </c>
      <c r="AB22" s="168">
        <f>COUNTIFS(酷动力投诉渠道记录!$B:$B,酷动力合作方汇总!AB$1,酷动力投诉渠道记录!$F:$F,酷动力合作方汇总!$A22)</f>
        <v>0</v>
      </c>
      <c r="AC22" s="168">
        <f>COUNTIFS(酷动力投诉渠道记录!$B:$B,酷动力合作方汇总!AC$1,酷动力投诉渠道记录!$F:$F,酷动力合作方汇总!$A22)</f>
        <v>0</v>
      </c>
      <c r="AD22" s="168">
        <f>COUNTIFS(酷动力投诉渠道记录!$B:$B,酷动力合作方汇总!AD$1,酷动力投诉渠道记录!$F:$F,酷动力合作方汇总!$A22)</f>
        <v>0</v>
      </c>
      <c r="AE22" s="168">
        <f>COUNTIFS(酷动力投诉渠道记录!$B:$B,酷动力合作方汇总!AE$1,酷动力投诉渠道记录!$F:$F,酷动力合作方汇总!$A22)</f>
        <v>0</v>
      </c>
      <c r="AF22" s="168">
        <f>COUNTIFS(酷动力投诉渠道记录!$B:$B,酷动力合作方汇总!AF$1,酷动力投诉渠道记录!$F:$F,酷动力合作方汇总!$A22)</f>
        <v>0</v>
      </c>
      <c r="AG22" s="168">
        <f>COUNTIFS(酷动力投诉渠道记录!$B:$B,酷动力合作方汇总!AG$1,酷动力投诉渠道记录!$F:$F,酷动力合作方汇总!$A22)</f>
        <v>0</v>
      </c>
      <c r="AH22" s="168">
        <f>COUNTIFS(酷动力投诉渠道记录!$B:$B,酷动力合作方汇总!AH$1,酷动力投诉渠道记录!$F:$F,酷动力合作方汇总!$A22)</f>
        <v>0</v>
      </c>
      <c r="AI22" s="168">
        <f>COUNTIFS(酷动力投诉渠道记录!$B:$B,酷动力合作方汇总!AI$1,酷动力投诉渠道记录!$F:$F,酷动力合作方汇总!$A22)</f>
        <v>0</v>
      </c>
    </row>
    <row r="23" spans="1:35" ht="16.5">
      <c r="A23" s="39" t="s">
        <v>2386</v>
      </c>
      <c r="B23" s="39">
        <v>290206.2799999998</v>
      </c>
      <c r="C23" s="38">
        <f t="shared" si="0"/>
        <v>17</v>
      </c>
      <c r="D23" s="169">
        <f t="shared" si="1"/>
        <v>0.58579021790982655</v>
      </c>
      <c r="E23" s="168">
        <f>COUNTIFS(酷动力投诉渠道记录!$B:$B,酷动力合作方汇总!E$1,酷动力投诉渠道记录!$F:$F,酷动力合作方汇总!$A23)</f>
        <v>0</v>
      </c>
      <c r="F23" s="168">
        <f>COUNTIFS(酷动力投诉渠道记录!$B:$B,酷动力合作方汇总!F$1,酷动力投诉渠道记录!$F:$F,酷动力合作方汇总!$A23)</f>
        <v>6</v>
      </c>
      <c r="G23" s="168">
        <f>COUNTIFS(酷动力投诉渠道记录!$B:$B,酷动力合作方汇总!G$1,酷动力投诉渠道记录!$F:$F,酷动力合作方汇总!$A23)</f>
        <v>0</v>
      </c>
      <c r="H23" s="168">
        <f>COUNTIFS(酷动力投诉渠道记录!$B:$B,酷动力合作方汇总!H$1,酷动力投诉渠道记录!$F:$F,酷动力合作方汇总!$A23)</f>
        <v>0</v>
      </c>
      <c r="I23" s="168">
        <f>COUNTIFS(酷动力投诉渠道记录!$B:$B,酷动力合作方汇总!I$1,酷动力投诉渠道记录!$F:$F,酷动力合作方汇总!$A23)</f>
        <v>0</v>
      </c>
      <c r="J23" s="168">
        <f>COUNTIFS(酷动力投诉渠道记录!$B:$B,酷动力合作方汇总!J$1,酷动力投诉渠道记录!$F:$F,酷动力合作方汇总!$A23)</f>
        <v>0</v>
      </c>
      <c r="K23" s="168">
        <f>COUNTIFS(酷动力投诉渠道记录!$B:$B,酷动力合作方汇总!K$1,酷动力投诉渠道记录!$F:$F,酷动力合作方汇总!$A23)</f>
        <v>0</v>
      </c>
      <c r="L23" s="168">
        <f>COUNTIFS(酷动力投诉渠道记录!$B:$B,酷动力合作方汇总!L$1,酷动力投诉渠道记录!$F:$F,酷动力合作方汇总!$A23)</f>
        <v>0</v>
      </c>
      <c r="M23" s="168">
        <f>COUNTIFS(酷动力投诉渠道记录!$B:$B,酷动力合作方汇总!M$1,酷动力投诉渠道记录!$F:$F,酷动力合作方汇总!$A23)</f>
        <v>0</v>
      </c>
      <c r="N23" s="168">
        <f>COUNTIFS(酷动力投诉渠道记录!$B:$B,酷动力合作方汇总!N$1,酷动力投诉渠道记录!$F:$F,酷动力合作方汇总!$A23)</f>
        <v>0</v>
      </c>
      <c r="O23" s="168">
        <f>COUNTIFS(酷动力投诉渠道记录!$B:$B,酷动力合作方汇总!O$1,酷动力投诉渠道记录!$F:$F,酷动力合作方汇总!$A23)</f>
        <v>2</v>
      </c>
      <c r="P23" s="168">
        <f>COUNTIFS(酷动力投诉渠道记录!$B:$B,酷动力合作方汇总!P$1,酷动力投诉渠道记录!$F:$F,酷动力合作方汇总!$A23)</f>
        <v>3</v>
      </c>
      <c r="Q23" s="168">
        <f>COUNTIFS(酷动力投诉渠道记录!$B:$B,酷动力合作方汇总!Q$1,酷动力投诉渠道记录!$F:$F,酷动力合作方汇总!$A23)</f>
        <v>0</v>
      </c>
      <c r="R23" s="168">
        <f>COUNTIFS(酷动力投诉渠道记录!$B:$B,酷动力合作方汇总!R$1,酷动力投诉渠道记录!$F:$F,酷动力合作方汇总!$A23)</f>
        <v>0</v>
      </c>
      <c r="S23" s="168">
        <f>COUNTIFS(酷动力投诉渠道记录!$B:$B,酷动力合作方汇总!S$1,酷动力投诉渠道记录!$F:$F,酷动力合作方汇总!$A23)</f>
        <v>0</v>
      </c>
      <c r="T23" s="168">
        <f>COUNTIFS(酷动力投诉渠道记录!$B:$B,酷动力合作方汇总!T$1,酷动力投诉渠道记录!$F:$F,酷动力合作方汇总!$A23)</f>
        <v>0</v>
      </c>
      <c r="U23" s="168">
        <f>COUNTIFS(酷动力投诉渠道记录!$B:$B,酷动力合作方汇总!U$1,酷动力投诉渠道记录!$F:$F,酷动力合作方汇总!$A23)</f>
        <v>2</v>
      </c>
      <c r="V23" s="168">
        <f>COUNTIFS(酷动力投诉渠道记录!$B:$B,酷动力合作方汇总!V$1,酷动力投诉渠道记录!$F:$F,酷动力合作方汇总!$A23)</f>
        <v>1</v>
      </c>
      <c r="W23" s="168">
        <f>COUNTIFS(酷动力投诉渠道记录!$B:$B,酷动力合作方汇总!W$1,酷动力投诉渠道记录!$F:$F,酷动力合作方汇总!$A23)</f>
        <v>0</v>
      </c>
      <c r="X23" s="168">
        <f>COUNTIFS(酷动力投诉渠道记录!$B:$B,酷动力合作方汇总!X$1,酷动力投诉渠道记录!$F:$F,酷动力合作方汇总!$A23)</f>
        <v>0</v>
      </c>
      <c r="Y23" s="168">
        <f>COUNTIFS(酷动力投诉渠道记录!$B:$B,酷动力合作方汇总!Y$1,酷动力投诉渠道记录!$F:$F,酷动力合作方汇总!$A23)</f>
        <v>0</v>
      </c>
      <c r="Z23" s="168">
        <f>COUNTIFS(酷动力投诉渠道记录!$B:$B,酷动力合作方汇总!Z$1,酷动力投诉渠道记录!$F:$F,酷动力合作方汇总!$A23)</f>
        <v>0</v>
      </c>
      <c r="AA23" s="168">
        <f>COUNTIFS(酷动力投诉渠道记录!$B:$B,酷动力合作方汇总!AA$1,酷动力投诉渠道记录!$F:$F,酷动力合作方汇总!$A23)</f>
        <v>0</v>
      </c>
      <c r="AB23" s="168">
        <f>COUNTIFS(酷动力投诉渠道记录!$B:$B,酷动力合作方汇总!AB$1,酷动力投诉渠道记录!$F:$F,酷动力合作方汇总!$A23)</f>
        <v>0</v>
      </c>
      <c r="AC23" s="168">
        <f>COUNTIFS(酷动力投诉渠道记录!$B:$B,酷动力合作方汇总!AC$1,酷动力投诉渠道记录!$F:$F,酷动力合作方汇总!$A23)</f>
        <v>0</v>
      </c>
      <c r="AD23" s="168">
        <f>COUNTIFS(酷动力投诉渠道记录!$B:$B,酷动力合作方汇总!AD$1,酷动力投诉渠道记录!$F:$F,酷动力合作方汇总!$A23)</f>
        <v>0</v>
      </c>
      <c r="AE23" s="168">
        <f>COUNTIFS(酷动力投诉渠道记录!$B:$B,酷动力合作方汇总!AE$1,酷动力投诉渠道记录!$F:$F,酷动力合作方汇总!$A23)</f>
        <v>0</v>
      </c>
      <c r="AF23" s="168">
        <f>COUNTIFS(酷动力投诉渠道记录!$B:$B,酷动力合作方汇总!AF$1,酷动力投诉渠道记录!$F:$F,酷动力合作方汇总!$A23)</f>
        <v>0</v>
      </c>
      <c r="AG23" s="168">
        <f>COUNTIFS(酷动力投诉渠道记录!$B:$B,酷动力合作方汇总!AG$1,酷动力投诉渠道记录!$F:$F,酷动力合作方汇总!$A23)</f>
        <v>2</v>
      </c>
      <c r="AH23" s="168">
        <f>COUNTIFS(酷动力投诉渠道记录!$B:$B,酷动力合作方汇总!AH$1,酷动力投诉渠道记录!$F:$F,酷动力合作方汇总!$A23)</f>
        <v>0</v>
      </c>
      <c r="AI23" s="168">
        <f>COUNTIFS(酷动力投诉渠道记录!$B:$B,酷动力合作方汇总!AI$1,酷动力投诉渠道记录!$F:$F,酷动力合作方汇总!$A23)</f>
        <v>1</v>
      </c>
    </row>
    <row r="24" spans="1:35" ht="16.5">
      <c r="A24" s="39" t="s">
        <v>2387</v>
      </c>
      <c r="B24" s="39">
        <v>34553.49</v>
      </c>
      <c r="C24" s="38">
        <f t="shared" si="0"/>
        <v>1</v>
      </c>
      <c r="D24" s="169">
        <f t="shared" si="1"/>
        <v>0.28940636676642506</v>
      </c>
      <c r="E24" s="168">
        <f>COUNTIFS(酷动力投诉渠道记录!$B:$B,酷动力合作方汇总!E$1,酷动力投诉渠道记录!$F:$F,酷动力合作方汇总!$A24)</f>
        <v>0</v>
      </c>
      <c r="F24" s="168">
        <f>COUNTIFS(酷动力投诉渠道记录!$B:$B,酷动力合作方汇总!F$1,酷动力投诉渠道记录!$F:$F,酷动力合作方汇总!$A24)</f>
        <v>0</v>
      </c>
      <c r="G24" s="168">
        <f>COUNTIFS(酷动力投诉渠道记录!$B:$B,酷动力合作方汇总!G$1,酷动力投诉渠道记录!$F:$F,酷动力合作方汇总!$A24)</f>
        <v>0</v>
      </c>
      <c r="H24" s="168">
        <f>COUNTIFS(酷动力投诉渠道记录!$B:$B,酷动力合作方汇总!H$1,酷动力投诉渠道记录!$F:$F,酷动力合作方汇总!$A24)</f>
        <v>0</v>
      </c>
      <c r="I24" s="168">
        <f>COUNTIFS(酷动力投诉渠道记录!$B:$B,酷动力合作方汇总!I$1,酷动力投诉渠道记录!$F:$F,酷动力合作方汇总!$A24)</f>
        <v>1</v>
      </c>
      <c r="J24" s="168">
        <f>COUNTIFS(酷动力投诉渠道记录!$B:$B,酷动力合作方汇总!J$1,酷动力投诉渠道记录!$F:$F,酷动力合作方汇总!$A24)</f>
        <v>0</v>
      </c>
      <c r="K24" s="168">
        <f>COUNTIFS(酷动力投诉渠道记录!$B:$B,酷动力合作方汇总!K$1,酷动力投诉渠道记录!$F:$F,酷动力合作方汇总!$A24)</f>
        <v>0</v>
      </c>
      <c r="L24" s="168">
        <f>COUNTIFS(酷动力投诉渠道记录!$B:$B,酷动力合作方汇总!L$1,酷动力投诉渠道记录!$F:$F,酷动力合作方汇总!$A24)</f>
        <v>0</v>
      </c>
      <c r="M24" s="168">
        <f>COUNTIFS(酷动力投诉渠道记录!$B:$B,酷动力合作方汇总!M$1,酷动力投诉渠道记录!$F:$F,酷动力合作方汇总!$A24)</f>
        <v>0</v>
      </c>
      <c r="N24" s="168">
        <f>COUNTIFS(酷动力投诉渠道记录!$B:$B,酷动力合作方汇总!N$1,酷动力投诉渠道记录!$F:$F,酷动力合作方汇总!$A24)</f>
        <v>0</v>
      </c>
      <c r="O24" s="168">
        <f>COUNTIFS(酷动力投诉渠道记录!$B:$B,酷动力合作方汇总!O$1,酷动力投诉渠道记录!$F:$F,酷动力合作方汇总!$A24)</f>
        <v>0</v>
      </c>
      <c r="P24" s="168">
        <f>COUNTIFS(酷动力投诉渠道记录!$B:$B,酷动力合作方汇总!P$1,酷动力投诉渠道记录!$F:$F,酷动力合作方汇总!$A24)</f>
        <v>0</v>
      </c>
      <c r="Q24" s="168">
        <f>COUNTIFS(酷动力投诉渠道记录!$B:$B,酷动力合作方汇总!Q$1,酷动力投诉渠道记录!$F:$F,酷动力合作方汇总!$A24)</f>
        <v>0</v>
      </c>
      <c r="R24" s="168">
        <f>COUNTIFS(酷动力投诉渠道记录!$B:$B,酷动力合作方汇总!R$1,酷动力投诉渠道记录!$F:$F,酷动力合作方汇总!$A24)</f>
        <v>0</v>
      </c>
      <c r="S24" s="168">
        <f>COUNTIFS(酷动力投诉渠道记录!$B:$B,酷动力合作方汇总!S$1,酷动力投诉渠道记录!$F:$F,酷动力合作方汇总!$A24)</f>
        <v>0</v>
      </c>
      <c r="T24" s="168">
        <f>COUNTIFS(酷动力投诉渠道记录!$B:$B,酷动力合作方汇总!T$1,酷动力投诉渠道记录!$F:$F,酷动力合作方汇总!$A24)</f>
        <v>0</v>
      </c>
      <c r="U24" s="168">
        <f>COUNTIFS(酷动力投诉渠道记录!$B:$B,酷动力合作方汇总!U$1,酷动力投诉渠道记录!$F:$F,酷动力合作方汇总!$A24)</f>
        <v>0</v>
      </c>
      <c r="V24" s="168">
        <f>COUNTIFS(酷动力投诉渠道记录!$B:$B,酷动力合作方汇总!V$1,酷动力投诉渠道记录!$F:$F,酷动力合作方汇总!$A24)</f>
        <v>0</v>
      </c>
      <c r="W24" s="168">
        <f>COUNTIFS(酷动力投诉渠道记录!$B:$B,酷动力合作方汇总!W$1,酷动力投诉渠道记录!$F:$F,酷动力合作方汇总!$A24)</f>
        <v>0</v>
      </c>
      <c r="X24" s="168">
        <f>COUNTIFS(酷动力投诉渠道记录!$B:$B,酷动力合作方汇总!X$1,酷动力投诉渠道记录!$F:$F,酷动力合作方汇总!$A24)</f>
        <v>0</v>
      </c>
      <c r="Y24" s="168">
        <f>COUNTIFS(酷动力投诉渠道记录!$B:$B,酷动力合作方汇总!Y$1,酷动力投诉渠道记录!$F:$F,酷动力合作方汇总!$A24)</f>
        <v>0</v>
      </c>
      <c r="Z24" s="168">
        <f>COUNTIFS(酷动力投诉渠道记录!$B:$B,酷动力合作方汇总!Z$1,酷动力投诉渠道记录!$F:$F,酷动力合作方汇总!$A24)</f>
        <v>0</v>
      </c>
      <c r="AA24" s="168">
        <f>COUNTIFS(酷动力投诉渠道记录!$B:$B,酷动力合作方汇总!AA$1,酷动力投诉渠道记录!$F:$F,酷动力合作方汇总!$A24)</f>
        <v>0</v>
      </c>
      <c r="AB24" s="168">
        <f>COUNTIFS(酷动力投诉渠道记录!$B:$B,酷动力合作方汇总!AB$1,酷动力投诉渠道记录!$F:$F,酷动力合作方汇总!$A24)</f>
        <v>0</v>
      </c>
      <c r="AC24" s="168">
        <f>COUNTIFS(酷动力投诉渠道记录!$B:$B,酷动力合作方汇总!AC$1,酷动力投诉渠道记录!$F:$F,酷动力合作方汇总!$A24)</f>
        <v>0</v>
      </c>
      <c r="AD24" s="168">
        <f>COUNTIFS(酷动力投诉渠道记录!$B:$B,酷动力合作方汇总!AD$1,酷动力投诉渠道记录!$F:$F,酷动力合作方汇总!$A24)</f>
        <v>0</v>
      </c>
      <c r="AE24" s="168">
        <f>COUNTIFS(酷动力投诉渠道记录!$B:$B,酷动力合作方汇总!AE$1,酷动力投诉渠道记录!$F:$F,酷动力合作方汇总!$A24)</f>
        <v>0</v>
      </c>
      <c r="AF24" s="168">
        <f>COUNTIFS(酷动力投诉渠道记录!$B:$B,酷动力合作方汇总!AF$1,酷动力投诉渠道记录!$F:$F,酷动力合作方汇总!$A24)</f>
        <v>0</v>
      </c>
      <c r="AG24" s="168">
        <f>COUNTIFS(酷动力投诉渠道记录!$B:$B,酷动力合作方汇总!AG$1,酷动力投诉渠道记录!$F:$F,酷动力合作方汇总!$A24)</f>
        <v>0</v>
      </c>
      <c r="AH24" s="168">
        <f>COUNTIFS(酷动力投诉渠道记录!$B:$B,酷动力合作方汇总!AH$1,酷动力投诉渠道记录!$F:$F,酷动力合作方汇总!$A24)</f>
        <v>0</v>
      </c>
      <c r="AI24" s="168">
        <f>COUNTIFS(酷动力投诉渠道记录!$B:$B,酷动力合作方汇总!AI$1,酷动力投诉渠道记录!$F:$F,酷动力合作方汇总!$A24)</f>
        <v>0</v>
      </c>
    </row>
    <row r="25" spans="1:35" ht="16.5">
      <c r="A25" s="39" t="s">
        <v>2388</v>
      </c>
      <c r="B25" s="39">
        <v>17454.27</v>
      </c>
      <c r="C25" s="38">
        <f t="shared" si="0"/>
        <v>4</v>
      </c>
      <c r="D25" s="169">
        <f t="shared" si="1"/>
        <v>2.2917028326019939</v>
      </c>
      <c r="E25" s="168">
        <f>COUNTIFS(酷动力投诉渠道记录!$B:$B,酷动力合作方汇总!E$1,酷动力投诉渠道记录!$F:$F,酷动力合作方汇总!$A25)</f>
        <v>0</v>
      </c>
      <c r="F25" s="168">
        <f>COUNTIFS(酷动力投诉渠道记录!$B:$B,酷动力合作方汇总!F$1,酷动力投诉渠道记录!$F:$F,酷动力合作方汇总!$A25)</f>
        <v>1</v>
      </c>
      <c r="G25" s="168">
        <f>COUNTIFS(酷动力投诉渠道记录!$B:$B,酷动力合作方汇总!G$1,酷动力投诉渠道记录!$F:$F,酷动力合作方汇总!$A25)</f>
        <v>0</v>
      </c>
      <c r="H25" s="168">
        <f>COUNTIFS(酷动力投诉渠道记录!$B:$B,酷动力合作方汇总!H$1,酷动力投诉渠道记录!$F:$F,酷动力合作方汇总!$A25)</f>
        <v>0</v>
      </c>
      <c r="I25" s="168">
        <f>COUNTIFS(酷动力投诉渠道记录!$B:$B,酷动力合作方汇总!I$1,酷动力投诉渠道记录!$F:$F,酷动力合作方汇总!$A25)</f>
        <v>0</v>
      </c>
      <c r="J25" s="168">
        <f>COUNTIFS(酷动力投诉渠道记录!$B:$B,酷动力合作方汇总!J$1,酷动力投诉渠道记录!$F:$F,酷动力合作方汇总!$A25)</f>
        <v>1</v>
      </c>
      <c r="K25" s="168">
        <f>COUNTIFS(酷动力投诉渠道记录!$B:$B,酷动力合作方汇总!K$1,酷动力投诉渠道记录!$F:$F,酷动力合作方汇总!$A25)</f>
        <v>0</v>
      </c>
      <c r="L25" s="168">
        <f>COUNTIFS(酷动力投诉渠道记录!$B:$B,酷动力合作方汇总!L$1,酷动力投诉渠道记录!$F:$F,酷动力合作方汇总!$A25)</f>
        <v>0</v>
      </c>
      <c r="M25" s="168">
        <f>COUNTIFS(酷动力投诉渠道记录!$B:$B,酷动力合作方汇总!M$1,酷动力投诉渠道记录!$F:$F,酷动力合作方汇总!$A25)</f>
        <v>0</v>
      </c>
      <c r="N25" s="168">
        <f>COUNTIFS(酷动力投诉渠道记录!$B:$B,酷动力合作方汇总!N$1,酷动力投诉渠道记录!$F:$F,酷动力合作方汇总!$A25)</f>
        <v>0</v>
      </c>
      <c r="O25" s="168">
        <f>COUNTIFS(酷动力投诉渠道记录!$B:$B,酷动力合作方汇总!O$1,酷动力投诉渠道记录!$F:$F,酷动力合作方汇总!$A25)</f>
        <v>0</v>
      </c>
      <c r="P25" s="168">
        <f>COUNTIFS(酷动力投诉渠道记录!$B:$B,酷动力合作方汇总!P$1,酷动力投诉渠道记录!$F:$F,酷动力合作方汇总!$A25)</f>
        <v>0</v>
      </c>
      <c r="Q25" s="168">
        <f>COUNTIFS(酷动力投诉渠道记录!$B:$B,酷动力合作方汇总!Q$1,酷动力投诉渠道记录!$F:$F,酷动力合作方汇总!$A25)</f>
        <v>1</v>
      </c>
      <c r="R25" s="168">
        <f>COUNTIFS(酷动力投诉渠道记录!$B:$B,酷动力合作方汇总!R$1,酷动力投诉渠道记录!$F:$F,酷动力合作方汇总!$A25)</f>
        <v>0</v>
      </c>
      <c r="S25" s="168">
        <f>COUNTIFS(酷动力投诉渠道记录!$B:$B,酷动力合作方汇总!S$1,酷动力投诉渠道记录!$F:$F,酷动力合作方汇总!$A25)</f>
        <v>0</v>
      </c>
      <c r="T25" s="168">
        <f>COUNTIFS(酷动力投诉渠道记录!$B:$B,酷动力合作方汇总!T$1,酷动力投诉渠道记录!$F:$F,酷动力合作方汇总!$A25)</f>
        <v>0</v>
      </c>
      <c r="U25" s="168">
        <f>COUNTIFS(酷动力投诉渠道记录!$B:$B,酷动力合作方汇总!U$1,酷动力投诉渠道记录!$F:$F,酷动力合作方汇总!$A25)</f>
        <v>0</v>
      </c>
      <c r="V25" s="168">
        <f>COUNTIFS(酷动力投诉渠道记录!$B:$B,酷动力合作方汇总!V$1,酷动力投诉渠道记录!$F:$F,酷动力合作方汇总!$A25)</f>
        <v>1</v>
      </c>
      <c r="W25" s="168">
        <f>COUNTIFS(酷动力投诉渠道记录!$B:$B,酷动力合作方汇总!W$1,酷动力投诉渠道记录!$F:$F,酷动力合作方汇总!$A25)</f>
        <v>0</v>
      </c>
      <c r="X25" s="168">
        <f>COUNTIFS(酷动力投诉渠道记录!$B:$B,酷动力合作方汇总!X$1,酷动力投诉渠道记录!$F:$F,酷动力合作方汇总!$A25)</f>
        <v>0</v>
      </c>
      <c r="Y25" s="168">
        <f>COUNTIFS(酷动力投诉渠道记录!$B:$B,酷动力合作方汇总!Y$1,酷动力投诉渠道记录!$F:$F,酷动力合作方汇总!$A25)</f>
        <v>0</v>
      </c>
      <c r="Z25" s="168">
        <f>COUNTIFS(酷动力投诉渠道记录!$B:$B,酷动力合作方汇总!Z$1,酷动力投诉渠道记录!$F:$F,酷动力合作方汇总!$A25)</f>
        <v>0</v>
      </c>
      <c r="AA25" s="168">
        <f>COUNTIFS(酷动力投诉渠道记录!$B:$B,酷动力合作方汇总!AA$1,酷动力投诉渠道记录!$F:$F,酷动力合作方汇总!$A25)</f>
        <v>0</v>
      </c>
      <c r="AB25" s="168">
        <f>COUNTIFS(酷动力投诉渠道记录!$B:$B,酷动力合作方汇总!AB$1,酷动力投诉渠道记录!$F:$F,酷动力合作方汇总!$A25)</f>
        <v>0</v>
      </c>
      <c r="AC25" s="168">
        <f>COUNTIFS(酷动力投诉渠道记录!$B:$B,酷动力合作方汇总!AC$1,酷动力投诉渠道记录!$F:$F,酷动力合作方汇总!$A25)</f>
        <v>0</v>
      </c>
      <c r="AD25" s="168">
        <f>COUNTIFS(酷动力投诉渠道记录!$B:$B,酷动力合作方汇总!AD$1,酷动力投诉渠道记录!$F:$F,酷动力合作方汇总!$A25)</f>
        <v>0</v>
      </c>
      <c r="AE25" s="168">
        <f>COUNTIFS(酷动力投诉渠道记录!$B:$B,酷动力合作方汇总!AE$1,酷动力投诉渠道记录!$F:$F,酷动力合作方汇总!$A25)</f>
        <v>0</v>
      </c>
      <c r="AF25" s="168">
        <f>COUNTIFS(酷动力投诉渠道记录!$B:$B,酷动力合作方汇总!AF$1,酷动力投诉渠道记录!$F:$F,酷动力合作方汇总!$A25)</f>
        <v>0</v>
      </c>
      <c r="AG25" s="168">
        <f>COUNTIFS(酷动力投诉渠道记录!$B:$B,酷动力合作方汇总!AG$1,酷动力投诉渠道记录!$F:$F,酷动力合作方汇总!$A25)</f>
        <v>0</v>
      </c>
      <c r="AH25" s="168">
        <f>COUNTIFS(酷动力投诉渠道记录!$B:$B,酷动力合作方汇总!AH$1,酷动力投诉渠道记录!$F:$F,酷动力合作方汇总!$A25)</f>
        <v>0</v>
      </c>
      <c r="AI25" s="168">
        <f>COUNTIFS(酷动力投诉渠道记录!$B:$B,酷动力合作方汇总!AI$1,酷动力投诉渠道记录!$F:$F,酷动力合作方汇总!$A25)</f>
        <v>0</v>
      </c>
    </row>
    <row r="26" spans="1:35" ht="16.5">
      <c r="A26" s="39" t="s">
        <v>2389</v>
      </c>
      <c r="B26" s="39">
        <v>113171.34999999998</v>
      </c>
      <c r="C26" s="38">
        <f t="shared" si="0"/>
        <v>6</v>
      </c>
      <c r="D26" s="169">
        <f t="shared" si="1"/>
        <v>0.53016951728507267</v>
      </c>
      <c r="E26" s="168">
        <f>COUNTIFS(酷动力投诉渠道记录!$B:$B,酷动力合作方汇总!E$1,酷动力投诉渠道记录!$F:$F,酷动力合作方汇总!$A26)</f>
        <v>0</v>
      </c>
      <c r="F26" s="168">
        <f>COUNTIFS(酷动力投诉渠道记录!$B:$B,酷动力合作方汇总!F$1,酷动力投诉渠道记录!$F:$F,酷动力合作方汇总!$A26)</f>
        <v>0</v>
      </c>
      <c r="G26" s="168">
        <f>COUNTIFS(酷动力投诉渠道记录!$B:$B,酷动力合作方汇总!G$1,酷动力投诉渠道记录!$F:$F,酷动力合作方汇总!$A26)</f>
        <v>0</v>
      </c>
      <c r="H26" s="168">
        <f>COUNTIFS(酷动力投诉渠道记录!$B:$B,酷动力合作方汇总!H$1,酷动力投诉渠道记录!$F:$F,酷动力合作方汇总!$A26)</f>
        <v>0</v>
      </c>
      <c r="I26" s="168">
        <f>COUNTIFS(酷动力投诉渠道记录!$B:$B,酷动力合作方汇总!I$1,酷动力投诉渠道记录!$F:$F,酷动力合作方汇总!$A26)</f>
        <v>0</v>
      </c>
      <c r="J26" s="168">
        <f>COUNTIFS(酷动力投诉渠道记录!$B:$B,酷动力合作方汇总!J$1,酷动力投诉渠道记录!$F:$F,酷动力合作方汇总!$A26)</f>
        <v>1</v>
      </c>
      <c r="K26" s="168">
        <f>COUNTIFS(酷动力投诉渠道记录!$B:$B,酷动力合作方汇总!K$1,酷动力投诉渠道记录!$F:$F,酷动力合作方汇总!$A26)</f>
        <v>0</v>
      </c>
      <c r="L26" s="168">
        <f>COUNTIFS(酷动力投诉渠道记录!$B:$B,酷动力合作方汇总!L$1,酷动力投诉渠道记录!$F:$F,酷动力合作方汇总!$A26)</f>
        <v>0</v>
      </c>
      <c r="M26" s="168">
        <f>COUNTIFS(酷动力投诉渠道记录!$B:$B,酷动力合作方汇总!M$1,酷动力投诉渠道记录!$F:$F,酷动力合作方汇总!$A26)</f>
        <v>0</v>
      </c>
      <c r="N26" s="168">
        <f>COUNTIFS(酷动力投诉渠道记录!$B:$B,酷动力合作方汇总!N$1,酷动力投诉渠道记录!$F:$F,酷动力合作方汇总!$A26)</f>
        <v>0</v>
      </c>
      <c r="O26" s="168">
        <f>COUNTIFS(酷动力投诉渠道记录!$B:$B,酷动力合作方汇总!O$1,酷动力投诉渠道记录!$F:$F,酷动力合作方汇总!$A26)</f>
        <v>0</v>
      </c>
      <c r="P26" s="168">
        <f>COUNTIFS(酷动力投诉渠道记录!$B:$B,酷动力合作方汇总!P$1,酷动力投诉渠道记录!$F:$F,酷动力合作方汇总!$A26)</f>
        <v>0</v>
      </c>
      <c r="Q26" s="168">
        <f>COUNTIFS(酷动力投诉渠道记录!$B:$B,酷动力合作方汇总!Q$1,酷动力投诉渠道记录!$F:$F,酷动力合作方汇总!$A26)</f>
        <v>0</v>
      </c>
      <c r="R26" s="168">
        <f>COUNTIFS(酷动力投诉渠道记录!$B:$B,酷动力合作方汇总!R$1,酷动力投诉渠道记录!$F:$F,酷动力合作方汇总!$A26)</f>
        <v>0</v>
      </c>
      <c r="S26" s="168">
        <f>COUNTIFS(酷动力投诉渠道记录!$B:$B,酷动力合作方汇总!S$1,酷动力投诉渠道记录!$F:$F,酷动力合作方汇总!$A26)</f>
        <v>0</v>
      </c>
      <c r="T26" s="168">
        <f>COUNTIFS(酷动力投诉渠道记录!$B:$B,酷动力合作方汇总!T$1,酷动力投诉渠道记录!$F:$F,酷动力合作方汇总!$A26)</f>
        <v>0</v>
      </c>
      <c r="U26" s="168">
        <f>COUNTIFS(酷动力投诉渠道记录!$B:$B,酷动力合作方汇总!U$1,酷动力投诉渠道记录!$F:$F,酷动力合作方汇总!$A26)</f>
        <v>4</v>
      </c>
      <c r="V26" s="168">
        <f>COUNTIFS(酷动力投诉渠道记录!$B:$B,酷动力合作方汇总!V$1,酷动力投诉渠道记录!$F:$F,酷动力合作方汇总!$A26)</f>
        <v>0</v>
      </c>
      <c r="W26" s="168">
        <f>COUNTIFS(酷动力投诉渠道记录!$B:$B,酷动力合作方汇总!W$1,酷动力投诉渠道记录!$F:$F,酷动力合作方汇总!$A26)</f>
        <v>0</v>
      </c>
      <c r="X26" s="168">
        <f>COUNTIFS(酷动力投诉渠道记录!$B:$B,酷动力合作方汇总!X$1,酷动力投诉渠道记录!$F:$F,酷动力合作方汇总!$A26)</f>
        <v>0</v>
      </c>
      <c r="Y26" s="168">
        <f>COUNTIFS(酷动力投诉渠道记录!$B:$B,酷动力合作方汇总!Y$1,酷动力投诉渠道记录!$F:$F,酷动力合作方汇总!$A26)</f>
        <v>0</v>
      </c>
      <c r="Z26" s="168">
        <f>COUNTIFS(酷动力投诉渠道记录!$B:$B,酷动力合作方汇总!Z$1,酷动力投诉渠道记录!$F:$F,酷动力合作方汇总!$A26)</f>
        <v>0</v>
      </c>
      <c r="AA26" s="168">
        <f>COUNTIFS(酷动力投诉渠道记录!$B:$B,酷动力合作方汇总!AA$1,酷动力投诉渠道记录!$F:$F,酷动力合作方汇总!$A26)</f>
        <v>0</v>
      </c>
      <c r="AB26" s="168">
        <f>COUNTIFS(酷动力投诉渠道记录!$B:$B,酷动力合作方汇总!AB$1,酷动力投诉渠道记录!$F:$F,酷动力合作方汇总!$A26)</f>
        <v>0</v>
      </c>
      <c r="AC26" s="168">
        <f>COUNTIFS(酷动力投诉渠道记录!$B:$B,酷动力合作方汇总!AC$1,酷动力投诉渠道记录!$F:$F,酷动力合作方汇总!$A26)</f>
        <v>0</v>
      </c>
      <c r="AD26" s="168">
        <f>COUNTIFS(酷动力投诉渠道记录!$B:$B,酷动力合作方汇总!AD$1,酷动力投诉渠道记录!$F:$F,酷动力合作方汇总!$A26)</f>
        <v>0</v>
      </c>
      <c r="AE26" s="168">
        <f>COUNTIFS(酷动力投诉渠道记录!$B:$B,酷动力合作方汇总!AE$1,酷动力投诉渠道记录!$F:$F,酷动力合作方汇总!$A26)</f>
        <v>0</v>
      </c>
      <c r="AF26" s="168">
        <f>COUNTIFS(酷动力投诉渠道记录!$B:$B,酷动力合作方汇总!AF$1,酷动力投诉渠道记录!$F:$F,酷动力合作方汇总!$A26)</f>
        <v>0</v>
      </c>
      <c r="AG26" s="168">
        <f>COUNTIFS(酷动力投诉渠道记录!$B:$B,酷动力合作方汇总!AG$1,酷动力投诉渠道记录!$F:$F,酷动力合作方汇总!$A26)</f>
        <v>1</v>
      </c>
      <c r="AH26" s="168">
        <f>COUNTIFS(酷动力投诉渠道记录!$B:$B,酷动力合作方汇总!AH$1,酷动力投诉渠道记录!$F:$F,酷动力合作方汇总!$A26)</f>
        <v>0</v>
      </c>
      <c r="AI26" s="168">
        <f>COUNTIFS(酷动力投诉渠道记录!$B:$B,酷动力合作方汇总!AI$1,酷动力投诉渠道记录!$F:$F,酷动力合作方汇总!$A26)</f>
        <v>0</v>
      </c>
    </row>
    <row r="27" spans="1:35" ht="16.5">
      <c r="A27" s="39" t="s">
        <v>2390</v>
      </c>
      <c r="B27" s="39">
        <v>151255.63</v>
      </c>
      <c r="C27" s="38">
        <f t="shared" si="0"/>
        <v>9</v>
      </c>
      <c r="D27" s="169">
        <f t="shared" si="1"/>
        <v>0.5950191738317443</v>
      </c>
      <c r="E27" s="168">
        <f>COUNTIFS(酷动力投诉渠道记录!$B:$B,酷动力合作方汇总!E$1,酷动力投诉渠道记录!$F:$F,酷动力合作方汇总!$A27)</f>
        <v>0</v>
      </c>
      <c r="F27" s="168">
        <f>COUNTIFS(酷动力投诉渠道记录!$B:$B,酷动力合作方汇总!F$1,酷动力投诉渠道记录!$F:$F,酷动力合作方汇总!$A27)</f>
        <v>3</v>
      </c>
      <c r="G27" s="168">
        <f>COUNTIFS(酷动力投诉渠道记录!$B:$B,酷动力合作方汇总!G$1,酷动力投诉渠道记录!$F:$F,酷动力合作方汇总!$A27)</f>
        <v>0</v>
      </c>
      <c r="H27" s="168">
        <f>COUNTIFS(酷动力投诉渠道记录!$B:$B,酷动力合作方汇总!H$1,酷动力投诉渠道记录!$F:$F,酷动力合作方汇总!$A27)</f>
        <v>0</v>
      </c>
      <c r="I27" s="168">
        <f>COUNTIFS(酷动力投诉渠道记录!$B:$B,酷动力合作方汇总!I$1,酷动力投诉渠道记录!$F:$F,酷动力合作方汇总!$A27)</f>
        <v>0</v>
      </c>
      <c r="J27" s="168">
        <f>COUNTIFS(酷动力投诉渠道记录!$B:$B,酷动力合作方汇总!J$1,酷动力投诉渠道记录!$F:$F,酷动力合作方汇总!$A27)</f>
        <v>0</v>
      </c>
      <c r="K27" s="168">
        <f>COUNTIFS(酷动力投诉渠道记录!$B:$B,酷动力合作方汇总!K$1,酷动力投诉渠道记录!$F:$F,酷动力合作方汇总!$A27)</f>
        <v>0</v>
      </c>
      <c r="L27" s="168">
        <f>COUNTIFS(酷动力投诉渠道记录!$B:$B,酷动力合作方汇总!L$1,酷动力投诉渠道记录!$F:$F,酷动力合作方汇总!$A27)</f>
        <v>0</v>
      </c>
      <c r="M27" s="168">
        <f>COUNTIFS(酷动力投诉渠道记录!$B:$B,酷动力合作方汇总!M$1,酷动力投诉渠道记录!$F:$F,酷动力合作方汇总!$A27)</f>
        <v>0</v>
      </c>
      <c r="N27" s="168">
        <f>COUNTIFS(酷动力投诉渠道记录!$B:$B,酷动力合作方汇总!N$1,酷动力投诉渠道记录!$F:$F,酷动力合作方汇总!$A27)</f>
        <v>0</v>
      </c>
      <c r="O27" s="168">
        <f>COUNTIFS(酷动力投诉渠道记录!$B:$B,酷动力合作方汇总!O$1,酷动力投诉渠道记录!$F:$F,酷动力合作方汇总!$A27)</f>
        <v>0</v>
      </c>
      <c r="P27" s="168">
        <f>COUNTIFS(酷动力投诉渠道记录!$B:$B,酷动力合作方汇总!P$1,酷动力投诉渠道记录!$F:$F,酷动力合作方汇总!$A27)</f>
        <v>1</v>
      </c>
      <c r="Q27" s="168">
        <f>COUNTIFS(酷动力投诉渠道记录!$B:$B,酷动力合作方汇总!Q$1,酷动力投诉渠道记录!$F:$F,酷动力合作方汇总!$A27)</f>
        <v>0</v>
      </c>
      <c r="R27" s="168">
        <f>COUNTIFS(酷动力投诉渠道记录!$B:$B,酷动力合作方汇总!R$1,酷动力投诉渠道记录!$F:$F,酷动力合作方汇总!$A27)</f>
        <v>0</v>
      </c>
      <c r="S27" s="168">
        <f>COUNTIFS(酷动力投诉渠道记录!$B:$B,酷动力合作方汇总!S$1,酷动力投诉渠道记录!$F:$F,酷动力合作方汇总!$A27)</f>
        <v>0</v>
      </c>
      <c r="T27" s="168">
        <f>COUNTIFS(酷动力投诉渠道记录!$B:$B,酷动力合作方汇总!T$1,酷动力投诉渠道记录!$F:$F,酷动力合作方汇总!$A27)</f>
        <v>0</v>
      </c>
      <c r="U27" s="168">
        <f>COUNTIFS(酷动力投诉渠道记录!$B:$B,酷动力合作方汇总!U$1,酷动力投诉渠道记录!$F:$F,酷动力合作方汇总!$A27)</f>
        <v>0</v>
      </c>
      <c r="V27" s="168">
        <f>COUNTIFS(酷动力投诉渠道记录!$B:$B,酷动力合作方汇总!V$1,酷动力投诉渠道记录!$F:$F,酷动力合作方汇总!$A27)</f>
        <v>4</v>
      </c>
      <c r="W27" s="168">
        <f>COUNTIFS(酷动力投诉渠道记录!$B:$B,酷动力合作方汇总!W$1,酷动力投诉渠道记录!$F:$F,酷动力合作方汇总!$A27)</f>
        <v>0</v>
      </c>
      <c r="X27" s="168">
        <f>COUNTIFS(酷动力投诉渠道记录!$B:$B,酷动力合作方汇总!X$1,酷动力投诉渠道记录!$F:$F,酷动力合作方汇总!$A27)</f>
        <v>0</v>
      </c>
      <c r="Y27" s="168">
        <f>COUNTIFS(酷动力投诉渠道记录!$B:$B,酷动力合作方汇总!Y$1,酷动力投诉渠道记录!$F:$F,酷动力合作方汇总!$A27)</f>
        <v>0</v>
      </c>
      <c r="Z27" s="168">
        <f>COUNTIFS(酷动力投诉渠道记录!$B:$B,酷动力合作方汇总!Z$1,酷动力投诉渠道记录!$F:$F,酷动力合作方汇总!$A27)</f>
        <v>0</v>
      </c>
      <c r="AA27" s="168">
        <f>COUNTIFS(酷动力投诉渠道记录!$B:$B,酷动力合作方汇总!AA$1,酷动力投诉渠道记录!$F:$F,酷动力合作方汇总!$A27)</f>
        <v>0</v>
      </c>
      <c r="AB27" s="168">
        <f>COUNTIFS(酷动力投诉渠道记录!$B:$B,酷动力合作方汇总!AB$1,酷动力投诉渠道记录!$F:$F,酷动力合作方汇总!$A27)</f>
        <v>0</v>
      </c>
      <c r="AC27" s="168">
        <f>COUNTIFS(酷动力投诉渠道记录!$B:$B,酷动力合作方汇总!AC$1,酷动力投诉渠道记录!$F:$F,酷动力合作方汇总!$A27)</f>
        <v>1</v>
      </c>
      <c r="AD27" s="168">
        <f>COUNTIFS(酷动力投诉渠道记录!$B:$B,酷动力合作方汇总!AD$1,酷动力投诉渠道记录!$F:$F,酷动力合作方汇总!$A27)</f>
        <v>0</v>
      </c>
      <c r="AE27" s="168">
        <f>COUNTIFS(酷动力投诉渠道记录!$B:$B,酷动力合作方汇总!AE$1,酷动力投诉渠道记录!$F:$F,酷动力合作方汇总!$A27)</f>
        <v>0</v>
      </c>
      <c r="AF27" s="168">
        <f>COUNTIFS(酷动力投诉渠道记录!$B:$B,酷动力合作方汇总!AF$1,酷动力投诉渠道记录!$F:$F,酷动力合作方汇总!$A27)</f>
        <v>0</v>
      </c>
      <c r="AG27" s="168">
        <f>COUNTIFS(酷动力投诉渠道记录!$B:$B,酷动力合作方汇总!AG$1,酷动力投诉渠道记录!$F:$F,酷动力合作方汇总!$A27)</f>
        <v>0</v>
      </c>
      <c r="AH27" s="168">
        <f>COUNTIFS(酷动力投诉渠道记录!$B:$B,酷动力合作方汇总!AH$1,酷动力投诉渠道记录!$F:$F,酷动力合作方汇总!$A27)</f>
        <v>0</v>
      </c>
      <c r="AI27" s="168">
        <f>COUNTIFS(酷动力投诉渠道记录!$B:$B,酷动力合作方汇总!AI$1,酷动力投诉渠道记录!$F:$F,酷动力合作方汇总!$A27)</f>
        <v>0</v>
      </c>
    </row>
    <row r="28" spans="1:35" ht="16.5">
      <c r="A28" s="39" t="s">
        <v>2391</v>
      </c>
      <c r="B28" s="39">
        <v>6250.81</v>
      </c>
      <c r="C28" s="38">
        <f t="shared" si="0"/>
        <v>0</v>
      </c>
      <c r="D28" s="169">
        <f t="shared" si="1"/>
        <v>0</v>
      </c>
      <c r="E28" s="168">
        <f>COUNTIFS(酷动力投诉渠道记录!$B:$B,酷动力合作方汇总!E$1,酷动力投诉渠道记录!$F:$F,酷动力合作方汇总!$A28)</f>
        <v>0</v>
      </c>
      <c r="F28" s="168">
        <f>COUNTIFS(酷动力投诉渠道记录!$B:$B,酷动力合作方汇总!F$1,酷动力投诉渠道记录!$F:$F,酷动力合作方汇总!$A28)</f>
        <v>0</v>
      </c>
      <c r="G28" s="168">
        <f>COUNTIFS(酷动力投诉渠道记录!$B:$B,酷动力合作方汇总!G$1,酷动力投诉渠道记录!$F:$F,酷动力合作方汇总!$A28)</f>
        <v>0</v>
      </c>
      <c r="H28" s="168">
        <f>COUNTIFS(酷动力投诉渠道记录!$B:$B,酷动力合作方汇总!H$1,酷动力投诉渠道记录!$F:$F,酷动力合作方汇总!$A28)</f>
        <v>0</v>
      </c>
      <c r="I28" s="168">
        <f>COUNTIFS(酷动力投诉渠道记录!$B:$B,酷动力合作方汇总!I$1,酷动力投诉渠道记录!$F:$F,酷动力合作方汇总!$A28)</f>
        <v>0</v>
      </c>
      <c r="J28" s="168">
        <f>COUNTIFS(酷动力投诉渠道记录!$B:$B,酷动力合作方汇总!J$1,酷动力投诉渠道记录!$F:$F,酷动力合作方汇总!$A28)</f>
        <v>0</v>
      </c>
      <c r="K28" s="168">
        <f>COUNTIFS(酷动力投诉渠道记录!$B:$B,酷动力合作方汇总!K$1,酷动力投诉渠道记录!$F:$F,酷动力合作方汇总!$A28)</f>
        <v>0</v>
      </c>
      <c r="L28" s="168">
        <f>COUNTIFS(酷动力投诉渠道记录!$B:$B,酷动力合作方汇总!L$1,酷动力投诉渠道记录!$F:$F,酷动力合作方汇总!$A28)</f>
        <v>0</v>
      </c>
      <c r="M28" s="168">
        <f>COUNTIFS(酷动力投诉渠道记录!$B:$B,酷动力合作方汇总!M$1,酷动力投诉渠道记录!$F:$F,酷动力合作方汇总!$A28)</f>
        <v>0</v>
      </c>
      <c r="N28" s="168">
        <f>COUNTIFS(酷动力投诉渠道记录!$B:$B,酷动力合作方汇总!N$1,酷动力投诉渠道记录!$F:$F,酷动力合作方汇总!$A28)</f>
        <v>0</v>
      </c>
      <c r="O28" s="168">
        <f>COUNTIFS(酷动力投诉渠道记录!$B:$B,酷动力合作方汇总!O$1,酷动力投诉渠道记录!$F:$F,酷动力合作方汇总!$A28)</f>
        <v>0</v>
      </c>
      <c r="P28" s="168">
        <f>COUNTIFS(酷动力投诉渠道记录!$B:$B,酷动力合作方汇总!P$1,酷动力投诉渠道记录!$F:$F,酷动力合作方汇总!$A28)</f>
        <v>0</v>
      </c>
      <c r="Q28" s="168">
        <f>COUNTIFS(酷动力投诉渠道记录!$B:$B,酷动力合作方汇总!Q$1,酷动力投诉渠道记录!$F:$F,酷动力合作方汇总!$A28)</f>
        <v>0</v>
      </c>
      <c r="R28" s="168">
        <f>COUNTIFS(酷动力投诉渠道记录!$B:$B,酷动力合作方汇总!R$1,酷动力投诉渠道记录!$F:$F,酷动力合作方汇总!$A28)</f>
        <v>0</v>
      </c>
      <c r="S28" s="168">
        <f>COUNTIFS(酷动力投诉渠道记录!$B:$B,酷动力合作方汇总!S$1,酷动力投诉渠道记录!$F:$F,酷动力合作方汇总!$A28)</f>
        <v>0</v>
      </c>
      <c r="T28" s="168">
        <f>COUNTIFS(酷动力投诉渠道记录!$B:$B,酷动力合作方汇总!T$1,酷动力投诉渠道记录!$F:$F,酷动力合作方汇总!$A28)</f>
        <v>0</v>
      </c>
      <c r="U28" s="168">
        <f>COUNTIFS(酷动力投诉渠道记录!$B:$B,酷动力合作方汇总!U$1,酷动力投诉渠道记录!$F:$F,酷动力合作方汇总!$A28)</f>
        <v>0</v>
      </c>
      <c r="V28" s="168">
        <f>COUNTIFS(酷动力投诉渠道记录!$B:$B,酷动力合作方汇总!V$1,酷动力投诉渠道记录!$F:$F,酷动力合作方汇总!$A28)</f>
        <v>0</v>
      </c>
      <c r="W28" s="168">
        <f>COUNTIFS(酷动力投诉渠道记录!$B:$B,酷动力合作方汇总!W$1,酷动力投诉渠道记录!$F:$F,酷动力合作方汇总!$A28)</f>
        <v>0</v>
      </c>
      <c r="X28" s="168">
        <f>COUNTIFS(酷动力投诉渠道记录!$B:$B,酷动力合作方汇总!X$1,酷动力投诉渠道记录!$F:$F,酷动力合作方汇总!$A28)</f>
        <v>0</v>
      </c>
      <c r="Y28" s="168">
        <f>COUNTIFS(酷动力投诉渠道记录!$B:$B,酷动力合作方汇总!Y$1,酷动力投诉渠道记录!$F:$F,酷动力合作方汇总!$A28)</f>
        <v>0</v>
      </c>
      <c r="Z28" s="168">
        <f>COUNTIFS(酷动力投诉渠道记录!$B:$B,酷动力合作方汇总!Z$1,酷动力投诉渠道记录!$F:$F,酷动力合作方汇总!$A28)</f>
        <v>0</v>
      </c>
      <c r="AA28" s="168">
        <f>COUNTIFS(酷动力投诉渠道记录!$B:$B,酷动力合作方汇总!AA$1,酷动力投诉渠道记录!$F:$F,酷动力合作方汇总!$A28)</f>
        <v>0</v>
      </c>
      <c r="AB28" s="168">
        <f>COUNTIFS(酷动力投诉渠道记录!$B:$B,酷动力合作方汇总!AB$1,酷动力投诉渠道记录!$F:$F,酷动力合作方汇总!$A28)</f>
        <v>0</v>
      </c>
      <c r="AC28" s="168">
        <f>COUNTIFS(酷动力投诉渠道记录!$B:$B,酷动力合作方汇总!AC$1,酷动力投诉渠道记录!$F:$F,酷动力合作方汇总!$A28)</f>
        <v>0</v>
      </c>
      <c r="AD28" s="168">
        <f>COUNTIFS(酷动力投诉渠道记录!$B:$B,酷动力合作方汇总!AD$1,酷动力投诉渠道记录!$F:$F,酷动力合作方汇总!$A28)</f>
        <v>0</v>
      </c>
      <c r="AE28" s="168">
        <f>COUNTIFS(酷动力投诉渠道记录!$B:$B,酷动力合作方汇总!AE$1,酷动力投诉渠道记录!$F:$F,酷动力合作方汇总!$A28)</f>
        <v>0</v>
      </c>
      <c r="AF28" s="168">
        <f>COUNTIFS(酷动力投诉渠道记录!$B:$B,酷动力合作方汇总!AF$1,酷动力投诉渠道记录!$F:$F,酷动力合作方汇总!$A28)</f>
        <v>0</v>
      </c>
      <c r="AG28" s="168">
        <f>COUNTIFS(酷动力投诉渠道记录!$B:$B,酷动力合作方汇总!AG$1,酷动力投诉渠道记录!$F:$F,酷动力合作方汇总!$A28)</f>
        <v>0</v>
      </c>
      <c r="AH28" s="168">
        <f>COUNTIFS(酷动力投诉渠道记录!$B:$B,酷动力合作方汇总!AH$1,酷动力投诉渠道记录!$F:$F,酷动力合作方汇总!$A28)</f>
        <v>0</v>
      </c>
      <c r="AI28" s="168">
        <f>COUNTIFS(酷动力投诉渠道记录!$B:$B,酷动力合作方汇总!AI$1,酷动力投诉渠道记录!$F:$F,酷动力合作方汇总!$A28)</f>
        <v>0</v>
      </c>
    </row>
    <row r="29" spans="1:35" ht="16.5">
      <c r="A29" s="39" t="s">
        <v>2392</v>
      </c>
      <c r="B29" s="39">
        <v>139806.08000000005</v>
      </c>
      <c r="C29" s="38">
        <f t="shared" si="0"/>
        <v>0</v>
      </c>
      <c r="D29" s="169">
        <f t="shared" si="1"/>
        <v>0</v>
      </c>
      <c r="E29" s="168">
        <f>COUNTIFS(酷动力投诉渠道记录!$B:$B,酷动力合作方汇总!E$1,酷动力投诉渠道记录!$F:$F,酷动力合作方汇总!$A29)</f>
        <v>0</v>
      </c>
      <c r="F29" s="168">
        <f>COUNTIFS(酷动力投诉渠道记录!$B:$B,酷动力合作方汇总!F$1,酷动力投诉渠道记录!$F:$F,酷动力合作方汇总!$A29)</f>
        <v>0</v>
      </c>
      <c r="G29" s="168">
        <f>COUNTIFS(酷动力投诉渠道记录!$B:$B,酷动力合作方汇总!G$1,酷动力投诉渠道记录!$F:$F,酷动力合作方汇总!$A29)</f>
        <v>0</v>
      </c>
      <c r="H29" s="168">
        <f>COUNTIFS(酷动力投诉渠道记录!$B:$B,酷动力合作方汇总!H$1,酷动力投诉渠道记录!$F:$F,酷动力合作方汇总!$A29)</f>
        <v>0</v>
      </c>
      <c r="I29" s="168">
        <f>COUNTIFS(酷动力投诉渠道记录!$B:$B,酷动力合作方汇总!I$1,酷动力投诉渠道记录!$F:$F,酷动力合作方汇总!$A29)</f>
        <v>0</v>
      </c>
      <c r="J29" s="168">
        <f>COUNTIFS(酷动力投诉渠道记录!$B:$B,酷动力合作方汇总!J$1,酷动力投诉渠道记录!$F:$F,酷动力合作方汇总!$A29)</f>
        <v>0</v>
      </c>
      <c r="K29" s="168">
        <f>COUNTIFS(酷动力投诉渠道记录!$B:$B,酷动力合作方汇总!K$1,酷动力投诉渠道记录!$F:$F,酷动力合作方汇总!$A29)</f>
        <v>0</v>
      </c>
      <c r="L29" s="168">
        <f>COUNTIFS(酷动力投诉渠道记录!$B:$B,酷动力合作方汇总!L$1,酷动力投诉渠道记录!$F:$F,酷动力合作方汇总!$A29)</f>
        <v>0</v>
      </c>
      <c r="M29" s="168">
        <f>COUNTIFS(酷动力投诉渠道记录!$B:$B,酷动力合作方汇总!M$1,酷动力投诉渠道记录!$F:$F,酷动力合作方汇总!$A29)</f>
        <v>0</v>
      </c>
      <c r="N29" s="168">
        <f>COUNTIFS(酷动力投诉渠道记录!$B:$B,酷动力合作方汇总!N$1,酷动力投诉渠道记录!$F:$F,酷动力合作方汇总!$A29)</f>
        <v>0</v>
      </c>
      <c r="O29" s="168">
        <f>COUNTIFS(酷动力投诉渠道记录!$B:$B,酷动力合作方汇总!O$1,酷动力投诉渠道记录!$F:$F,酷动力合作方汇总!$A29)</f>
        <v>0</v>
      </c>
      <c r="P29" s="168">
        <f>COUNTIFS(酷动力投诉渠道记录!$B:$B,酷动力合作方汇总!P$1,酷动力投诉渠道记录!$F:$F,酷动力合作方汇总!$A29)</f>
        <v>0</v>
      </c>
      <c r="Q29" s="168">
        <f>COUNTIFS(酷动力投诉渠道记录!$B:$B,酷动力合作方汇总!Q$1,酷动力投诉渠道记录!$F:$F,酷动力合作方汇总!$A29)</f>
        <v>0</v>
      </c>
      <c r="R29" s="168">
        <f>COUNTIFS(酷动力投诉渠道记录!$B:$B,酷动力合作方汇总!R$1,酷动力投诉渠道记录!$F:$F,酷动力合作方汇总!$A29)</f>
        <v>0</v>
      </c>
      <c r="S29" s="168">
        <f>COUNTIFS(酷动力投诉渠道记录!$B:$B,酷动力合作方汇总!S$1,酷动力投诉渠道记录!$F:$F,酷动力合作方汇总!$A29)</f>
        <v>0</v>
      </c>
      <c r="T29" s="168">
        <f>COUNTIFS(酷动力投诉渠道记录!$B:$B,酷动力合作方汇总!T$1,酷动力投诉渠道记录!$F:$F,酷动力合作方汇总!$A29)</f>
        <v>0</v>
      </c>
      <c r="U29" s="168">
        <f>COUNTIFS(酷动力投诉渠道记录!$B:$B,酷动力合作方汇总!U$1,酷动力投诉渠道记录!$F:$F,酷动力合作方汇总!$A29)</f>
        <v>0</v>
      </c>
      <c r="V29" s="168">
        <f>COUNTIFS(酷动力投诉渠道记录!$B:$B,酷动力合作方汇总!V$1,酷动力投诉渠道记录!$F:$F,酷动力合作方汇总!$A29)</f>
        <v>0</v>
      </c>
      <c r="W29" s="168">
        <f>COUNTIFS(酷动力投诉渠道记录!$B:$B,酷动力合作方汇总!W$1,酷动力投诉渠道记录!$F:$F,酷动力合作方汇总!$A29)</f>
        <v>0</v>
      </c>
      <c r="X29" s="168">
        <f>COUNTIFS(酷动力投诉渠道记录!$B:$B,酷动力合作方汇总!X$1,酷动力投诉渠道记录!$F:$F,酷动力合作方汇总!$A29)</f>
        <v>0</v>
      </c>
      <c r="Y29" s="168">
        <f>COUNTIFS(酷动力投诉渠道记录!$B:$B,酷动力合作方汇总!Y$1,酷动力投诉渠道记录!$F:$F,酷动力合作方汇总!$A29)</f>
        <v>0</v>
      </c>
      <c r="Z29" s="168">
        <f>COUNTIFS(酷动力投诉渠道记录!$B:$B,酷动力合作方汇总!Z$1,酷动力投诉渠道记录!$F:$F,酷动力合作方汇总!$A29)</f>
        <v>0</v>
      </c>
      <c r="AA29" s="168">
        <f>COUNTIFS(酷动力投诉渠道记录!$B:$B,酷动力合作方汇总!AA$1,酷动力投诉渠道记录!$F:$F,酷动力合作方汇总!$A29)</f>
        <v>0</v>
      </c>
      <c r="AB29" s="168">
        <f>COUNTIFS(酷动力投诉渠道记录!$B:$B,酷动力合作方汇总!AB$1,酷动力投诉渠道记录!$F:$F,酷动力合作方汇总!$A29)</f>
        <v>0</v>
      </c>
      <c r="AC29" s="168">
        <f>COUNTIFS(酷动力投诉渠道记录!$B:$B,酷动力合作方汇总!AC$1,酷动力投诉渠道记录!$F:$F,酷动力合作方汇总!$A29)</f>
        <v>0</v>
      </c>
      <c r="AD29" s="168">
        <f>COUNTIFS(酷动力投诉渠道记录!$B:$B,酷动力合作方汇总!AD$1,酷动力投诉渠道记录!$F:$F,酷动力合作方汇总!$A29)</f>
        <v>0</v>
      </c>
      <c r="AE29" s="168">
        <f>COUNTIFS(酷动力投诉渠道记录!$B:$B,酷动力合作方汇总!AE$1,酷动力投诉渠道记录!$F:$F,酷动力合作方汇总!$A29)</f>
        <v>0</v>
      </c>
      <c r="AF29" s="168">
        <f>COUNTIFS(酷动力投诉渠道记录!$B:$B,酷动力合作方汇总!AF$1,酷动力投诉渠道记录!$F:$F,酷动力合作方汇总!$A29)</f>
        <v>0</v>
      </c>
      <c r="AG29" s="168">
        <f>COUNTIFS(酷动力投诉渠道记录!$B:$B,酷动力合作方汇总!AG$1,酷动力投诉渠道记录!$F:$F,酷动力合作方汇总!$A29)</f>
        <v>0</v>
      </c>
      <c r="AH29" s="168">
        <f>COUNTIFS(酷动力投诉渠道记录!$B:$B,酷动力合作方汇总!AH$1,酷动力投诉渠道记录!$F:$F,酷动力合作方汇总!$A29)</f>
        <v>0</v>
      </c>
      <c r="AI29" s="168">
        <f>COUNTIFS(酷动力投诉渠道记录!$B:$B,酷动力合作方汇总!AI$1,酷动力投诉渠道记录!$F:$F,酷动力合作方汇总!$A29)</f>
        <v>0</v>
      </c>
    </row>
    <row r="30" spans="1:35" ht="16.5">
      <c r="A30" s="39" t="s">
        <v>2393</v>
      </c>
      <c r="B30" s="39">
        <v>22921.079999999994</v>
      </c>
      <c r="C30" s="38">
        <f t="shared" si="0"/>
        <v>3</v>
      </c>
      <c r="D30" s="169">
        <f t="shared" si="1"/>
        <v>1.3088388505253683</v>
      </c>
      <c r="E30" s="168">
        <f>COUNTIFS(酷动力投诉渠道记录!$B:$B,酷动力合作方汇总!E$1,酷动力投诉渠道记录!$F:$F,酷动力合作方汇总!$A30)</f>
        <v>0</v>
      </c>
      <c r="F30" s="168">
        <f>COUNTIFS(酷动力投诉渠道记录!$B:$B,酷动力合作方汇总!F$1,酷动力投诉渠道记录!$F:$F,酷动力合作方汇总!$A30)</f>
        <v>2</v>
      </c>
      <c r="G30" s="168">
        <f>COUNTIFS(酷动力投诉渠道记录!$B:$B,酷动力合作方汇总!G$1,酷动力投诉渠道记录!$F:$F,酷动力合作方汇总!$A30)</f>
        <v>0</v>
      </c>
      <c r="H30" s="168">
        <f>COUNTIFS(酷动力投诉渠道记录!$B:$B,酷动力合作方汇总!H$1,酷动力投诉渠道记录!$F:$F,酷动力合作方汇总!$A30)</f>
        <v>0</v>
      </c>
      <c r="I30" s="168">
        <f>COUNTIFS(酷动力投诉渠道记录!$B:$B,酷动力合作方汇总!I$1,酷动力投诉渠道记录!$F:$F,酷动力合作方汇总!$A30)</f>
        <v>0</v>
      </c>
      <c r="J30" s="168">
        <f>COUNTIFS(酷动力投诉渠道记录!$B:$B,酷动力合作方汇总!J$1,酷动力投诉渠道记录!$F:$F,酷动力合作方汇总!$A30)</f>
        <v>0</v>
      </c>
      <c r="K30" s="168">
        <f>COUNTIFS(酷动力投诉渠道记录!$B:$B,酷动力合作方汇总!K$1,酷动力投诉渠道记录!$F:$F,酷动力合作方汇总!$A30)</f>
        <v>0</v>
      </c>
      <c r="L30" s="168">
        <f>COUNTIFS(酷动力投诉渠道记录!$B:$B,酷动力合作方汇总!L$1,酷动力投诉渠道记录!$F:$F,酷动力合作方汇总!$A30)</f>
        <v>0</v>
      </c>
      <c r="M30" s="168">
        <f>COUNTIFS(酷动力投诉渠道记录!$B:$B,酷动力合作方汇总!M$1,酷动力投诉渠道记录!$F:$F,酷动力合作方汇总!$A30)</f>
        <v>0</v>
      </c>
      <c r="N30" s="168">
        <f>COUNTIFS(酷动力投诉渠道记录!$B:$B,酷动力合作方汇总!N$1,酷动力投诉渠道记录!$F:$F,酷动力合作方汇总!$A30)</f>
        <v>0</v>
      </c>
      <c r="O30" s="168">
        <f>COUNTIFS(酷动力投诉渠道记录!$B:$B,酷动力合作方汇总!O$1,酷动力投诉渠道记录!$F:$F,酷动力合作方汇总!$A30)</f>
        <v>0</v>
      </c>
      <c r="P30" s="168">
        <f>COUNTIFS(酷动力投诉渠道记录!$B:$B,酷动力合作方汇总!P$1,酷动力投诉渠道记录!$F:$F,酷动力合作方汇总!$A30)</f>
        <v>0</v>
      </c>
      <c r="Q30" s="168">
        <f>COUNTIFS(酷动力投诉渠道记录!$B:$B,酷动力合作方汇总!Q$1,酷动力投诉渠道记录!$F:$F,酷动力合作方汇总!$A30)</f>
        <v>0</v>
      </c>
      <c r="R30" s="168">
        <f>COUNTIFS(酷动力投诉渠道记录!$B:$B,酷动力合作方汇总!R$1,酷动力投诉渠道记录!$F:$F,酷动力合作方汇总!$A30)</f>
        <v>0</v>
      </c>
      <c r="S30" s="168">
        <f>COUNTIFS(酷动力投诉渠道记录!$B:$B,酷动力合作方汇总!S$1,酷动力投诉渠道记录!$F:$F,酷动力合作方汇总!$A30)</f>
        <v>0</v>
      </c>
      <c r="T30" s="168">
        <f>COUNTIFS(酷动力投诉渠道记录!$B:$B,酷动力合作方汇总!T$1,酷动力投诉渠道记录!$F:$F,酷动力合作方汇总!$A30)</f>
        <v>0</v>
      </c>
      <c r="U30" s="168">
        <f>COUNTIFS(酷动力投诉渠道记录!$B:$B,酷动力合作方汇总!U$1,酷动力投诉渠道记录!$F:$F,酷动力合作方汇总!$A30)</f>
        <v>0</v>
      </c>
      <c r="V30" s="168">
        <f>COUNTIFS(酷动力投诉渠道记录!$B:$B,酷动力合作方汇总!V$1,酷动力投诉渠道记录!$F:$F,酷动力合作方汇总!$A30)</f>
        <v>1</v>
      </c>
      <c r="W30" s="168">
        <f>COUNTIFS(酷动力投诉渠道记录!$B:$B,酷动力合作方汇总!W$1,酷动力投诉渠道记录!$F:$F,酷动力合作方汇总!$A30)</f>
        <v>0</v>
      </c>
      <c r="X30" s="168">
        <f>COUNTIFS(酷动力投诉渠道记录!$B:$B,酷动力合作方汇总!X$1,酷动力投诉渠道记录!$F:$F,酷动力合作方汇总!$A30)</f>
        <v>0</v>
      </c>
      <c r="Y30" s="168">
        <f>COUNTIFS(酷动力投诉渠道记录!$B:$B,酷动力合作方汇总!Y$1,酷动力投诉渠道记录!$F:$F,酷动力合作方汇总!$A30)</f>
        <v>0</v>
      </c>
      <c r="Z30" s="168">
        <f>COUNTIFS(酷动力投诉渠道记录!$B:$B,酷动力合作方汇总!Z$1,酷动力投诉渠道记录!$F:$F,酷动力合作方汇总!$A30)</f>
        <v>0</v>
      </c>
      <c r="AA30" s="168">
        <f>COUNTIFS(酷动力投诉渠道记录!$B:$B,酷动力合作方汇总!AA$1,酷动力投诉渠道记录!$F:$F,酷动力合作方汇总!$A30)</f>
        <v>0</v>
      </c>
      <c r="AB30" s="168">
        <f>COUNTIFS(酷动力投诉渠道记录!$B:$B,酷动力合作方汇总!AB$1,酷动力投诉渠道记录!$F:$F,酷动力合作方汇总!$A30)</f>
        <v>0</v>
      </c>
      <c r="AC30" s="168">
        <f>COUNTIFS(酷动力投诉渠道记录!$B:$B,酷动力合作方汇总!AC$1,酷动力投诉渠道记录!$F:$F,酷动力合作方汇总!$A30)</f>
        <v>0</v>
      </c>
      <c r="AD30" s="168">
        <f>COUNTIFS(酷动力投诉渠道记录!$B:$B,酷动力合作方汇总!AD$1,酷动力投诉渠道记录!$F:$F,酷动力合作方汇总!$A30)</f>
        <v>0</v>
      </c>
      <c r="AE30" s="168">
        <f>COUNTIFS(酷动力投诉渠道记录!$B:$B,酷动力合作方汇总!AE$1,酷动力投诉渠道记录!$F:$F,酷动力合作方汇总!$A30)</f>
        <v>0</v>
      </c>
      <c r="AF30" s="168">
        <f>COUNTIFS(酷动力投诉渠道记录!$B:$B,酷动力合作方汇总!AF$1,酷动力投诉渠道记录!$F:$F,酷动力合作方汇总!$A30)</f>
        <v>0</v>
      </c>
      <c r="AG30" s="168">
        <f>COUNTIFS(酷动力投诉渠道记录!$B:$B,酷动力合作方汇总!AG$1,酷动力投诉渠道记录!$F:$F,酷动力合作方汇总!$A30)</f>
        <v>0</v>
      </c>
      <c r="AH30" s="168">
        <f>COUNTIFS(酷动力投诉渠道记录!$B:$B,酷动力合作方汇总!AH$1,酷动力投诉渠道记录!$F:$F,酷动力合作方汇总!$A30)</f>
        <v>0</v>
      </c>
      <c r="AI30" s="168">
        <f>COUNTIFS(酷动力投诉渠道记录!$B:$B,酷动力合作方汇总!AI$1,酷动力投诉渠道记录!$F:$F,酷动力合作方汇总!$A30)</f>
        <v>0</v>
      </c>
    </row>
    <row r="31" spans="1:35" ht="16.5">
      <c r="A31" s="39" t="s">
        <v>2394</v>
      </c>
      <c r="B31" s="39">
        <v>1823.4899999999996</v>
      </c>
      <c r="C31" s="38">
        <f t="shared" ref="C31:C39" si="2">SUM(E31:AI31)</f>
        <v>0</v>
      </c>
      <c r="D31" s="169">
        <f t="shared" si="1"/>
        <v>0</v>
      </c>
      <c r="E31" s="168">
        <f>COUNTIFS(酷动力投诉渠道记录!$B:$B,酷动力合作方汇总!E$1,酷动力投诉渠道记录!$F:$F,酷动力合作方汇总!$A31)</f>
        <v>0</v>
      </c>
      <c r="F31" s="168">
        <f>COUNTIFS(酷动力投诉渠道记录!$B:$B,酷动力合作方汇总!F$1,酷动力投诉渠道记录!$F:$F,酷动力合作方汇总!$A31)</f>
        <v>0</v>
      </c>
      <c r="G31" s="168">
        <f>COUNTIFS(酷动力投诉渠道记录!$B:$B,酷动力合作方汇总!G$1,酷动力投诉渠道记录!$F:$F,酷动力合作方汇总!$A31)</f>
        <v>0</v>
      </c>
      <c r="H31" s="168">
        <f>COUNTIFS(酷动力投诉渠道记录!$B:$B,酷动力合作方汇总!H$1,酷动力投诉渠道记录!$F:$F,酷动力合作方汇总!$A31)</f>
        <v>0</v>
      </c>
      <c r="I31" s="168">
        <f>COUNTIFS(酷动力投诉渠道记录!$B:$B,酷动力合作方汇总!I$1,酷动力投诉渠道记录!$F:$F,酷动力合作方汇总!$A31)</f>
        <v>0</v>
      </c>
      <c r="J31" s="168">
        <f>COUNTIFS(酷动力投诉渠道记录!$B:$B,酷动力合作方汇总!J$1,酷动力投诉渠道记录!$F:$F,酷动力合作方汇总!$A31)</f>
        <v>0</v>
      </c>
      <c r="K31" s="168">
        <f>COUNTIFS(酷动力投诉渠道记录!$B:$B,酷动力合作方汇总!K$1,酷动力投诉渠道记录!$F:$F,酷动力合作方汇总!$A31)</f>
        <v>0</v>
      </c>
      <c r="L31" s="168">
        <f>COUNTIFS(酷动力投诉渠道记录!$B:$B,酷动力合作方汇总!L$1,酷动力投诉渠道记录!$F:$F,酷动力合作方汇总!$A31)</f>
        <v>0</v>
      </c>
      <c r="M31" s="168">
        <f>COUNTIFS(酷动力投诉渠道记录!$B:$B,酷动力合作方汇总!M$1,酷动力投诉渠道记录!$F:$F,酷动力合作方汇总!$A31)</f>
        <v>0</v>
      </c>
      <c r="N31" s="168">
        <f>COUNTIFS(酷动力投诉渠道记录!$B:$B,酷动力合作方汇总!N$1,酷动力投诉渠道记录!$F:$F,酷动力合作方汇总!$A31)</f>
        <v>0</v>
      </c>
      <c r="O31" s="168">
        <f>COUNTIFS(酷动力投诉渠道记录!$B:$B,酷动力合作方汇总!O$1,酷动力投诉渠道记录!$F:$F,酷动力合作方汇总!$A31)</f>
        <v>0</v>
      </c>
      <c r="P31" s="168">
        <f>COUNTIFS(酷动力投诉渠道记录!$B:$B,酷动力合作方汇总!P$1,酷动力投诉渠道记录!$F:$F,酷动力合作方汇总!$A31)</f>
        <v>0</v>
      </c>
      <c r="Q31" s="168">
        <f>COUNTIFS(酷动力投诉渠道记录!$B:$B,酷动力合作方汇总!Q$1,酷动力投诉渠道记录!$F:$F,酷动力合作方汇总!$A31)</f>
        <v>0</v>
      </c>
      <c r="R31" s="168">
        <f>COUNTIFS(酷动力投诉渠道记录!$B:$B,酷动力合作方汇总!R$1,酷动力投诉渠道记录!$F:$F,酷动力合作方汇总!$A31)</f>
        <v>0</v>
      </c>
      <c r="S31" s="168">
        <f>COUNTIFS(酷动力投诉渠道记录!$B:$B,酷动力合作方汇总!S$1,酷动力投诉渠道记录!$F:$F,酷动力合作方汇总!$A31)</f>
        <v>0</v>
      </c>
      <c r="T31" s="168">
        <f>COUNTIFS(酷动力投诉渠道记录!$B:$B,酷动力合作方汇总!T$1,酷动力投诉渠道记录!$F:$F,酷动力合作方汇总!$A31)</f>
        <v>0</v>
      </c>
      <c r="U31" s="168">
        <f>COUNTIFS(酷动力投诉渠道记录!$B:$B,酷动力合作方汇总!U$1,酷动力投诉渠道记录!$F:$F,酷动力合作方汇总!$A31)</f>
        <v>0</v>
      </c>
      <c r="V31" s="168">
        <f>COUNTIFS(酷动力投诉渠道记录!$B:$B,酷动力合作方汇总!V$1,酷动力投诉渠道记录!$F:$F,酷动力合作方汇总!$A31)</f>
        <v>0</v>
      </c>
      <c r="W31" s="168">
        <f>COUNTIFS(酷动力投诉渠道记录!$B:$B,酷动力合作方汇总!W$1,酷动力投诉渠道记录!$F:$F,酷动力合作方汇总!$A31)</f>
        <v>0</v>
      </c>
      <c r="X31" s="168">
        <f>COUNTIFS(酷动力投诉渠道记录!$B:$B,酷动力合作方汇总!X$1,酷动力投诉渠道记录!$F:$F,酷动力合作方汇总!$A31)</f>
        <v>0</v>
      </c>
      <c r="Y31" s="168">
        <f>COUNTIFS(酷动力投诉渠道记录!$B:$B,酷动力合作方汇总!Y$1,酷动力投诉渠道记录!$F:$F,酷动力合作方汇总!$A31)</f>
        <v>0</v>
      </c>
      <c r="Z31" s="168">
        <f>COUNTIFS(酷动力投诉渠道记录!$B:$B,酷动力合作方汇总!Z$1,酷动力投诉渠道记录!$F:$F,酷动力合作方汇总!$A31)</f>
        <v>0</v>
      </c>
      <c r="AA31" s="168">
        <f>COUNTIFS(酷动力投诉渠道记录!$B:$B,酷动力合作方汇总!AA$1,酷动力投诉渠道记录!$F:$F,酷动力合作方汇总!$A31)</f>
        <v>0</v>
      </c>
      <c r="AB31" s="168">
        <f>COUNTIFS(酷动力投诉渠道记录!$B:$B,酷动力合作方汇总!AB$1,酷动力投诉渠道记录!$F:$F,酷动力合作方汇总!$A31)</f>
        <v>0</v>
      </c>
      <c r="AC31" s="168">
        <f>COUNTIFS(酷动力投诉渠道记录!$B:$B,酷动力合作方汇总!AC$1,酷动力投诉渠道记录!$F:$F,酷动力合作方汇总!$A31)</f>
        <v>0</v>
      </c>
      <c r="AD31" s="168">
        <f>COUNTIFS(酷动力投诉渠道记录!$B:$B,酷动力合作方汇总!AD$1,酷动力投诉渠道记录!$F:$F,酷动力合作方汇总!$A31)</f>
        <v>0</v>
      </c>
      <c r="AE31" s="168">
        <f>COUNTIFS(酷动力投诉渠道记录!$B:$B,酷动力合作方汇总!AE$1,酷动力投诉渠道记录!$F:$F,酷动力合作方汇总!$A31)</f>
        <v>0</v>
      </c>
      <c r="AF31" s="168">
        <f>COUNTIFS(酷动力投诉渠道记录!$B:$B,酷动力合作方汇总!AF$1,酷动力投诉渠道记录!$F:$F,酷动力合作方汇总!$A31)</f>
        <v>0</v>
      </c>
      <c r="AG31" s="168">
        <f>COUNTIFS(酷动力投诉渠道记录!$B:$B,酷动力合作方汇总!AG$1,酷动力投诉渠道记录!$F:$F,酷动力合作方汇总!$A31)</f>
        <v>0</v>
      </c>
      <c r="AH31" s="168">
        <f>COUNTIFS(酷动力投诉渠道记录!$B:$B,酷动力合作方汇总!AH$1,酷动力投诉渠道记录!$F:$F,酷动力合作方汇总!$A31)</f>
        <v>0</v>
      </c>
      <c r="AI31" s="168">
        <f>COUNTIFS(酷动力投诉渠道记录!$B:$B,酷动力合作方汇总!AI$1,酷动力投诉渠道记录!$F:$F,酷动力合作方汇总!$A31)</f>
        <v>0</v>
      </c>
    </row>
    <row r="32" spans="1:35" ht="16.5">
      <c r="A32" s="39" t="s">
        <v>2395</v>
      </c>
      <c r="B32" s="39">
        <v>334</v>
      </c>
      <c r="C32" s="38">
        <f t="shared" si="2"/>
        <v>0</v>
      </c>
      <c r="D32" s="169">
        <f t="shared" si="1"/>
        <v>0</v>
      </c>
      <c r="E32" s="168">
        <f>COUNTIFS(酷动力投诉渠道记录!$B:$B,酷动力合作方汇总!E$1,酷动力投诉渠道记录!$F:$F,酷动力合作方汇总!$A32)</f>
        <v>0</v>
      </c>
      <c r="F32" s="168">
        <f>COUNTIFS(酷动力投诉渠道记录!$B:$B,酷动力合作方汇总!F$1,酷动力投诉渠道记录!$F:$F,酷动力合作方汇总!$A32)</f>
        <v>0</v>
      </c>
      <c r="G32" s="168">
        <f>COUNTIFS(酷动力投诉渠道记录!$B:$B,酷动力合作方汇总!G$1,酷动力投诉渠道记录!$F:$F,酷动力合作方汇总!$A32)</f>
        <v>0</v>
      </c>
      <c r="H32" s="168">
        <f>COUNTIFS(酷动力投诉渠道记录!$B:$B,酷动力合作方汇总!H$1,酷动力投诉渠道记录!$F:$F,酷动力合作方汇总!$A32)</f>
        <v>0</v>
      </c>
      <c r="I32" s="168">
        <f>COUNTIFS(酷动力投诉渠道记录!$B:$B,酷动力合作方汇总!I$1,酷动力投诉渠道记录!$F:$F,酷动力合作方汇总!$A32)</f>
        <v>0</v>
      </c>
      <c r="J32" s="168">
        <f>COUNTIFS(酷动力投诉渠道记录!$B:$B,酷动力合作方汇总!J$1,酷动力投诉渠道记录!$F:$F,酷动力合作方汇总!$A32)</f>
        <v>0</v>
      </c>
      <c r="K32" s="168">
        <f>COUNTIFS(酷动力投诉渠道记录!$B:$B,酷动力合作方汇总!K$1,酷动力投诉渠道记录!$F:$F,酷动力合作方汇总!$A32)</f>
        <v>0</v>
      </c>
      <c r="L32" s="168">
        <f>COUNTIFS(酷动力投诉渠道记录!$B:$B,酷动力合作方汇总!L$1,酷动力投诉渠道记录!$F:$F,酷动力合作方汇总!$A32)</f>
        <v>0</v>
      </c>
      <c r="M32" s="168">
        <f>COUNTIFS(酷动力投诉渠道记录!$B:$B,酷动力合作方汇总!M$1,酷动力投诉渠道记录!$F:$F,酷动力合作方汇总!$A32)</f>
        <v>0</v>
      </c>
      <c r="N32" s="168">
        <f>COUNTIFS(酷动力投诉渠道记录!$B:$B,酷动力合作方汇总!N$1,酷动力投诉渠道记录!$F:$F,酷动力合作方汇总!$A32)</f>
        <v>0</v>
      </c>
      <c r="O32" s="168">
        <f>COUNTIFS(酷动力投诉渠道记录!$B:$B,酷动力合作方汇总!O$1,酷动力投诉渠道记录!$F:$F,酷动力合作方汇总!$A32)</f>
        <v>0</v>
      </c>
      <c r="P32" s="168">
        <f>COUNTIFS(酷动力投诉渠道记录!$B:$B,酷动力合作方汇总!P$1,酷动力投诉渠道记录!$F:$F,酷动力合作方汇总!$A32)</f>
        <v>0</v>
      </c>
      <c r="Q32" s="168">
        <f>COUNTIFS(酷动力投诉渠道记录!$B:$B,酷动力合作方汇总!Q$1,酷动力投诉渠道记录!$F:$F,酷动力合作方汇总!$A32)</f>
        <v>0</v>
      </c>
      <c r="R32" s="168">
        <f>COUNTIFS(酷动力投诉渠道记录!$B:$B,酷动力合作方汇总!R$1,酷动力投诉渠道记录!$F:$F,酷动力合作方汇总!$A32)</f>
        <v>0</v>
      </c>
      <c r="S32" s="168">
        <f>COUNTIFS(酷动力投诉渠道记录!$B:$B,酷动力合作方汇总!S$1,酷动力投诉渠道记录!$F:$F,酷动力合作方汇总!$A32)</f>
        <v>0</v>
      </c>
      <c r="T32" s="168">
        <f>COUNTIFS(酷动力投诉渠道记录!$B:$B,酷动力合作方汇总!T$1,酷动力投诉渠道记录!$F:$F,酷动力合作方汇总!$A32)</f>
        <v>0</v>
      </c>
      <c r="U32" s="168">
        <f>COUNTIFS(酷动力投诉渠道记录!$B:$B,酷动力合作方汇总!U$1,酷动力投诉渠道记录!$F:$F,酷动力合作方汇总!$A32)</f>
        <v>0</v>
      </c>
      <c r="V32" s="168">
        <f>COUNTIFS(酷动力投诉渠道记录!$B:$B,酷动力合作方汇总!V$1,酷动力投诉渠道记录!$F:$F,酷动力合作方汇总!$A32)</f>
        <v>0</v>
      </c>
      <c r="W32" s="168">
        <f>COUNTIFS(酷动力投诉渠道记录!$B:$B,酷动力合作方汇总!W$1,酷动力投诉渠道记录!$F:$F,酷动力合作方汇总!$A32)</f>
        <v>0</v>
      </c>
      <c r="X32" s="168">
        <f>COUNTIFS(酷动力投诉渠道记录!$B:$B,酷动力合作方汇总!X$1,酷动力投诉渠道记录!$F:$F,酷动力合作方汇总!$A32)</f>
        <v>0</v>
      </c>
      <c r="Y32" s="168">
        <f>COUNTIFS(酷动力投诉渠道记录!$B:$B,酷动力合作方汇总!Y$1,酷动力投诉渠道记录!$F:$F,酷动力合作方汇总!$A32)</f>
        <v>0</v>
      </c>
      <c r="Z32" s="168">
        <f>COUNTIFS(酷动力投诉渠道记录!$B:$B,酷动力合作方汇总!Z$1,酷动力投诉渠道记录!$F:$F,酷动力合作方汇总!$A32)</f>
        <v>0</v>
      </c>
      <c r="AA32" s="168">
        <f>COUNTIFS(酷动力投诉渠道记录!$B:$B,酷动力合作方汇总!AA$1,酷动力投诉渠道记录!$F:$F,酷动力合作方汇总!$A32)</f>
        <v>0</v>
      </c>
      <c r="AB32" s="168">
        <f>COUNTIFS(酷动力投诉渠道记录!$B:$B,酷动力合作方汇总!AB$1,酷动力投诉渠道记录!$F:$F,酷动力合作方汇总!$A32)</f>
        <v>0</v>
      </c>
      <c r="AC32" s="168">
        <f>COUNTIFS(酷动力投诉渠道记录!$B:$B,酷动力合作方汇总!AC$1,酷动力投诉渠道记录!$F:$F,酷动力合作方汇总!$A32)</f>
        <v>0</v>
      </c>
      <c r="AD32" s="168">
        <f>COUNTIFS(酷动力投诉渠道记录!$B:$B,酷动力合作方汇总!AD$1,酷动力投诉渠道记录!$F:$F,酷动力合作方汇总!$A32)</f>
        <v>0</v>
      </c>
      <c r="AE32" s="168">
        <f>COUNTIFS(酷动力投诉渠道记录!$B:$B,酷动力合作方汇总!AE$1,酷动力投诉渠道记录!$F:$F,酷动力合作方汇总!$A32)</f>
        <v>0</v>
      </c>
      <c r="AF32" s="168">
        <f>COUNTIFS(酷动力投诉渠道记录!$B:$B,酷动力合作方汇总!AF$1,酷动力投诉渠道记录!$F:$F,酷动力合作方汇总!$A32)</f>
        <v>0</v>
      </c>
      <c r="AG32" s="168">
        <f>COUNTIFS(酷动力投诉渠道记录!$B:$B,酷动力合作方汇总!AG$1,酷动力投诉渠道记录!$F:$F,酷动力合作方汇总!$A32)</f>
        <v>0</v>
      </c>
      <c r="AH32" s="168">
        <f>COUNTIFS(酷动力投诉渠道记录!$B:$B,酷动力合作方汇总!AH$1,酷动力投诉渠道记录!$F:$F,酷动力合作方汇总!$A32)</f>
        <v>0</v>
      </c>
      <c r="AI32" s="168">
        <f>COUNTIFS(酷动力投诉渠道记录!$B:$B,酷动力合作方汇总!AI$1,酷动力投诉渠道记录!$F:$F,酷动力合作方汇总!$A32)</f>
        <v>0</v>
      </c>
    </row>
    <row r="33" spans="1:375" ht="16.5">
      <c r="A33" s="39" t="s">
        <v>2396</v>
      </c>
      <c r="B33" s="39">
        <v>2516.4</v>
      </c>
      <c r="C33" s="38">
        <f t="shared" si="2"/>
        <v>1</v>
      </c>
      <c r="D33" s="169">
        <f t="shared" si="1"/>
        <v>1</v>
      </c>
      <c r="E33" s="168">
        <f>COUNTIFS(酷动力投诉渠道记录!$B:$B,酷动力合作方汇总!E$1,酷动力投诉渠道记录!$F:$F,酷动力合作方汇总!$A33)</f>
        <v>0</v>
      </c>
      <c r="F33" s="168">
        <f>COUNTIFS(酷动力投诉渠道记录!$B:$B,酷动力合作方汇总!F$1,酷动力投诉渠道记录!$F:$F,酷动力合作方汇总!$A33)</f>
        <v>0</v>
      </c>
      <c r="G33" s="168">
        <f>COUNTIFS(酷动力投诉渠道记录!$B:$B,酷动力合作方汇总!G$1,酷动力投诉渠道记录!$F:$F,酷动力合作方汇总!$A33)</f>
        <v>0</v>
      </c>
      <c r="H33" s="168">
        <f>COUNTIFS(酷动力投诉渠道记录!$B:$B,酷动力合作方汇总!H$1,酷动力投诉渠道记录!$F:$F,酷动力合作方汇总!$A33)</f>
        <v>0</v>
      </c>
      <c r="I33" s="168">
        <f>COUNTIFS(酷动力投诉渠道记录!$B:$B,酷动力合作方汇总!I$1,酷动力投诉渠道记录!$F:$F,酷动力合作方汇总!$A33)</f>
        <v>0</v>
      </c>
      <c r="J33" s="168">
        <f>COUNTIFS(酷动力投诉渠道记录!$B:$B,酷动力合作方汇总!J$1,酷动力投诉渠道记录!$F:$F,酷动力合作方汇总!$A33)</f>
        <v>0</v>
      </c>
      <c r="K33" s="168">
        <f>COUNTIFS(酷动力投诉渠道记录!$B:$B,酷动力合作方汇总!K$1,酷动力投诉渠道记录!$F:$F,酷动力合作方汇总!$A33)</f>
        <v>0</v>
      </c>
      <c r="L33" s="168">
        <f>COUNTIFS(酷动力投诉渠道记录!$B:$B,酷动力合作方汇总!L$1,酷动力投诉渠道记录!$F:$F,酷动力合作方汇总!$A33)</f>
        <v>0</v>
      </c>
      <c r="M33" s="168">
        <f>COUNTIFS(酷动力投诉渠道记录!$B:$B,酷动力合作方汇总!M$1,酷动力投诉渠道记录!$F:$F,酷动力合作方汇总!$A33)</f>
        <v>0</v>
      </c>
      <c r="N33" s="168">
        <f>COUNTIFS(酷动力投诉渠道记录!$B:$B,酷动力合作方汇总!N$1,酷动力投诉渠道记录!$F:$F,酷动力合作方汇总!$A33)</f>
        <v>0</v>
      </c>
      <c r="O33" s="168">
        <f>COUNTIFS(酷动力投诉渠道记录!$B:$B,酷动力合作方汇总!O$1,酷动力投诉渠道记录!$F:$F,酷动力合作方汇总!$A33)</f>
        <v>0</v>
      </c>
      <c r="P33" s="168">
        <f>COUNTIFS(酷动力投诉渠道记录!$B:$B,酷动力合作方汇总!P$1,酷动力投诉渠道记录!$F:$F,酷动力合作方汇总!$A33)</f>
        <v>1</v>
      </c>
      <c r="Q33" s="168">
        <f>COUNTIFS(酷动力投诉渠道记录!$B:$B,酷动力合作方汇总!Q$1,酷动力投诉渠道记录!$F:$F,酷动力合作方汇总!$A33)</f>
        <v>0</v>
      </c>
      <c r="R33" s="168">
        <f>COUNTIFS(酷动力投诉渠道记录!$B:$B,酷动力合作方汇总!R$1,酷动力投诉渠道记录!$F:$F,酷动力合作方汇总!$A33)</f>
        <v>0</v>
      </c>
      <c r="S33" s="168">
        <f>COUNTIFS(酷动力投诉渠道记录!$B:$B,酷动力合作方汇总!S$1,酷动力投诉渠道记录!$F:$F,酷动力合作方汇总!$A33)</f>
        <v>0</v>
      </c>
      <c r="T33" s="168">
        <f>COUNTIFS(酷动力投诉渠道记录!$B:$B,酷动力合作方汇总!T$1,酷动力投诉渠道记录!$F:$F,酷动力合作方汇总!$A33)</f>
        <v>0</v>
      </c>
      <c r="U33" s="168">
        <f>COUNTIFS(酷动力投诉渠道记录!$B:$B,酷动力合作方汇总!U$1,酷动力投诉渠道记录!$F:$F,酷动力合作方汇总!$A33)</f>
        <v>0</v>
      </c>
      <c r="V33" s="168">
        <f>COUNTIFS(酷动力投诉渠道记录!$B:$B,酷动力合作方汇总!V$1,酷动力投诉渠道记录!$F:$F,酷动力合作方汇总!$A33)</f>
        <v>0</v>
      </c>
      <c r="W33" s="168">
        <f>COUNTIFS(酷动力投诉渠道记录!$B:$B,酷动力合作方汇总!W$1,酷动力投诉渠道记录!$F:$F,酷动力合作方汇总!$A33)</f>
        <v>0</v>
      </c>
      <c r="X33" s="168">
        <f>COUNTIFS(酷动力投诉渠道记录!$B:$B,酷动力合作方汇总!X$1,酷动力投诉渠道记录!$F:$F,酷动力合作方汇总!$A33)</f>
        <v>0</v>
      </c>
      <c r="Y33" s="168">
        <f>COUNTIFS(酷动力投诉渠道记录!$B:$B,酷动力合作方汇总!Y$1,酷动力投诉渠道记录!$F:$F,酷动力合作方汇总!$A33)</f>
        <v>0</v>
      </c>
      <c r="Z33" s="168">
        <f>COUNTIFS(酷动力投诉渠道记录!$B:$B,酷动力合作方汇总!Z$1,酷动力投诉渠道记录!$F:$F,酷动力合作方汇总!$A33)</f>
        <v>0</v>
      </c>
      <c r="AA33" s="168">
        <f>COUNTIFS(酷动力投诉渠道记录!$B:$B,酷动力合作方汇总!AA$1,酷动力投诉渠道记录!$F:$F,酷动力合作方汇总!$A33)</f>
        <v>0</v>
      </c>
      <c r="AB33" s="168">
        <f>COUNTIFS(酷动力投诉渠道记录!$B:$B,酷动力合作方汇总!AB$1,酷动力投诉渠道记录!$F:$F,酷动力合作方汇总!$A33)</f>
        <v>0</v>
      </c>
      <c r="AC33" s="168">
        <f>COUNTIFS(酷动力投诉渠道记录!$B:$B,酷动力合作方汇总!AC$1,酷动力投诉渠道记录!$F:$F,酷动力合作方汇总!$A33)</f>
        <v>0</v>
      </c>
      <c r="AD33" s="168">
        <f>COUNTIFS(酷动力投诉渠道记录!$B:$B,酷动力合作方汇总!AD$1,酷动力投诉渠道记录!$F:$F,酷动力合作方汇总!$A33)</f>
        <v>0</v>
      </c>
      <c r="AE33" s="168">
        <f>COUNTIFS(酷动力投诉渠道记录!$B:$B,酷动力合作方汇总!AE$1,酷动力投诉渠道记录!$F:$F,酷动力合作方汇总!$A33)</f>
        <v>0</v>
      </c>
      <c r="AF33" s="168">
        <f>COUNTIFS(酷动力投诉渠道记录!$B:$B,酷动力合作方汇总!AF$1,酷动力投诉渠道记录!$F:$F,酷动力合作方汇总!$A33)</f>
        <v>0</v>
      </c>
      <c r="AG33" s="168">
        <f>COUNTIFS(酷动力投诉渠道记录!$B:$B,酷动力合作方汇总!AG$1,酷动力投诉渠道记录!$F:$F,酷动力合作方汇总!$A33)</f>
        <v>0</v>
      </c>
      <c r="AH33" s="168">
        <f>COUNTIFS(酷动力投诉渠道记录!$B:$B,酷动力合作方汇总!AH$1,酷动力投诉渠道记录!$F:$F,酷动力合作方汇总!$A33)</f>
        <v>0</v>
      </c>
      <c r="AI33" s="168">
        <f>COUNTIFS(酷动力投诉渠道记录!$B:$B,酷动力合作方汇总!AI$1,酷动力投诉渠道记录!$F:$F,酷动力合作方汇总!$A33)</f>
        <v>0</v>
      </c>
    </row>
    <row r="34" spans="1:375" ht="16.5">
      <c r="A34" s="39" t="s">
        <v>2397</v>
      </c>
      <c r="B34" s="39">
        <v>1513.9699999999998</v>
      </c>
      <c r="C34" s="38">
        <f t="shared" si="2"/>
        <v>0</v>
      </c>
      <c r="D34" s="169">
        <f t="shared" si="1"/>
        <v>0</v>
      </c>
      <c r="E34" s="168">
        <f>COUNTIFS(酷动力投诉渠道记录!$B:$B,酷动力合作方汇总!E$1,酷动力投诉渠道记录!$F:$F,酷动力合作方汇总!$A34)</f>
        <v>0</v>
      </c>
      <c r="F34" s="168">
        <f>COUNTIFS(酷动力投诉渠道记录!$B:$B,酷动力合作方汇总!F$1,酷动力投诉渠道记录!$F:$F,酷动力合作方汇总!$A34)</f>
        <v>0</v>
      </c>
      <c r="G34" s="168">
        <f>COUNTIFS(酷动力投诉渠道记录!$B:$B,酷动力合作方汇总!G$1,酷动力投诉渠道记录!$F:$F,酷动力合作方汇总!$A34)</f>
        <v>0</v>
      </c>
      <c r="H34" s="168">
        <f>COUNTIFS(酷动力投诉渠道记录!$B:$B,酷动力合作方汇总!H$1,酷动力投诉渠道记录!$F:$F,酷动力合作方汇总!$A34)</f>
        <v>0</v>
      </c>
      <c r="I34" s="168">
        <f>COUNTIFS(酷动力投诉渠道记录!$B:$B,酷动力合作方汇总!I$1,酷动力投诉渠道记录!$F:$F,酷动力合作方汇总!$A34)</f>
        <v>0</v>
      </c>
      <c r="J34" s="168">
        <f>COUNTIFS(酷动力投诉渠道记录!$B:$B,酷动力合作方汇总!J$1,酷动力投诉渠道记录!$F:$F,酷动力合作方汇总!$A34)</f>
        <v>0</v>
      </c>
      <c r="K34" s="168">
        <f>COUNTIFS(酷动力投诉渠道记录!$B:$B,酷动力合作方汇总!K$1,酷动力投诉渠道记录!$F:$F,酷动力合作方汇总!$A34)</f>
        <v>0</v>
      </c>
      <c r="L34" s="168">
        <f>COUNTIFS(酷动力投诉渠道记录!$B:$B,酷动力合作方汇总!L$1,酷动力投诉渠道记录!$F:$F,酷动力合作方汇总!$A34)</f>
        <v>0</v>
      </c>
      <c r="M34" s="168">
        <f>COUNTIFS(酷动力投诉渠道记录!$B:$B,酷动力合作方汇总!M$1,酷动力投诉渠道记录!$F:$F,酷动力合作方汇总!$A34)</f>
        <v>0</v>
      </c>
      <c r="N34" s="168">
        <f>COUNTIFS(酷动力投诉渠道记录!$B:$B,酷动力合作方汇总!N$1,酷动力投诉渠道记录!$F:$F,酷动力合作方汇总!$A34)</f>
        <v>0</v>
      </c>
      <c r="O34" s="168">
        <f>COUNTIFS(酷动力投诉渠道记录!$B:$B,酷动力合作方汇总!O$1,酷动力投诉渠道记录!$F:$F,酷动力合作方汇总!$A34)</f>
        <v>0</v>
      </c>
      <c r="P34" s="168">
        <f>COUNTIFS(酷动力投诉渠道记录!$B:$B,酷动力合作方汇总!P$1,酷动力投诉渠道记录!$F:$F,酷动力合作方汇总!$A34)</f>
        <v>0</v>
      </c>
      <c r="Q34" s="168">
        <f>COUNTIFS(酷动力投诉渠道记录!$B:$B,酷动力合作方汇总!Q$1,酷动力投诉渠道记录!$F:$F,酷动力合作方汇总!$A34)</f>
        <v>0</v>
      </c>
      <c r="R34" s="168">
        <f>COUNTIFS(酷动力投诉渠道记录!$B:$B,酷动力合作方汇总!R$1,酷动力投诉渠道记录!$F:$F,酷动力合作方汇总!$A34)</f>
        <v>0</v>
      </c>
      <c r="S34" s="168">
        <f>COUNTIFS(酷动力投诉渠道记录!$B:$B,酷动力合作方汇总!S$1,酷动力投诉渠道记录!$F:$F,酷动力合作方汇总!$A34)</f>
        <v>0</v>
      </c>
      <c r="T34" s="168">
        <f>COUNTIFS(酷动力投诉渠道记录!$B:$B,酷动力合作方汇总!T$1,酷动力投诉渠道记录!$F:$F,酷动力合作方汇总!$A34)</f>
        <v>0</v>
      </c>
      <c r="U34" s="168">
        <f>COUNTIFS(酷动力投诉渠道记录!$B:$B,酷动力合作方汇总!U$1,酷动力投诉渠道记录!$F:$F,酷动力合作方汇总!$A34)</f>
        <v>0</v>
      </c>
      <c r="V34" s="168">
        <f>COUNTIFS(酷动力投诉渠道记录!$B:$B,酷动力合作方汇总!V$1,酷动力投诉渠道记录!$F:$F,酷动力合作方汇总!$A34)</f>
        <v>0</v>
      </c>
      <c r="W34" s="168">
        <f>COUNTIFS(酷动力投诉渠道记录!$B:$B,酷动力合作方汇总!W$1,酷动力投诉渠道记录!$F:$F,酷动力合作方汇总!$A34)</f>
        <v>0</v>
      </c>
      <c r="X34" s="168">
        <f>COUNTIFS(酷动力投诉渠道记录!$B:$B,酷动力合作方汇总!X$1,酷动力投诉渠道记录!$F:$F,酷动力合作方汇总!$A34)</f>
        <v>0</v>
      </c>
      <c r="Y34" s="168">
        <f>COUNTIFS(酷动力投诉渠道记录!$B:$B,酷动力合作方汇总!Y$1,酷动力投诉渠道记录!$F:$F,酷动力合作方汇总!$A34)</f>
        <v>0</v>
      </c>
      <c r="Z34" s="168">
        <f>COUNTIFS(酷动力投诉渠道记录!$B:$B,酷动力合作方汇总!Z$1,酷动力投诉渠道记录!$F:$F,酷动力合作方汇总!$A34)</f>
        <v>0</v>
      </c>
      <c r="AA34" s="168">
        <f>COUNTIFS(酷动力投诉渠道记录!$B:$B,酷动力合作方汇总!AA$1,酷动力投诉渠道记录!$F:$F,酷动力合作方汇总!$A34)</f>
        <v>0</v>
      </c>
      <c r="AB34" s="168">
        <f>COUNTIFS(酷动力投诉渠道记录!$B:$B,酷动力合作方汇总!AB$1,酷动力投诉渠道记录!$F:$F,酷动力合作方汇总!$A34)</f>
        <v>0</v>
      </c>
      <c r="AC34" s="168">
        <f>COUNTIFS(酷动力投诉渠道记录!$B:$B,酷动力合作方汇总!AC$1,酷动力投诉渠道记录!$F:$F,酷动力合作方汇总!$A34)</f>
        <v>0</v>
      </c>
      <c r="AD34" s="168">
        <f>COUNTIFS(酷动力投诉渠道记录!$B:$B,酷动力合作方汇总!AD$1,酷动力投诉渠道记录!$F:$F,酷动力合作方汇总!$A34)</f>
        <v>0</v>
      </c>
      <c r="AE34" s="168">
        <f>COUNTIFS(酷动力投诉渠道记录!$B:$B,酷动力合作方汇总!AE$1,酷动力投诉渠道记录!$F:$F,酷动力合作方汇总!$A34)</f>
        <v>0</v>
      </c>
      <c r="AF34" s="168">
        <f>COUNTIFS(酷动力投诉渠道记录!$B:$B,酷动力合作方汇总!AF$1,酷动力投诉渠道记录!$F:$F,酷动力合作方汇总!$A34)</f>
        <v>0</v>
      </c>
      <c r="AG34" s="168">
        <f>COUNTIFS(酷动力投诉渠道记录!$B:$B,酷动力合作方汇总!AG$1,酷动力投诉渠道记录!$F:$F,酷动力合作方汇总!$A34)</f>
        <v>0</v>
      </c>
      <c r="AH34" s="168">
        <f>COUNTIFS(酷动力投诉渠道记录!$B:$B,酷动力合作方汇总!AH$1,酷动力投诉渠道记录!$F:$F,酷动力合作方汇总!$A34)</f>
        <v>0</v>
      </c>
      <c r="AI34" s="168">
        <f>COUNTIFS(酷动力投诉渠道记录!$B:$B,酷动力合作方汇总!AI$1,酷动力投诉渠道记录!$F:$F,酷动力合作方汇总!$A34)</f>
        <v>0</v>
      </c>
    </row>
    <row r="35" spans="1:375" ht="16.5">
      <c r="A35" s="39" t="s">
        <v>2398</v>
      </c>
      <c r="B35" s="39">
        <v>2464.2999999999997</v>
      </c>
      <c r="C35" s="38">
        <f t="shared" si="2"/>
        <v>0</v>
      </c>
      <c r="D35" s="169">
        <f t="shared" si="1"/>
        <v>0</v>
      </c>
      <c r="E35" s="168">
        <f>COUNTIFS(酷动力投诉渠道记录!$B:$B,酷动力合作方汇总!E$1,酷动力投诉渠道记录!$F:$F,酷动力合作方汇总!$A35)</f>
        <v>0</v>
      </c>
      <c r="F35" s="168">
        <f>COUNTIFS(酷动力投诉渠道记录!$B:$B,酷动力合作方汇总!F$1,酷动力投诉渠道记录!$F:$F,酷动力合作方汇总!$A35)</f>
        <v>0</v>
      </c>
      <c r="G35" s="168">
        <f>COUNTIFS(酷动力投诉渠道记录!$B:$B,酷动力合作方汇总!G$1,酷动力投诉渠道记录!$F:$F,酷动力合作方汇总!$A35)</f>
        <v>0</v>
      </c>
      <c r="H35" s="168">
        <f>COUNTIFS(酷动力投诉渠道记录!$B:$B,酷动力合作方汇总!H$1,酷动力投诉渠道记录!$F:$F,酷动力合作方汇总!$A35)</f>
        <v>0</v>
      </c>
      <c r="I35" s="168">
        <f>COUNTIFS(酷动力投诉渠道记录!$B:$B,酷动力合作方汇总!I$1,酷动力投诉渠道记录!$F:$F,酷动力合作方汇总!$A35)</f>
        <v>0</v>
      </c>
      <c r="J35" s="168">
        <f>COUNTIFS(酷动力投诉渠道记录!$B:$B,酷动力合作方汇总!J$1,酷动力投诉渠道记录!$F:$F,酷动力合作方汇总!$A35)</f>
        <v>0</v>
      </c>
      <c r="K35" s="168">
        <f>COUNTIFS(酷动力投诉渠道记录!$B:$B,酷动力合作方汇总!K$1,酷动力投诉渠道记录!$F:$F,酷动力合作方汇总!$A35)</f>
        <v>0</v>
      </c>
      <c r="L35" s="168">
        <f>COUNTIFS(酷动力投诉渠道记录!$B:$B,酷动力合作方汇总!L$1,酷动力投诉渠道记录!$F:$F,酷动力合作方汇总!$A35)</f>
        <v>0</v>
      </c>
      <c r="M35" s="168">
        <f>COUNTIFS(酷动力投诉渠道记录!$B:$B,酷动力合作方汇总!M$1,酷动力投诉渠道记录!$F:$F,酷动力合作方汇总!$A35)</f>
        <v>0</v>
      </c>
      <c r="N35" s="168">
        <f>COUNTIFS(酷动力投诉渠道记录!$B:$B,酷动力合作方汇总!N$1,酷动力投诉渠道记录!$F:$F,酷动力合作方汇总!$A35)</f>
        <v>0</v>
      </c>
      <c r="O35" s="168">
        <f>COUNTIFS(酷动力投诉渠道记录!$B:$B,酷动力合作方汇总!O$1,酷动力投诉渠道记录!$F:$F,酷动力合作方汇总!$A35)</f>
        <v>0</v>
      </c>
      <c r="P35" s="168">
        <f>COUNTIFS(酷动力投诉渠道记录!$B:$B,酷动力合作方汇总!P$1,酷动力投诉渠道记录!$F:$F,酷动力合作方汇总!$A35)</f>
        <v>0</v>
      </c>
      <c r="Q35" s="168">
        <f>COUNTIFS(酷动力投诉渠道记录!$B:$B,酷动力合作方汇总!Q$1,酷动力投诉渠道记录!$F:$F,酷动力合作方汇总!$A35)</f>
        <v>0</v>
      </c>
      <c r="R35" s="168">
        <f>COUNTIFS(酷动力投诉渠道记录!$B:$B,酷动力合作方汇总!R$1,酷动力投诉渠道记录!$F:$F,酷动力合作方汇总!$A35)</f>
        <v>0</v>
      </c>
      <c r="S35" s="168">
        <f>COUNTIFS(酷动力投诉渠道记录!$B:$B,酷动力合作方汇总!S$1,酷动力投诉渠道记录!$F:$F,酷动力合作方汇总!$A35)</f>
        <v>0</v>
      </c>
      <c r="T35" s="168">
        <f>COUNTIFS(酷动力投诉渠道记录!$B:$B,酷动力合作方汇总!T$1,酷动力投诉渠道记录!$F:$F,酷动力合作方汇总!$A35)</f>
        <v>0</v>
      </c>
      <c r="U35" s="168">
        <f>COUNTIFS(酷动力投诉渠道记录!$B:$B,酷动力合作方汇总!U$1,酷动力投诉渠道记录!$F:$F,酷动力合作方汇总!$A35)</f>
        <v>0</v>
      </c>
      <c r="V35" s="168">
        <f>COUNTIFS(酷动力投诉渠道记录!$B:$B,酷动力合作方汇总!V$1,酷动力投诉渠道记录!$F:$F,酷动力合作方汇总!$A35)</f>
        <v>0</v>
      </c>
      <c r="W35" s="168">
        <f>COUNTIFS(酷动力投诉渠道记录!$B:$B,酷动力合作方汇总!W$1,酷动力投诉渠道记录!$F:$F,酷动力合作方汇总!$A35)</f>
        <v>0</v>
      </c>
      <c r="X35" s="168">
        <f>COUNTIFS(酷动力投诉渠道记录!$B:$B,酷动力合作方汇总!X$1,酷动力投诉渠道记录!$F:$F,酷动力合作方汇总!$A35)</f>
        <v>0</v>
      </c>
      <c r="Y35" s="168">
        <f>COUNTIFS(酷动力投诉渠道记录!$B:$B,酷动力合作方汇总!Y$1,酷动力投诉渠道记录!$F:$F,酷动力合作方汇总!$A35)</f>
        <v>0</v>
      </c>
      <c r="Z35" s="168">
        <f>COUNTIFS(酷动力投诉渠道记录!$B:$B,酷动力合作方汇总!Z$1,酷动力投诉渠道记录!$F:$F,酷动力合作方汇总!$A35)</f>
        <v>0</v>
      </c>
      <c r="AA35" s="168">
        <f>COUNTIFS(酷动力投诉渠道记录!$B:$B,酷动力合作方汇总!AA$1,酷动力投诉渠道记录!$F:$F,酷动力合作方汇总!$A35)</f>
        <v>0</v>
      </c>
      <c r="AB35" s="168">
        <f>COUNTIFS(酷动力投诉渠道记录!$B:$B,酷动力合作方汇总!AB$1,酷动力投诉渠道记录!$F:$F,酷动力合作方汇总!$A35)</f>
        <v>0</v>
      </c>
      <c r="AC35" s="168">
        <f>COUNTIFS(酷动力投诉渠道记录!$B:$B,酷动力合作方汇总!AC$1,酷动力投诉渠道记录!$F:$F,酷动力合作方汇总!$A35)</f>
        <v>0</v>
      </c>
      <c r="AD35" s="168">
        <f>COUNTIFS(酷动力投诉渠道记录!$B:$B,酷动力合作方汇总!AD$1,酷动力投诉渠道记录!$F:$F,酷动力合作方汇总!$A35)</f>
        <v>0</v>
      </c>
      <c r="AE35" s="168">
        <f>COUNTIFS(酷动力投诉渠道记录!$B:$B,酷动力合作方汇总!AE$1,酷动力投诉渠道记录!$F:$F,酷动力合作方汇总!$A35)</f>
        <v>0</v>
      </c>
      <c r="AF35" s="168">
        <f>COUNTIFS(酷动力投诉渠道记录!$B:$B,酷动力合作方汇总!AF$1,酷动力投诉渠道记录!$F:$F,酷动力合作方汇总!$A35)</f>
        <v>0</v>
      </c>
      <c r="AG35" s="168">
        <f>COUNTIFS(酷动力投诉渠道记录!$B:$B,酷动力合作方汇总!AG$1,酷动力投诉渠道记录!$F:$F,酷动力合作方汇总!$A35)</f>
        <v>0</v>
      </c>
      <c r="AH35" s="168">
        <f>COUNTIFS(酷动力投诉渠道记录!$B:$B,酷动力合作方汇总!AH$1,酷动力投诉渠道记录!$F:$F,酷动力合作方汇总!$A35)</f>
        <v>0</v>
      </c>
      <c r="AI35" s="168">
        <f>COUNTIFS(酷动力投诉渠道记录!$B:$B,酷动力合作方汇总!AI$1,酷动力投诉渠道记录!$F:$F,酷动力合作方汇总!$A35)</f>
        <v>0</v>
      </c>
    </row>
    <row r="36" spans="1:375" ht="16.5">
      <c r="A36" s="39" t="s">
        <v>2399</v>
      </c>
      <c r="B36" s="39">
        <v>455746.54000000015</v>
      </c>
      <c r="C36" s="38">
        <f t="shared" si="2"/>
        <v>51</v>
      </c>
      <c r="D36" s="169">
        <f t="shared" si="1"/>
        <v>1.1190430540624616</v>
      </c>
      <c r="E36" s="168">
        <f>COUNTIFS(酷动力投诉渠道记录!$B:$B,酷动力合作方汇总!E$1,酷动力投诉渠道记录!$F:$F,酷动力合作方汇总!$A36)</f>
        <v>0</v>
      </c>
      <c r="F36" s="168">
        <f>COUNTIFS(酷动力投诉渠道记录!$B:$B,酷动力合作方汇总!F$1,酷动力投诉渠道记录!$F:$F,酷动力合作方汇总!$A36)</f>
        <v>13</v>
      </c>
      <c r="G36" s="168">
        <f>COUNTIFS(酷动力投诉渠道记录!$B:$B,酷动力合作方汇总!G$1,酷动力投诉渠道记录!$F:$F,酷动力合作方汇总!$A36)</f>
        <v>0</v>
      </c>
      <c r="H36" s="168">
        <f>COUNTIFS(酷动力投诉渠道记录!$B:$B,酷动力合作方汇总!H$1,酷动力投诉渠道记录!$F:$F,酷动力合作方汇总!$A36)</f>
        <v>0</v>
      </c>
      <c r="I36" s="168">
        <f>COUNTIFS(酷动力投诉渠道记录!$B:$B,酷动力合作方汇总!I$1,酷动力投诉渠道记录!$F:$F,酷动力合作方汇总!$A36)</f>
        <v>0</v>
      </c>
      <c r="J36" s="168">
        <f>COUNTIFS(酷动力投诉渠道记录!$B:$B,酷动力合作方汇总!J$1,酷动力投诉渠道记录!$F:$F,酷动力合作方汇总!$A36)</f>
        <v>2</v>
      </c>
      <c r="K36" s="168">
        <f>COUNTIFS(酷动力投诉渠道记录!$B:$B,酷动力合作方汇总!K$1,酷动力投诉渠道记录!$F:$F,酷动力合作方汇总!$A36)</f>
        <v>10</v>
      </c>
      <c r="L36" s="168">
        <f>COUNTIFS(酷动力投诉渠道记录!$B:$B,酷动力合作方汇总!L$1,酷动力投诉渠道记录!$F:$F,酷动力合作方汇总!$A36)</f>
        <v>0</v>
      </c>
      <c r="M36" s="168">
        <f>COUNTIFS(酷动力投诉渠道记录!$B:$B,酷动力合作方汇总!M$1,酷动力投诉渠道记录!$F:$F,酷动力合作方汇总!$A36)</f>
        <v>0</v>
      </c>
      <c r="N36" s="168">
        <f>COUNTIFS(酷动力投诉渠道记录!$B:$B,酷动力合作方汇总!N$1,酷动力投诉渠道记录!$F:$F,酷动力合作方汇总!$A36)</f>
        <v>1</v>
      </c>
      <c r="O36" s="168">
        <f>COUNTIFS(酷动力投诉渠道记录!$B:$B,酷动力合作方汇总!O$1,酷动力投诉渠道记录!$F:$F,酷动力合作方汇总!$A36)</f>
        <v>0</v>
      </c>
      <c r="P36" s="168">
        <f>COUNTIFS(酷动力投诉渠道记录!$B:$B,酷动力合作方汇总!P$1,酷动力投诉渠道记录!$F:$F,酷动力合作方汇总!$A36)</f>
        <v>1</v>
      </c>
      <c r="Q36" s="168">
        <f>COUNTIFS(酷动力投诉渠道记录!$B:$B,酷动力合作方汇总!Q$1,酷动力投诉渠道记录!$F:$F,酷动力合作方汇总!$A36)</f>
        <v>2</v>
      </c>
      <c r="R36" s="168">
        <f>COUNTIFS(酷动力投诉渠道记录!$B:$B,酷动力合作方汇总!R$1,酷动力投诉渠道记录!$F:$F,酷动力合作方汇总!$A36)</f>
        <v>0</v>
      </c>
      <c r="S36" s="168">
        <f>COUNTIFS(酷动力投诉渠道记录!$B:$B,酷动力合作方汇总!S$1,酷动力投诉渠道记录!$F:$F,酷动力合作方汇总!$A36)</f>
        <v>0</v>
      </c>
      <c r="T36" s="168">
        <f>COUNTIFS(酷动力投诉渠道记录!$B:$B,酷动力合作方汇总!T$1,酷动力投诉渠道记录!$F:$F,酷动力合作方汇总!$A36)</f>
        <v>0</v>
      </c>
      <c r="U36" s="168">
        <f>COUNTIFS(酷动力投诉渠道记录!$B:$B,酷动力合作方汇总!U$1,酷动力投诉渠道记录!$F:$F,酷动力合作方汇总!$A36)</f>
        <v>9</v>
      </c>
      <c r="V36" s="168">
        <f>COUNTIFS(酷动力投诉渠道记录!$B:$B,酷动力合作方汇总!V$1,酷动力投诉渠道记录!$F:$F,酷动力合作方汇总!$A36)</f>
        <v>0</v>
      </c>
      <c r="W36" s="168">
        <f>COUNTIFS(酷动力投诉渠道记录!$B:$B,酷动力合作方汇总!W$1,酷动力投诉渠道记录!$F:$F,酷动力合作方汇总!$A36)</f>
        <v>0</v>
      </c>
      <c r="X36" s="168">
        <f>COUNTIFS(酷动力投诉渠道记录!$B:$B,酷动力合作方汇总!X$1,酷动力投诉渠道记录!$F:$F,酷动力合作方汇总!$A36)</f>
        <v>0</v>
      </c>
      <c r="Y36" s="168">
        <f>COUNTIFS(酷动力投诉渠道记录!$B:$B,酷动力合作方汇总!Y$1,酷动力投诉渠道记录!$F:$F,酷动力合作方汇总!$A36)</f>
        <v>0</v>
      </c>
      <c r="Z36" s="168">
        <f>COUNTIFS(酷动力投诉渠道记录!$B:$B,酷动力合作方汇总!Z$1,酷动力投诉渠道记录!$F:$F,酷动力合作方汇总!$A36)</f>
        <v>0</v>
      </c>
      <c r="AA36" s="168">
        <f>COUNTIFS(酷动力投诉渠道记录!$B:$B,酷动力合作方汇总!AA$1,酷动力投诉渠道记录!$F:$F,酷动力合作方汇总!$A36)</f>
        <v>0</v>
      </c>
      <c r="AB36" s="168">
        <f>COUNTIFS(酷动力投诉渠道记录!$B:$B,酷动力合作方汇总!AB$1,酷动力投诉渠道记录!$F:$F,酷动力合作方汇总!$A36)</f>
        <v>0</v>
      </c>
      <c r="AC36" s="168">
        <f>COUNTIFS(酷动力投诉渠道记录!$B:$B,酷动力合作方汇总!AC$1,酷动力投诉渠道记录!$F:$F,酷动力合作方汇总!$A36)</f>
        <v>0</v>
      </c>
      <c r="AD36" s="168">
        <f>COUNTIFS(酷动力投诉渠道记录!$B:$B,酷动力合作方汇总!AD$1,酷动力投诉渠道记录!$F:$F,酷动力合作方汇总!$A36)</f>
        <v>0</v>
      </c>
      <c r="AE36" s="168">
        <f>COUNTIFS(酷动力投诉渠道记录!$B:$B,酷动力合作方汇总!AE$1,酷动力投诉渠道记录!$F:$F,酷动力合作方汇总!$A36)</f>
        <v>0</v>
      </c>
      <c r="AF36" s="168">
        <f>COUNTIFS(酷动力投诉渠道记录!$B:$B,酷动力合作方汇总!AF$1,酷动力投诉渠道记录!$F:$F,酷动力合作方汇总!$A36)</f>
        <v>0</v>
      </c>
      <c r="AG36" s="168">
        <f>COUNTIFS(酷动力投诉渠道记录!$B:$B,酷动力合作方汇总!AG$1,酷动力投诉渠道记录!$F:$F,酷动力合作方汇总!$A36)</f>
        <v>12</v>
      </c>
      <c r="AH36" s="168">
        <f>COUNTIFS(酷动力投诉渠道记录!$B:$B,酷动力合作方汇总!AH$1,酷动力投诉渠道记录!$F:$F,酷动力合作方汇总!$A36)</f>
        <v>0</v>
      </c>
      <c r="AI36" s="168">
        <f>COUNTIFS(酷动力投诉渠道记录!$B:$B,酷动力合作方汇总!AI$1,酷动力投诉渠道记录!$F:$F,酷动力合作方汇总!$A36)</f>
        <v>1</v>
      </c>
    </row>
    <row r="37" spans="1:375" ht="16.5">
      <c r="A37" s="39" t="s">
        <v>2400</v>
      </c>
      <c r="B37" s="39">
        <v>5369.07</v>
      </c>
      <c r="C37" s="38">
        <f t="shared" si="2"/>
        <v>1</v>
      </c>
      <c r="D37" s="169">
        <f t="shared" si="1"/>
        <v>1</v>
      </c>
      <c r="E37" s="168">
        <f>COUNTIFS(酷动力投诉渠道记录!$B:$B,酷动力合作方汇总!E$1,酷动力投诉渠道记录!$F:$F,酷动力合作方汇总!$A37)</f>
        <v>0</v>
      </c>
      <c r="F37" s="168">
        <f>COUNTIFS(酷动力投诉渠道记录!$B:$B,酷动力合作方汇总!F$1,酷动力投诉渠道记录!$F:$F,酷动力合作方汇总!$A37)</f>
        <v>0</v>
      </c>
      <c r="G37" s="168">
        <f>COUNTIFS(酷动力投诉渠道记录!$B:$B,酷动力合作方汇总!G$1,酷动力投诉渠道记录!$F:$F,酷动力合作方汇总!$A37)</f>
        <v>0</v>
      </c>
      <c r="H37" s="168">
        <f>COUNTIFS(酷动力投诉渠道记录!$B:$B,酷动力合作方汇总!H$1,酷动力投诉渠道记录!$F:$F,酷动力合作方汇总!$A37)</f>
        <v>0</v>
      </c>
      <c r="I37" s="168">
        <f>COUNTIFS(酷动力投诉渠道记录!$B:$B,酷动力合作方汇总!I$1,酷动力投诉渠道记录!$F:$F,酷动力合作方汇总!$A37)</f>
        <v>0</v>
      </c>
      <c r="J37" s="168">
        <f>COUNTIFS(酷动力投诉渠道记录!$B:$B,酷动力合作方汇总!J$1,酷动力投诉渠道记录!$F:$F,酷动力合作方汇总!$A37)</f>
        <v>0</v>
      </c>
      <c r="K37" s="168">
        <f>COUNTIFS(酷动力投诉渠道记录!$B:$B,酷动力合作方汇总!K$1,酷动力投诉渠道记录!$F:$F,酷动力合作方汇总!$A37)</f>
        <v>0</v>
      </c>
      <c r="L37" s="168">
        <f>COUNTIFS(酷动力投诉渠道记录!$B:$B,酷动力合作方汇总!L$1,酷动力投诉渠道记录!$F:$F,酷动力合作方汇总!$A37)</f>
        <v>0</v>
      </c>
      <c r="M37" s="168">
        <f>COUNTIFS(酷动力投诉渠道记录!$B:$B,酷动力合作方汇总!M$1,酷动力投诉渠道记录!$F:$F,酷动力合作方汇总!$A37)</f>
        <v>0</v>
      </c>
      <c r="N37" s="168">
        <f>COUNTIFS(酷动力投诉渠道记录!$B:$B,酷动力合作方汇总!N$1,酷动力投诉渠道记录!$F:$F,酷动力合作方汇总!$A37)</f>
        <v>0</v>
      </c>
      <c r="O37" s="168">
        <f>COUNTIFS(酷动力投诉渠道记录!$B:$B,酷动力合作方汇总!O$1,酷动力投诉渠道记录!$F:$F,酷动力合作方汇总!$A37)</f>
        <v>0</v>
      </c>
      <c r="P37" s="168">
        <f>COUNTIFS(酷动力投诉渠道记录!$B:$B,酷动力合作方汇总!P$1,酷动力投诉渠道记录!$F:$F,酷动力合作方汇总!$A37)</f>
        <v>0</v>
      </c>
      <c r="Q37" s="168">
        <f>COUNTIFS(酷动力投诉渠道记录!$B:$B,酷动力合作方汇总!Q$1,酷动力投诉渠道记录!$F:$F,酷动力合作方汇总!$A37)</f>
        <v>0</v>
      </c>
      <c r="R37" s="168">
        <f>COUNTIFS(酷动力投诉渠道记录!$B:$B,酷动力合作方汇总!R$1,酷动力投诉渠道记录!$F:$F,酷动力合作方汇总!$A37)</f>
        <v>0</v>
      </c>
      <c r="S37" s="168">
        <f>COUNTIFS(酷动力投诉渠道记录!$B:$B,酷动力合作方汇总!S$1,酷动力投诉渠道记录!$F:$F,酷动力合作方汇总!$A37)</f>
        <v>0</v>
      </c>
      <c r="T37" s="168">
        <f>COUNTIFS(酷动力投诉渠道记录!$B:$B,酷动力合作方汇总!T$1,酷动力投诉渠道记录!$F:$F,酷动力合作方汇总!$A37)</f>
        <v>0</v>
      </c>
      <c r="U37" s="168">
        <f>COUNTIFS(酷动力投诉渠道记录!$B:$B,酷动力合作方汇总!U$1,酷动力投诉渠道记录!$F:$F,酷动力合作方汇总!$A37)</f>
        <v>0</v>
      </c>
      <c r="V37" s="168">
        <f>COUNTIFS(酷动力投诉渠道记录!$B:$B,酷动力合作方汇总!V$1,酷动力投诉渠道记录!$F:$F,酷动力合作方汇总!$A37)</f>
        <v>0</v>
      </c>
      <c r="W37" s="168">
        <f>COUNTIFS(酷动力投诉渠道记录!$B:$B,酷动力合作方汇总!W$1,酷动力投诉渠道记录!$F:$F,酷动力合作方汇总!$A37)</f>
        <v>0</v>
      </c>
      <c r="X37" s="168">
        <f>COUNTIFS(酷动力投诉渠道记录!$B:$B,酷动力合作方汇总!X$1,酷动力投诉渠道记录!$F:$F,酷动力合作方汇总!$A37)</f>
        <v>0</v>
      </c>
      <c r="Y37" s="168">
        <f>COUNTIFS(酷动力投诉渠道记录!$B:$B,酷动力合作方汇总!Y$1,酷动力投诉渠道记录!$F:$F,酷动力合作方汇总!$A37)</f>
        <v>0</v>
      </c>
      <c r="Z37" s="168">
        <f>COUNTIFS(酷动力投诉渠道记录!$B:$B,酷动力合作方汇总!Z$1,酷动力投诉渠道记录!$F:$F,酷动力合作方汇总!$A37)</f>
        <v>0</v>
      </c>
      <c r="AA37" s="168">
        <f>COUNTIFS(酷动力投诉渠道记录!$B:$B,酷动力合作方汇总!AA$1,酷动力投诉渠道记录!$F:$F,酷动力合作方汇总!$A37)</f>
        <v>0</v>
      </c>
      <c r="AB37" s="168">
        <f>COUNTIFS(酷动力投诉渠道记录!$B:$B,酷动力合作方汇总!AB$1,酷动力投诉渠道记录!$F:$F,酷动力合作方汇总!$A37)</f>
        <v>0</v>
      </c>
      <c r="AC37" s="168">
        <f>COUNTIFS(酷动力投诉渠道记录!$B:$B,酷动力合作方汇总!AC$1,酷动力投诉渠道记录!$F:$F,酷动力合作方汇总!$A37)</f>
        <v>0</v>
      </c>
      <c r="AD37" s="168">
        <f>COUNTIFS(酷动力投诉渠道记录!$B:$B,酷动力合作方汇总!AD$1,酷动力投诉渠道记录!$F:$F,酷动力合作方汇总!$A37)</f>
        <v>0</v>
      </c>
      <c r="AE37" s="168">
        <f>COUNTIFS(酷动力投诉渠道记录!$B:$B,酷动力合作方汇总!AE$1,酷动力投诉渠道记录!$F:$F,酷动力合作方汇总!$A37)</f>
        <v>0</v>
      </c>
      <c r="AF37" s="168">
        <f>COUNTIFS(酷动力投诉渠道记录!$B:$B,酷动力合作方汇总!AF$1,酷动力投诉渠道记录!$F:$F,酷动力合作方汇总!$A37)</f>
        <v>0</v>
      </c>
      <c r="AG37" s="168">
        <f>COUNTIFS(酷动力投诉渠道记录!$B:$B,酷动力合作方汇总!AG$1,酷动力投诉渠道记录!$F:$F,酷动力合作方汇总!$A37)</f>
        <v>1</v>
      </c>
      <c r="AH37" s="168">
        <f>COUNTIFS(酷动力投诉渠道记录!$B:$B,酷动力合作方汇总!AH$1,酷动力投诉渠道记录!$F:$F,酷动力合作方汇总!$A37)</f>
        <v>0</v>
      </c>
      <c r="AI37" s="168">
        <f>COUNTIFS(酷动力投诉渠道记录!$B:$B,酷动力合作方汇总!AI$1,酷动力投诉渠道记录!$F:$F,酷动力合作方汇总!$A37)</f>
        <v>0</v>
      </c>
    </row>
    <row r="38" spans="1:375" ht="16.5">
      <c r="A38" s="39" t="s">
        <v>2401</v>
      </c>
      <c r="B38" s="39">
        <v>168</v>
      </c>
      <c r="C38" s="38">
        <f t="shared" si="2"/>
        <v>0</v>
      </c>
      <c r="D38" s="169">
        <f t="shared" si="1"/>
        <v>0</v>
      </c>
      <c r="E38" s="168">
        <f>COUNTIFS(酷动力投诉渠道记录!$B:$B,酷动力合作方汇总!E$1,酷动力投诉渠道记录!$F:$F,酷动力合作方汇总!$A38)</f>
        <v>0</v>
      </c>
      <c r="F38" s="168">
        <f>COUNTIFS(酷动力投诉渠道记录!$B:$B,酷动力合作方汇总!F$1,酷动力投诉渠道记录!$F:$F,酷动力合作方汇总!$A38)</f>
        <v>0</v>
      </c>
      <c r="G38" s="168">
        <f>COUNTIFS(酷动力投诉渠道记录!$B:$B,酷动力合作方汇总!G$1,酷动力投诉渠道记录!$F:$F,酷动力合作方汇总!$A38)</f>
        <v>0</v>
      </c>
      <c r="H38" s="168">
        <f>COUNTIFS(酷动力投诉渠道记录!$B:$B,酷动力合作方汇总!H$1,酷动力投诉渠道记录!$F:$F,酷动力合作方汇总!$A38)</f>
        <v>0</v>
      </c>
      <c r="I38" s="168">
        <f>COUNTIFS(酷动力投诉渠道记录!$B:$B,酷动力合作方汇总!I$1,酷动力投诉渠道记录!$F:$F,酷动力合作方汇总!$A38)</f>
        <v>0</v>
      </c>
      <c r="J38" s="168">
        <f>COUNTIFS(酷动力投诉渠道记录!$B:$B,酷动力合作方汇总!J$1,酷动力投诉渠道记录!$F:$F,酷动力合作方汇总!$A38)</f>
        <v>0</v>
      </c>
      <c r="K38" s="168">
        <f>COUNTIFS(酷动力投诉渠道记录!$B:$B,酷动力合作方汇总!K$1,酷动力投诉渠道记录!$F:$F,酷动力合作方汇总!$A38)</f>
        <v>0</v>
      </c>
      <c r="L38" s="168">
        <f>COUNTIFS(酷动力投诉渠道记录!$B:$B,酷动力合作方汇总!L$1,酷动力投诉渠道记录!$F:$F,酷动力合作方汇总!$A38)</f>
        <v>0</v>
      </c>
      <c r="M38" s="168">
        <f>COUNTIFS(酷动力投诉渠道记录!$B:$B,酷动力合作方汇总!M$1,酷动力投诉渠道记录!$F:$F,酷动力合作方汇总!$A38)</f>
        <v>0</v>
      </c>
      <c r="N38" s="168">
        <f>COUNTIFS(酷动力投诉渠道记录!$B:$B,酷动力合作方汇总!N$1,酷动力投诉渠道记录!$F:$F,酷动力合作方汇总!$A38)</f>
        <v>0</v>
      </c>
      <c r="O38" s="168">
        <f>COUNTIFS(酷动力投诉渠道记录!$B:$B,酷动力合作方汇总!O$1,酷动力投诉渠道记录!$F:$F,酷动力合作方汇总!$A38)</f>
        <v>0</v>
      </c>
      <c r="P38" s="168">
        <f>COUNTIFS(酷动力投诉渠道记录!$B:$B,酷动力合作方汇总!P$1,酷动力投诉渠道记录!$F:$F,酷动力合作方汇总!$A38)</f>
        <v>0</v>
      </c>
      <c r="Q38" s="168">
        <f>COUNTIFS(酷动力投诉渠道记录!$B:$B,酷动力合作方汇总!Q$1,酷动力投诉渠道记录!$F:$F,酷动力合作方汇总!$A38)</f>
        <v>0</v>
      </c>
      <c r="R38" s="168">
        <f>COUNTIFS(酷动力投诉渠道记录!$B:$B,酷动力合作方汇总!R$1,酷动力投诉渠道记录!$F:$F,酷动力合作方汇总!$A38)</f>
        <v>0</v>
      </c>
      <c r="S38" s="168">
        <f>COUNTIFS(酷动力投诉渠道记录!$B:$B,酷动力合作方汇总!S$1,酷动力投诉渠道记录!$F:$F,酷动力合作方汇总!$A38)</f>
        <v>0</v>
      </c>
      <c r="T38" s="168">
        <f>COUNTIFS(酷动力投诉渠道记录!$B:$B,酷动力合作方汇总!T$1,酷动力投诉渠道记录!$F:$F,酷动力合作方汇总!$A38)</f>
        <v>0</v>
      </c>
      <c r="U38" s="168">
        <f>COUNTIFS(酷动力投诉渠道记录!$B:$B,酷动力合作方汇总!U$1,酷动力投诉渠道记录!$F:$F,酷动力合作方汇总!$A38)</f>
        <v>0</v>
      </c>
      <c r="V38" s="168">
        <f>COUNTIFS(酷动力投诉渠道记录!$B:$B,酷动力合作方汇总!V$1,酷动力投诉渠道记录!$F:$F,酷动力合作方汇总!$A38)</f>
        <v>0</v>
      </c>
      <c r="W38" s="168">
        <f>COUNTIFS(酷动力投诉渠道记录!$B:$B,酷动力合作方汇总!W$1,酷动力投诉渠道记录!$F:$F,酷动力合作方汇总!$A38)</f>
        <v>0</v>
      </c>
      <c r="X38" s="168">
        <f>COUNTIFS(酷动力投诉渠道记录!$B:$B,酷动力合作方汇总!X$1,酷动力投诉渠道记录!$F:$F,酷动力合作方汇总!$A38)</f>
        <v>0</v>
      </c>
      <c r="Y38" s="168">
        <f>COUNTIFS(酷动力投诉渠道记录!$B:$B,酷动力合作方汇总!Y$1,酷动力投诉渠道记录!$F:$F,酷动力合作方汇总!$A38)</f>
        <v>0</v>
      </c>
      <c r="Z38" s="168">
        <f>COUNTIFS(酷动力投诉渠道记录!$B:$B,酷动力合作方汇总!Z$1,酷动力投诉渠道记录!$F:$F,酷动力合作方汇总!$A38)</f>
        <v>0</v>
      </c>
      <c r="AA38" s="168">
        <f>COUNTIFS(酷动力投诉渠道记录!$B:$B,酷动力合作方汇总!AA$1,酷动力投诉渠道记录!$F:$F,酷动力合作方汇总!$A38)</f>
        <v>0</v>
      </c>
      <c r="AB38" s="168">
        <f>COUNTIFS(酷动力投诉渠道记录!$B:$B,酷动力合作方汇总!AB$1,酷动力投诉渠道记录!$F:$F,酷动力合作方汇总!$A38)</f>
        <v>0</v>
      </c>
      <c r="AC38" s="168">
        <f>COUNTIFS(酷动力投诉渠道记录!$B:$B,酷动力合作方汇总!AC$1,酷动力投诉渠道记录!$F:$F,酷动力合作方汇总!$A38)</f>
        <v>0</v>
      </c>
      <c r="AD38" s="168">
        <f>COUNTIFS(酷动力投诉渠道记录!$B:$B,酷动力合作方汇总!AD$1,酷动力投诉渠道记录!$F:$F,酷动力合作方汇总!$A38)</f>
        <v>0</v>
      </c>
      <c r="AE38" s="168">
        <f>COUNTIFS(酷动力投诉渠道记录!$B:$B,酷动力合作方汇总!AE$1,酷动力投诉渠道记录!$F:$F,酷动力合作方汇总!$A38)</f>
        <v>0</v>
      </c>
      <c r="AF38" s="168">
        <f>COUNTIFS(酷动力投诉渠道记录!$B:$B,酷动力合作方汇总!AF$1,酷动力投诉渠道记录!$F:$F,酷动力合作方汇总!$A38)</f>
        <v>0</v>
      </c>
      <c r="AG38" s="168">
        <f>COUNTIFS(酷动力投诉渠道记录!$B:$B,酷动力合作方汇总!AG$1,酷动力投诉渠道记录!$F:$F,酷动力合作方汇总!$A38)</f>
        <v>0</v>
      </c>
      <c r="AH38" s="168">
        <f>COUNTIFS(酷动力投诉渠道记录!$B:$B,酷动力合作方汇总!AH$1,酷动力投诉渠道记录!$F:$F,酷动力合作方汇总!$A38)</f>
        <v>0</v>
      </c>
      <c r="AI38" s="168">
        <f>COUNTIFS(酷动力投诉渠道记录!$B:$B,酷动力合作方汇总!AI$1,酷动力投诉渠道记录!$F:$F,酷动力合作方汇总!$A38)</f>
        <v>0</v>
      </c>
    </row>
    <row r="39" spans="1:375" ht="16.5">
      <c r="A39" s="39" t="s">
        <v>2402</v>
      </c>
      <c r="B39" s="39">
        <v>6871.880000000001</v>
      </c>
      <c r="C39" s="38">
        <f t="shared" si="2"/>
        <v>0</v>
      </c>
      <c r="D39" s="169">
        <f t="shared" si="1"/>
        <v>0</v>
      </c>
      <c r="E39" s="168">
        <f>COUNTIFS(酷动力投诉渠道记录!$B:$B,酷动力合作方汇总!E$1,酷动力投诉渠道记录!$F:$F,酷动力合作方汇总!$A39)</f>
        <v>0</v>
      </c>
      <c r="F39" s="168">
        <f>COUNTIFS(酷动力投诉渠道记录!$B:$B,酷动力合作方汇总!F$1,酷动力投诉渠道记录!$F:$F,酷动力合作方汇总!$A39)</f>
        <v>0</v>
      </c>
      <c r="G39" s="168">
        <f>COUNTIFS(酷动力投诉渠道记录!$B:$B,酷动力合作方汇总!G$1,酷动力投诉渠道记录!$F:$F,酷动力合作方汇总!$A39)</f>
        <v>0</v>
      </c>
      <c r="H39" s="168">
        <f>COUNTIFS(酷动力投诉渠道记录!$B:$B,酷动力合作方汇总!H$1,酷动力投诉渠道记录!$F:$F,酷动力合作方汇总!$A39)</f>
        <v>0</v>
      </c>
      <c r="I39" s="168">
        <f>COUNTIFS(酷动力投诉渠道记录!$B:$B,酷动力合作方汇总!I$1,酷动力投诉渠道记录!$F:$F,酷动力合作方汇总!$A39)</f>
        <v>0</v>
      </c>
      <c r="J39" s="168">
        <f>COUNTIFS(酷动力投诉渠道记录!$B:$B,酷动力合作方汇总!J$1,酷动力投诉渠道记录!$F:$F,酷动力合作方汇总!$A39)</f>
        <v>0</v>
      </c>
      <c r="K39" s="168">
        <f>COUNTIFS(酷动力投诉渠道记录!$B:$B,酷动力合作方汇总!K$1,酷动力投诉渠道记录!$F:$F,酷动力合作方汇总!$A39)</f>
        <v>0</v>
      </c>
      <c r="L39" s="168">
        <f>COUNTIFS(酷动力投诉渠道记录!$B:$B,酷动力合作方汇总!L$1,酷动力投诉渠道记录!$F:$F,酷动力合作方汇总!$A39)</f>
        <v>0</v>
      </c>
      <c r="M39" s="168">
        <f>COUNTIFS(酷动力投诉渠道记录!$B:$B,酷动力合作方汇总!M$1,酷动力投诉渠道记录!$F:$F,酷动力合作方汇总!$A39)</f>
        <v>0</v>
      </c>
      <c r="N39" s="168">
        <f>COUNTIFS(酷动力投诉渠道记录!$B:$B,酷动力合作方汇总!N$1,酷动力投诉渠道记录!$F:$F,酷动力合作方汇总!$A39)</f>
        <v>0</v>
      </c>
      <c r="O39" s="168">
        <f>COUNTIFS(酷动力投诉渠道记录!$B:$B,酷动力合作方汇总!O$1,酷动力投诉渠道记录!$F:$F,酷动力合作方汇总!$A39)</f>
        <v>0</v>
      </c>
      <c r="P39" s="168">
        <f>COUNTIFS(酷动力投诉渠道记录!$B:$B,酷动力合作方汇总!P$1,酷动力投诉渠道记录!$F:$F,酷动力合作方汇总!$A39)</f>
        <v>0</v>
      </c>
      <c r="Q39" s="168">
        <f>COUNTIFS(酷动力投诉渠道记录!$B:$B,酷动力合作方汇总!Q$1,酷动力投诉渠道记录!$F:$F,酷动力合作方汇总!$A39)</f>
        <v>0</v>
      </c>
      <c r="R39" s="168">
        <f>COUNTIFS(酷动力投诉渠道记录!$B:$B,酷动力合作方汇总!R$1,酷动力投诉渠道记录!$F:$F,酷动力合作方汇总!$A39)</f>
        <v>0</v>
      </c>
      <c r="S39" s="168">
        <f>COUNTIFS(酷动力投诉渠道记录!$B:$B,酷动力合作方汇总!S$1,酷动力投诉渠道记录!$F:$F,酷动力合作方汇总!$A39)</f>
        <v>0</v>
      </c>
      <c r="T39" s="168">
        <f>COUNTIFS(酷动力投诉渠道记录!$B:$B,酷动力合作方汇总!T$1,酷动力投诉渠道记录!$F:$F,酷动力合作方汇总!$A39)</f>
        <v>0</v>
      </c>
      <c r="U39" s="168">
        <f>COUNTIFS(酷动力投诉渠道记录!$B:$B,酷动力合作方汇总!U$1,酷动力投诉渠道记录!$F:$F,酷动力合作方汇总!$A39)</f>
        <v>0</v>
      </c>
      <c r="V39" s="168">
        <f>COUNTIFS(酷动力投诉渠道记录!$B:$B,酷动力合作方汇总!V$1,酷动力投诉渠道记录!$F:$F,酷动力合作方汇总!$A39)</f>
        <v>0</v>
      </c>
      <c r="W39" s="168">
        <f>COUNTIFS(酷动力投诉渠道记录!$B:$B,酷动力合作方汇总!W$1,酷动力投诉渠道记录!$F:$F,酷动力合作方汇总!$A39)</f>
        <v>0</v>
      </c>
      <c r="X39" s="168">
        <f>COUNTIFS(酷动力投诉渠道记录!$B:$B,酷动力合作方汇总!X$1,酷动力投诉渠道记录!$F:$F,酷动力合作方汇总!$A39)</f>
        <v>0</v>
      </c>
      <c r="Y39" s="168">
        <f>COUNTIFS(酷动力投诉渠道记录!$B:$B,酷动力合作方汇总!Y$1,酷动力投诉渠道记录!$F:$F,酷动力合作方汇总!$A39)</f>
        <v>0</v>
      </c>
      <c r="Z39" s="168">
        <f>COUNTIFS(酷动力投诉渠道记录!$B:$B,酷动力合作方汇总!Z$1,酷动力投诉渠道记录!$F:$F,酷动力合作方汇总!$A39)</f>
        <v>0</v>
      </c>
      <c r="AA39" s="168">
        <f>COUNTIFS(酷动力投诉渠道记录!$B:$B,酷动力合作方汇总!AA$1,酷动力投诉渠道记录!$F:$F,酷动力合作方汇总!$A39)</f>
        <v>0</v>
      </c>
      <c r="AB39" s="168">
        <f>COUNTIFS(酷动力投诉渠道记录!$B:$B,酷动力合作方汇总!AB$1,酷动力投诉渠道记录!$F:$F,酷动力合作方汇总!$A39)</f>
        <v>0</v>
      </c>
      <c r="AC39" s="168">
        <f>COUNTIFS(酷动力投诉渠道记录!$B:$B,酷动力合作方汇总!AC$1,酷动力投诉渠道记录!$F:$F,酷动力合作方汇总!$A39)</f>
        <v>0</v>
      </c>
      <c r="AD39" s="168">
        <f>COUNTIFS(酷动力投诉渠道记录!$B:$B,酷动力合作方汇总!AD$1,酷动力投诉渠道记录!$F:$F,酷动力合作方汇总!$A39)</f>
        <v>0</v>
      </c>
      <c r="AE39" s="168">
        <f>COUNTIFS(酷动力投诉渠道记录!$B:$B,酷动力合作方汇总!AE$1,酷动力投诉渠道记录!$F:$F,酷动力合作方汇总!$A39)</f>
        <v>0</v>
      </c>
      <c r="AF39" s="168">
        <f>COUNTIFS(酷动力投诉渠道记录!$B:$B,酷动力合作方汇总!AF$1,酷动力投诉渠道记录!$F:$F,酷动力合作方汇总!$A39)</f>
        <v>0</v>
      </c>
      <c r="AG39" s="168">
        <f>COUNTIFS(酷动力投诉渠道记录!$B:$B,酷动力合作方汇总!AG$1,酷动力投诉渠道记录!$F:$F,酷动力合作方汇总!$A39)</f>
        <v>0</v>
      </c>
      <c r="AH39" s="168">
        <f>COUNTIFS(酷动力投诉渠道记录!$B:$B,酷动力合作方汇总!AH$1,酷动力投诉渠道记录!$F:$F,酷动力合作方汇总!$A39)</f>
        <v>0</v>
      </c>
      <c r="AI39" s="168">
        <f>COUNTIFS(酷动力投诉渠道记录!$B:$B,酷动力合作方汇总!AI$1,酷动力投诉渠道记录!$F:$F,酷动力合作方汇总!$A39)</f>
        <v>0</v>
      </c>
    </row>
    <row r="40" spans="1:375" ht="16.5">
      <c r="A40" s="39"/>
      <c r="B40" s="39"/>
      <c r="C40" s="38">
        <f t="shared" si="0"/>
        <v>0</v>
      </c>
      <c r="D40" s="169">
        <f t="shared" si="1"/>
        <v>0</v>
      </c>
      <c r="E40" s="168">
        <f>COUNTIFS(酷动力投诉渠道记录!$B:$B,酷动力合作方汇总!E$1,酷动力投诉渠道记录!$F:$F,酷动力合作方汇总!$A40)</f>
        <v>0</v>
      </c>
      <c r="F40" s="168">
        <f>COUNTIFS(酷动力投诉渠道记录!$B:$B,酷动力合作方汇总!F$1,酷动力投诉渠道记录!$F:$F,酷动力合作方汇总!$A40)</f>
        <v>0</v>
      </c>
      <c r="G40" s="168">
        <f>COUNTIFS(酷动力投诉渠道记录!$B:$B,酷动力合作方汇总!G$1,酷动力投诉渠道记录!$F:$F,酷动力合作方汇总!$A40)</f>
        <v>0</v>
      </c>
      <c r="H40" s="168">
        <f>COUNTIFS(酷动力投诉渠道记录!$B:$B,酷动力合作方汇总!H$1,酷动力投诉渠道记录!$F:$F,酷动力合作方汇总!$A40)</f>
        <v>0</v>
      </c>
      <c r="I40" s="168">
        <f>COUNTIFS(酷动力投诉渠道记录!$B:$B,酷动力合作方汇总!I$1,酷动力投诉渠道记录!$F:$F,酷动力合作方汇总!$A40)</f>
        <v>0</v>
      </c>
      <c r="J40" s="168">
        <f>COUNTIFS(酷动力投诉渠道记录!$B:$B,酷动力合作方汇总!J$1,酷动力投诉渠道记录!$F:$F,酷动力合作方汇总!$A40)</f>
        <v>0</v>
      </c>
      <c r="K40" s="168">
        <f>COUNTIFS(酷动力投诉渠道记录!$B:$B,酷动力合作方汇总!K$1,酷动力投诉渠道记录!$F:$F,酷动力合作方汇总!$A40)</f>
        <v>0</v>
      </c>
      <c r="L40" s="168">
        <f>COUNTIFS(酷动力投诉渠道记录!$B:$B,酷动力合作方汇总!L$1,酷动力投诉渠道记录!$F:$F,酷动力合作方汇总!$A40)</f>
        <v>0</v>
      </c>
      <c r="M40" s="168">
        <f>COUNTIFS(酷动力投诉渠道记录!$B:$B,酷动力合作方汇总!M$1,酷动力投诉渠道记录!$F:$F,酷动力合作方汇总!$A40)</f>
        <v>0</v>
      </c>
      <c r="N40" s="168">
        <f>COUNTIFS(酷动力投诉渠道记录!$B:$B,酷动力合作方汇总!N$1,酷动力投诉渠道记录!$F:$F,酷动力合作方汇总!$A40)</f>
        <v>0</v>
      </c>
      <c r="O40" s="168">
        <f>COUNTIFS(酷动力投诉渠道记录!$B:$B,酷动力合作方汇总!O$1,酷动力投诉渠道记录!$F:$F,酷动力合作方汇总!$A40)</f>
        <v>0</v>
      </c>
      <c r="P40" s="168">
        <f>COUNTIFS(酷动力投诉渠道记录!$B:$B,酷动力合作方汇总!P$1,酷动力投诉渠道记录!$F:$F,酷动力合作方汇总!$A40)</f>
        <v>0</v>
      </c>
      <c r="Q40" s="168">
        <f>COUNTIFS(酷动力投诉渠道记录!$B:$B,酷动力合作方汇总!Q$1,酷动力投诉渠道记录!$F:$F,酷动力合作方汇总!$A40)</f>
        <v>0</v>
      </c>
      <c r="R40" s="168">
        <f>COUNTIFS(酷动力投诉渠道记录!$B:$B,酷动力合作方汇总!R$1,酷动力投诉渠道记录!$F:$F,酷动力合作方汇总!$A40)</f>
        <v>0</v>
      </c>
      <c r="S40" s="168">
        <f>COUNTIFS(酷动力投诉渠道记录!$B:$B,酷动力合作方汇总!S$1,酷动力投诉渠道记录!$F:$F,酷动力合作方汇总!$A40)</f>
        <v>0</v>
      </c>
      <c r="T40" s="168">
        <f>COUNTIFS(酷动力投诉渠道记录!$B:$B,酷动力合作方汇总!T$1,酷动力投诉渠道记录!$F:$F,酷动力合作方汇总!$A40)</f>
        <v>0</v>
      </c>
      <c r="U40" s="168">
        <f>COUNTIFS(酷动力投诉渠道记录!$B:$B,酷动力合作方汇总!U$1,酷动力投诉渠道记录!$F:$F,酷动力合作方汇总!$A40)</f>
        <v>0</v>
      </c>
      <c r="V40" s="168">
        <f>COUNTIFS(酷动力投诉渠道记录!$B:$B,酷动力合作方汇总!V$1,酷动力投诉渠道记录!$F:$F,酷动力合作方汇总!$A40)</f>
        <v>0</v>
      </c>
      <c r="W40" s="168">
        <f>COUNTIFS(酷动力投诉渠道记录!$B:$B,酷动力合作方汇总!W$1,酷动力投诉渠道记录!$F:$F,酷动力合作方汇总!$A40)</f>
        <v>0</v>
      </c>
      <c r="X40" s="168">
        <f>COUNTIFS(酷动力投诉渠道记录!$B:$B,酷动力合作方汇总!X$1,酷动力投诉渠道记录!$F:$F,酷动力合作方汇总!$A40)</f>
        <v>0</v>
      </c>
      <c r="Y40" s="168">
        <f>COUNTIFS(酷动力投诉渠道记录!$B:$B,酷动力合作方汇总!Y$1,酷动力投诉渠道记录!$F:$F,酷动力合作方汇总!$A40)</f>
        <v>0</v>
      </c>
      <c r="Z40" s="168">
        <f>COUNTIFS(酷动力投诉渠道记录!$B:$B,酷动力合作方汇总!Z$1,酷动力投诉渠道记录!$F:$F,酷动力合作方汇总!$A40)</f>
        <v>0</v>
      </c>
      <c r="AA40" s="168">
        <f>COUNTIFS(酷动力投诉渠道记录!$B:$B,酷动力合作方汇总!AA$1,酷动力投诉渠道记录!$F:$F,酷动力合作方汇总!$A40)</f>
        <v>0</v>
      </c>
      <c r="AB40" s="168">
        <f>COUNTIFS(酷动力投诉渠道记录!$B:$B,酷动力合作方汇总!AB$1,酷动力投诉渠道记录!$F:$F,酷动力合作方汇总!$A40)</f>
        <v>0</v>
      </c>
      <c r="AC40" s="168">
        <f>COUNTIFS(酷动力投诉渠道记录!$B:$B,酷动力合作方汇总!AC$1,酷动力投诉渠道记录!$F:$F,酷动力合作方汇总!$A40)</f>
        <v>0</v>
      </c>
      <c r="AD40" s="168">
        <f>COUNTIFS(酷动力投诉渠道记录!$B:$B,酷动力合作方汇总!AD$1,酷动力投诉渠道记录!$F:$F,酷动力合作方汇总!$A40)</f>
        <v>0</v>
      </c>
      <c r="AE40" s="168">
        <f>COUNTIFS(酷动力投诉渠道记录!$B:$B,酷动力合作方汇总!AE$1,酷动力投诉渠道记录!$F:$F,酷动力合作方汇总!$A40)</f>
        <v>0</v>
      </c>
      <c r="AF40" s="168">
        <f>COUNTIFS(酷动力投诉渠道记录!$B:$B,酷动力合作方汇总!AF$1,酷动力投诉渠道记录!$F:$F,酷动力合作方汇总!$A40)</f>
        <v>0</v>
      </c>
      <c r="AG40" s="168">
        <f>COUNTIFS(酷动力投诉渠道记录!$B:$B,酷动力合作方汇总!AG$1,酷动力投诉渠道记录!$F:$F,酷动力合作方汇总!$A40)</f>
        <v>0</v>
      </c>
      <c r="AH40" s="168">
        <f>COUNTIFS(酷动力投诉渠道记录!$B:$B,酷动力合作方汇总!AH$1,酷动力投诉渠道记录!$F:$F,酷动力合作方汇总!$A40)</f>
        <v>0</v>
      </c>
      <c r="AI40" s="168">
        <f>COUNTIFS(酷动力投诉渠道记录!$B:$B,酷动力合作方汇总!AI$1,酷动力投诉渠道记录!$F:$F,酷动力合作方汇总!$A40)</f>
        <v>0</v>
      </c>
    </row>
    <row r="41" spans="1:375" s="15" customFormat="1" ht="16.5">
      <c r="A41" s="39" t="s">
        <v>34</v>
      </c>
      <c r="B41" s="39"/>
      <c r="C41" s="38">
        <f>SUM(E41:AI41)</f>
        <v>28</v>
      </c>
      <c r="D41" s="169"/>
      <c r="E41" s="168">
        <f>COUNTIFS(酷动力投诉渠道记录!$B:$B,酷动力合作方汇总!E$1,酷动力投诉渠道记录!$F:$F,酷动力合作方汇总!$A41)</f>
        <v>0</v>
      </c>
      <c r="F41" s="168">
        <f>COUNTIFS(酷动力投诉渠道记录!$B:$B,酷动力合作方汇总!F$1,酷动力投诉渠道记录!$F:$F,酷动力合作方汇总!$A41)</f>
        <v>3</v>
      </c>
      <c r="G41" s="168">
        <f>COUNTIFS(酷动力投诉渠道记录!$B:$B,酷动力合作方汇总!G$1,酷动力投诉渠道记录!$F:$F,酷动力合作方汇总!$A41)</f>
        <v>0</v>
      </c>
      <c r="H41" s="168">
        <f>COUNTIFS(酷动力投诉渠道记录!$B:$B,酷动力合作方汇总!H$1,酷动力投诉渠道记录!$F:$F,酷动力合作方汇总!$A41)</f>
        <v>0</v>
      </c>
      <c r="I41" s="168">
        <f>COUNTIFS(酷动力投诉渠道记录!$B:$B,酷动力合作方汇总!I$1,酷动力投诉渠道记录!$F:$F,酷动力合作方汇总!$A41)</f>
        <v>1</v>
      </c>
      <c r="J41" s="168">
        <f>COUNTIFS(酷动力投诉渠道记录!$B:$B,酷动力合作方汇总!J$1,酷动力投诉渠道记录!$F:$F,酷动力合作方汇总!$A41)</f>
        <v>1</v>
      </c>
      <c r="K41" s="168">
        <f>COUNTIFS(酷动力投诉渠道记录!$B:$B,酷动力合作方汇总!K$1,酷动力投诉渠道记录!$F:$F,酷动力合作方汇总!$A41)</f>
        <v>2</v>
      </c>
      <c r="L41" s="168">
        <f>COUNTIFS(酷动力投诉渠道记录!$B:$B,酷动力合作方汇总!L$1,酷动力投诉渠道记录!$F:$F,酷动力合作方汇总!$A41)</f>
        <v>0</v>
      </c>
      <c r="M41" s="168">
        <f>COUNTIFS(酷动力投诉渠道记录!$B:$B,酷动力合作方汇总!M$1,酷动力投诉渠道记录!$F:$F,酷动力合作方汇总!$A41)</f>
        <v>0</v>
      </c>
      <c r="N41" s="168">
        <f>COUNTIFS(酷动力投诉渠道记录!$B:$B,酷动力合作方汇总!N$1,酷动力投诉渠道记录!$F:$F,酷动力合作方汇总!$A41)</f>
        <v>0</v>
      </c>
      <c r="O41" s="168">
        <f>COUNTIFS(酷动力投诉渠道记录!$B:$B,酷动力合作方汇总!O$1,酷动力投诉渠道记录!$F:$F,酷动力合作方汇总!$A41)</f>
        <v>0</v>
      </c>
      <c r="P41" s="168">
        <f>COUNTIFS(酷动力投诉渠道记录!$B:$B,酷动力合作方汇总!P$1,酷动力投诉渠道记录!$F:$F,酷动力合作方汇总!$A41)</f>
        <v>3</v>
      </c>
      <c r="Q41" s="168">
        <f>COUNTIFS(酷动力投诉渠道记录!$B:$B,酷动力合作方汇总!Q$1,酷动力投诉渠道记录!$F:$F,酷动力合作方汇总!$A41)</f>
        <v>0</v>
      </c>
      <c r="R41" s="168">
        <f>COUNTIFS(酷动力投诉渠道记录!$B:$B,酷动力合作方汇总!R$1,酷动力投诉渠道记录!$F:$F,酷动力合作方汇总!$A41)</f>
        <v>0</v>
      </c>
      <c r="S41" s="168">
        <f>COUNTIFS(酷动力投诉渠道记录!$B:$B,酷动力合作方汇总!S$1,酷动力投诉渠道记录!$F:$F,酷动力合作方汇总!$A41)</f>
        <v>0</v>
      </c>
      <c r="T41" s="168">
        <f>COUNTIFS(酷动力投诉渠道记录!$B:$B,酷动力合作方汇总!T$1,酷动力投诉渠道记录!$F:$F,酷动力合作方汇总!$A41)</f>
        <v>0</v>
      </c>
      <c r="U41" s="168">
        <f>COUNTIFS(酷动力投诉渠道记录!$B:$B,酷动力合作方汇总!U$1,酷动力投诉渠道记录!$F:$F,酷动力合作方汇总!$A41)</f>
        <v>9</v>
      </c>
      <c r="V41" s="168">
        <f>COUNTIFS(酷动力投诉渠道记录!$B:$B,酷动力合作方汇总!V$1,酷动力投诉渠道记录!$F:$F,酷动力合作方汇总!$A41)</f>
        <v>1</v>
      </c>
      <c r="W41" s="168">
        <f>COUNTIFS(酷动力投诉渠道记录!$B:$B,酷动力合作方汇总!W$1,酷动力投诉渠道记录!$F:$F,酷动力合作方汇总!$A41)</f>
        <v>0</v>
      </c>
      <c r="X41" s="168">
        <f>COUNTIFS(酷动力投诉渠道记录!$B:$B,酷动力合作方汇总!X$1,酷动力投诉渠道记录!$F:$F,酷动力合作方汇总!$A41)</f>
        <v>0</v>
      </c>
      <c r="Y41" s="168">
        <f>COUNTIFS(酷动力投诉渠道记录!$B:$B,酷动力合作方汇总!Y$1,酷动力投诉渠道记录!$F:$F,酷动力合作方汇总!$A41)</f>
        <v>0</v>
      </c>
      <c r="Z41" s="168">
        <f>COUNTIFS(酷动力投诉渠道记录!$B:$B,酷动力合作方汇总!Z$1,酷动力投诉渠道记录!$F:$F,酷动力合作方汇总!$A41)</f>
        <v>1</v>
      </c>
      <c r="AA41" s="168">
        <f>COUNTIFS(酷动力投诉渠道记录!$B:$B,酷动力合作方汇总!AA$1,酷动力投诉渠道记录!$F:$F,酷动力合作方汇总!$A41)</f>
        <v>0</v>
      </c>
      <c r="AB41" s="168">
        <f>COUNTIFS(酷动力投诉渠道记录!$B:$B,酷动力合作方汇总!AB$1,酷动力投诉渠道记录!$F:$F,酷动力合作方汇总!$A41)</f>
        <v>1</v>
      </c>
      <c r="AC41" s="168">
        <f>COUNTIFS(酷动力投诉渠道记录!$B:$B,酷动力合作方汇总!AC$1,酷动力投诉渠道记录!$F:$F,酷动力合作方汇总!$A41)</f>
        <v>2</v>
      </c>
      <c r="AD41" s="168">
        <f>COUNTIFS(酷动力投诉渠道记录!$B:$B,酷动力合作方汇总!AD$1,酷动力投诉渠道记录!$F:$F,酷动力合作方汇总!$A41)</f>
        <v>0</v>
      </c>
      <c r="AE41" s="168">
        <f>COUNTIFS(酷动力投诉渠道记录!$B:$B,酷动力合作方汇总!AE$1,酷动力投诉渠道记录!$F:$F,酷动力合作方汇总!$A41)</f>
        <v>0</v>
      </c>
      <c r="AF41" s="168">
        <f>COUNTIFS(酷动力投诉渠道记录!$B:$B,酷动力合作方汇总!AF$1,酷动力投诉渠道记录!$F:$F,酷动力合作方汇总!$A41)</f>
        <v>0</v>
      </c>
      <c r="AG41" s="168">
        <f>COUNTIFS(酷动力投诉渠道记录!$B:$B,酷动力合作方汇总!AG$1,酷动力投诉渠道记录!$F:$F,酷动力合作方汇总!$A41)</f>
        <v>4</v>
      </c>
      <c r="AH41" s="168">
        <f>COUNTIFS(酷动力投诉渠道记录!$B:$B,酷动力合作方汇总!AH$1,酷动力投诉渠道记录!$F:$F,酷动力合作方汇总!$A41)</f>
        <v>0</v>
      </c>
      <c r="AI41" s="168">
        <f>COUNTIFS(酷动力投诉渠道记录!$B:$B,酷动力合作方汇总!AI$1,酷动力投诉渠道记录!$F:$F,酷动力合作方汇总!$A41)</f>
        <v>0</v>
      </c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90"/>
      <c r="BC41" s="190"/>
      <c r="BD41" s="190"/>
      <c r="BE41" s="190"/>
      <c r="BF41" s="190"/>
      <c r="BG41" s="190"/>
      <c r="BH41" s="190"/>
      <c r="BI41" s="190"/>
      <c r="BJ41" s="190"/>
      <c r="BK41" s="190"/>
      <c r="BL41" s="190"/>
      <c r="BM41" s="190"/>
      <c r="BN41" s="190"/>
      <c r="BO41" s="190"/>
      <c r="BP41" s="190"/>
      <c r="BQ41" s="190"/>
      <c r="BR41" s="190"/>
      <c r="BS41" s="190"/>
      <c r="BT41" s="190"/>
      <c r="BU41" s="190"/>
      <c r="BV41" s="190"/>
      <c r="BW41" s="190"/>
      <c r="BX41" s="190"/>
      <c r="BY41" s="190"/>
      <c r="BZ41" s="190"/>
      <c r="CA41" s="190"/>
      <c r="CB41" s="190"/>
      <c r="CC41" s="190"/>
      <c r="CD41" s="190"/>
      <c r="CE41" s="190"/>
      <c r="CF41" s="190"/>
      <c r="CG41" s="190"/>
      <c r="CH41" s="190"/>
      <c r="CI41" s="190"/>
      <c r="CJ41" s="190"/>
      <c r="CK41" s="190"/>
      <c r="CL41" s="190"/>
      <c r="CM41" s="190"/>
      <c r="CN41" s="190"/>
      <c r="CO41" s="190"/>
      <c r="CP41" s="190"/>
      <c r="CQ41" s="190"/>
      <c r="CR41" s="190"/>
      <c r="CS41" s="190"/>
      <c r="CT41" s="190"/>
      <c r="CU41" s="190"/>
      <c r="CV41" s="190"/>
      <c r="CW41" s="190"/>
      <c r="CX41" s="190"/>
      <c r="CY41" s="190"/>
      <c r="CZ41" s="190"/>
      <c r="DA41" s="190"/>
      <c r="DB41" s="190"/>
      <c r="DC41" s="190"/>
      <c r="DD41" s="190"/>
      <c r="DE41" s="190"/>
      <c r="DF41" s="190"/>
      <c r="DG41" s="190"/>
      <c r="DH41" s="190"/>
      <c r="DI41" s="190"/>
      <c r="DJ41" s="190"/>
      <c r="DK41" s="190"/>
      <c r="DL41" s="190"/>
      <c r="DM41" s="190"/>
      <c r="DN41" s="190"/>
      <c r="DO41" s="190"/>
      <c r="DP41" s="190"/>
      <c r="DQ41" s="190"/>
      <c r="DR41" s="190"/>
      <c r="DS41" s="190"/>
      <c r="DT41" s="190"/>
      <c r="DU41" s="190"/>
      <c r="DV41" s="190"/>
      <c r="DW41" s="190"/>
      <c r="DX41" s="190"/>
      <c r="DY41" s="190"/>
      <c r="DZ41" s="190"/>
      <c r="EA41" s="190"/>
      <c r="EB41" s="190"/>
      <c r="EC41" s="190"/>
      <c r="ED41" s="190"/>
      <c r="EE41" s="190"/>
      <c r="EF41" s="190"/>
      <c r="EG41" s="190"/>
      <c r="EH41" s="190"/>
      <c r="EI41" s="190"/>
      <c r="EJ41" s="190"/>
      <c r="EK41" s="190"/>
      <c r="EL41" s="190"/>
      <c r="EM41" s="190"/>
      <c r="EN41" s="190"/>
      <c r="EO41" s="190"/>
      <c r="EP41" s="190"/>
      <c r="EQ41" s="190"/>
      <c r="ER41" s="190"/>
      <c r="ES41" s="190"/>
      <c r="ET41" s="190"/>
      <c r="EU41" s="190"/>
      <c r="EV41" s="190"/>
      <c r="EW41" s="190"/>
      <c r="EX41" s="190"/>
      <c r="EY41" s="190"/>
      <c r="EZ41" s="190"/>
      <c r="FA41" s="190"/>
      <c r="FB41" s="190"/>
      <c r="FC41" s="190"/>
      <c r="FD41" s="190"/>
      <c r="FE41" s="190"/>
      <c r="FF41" s="190"/>
      <c r="FG41" s="190"/>
      <c r="FH41" s="190"/>
      <c r="FI41" s="190"/>
      <c r="FJ41" s="190"/>
      <c r="FK41" s="190"/>
      <c r="FL41" s="190"/>
      <c r="FM41" s="190"/>
      <c r="FN41" s="190"/>
      <c r="FO41" s="190"/>
      <c r="FP41" s="190"/>
      <c r="FQ41" s="190"/>
      <c r="FR41" s="190"/>
      <c r="FS41" s="190"/>
      <c r="FT41" s="190"/>
      <c r="FU41" s="190"/>
      <c r="FV41" s="190"/>
      <c r="FW41" s="190"/>
      <c r="FX41" s="190"/>
      <c r="FY41" s="190"/>
      <c r="FZ41" s="190"/>
      <c r="GA41" s="190"/>
      <c r="GB41" s="190"/>
      <c r="GC41" s="190"/>
      <c r="GD41" s="190"/>
      <c r="GE41" s="190"/>
      <c r="GF41" s="190"/>
      <c r="GG41" s="190"/>
      <c r="GH41" s="190"/>
      <c r="GI41" s="190"/>
      <c r="GJ41" s="190"/>
      <c r="GK41" s="190"/>
      <c r="GL41" s="190"/>
      <c r="GM41" s="190"/>
      <c r="GN41" s="190"/>
      <c r="GO41" s="190"/>
      <c r="GP41" s="190"/>
      <c r="GQ41" s="190"/>
      <c r="GR41" s="190"/>
      <c r="GS41" s="190"/>
      <c r="GT41" s="190"/>
      <c r="GU41" s="190"/>
      <c r="GV41" s="190"/>
      <c r="GW41" s="190"/>
      <c r="GX41" s="190"/>
      <c r="GY41" s="190"/>
      <c r="GZ41" s="190"/>
      <c r="HA41" s="190"/>
      <c r="HB41" s="190"/>
      <c r="HC41" s="190"/>
      <c r="HD41" s="190"/>
      <c r="HE41" s="190"/>
      <c r="HF41" s="190"/>
      <c r="HG41" s="190"/>
      <c r="HH41" s="190"/>
      <c r="HI41" s="190"/>
      <c r="HJ41" s="190"/>
      <c r="HK41" s="190"/>
      <c r="HL41" s="190"/>
      <c r="HM41" s="190"/>
      <c r="HN41" s="190"/>
      <c r="HO41" s="190"/>
      <c r="HP41" s="190"/>
      <c r="HQ41" s="190"/>
      <c r="HR41" s="190"/>
      <c r="HS41" s="190"/>
      <c r="HT41" s="190"/>
      <c r="HU41" s="190"/>
      <c r="HV41" s="190"/>
      <c r="HW41" s="190"/>
      <c r="HX41" s="190"/>
      <c r="HY41" s="190"/>
      <c r="HZ41" s="190"/>
      <c r="IA41" s="190"/>
      <c r="IB41" s="190"/>
      <c r="IC41" s="190"/>
      <c r="ID41" s="190"/>
      <c r="IE41" s="190"/>
      <c r="IF41" s="190"/>
      <c r="IG41" s="190"/>
      <c r="IH41" s="190"/>
      <c r="II41" s="190"/>
      <c r="IJ41" s="190"/>
      <c r="IK41" s="190"/>
      <c r="IL41" s="190"/>
      <c r="IM41" s="190"/>
      <c r="IN41" s="190"/>
      <c r="IO41" s="190"/>
      <c r="IP41" s="190"/>
      <c r="IQ41" s="190"/>
      <c r="IR41" s="190"/>
      <c r="IS41" s="190"/>
      <c r="IT41" s="190"/>
      <c r="IU41" s="190"/>
      <c r="IV41" s="190"/>
      <c r="IW41" s="190"/>
      <c r="IX41" s="190"/>
      <c r="IY41" s="190"/>
      <c r="IZ41" s="190"/>
      <c r="JA41" s="190"/>
      <c r="JB41" s="190"/>
      <c r="JC41" s="190"/>
      <c r="JD41" s="190"/>
      <c r="JE41" s="190"/>
      <c r="JF41" s="190"/>
      <c r="JG41" s="190"/>
      <c r="JH41" s="190"/>
      <c r="JI41" s="190"/>
      <c r="JJ41" s="190"/>
      <c r="JK41" s="190"/>
      <c r="JL41" s="190"/>
      <c r="JM41" s="190"/>
      <c r="JN41" s="190"/>
      <c r="JO41" s="190"/>
      <c r="JP41" s="190"/>
      <c r="JQ41" s="190"/>
      <c r="JR41" s="190"/>
      <c r="JS41" s="190"/>
      <c r="JT41" s="190"/>
      <c r="JU41" s="190"/>
      <c r="JV41" s="190"/>
      <c r="JW41" s="190"/>
      <c r="JX41" s="190"/>
      <c r="JY41" s="190"/>
      <c r="JZ41" s="190"/>
      <c r="KA41" s="190"/>
      <c r="KB41" s="190"/>
      <c r="KC41" s="190"/>
      <c r="KD41" s="190"/>
      <c r="KE41" s="190"/>
      <c r="KF41" s="190"/>
      <c r="KG41" s="190"/>
      <c r="KH41" s="190"/>
      <c r="KI41" s="190"/>
      <c r="KJ41" s="190"/>
      <c r="KK41" s="190"/>
      <c r="KL41" s="190"/>
      <c r="KM41" s="190"/>
      <c r="KN41" s="190"/>
      <c r="KO41" s="190"/>
      <c r="KP41" s="190"/>
      <c r="KQ41" s="190"/>
      <c r="KR41" s="190"/>
      <c r="KS41" s="190"/>
      <c r="KT41" s="190"/>
      <c r="KU41" s="190"/>
      <c r="KV41" s="190"/>
      <c r="KW41" s="190"/>
      <c r="KX41" s="190"/>
      <c r="KY41" s="190"/>
      <c r="KZ41" s="190"/>
      <c r="LA41" s="190"/>
      <c r="LB41" s="190"/>
      <c r="LC41" s="190"/>
      <c r="LD41" s="190"/>
      <c r="LE41" s="190"/>
      <c r="LF41" s="190"/>
      <c r="LG41" s="190"/>
      <c r="LH41" s="190"/>
      <c r="LI41" s="190"/>
      <c r="LJ41" s="190"/>
      <c r="LK41" s="190"/>
      <c r="LL41" s="190"/>
      <c r="LM41" s="190"/>
      <c r="LN41" s="190"/>
      <c r="LO41" s="190"/>
      <c r="LP41" s="190"/>
      <c r="LQ41" s="190"/>
      <c r="LR41" s="190"/>
      <c r="LS41" s="190"/>
      <c r="LT41" s="190"/>
      <c r="LU41" s="190"/>
      <c r="LV41" s="190"/>
      <c r="LW41" s="190"/>
      <c r="LX41" s="190"/>
      <c r="LY41" s="190"/>
      <c r="LZ41" s="190"/>
      <c r="MA41" s="190"/>
      <c r="MB41" s="190"/>
      <c r="MC41" s="190"/>
      <c r="MD41" s="190"/>
      <c r="ME41" s="190"/>
      <c r="MF41" s="190"/>
      <c r="MG41" s="190"/>
      <c r="MH41" s="190"/>
      <c r="MI41" s="190"/>
      <c r="MJ41" s="190"/>
      <c r="MK41" s="190"/>
      <c r="ML41" s="190"/>
      <c r="MM41" s="190"/>
      <c r="MN41" s="190"/>
      <c r="MO41" s="190"/>
      <c r="MP41" s="190"/>
      <c r="MQ41" s="190"/>
      <c r="MR41" s="190"/>
      <c r="MS41" s="190"/>
      <c r="MT41" s="190"/>
      <c r="MU41" s="190"/>
      <c r="MV41" s="190"/>
      <c r="MW41" s="190"/>
      <c r="MX41" s="190"/>
      <c r="MY41" s="190"/>
      <c r="MZ41" s="190"/>
      <c r="NA41" s="190"/>
      <c r="NB41" s="190"/>
      <c r="NC41" s="190"/>
      <c r="ND41" s="190"/>
      <c r="NE41" s="190"/>
      <c r="NF41" s="190"/>
      <c r="NG41" s="190"/>
      <c r="NH41" s="190"/>
      <c r="NI41" s="190"/>
      <c r="NJ41" s="190"/>
      <c r="NK41" s="190"/>
    </row>
    <row r="42" spans="1:375" ht="16.5">
      <c r="A42" s="188" t="s">
        <v>2456</v>
      </c>
      <c r="B42" s="189">
        <f>SUM(B2:B39)</f>
        <v>1934581.6699999992</v>
      </c>
      <c r="C42" s="189">
        <f>SUM(C2:C41)</f>
        <v>157</v>
      </c>
      <c r="D42" s="70">
        <f>IF($B42&gt;10000,$C42/$B42*10000,$C42)</f>
        <v>0.81154495793398096</v>
      </c>
      <c r="E42" s="181">
        <f>SUM(E2:E41)</f>
        <v>0</v>
      </c>
      <c r="F42" s="181">
        <f t="shared" ref="F42:AI42" si="3">SUM(F2:F41)</f>
        <v>31</v>
      </c>
      <c r="G42" s="181">
        <f t="shared" si="3"/>
        <v>3</v>
      </c>
      <c r="H42" s="181">
        <f t="shared" si="3"/>
        <v>0</v>
      </c>
      <c r="I42" s="181">
        <f t="shared" si="3"/>
        <v>4</v>
      </c>
      <c r="J42" s="181">
        <f t="shared" si="3"/>
        <v>5</v>
      </c>
      <c r="K42" s="181">
        <f t="shared" si="3"/>
        <v>14</v>
      </c>
      <c r="L42" s="181">
        <f t="shared" si="3"/>
        <v>0</v>
      </c>
      <c r="M42" s="181">
        <f t="shared" si="3"/>
        <v>0</v>
      </c>
      <c r="N42" s="181">
        <f t="shared" si="3"/>
        <v>2</v>
      </c>
      <c r="O42" s="181">
        <f t="shared" si="3"/>
        <v>2</v>
      </c>
      <c r="P42" s="181">
        <f t="shared" si="3"/>
        <v>10</v>
      </c>
      <c r="Q42" s="181">
        <f t="shared" si="3"/>
        <v>4</v>
      </c>
      <c r="R42" s="181">
        <f t="shared" si="3"/>
        <v>0</v>
      </c>
      <c r="S42" s="181">
        <f t="shared" si="3"/>
        <v>0</v>
      </c>
      <c r="T42" s="181">
        <f t="shared" si="3"/>
        <v>0</v>
      </c>
      <c r="U42" s="181">
        <f t="shared" si="3"/>
        <v>30</v>
      </c>
      <c r="V42" s="181">
        <f t="shared" si="3"/>
        <v>11</v>
      </c>
      <c r="W42" s="181">
        <f t="shared" si="3"/>
        <v>0</v>
      </c>
      <c r="X42" s="181">
        <f t="shared" si="3"/>
        <v>2</v>
      </c>
      <c r="Y42" s="181">
        <f t="shared" si="3"/>
        <v>0</v>
      </c>
      <c r="Z42" s="181">
        <f t="shared" si="3"/>
        <v>1</v>
      </c>
      <c r="AA42" s="181">
        <f t="shared" si="3"/>
        <v>0</v>
      </c>
      <c r="AB42" s="181">
        <f t="shared" si="3"/>
        <v>1</v>
      </c>
      <c r="AC42" s="181">
        <f t="shared" si="3"/>
        <v>4</v>
      </c>
      <c r="AD42" s="181">
        <f t="shared" si="3"/>
        <v>0</v>
      </c>
      <c r="AE42" s="181">
        <f t="shared" si="3"/>
        <v>0</v>
      </c>
      <c r="AF42" s="181">
        <f t="shared" si="3"/>
        <v>0</v>
      </c>
      <c r="AG42" s="181">
        <f t="shared" si="3"/>
        <v>31</v>
      </c>
      <c r="AH42" s="181">
        <f t="shared" si="3"/>
        <v>0</v>
      </c>
      <c r="AI42" s="181">
        <f t="shared" si="3"/>
        <v>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13"/>
  <sheetViews>
    <sheetView showZeros="0" workbookViewId="0">
      <pane xSplit="4" topLeftCell="E1" activePane="topRight" state="frozen"/>
      <selection pane="topRight" activeCell="C11" sqref="C11"/>
    </sheetView>
  </sheetViews>
  <sheetFormatPr defaultRowHeight="13.5"/>
  <cols>
    <col min="1" max="1" width="15.375" style="155" customWidth="1"/>
  </cols>
  <sheetData>
    <row r="1" spans="1:35" s="40" customFormat="1" ht="16.5">
      <c r="A1" s="161" t="s">
        <v>1227</v>
      </c>
      <c r="B1" s="162" t="s">
        <v>1331</v>
      </c>
      <c r="C1" s="37" t="s">
        <v>1333</v>
      </c>
      <c r="D1" s="162" t="s">
        <v>2518</v>
      </c>
      <c r="E1" s="162" t="s">
        <v>1129</v>
      </c>
      <c r="F1" s="162" t="s">
        <v>1130</v>
      </c>
      <c r="G1" s="162" t="s">
        <v>1131</v>
      </c>
      <c r="H1" s="162" t="s">
        <v>1132</v>
      </c>
      <c r="I1" s="162" t="s">
        <v>1133</v>
      </c>
      <c r="J1" s="162" t="s">
        <v>1134</v>
      </c>
      <c r="K1" s="162" t="s">
        <v>1135</v>
      </c>
      <c r="L1" s="162" t="s">
        <v>1136</v>
      </c>
      <c r="M1" s="162" t="s">
        <v>1137</v>
      </c>
      <c r="N1" s="162" t="s">
        <v>1138</v>
      </c>
      <c r="O1" s="162" t="s">
        <v>1139</v>
      </c>
      <c r="P1" s="162" t="s">
        <v>1127</v>
      </c>
      <c r="Q1" s="162" t="s">
        <v>1141</v>
      </c>
      <c r="R1" s="162" t="s">
        <v>1142</v>
      </c>
      <c r="S1" s="162" t="s">
        <v>1143</v>
      </c>
      <c r="T1" s="162" t="s">
        <v>1144</v>
      </c>
      <c r="U1" s="162" t="s">
        <v>1145</v>
      </c>
      <c r="V1" s="162" t="s">
        <v>1146</v>
      </c>
      <c r="W1" s="162" t="s">
        <v>1147</v>
      </c>
      <c r="X1" s="162" t="s">
        <v>1148</v>
      </c>
      <c r="Y1" s="162" t="s">
        <v>1149</v>
      </c>
      <c r="Z1" s="162" t="s">
        <v>1150</v>
      </c>
      <c r="AA1" s="162" t="s">
        <v>1151</v>
      </c>
      <c r="AB1" s="162" t="s">
        <v>1152</v>
      </c>
      <c r="AC1" s="162" t="s">
        <v>1153</v>
      </c>
      <c r="AD1" s="162" t="s">
        <v>1154</v>
      </c>
      <c r="AE1" s="162" t="s">
        <v>1155</v>
      </c>
      <c r="AF1" s="162" t="s">
        <v>1156</v>
      </c>
      <c r="AG1" s="162" t="s">
        <v>1157</v>
      </c>
      <c r="AH1" s="162" t="s">
        <v>1158</v>
      </c>
      <c r="AI1" s="162" t="s">
        <v>1159</v>
      </c>
    </row>
    <row r="2" spans="1:35" s="15" customFormat="1" ht="16.5">
      <c r="A2" s="163" t="s">
        <v>44</v>
      </c>
      <c r="B2" s="39">
        <v>227926.49999999997</v>
      </c>
      <c r="C2" s="38">
        <f>SUM(E2:AI2)</f>
        <v>20</v>
      </c>
      <c r="D2" s="69">
        <f>IF($B2&gt;10000,$C2/$B2*10000,$C2)</f>
        <v>0.87747585296137143</v>
      </c>
      <c r="E2" s="15">
        <f>COUNTIFS(酷动力投诉渠道记录!$B:$B,酷动力应用汇总!E$1,酷动力投诉渠道记录!$C:$C,酷动力应用汇总!$A2)</f>
        <v>0</v>
      </c>
      <c r="F2" s="15">
        <f>COUNTIFS(酷动力投诉渠道记录!$B:$B,酷动力应用汇总!F$1,酷动力投诉渠道记录!$C:$C,酷动力应用汇总!$A2)</f>
        <v>3</v>
      </c>
      <c r="G2" s="15">
        <f>COUNTIFS(酷动力投诉渠道记录!$B:$B,酷动力应用汇总!G$1,酷动力投诉渠道记录!$C:$C,酷动力应用汇总!$A2)</f>
        <v>0</v>
      </c>
      <c r="H2" s="15">
        <f>COUNTIFS(酷动力投诉渠道记录!$B:$B,酷动力应用汇总!H$1,酷动力投诉渠道记录!$C:$C,酷动力应用汇总!$A2)</f>
        <v>0</v>
      </c>
      <c r="I2" s="15">
        <f>COUNTIFS(酷动力投诉渠道记录!$B:$B,酷动力应用汇总!I$1,酷动力投诉渠道记录!$C:$C,酷动力应用汇总!$A2)</f>
        <v>0</v>
      </c>
      <c r="J2" s="15">
        <f>COUNTIFS(酷动力投诉渠道记录!$B:$B,酷动力应用汇总!J$1,酷动力投诉渠道记录!$C:$C,酷动力应用汇总!$A2)</f>
        <v>1</v>
      </c>
      <c r="K2" s="15">
        <f>COUNTIFS(酷动力投诉渠道记录!$B:$B,酷动力应用汇总!K$1,酷动力投诉渠道记录!$C:$C,酷动力应用汇总!$A2)</f>
        <v>0</v>
      </c>
      <c r="L2" s="15">
        <f>COUNTIFS(酷动力投诉渠道记录!$B:$B,酷动力应用汇总!L$1,酷动力投诉渠道记录!$C:$C,酷动力应用汇总!$A2)</f>
        <v>0</v>
      </c>
      <c r="M2" s="15">
        <f>COUNTIFS(酷动力投诉渠道记录!$B:$B,酷动力应用汇总!M$1,酷动力投诉渠道记录!$C:$C,酷动力应用汇总!$A2)</f>
        <v>0</v>
      </c>
      <c r="N2" s="15">
        <f>COUNTIFS(酷动力投诉渠道记录!$B:$B,酷动力应用汇总!N$1,酷动力投诉渠道记录!$C:$C,酷动力应用汇总!$A2)</f>
        <v>0</v>
      </c>
      <c r="O2" s="15">
        <f>COUNTIFS(酷动力投诉渠道记录!$B:$B,酷动力应用汇总!O$1,酷动力投诉渠道记录!$C:$C,酷动力应用汇总!$A2)</f>
        <v>0</v>
      </c>
      <c r="P2" s="15">
        <f>COUNTIFS(酷动力投诉渠道记录!$B:$B,酷动力应用汇总!P$1,酷动力投诉渠道记录!$C:$C,酷动力应用汇总!$A2)</f>
        <v>1</v>
      </c>
      <c r="Q2" s="15">
        <f>COUNTIFS(酷动力投诉渠道记录!$B:$B,酷动力应用汇总!Q$1,酷动力投诉渠道记录!$C:$C,酷动力应用汇总!$A2)</f>
        <v>2</v>
      </c>
      <c r="R2" s="15">
        <f>COUNTIFS(酷动力投诉渠道记录!$B:$B,酷动力应用汇总!R$1,酷动力投诉渠道记录!$C:$C,酷动力应用汇总!$A2)</f>
        <v>0</v>
      </c>
      <c r="S2" s="15">
        <f>COUNTIFS(酷动力投诉渠道记录!$B:$B,酷动力应用汇总!S$1,酷动力投诉渠道记录!$C:$C,酷动力应用汇总!$A2)</f>
        <v>0</v>
      </c>
      <c r="T2" s="15">
        <f>COUNTIFS(酷动力投诉渠道记录!$B:$B,酷动力应用汇总!T$1,酷动力投诉渠道记录!$C:$C,酷动力应用汇总!$A2)</f>
        <v>0</v>
      </c>
      <c r="U2" s="15">
        <f>COUNTIFS(酷动力投诉渠道记录!$B:$B,酷动力应用汇总!U$1,酷动力投诉渠道记录!$C:$C,酷动力应用汇总!$A2)</f>
        <v>4</v>
      </c>
      <c r="V2" s="15">
        <f>COUNTIFS(酷动力投诉渠道记录!$B:$B,酷动力应用汇总!V$1,酷动力投诉渠道记录!$C:$C,酷动力应用汇总!$A2)</f>
        <v>4</v>
      </c>
      <c r="W2" s="15">
        <f>COUNTIFS(酷动力投诉渠道记录!$B:$B,酷动力应用汇总!W$1,酷动力投诉渠道记录!$C:$C,酷动力应用汇总!$A2)</f>
        <v>0</v>
      </c>
      <c r="X2" s="15">
        <f>COUNTIFS(酷动力投诉渠道记录!$B:$B,酷动力应用汇总!X$1,酷动力投诉渠道记录!$C:$C,酷动力应用汇总!$A2)</f>
        <v>0</v>
      </c>
      <c r="Y2" s="15">
        <f>COUNTIFS(酷动力投诉渠道记录!$B:$B,酷动力应用汇总!Y$1,酷动力投诉渠道记录!$C:$C,酷动力应用汇总!$A2)</f>
        <v>0</v>
      </c>
      <c r="Z2" s="15">
        <f>COUNTIFS(酷动力投诉渠道记录!$B:$B,酷动力应用汇总!Z$1,酷动力投诉渠道记录!$C:$C,酷动力应用汇总!$A2)</f>
        <v>0</v>
      </c>
      <c r="AA2" s="15">
        <f>COUNTIFS(酷动力投诉渠道记录!$B:$B,酷动力应用汇总!AA$1,酷动力投诉渠道记录!$C:$C,酷动力应用汇总!$A2)</f>
        <v>0</v>
      </c>
      <c r="AB2" s="15">
        <f>COUNTIFS(酷动力投诉渠道记录!$B:$B,酷动力应用汇总!AB$1,酷动力投诉渠道记录!$C:$C,酷动力应用汇总!$A2)</f>
        <v>0</v>
      </c>
      <c r="AC2" s="15">
        <f>COUNTIFS(酷动力投诉渠道记录!$B:$B,酷动力应用汇总!AC$1,酷动力投诉渠道记录!$C:$C,酷动力应用汇总!$A2)</f>
        <v>1</v>
      </c>
      <c r="AD2" s="15">
        <f>COUNTIFS(酷动力投诉渠道记录!$B:$B,酷动力应用汇总!AD$1,酷动力投诉渠道记录!$C:$C,酷动力应用汇总!$A2)</f>
        <v>0</v>
      </c>
      <c r="AE2" s="15">
        <f>COUNTIFS(酷动力投诉渠道记录!$B:$B,酷动力应用汇总!AE$1,酷动力投诉渠道记录!$C:$C,酷动力应用汇总!$A2)</f>
        <v>0</v>
      </c>
      <c r="AF2" s="15">
        <f>COUNTIFS(酷动力投诉渠道记录!$B:$B,酷动力应用汇总!AF$1,酷动力投诉渠道记录!$C:$C,酷动力应用汇总!$A2)</f>
        <v>0</v>
      </c>
      <c r="AG2" s="15">
        <f>COUNTIFS(酷动力投诉渠道记录!$B:$B,酷动力应用汇总!AG$1,酷动力投诉渠道记录!$C:$C,酷动力应用汇总!$A2)</f>
        <v>4</v>
      </c>
      <c r="AH2" s="15">
        <f>COUNTIFS(酷动力投诉渠道记录!$B:$B,酷动力应用汇总!AH$1,酷动力投诉渠道记录!$C:$C,酷动力应用汇总!$A2)</f>
        <v>0</v>
      </c>
      <c r="AI2" s="15">
        <f>COUNTIFS(酷动力投诉渠道记录!$B:$B,酷动力应用汇总!AI$1,酷动力投诉渠道记录!$C:$C,酷动力应用汇总!$A2)</f>
        <v>0</v>
      </c>
    </row>
    <row r="3" spans="1:35" s="15" customFormat="1" ht="16.5">
      <c r="A3" s="163" t="s">
        <v>1657</v>
      </c>
      <c r="B3" s="39">
        <v>240792.50999999992</v>
      </c>
      <c r="C3" s="38">
        <f t="shared" ref="C3:C9" si="0">SUM(E3:AI3)</f>
        <v>37</v>
      </c>
      <c r="D3" s="69">
        <f t="shared" ref="D3:D11" si="1">IF($B3&gt;10000,$C3/$B3*10000,$C3)</f>
        <v>1.5365926456765624</v>
      </c>
      <c r="E3" s="15">
        <f>COUNTIFS(酷动力投诉渠道记录!$B:$B,酷动力应用汇总!E$1,酷动力投诉渠道记录!$C:$C,酷动力应用汇总!$A3)</f>
        <v>0</v>
      </c>
      <c r="F3" s="15">
        <f>COUNTIFS(酷动力投诉渠道记录!$B:$B,酷动力应用汇总!F$1,酷动力投诉渠道记录!$C:$C,酷动力应用汇总!$A3)</f>
        <v>9</v>
      </c>
      <c r="G3" s="15">
        <f>COUNTIFS(酷动力投诉渠道记录!$B:$B,酷动力应用汇总!G$1,酷动力投诉渠道记录!$C:$C,酷动力应用汇总!$A3)</f>
        <v>0</v>
      </c>
      <c r="H3" s="15">
        <f>COUNTIFS(酷动力投诉渠道记录!$B:$B,酷动力应用汇总!H$1,酷动力投诉渠道记录!$C:$C,酷动力应用汇总!$A3)</f>
        <v>0</v>
      </c>
      <c r="I3" s="15">
        <f>COUNTIFS(酷动力投诉渠道记录!$B:$B,酷动力应用汇总!I$1,酷动力投诉渠道记录!$C:$C,酷动力应用汇总!$A3)</f>
        <v>0</v>
      </c>
      <c r="J3" s="15">
        <f>COUNTIFS(酷动力投诉渠道记录!$B:$B,酷动力应用汇总!J$1,酷动力投诉渠道记录!$C:$C,酷动力应用汇总!$A3)</f>
        <v>2</v>
      </c>
      <c r="K3" s="15">
        <f>COUNTIFS(酷动力投诉渠道记录!$B:$B,酷动力应用汇总!K$1,酷动力投诉渠道记录!$C:$C,酷动力应用汇总!$A3)</f>
        <v>7</v>
      </c>
      <c r="L3" s="15">
        <f>COUNTIFS(酷动力投诉渠道记录!$B:$B,酷动力应用汇总!L$1,酷动力投诉渠道记录!$C:$C,酷动力应用汇总!$A3)</f>
        <v>0</v>
      </c>
      <c r="M3" s="15">
        <f>COUNTIFS(酷动力投诉渠道记录!$B:$B,酷动力应用汇总!M$1,酷动力投诉渠道记录!$C:$C,酷动力应用汇总!$A3)</f>
        <v>0</v>
      </c>
      <c r="N3" s="15">
        <f>COUNTIFS(酷动力投诉渠道记录!$B:$B,酷动力应用汇总!N$1,酷动力投诉渠道记录!$C:$C,酷动力应用汇总!$A3)</f>
        <v>2</v>
      </c>
      <c r="O3" s="15">
        <f>COUNTIFS(酷动力投诉渠道记录!$B:$B,酷动力应用汇总!O$1,酷动力投诉渠道记录!$C:$C,酷动力应用汇总!$A3)</f>
        <v>0</v>
      </c>
      <c r="P3" s="15">
        <f>COUNTIFS(酷动力投诉渠道记录!$B:$B,酷动力应用汇总!P$1,酷动力投诉渠道记录!$C:$C,酷动力应用汇总!$A3)</f>
        <v>2</v>
      </c>
      <c r="Q3" s="15">
        <f>COUNTIFS(酷动力投诉渠道记录!$B:$B,酷动力应用汇总!Q$1,酷动力投诉渠道记录!$C:$C,酷动力应用汇总!$A3)</f>
        <v>0</v>
      </c>
      <c r="R3" s="15">
        <f>COUNTIFS(酷动力投诉渠道记录!$B:$B,酷动力应用汇总!R$1,酷动力投诉渠道记录!$C:$C,酷动力应用汇总!$A3)</f>
        <v>0</v>
      </c>
      <c r="S3" s="15">
        <f>COUNTIFS(酷动力投诉渠道记录!$B:$B,酷动力应用汇总!S$1,酷动力投诉渠道记录!$C:$C,酷动力应用汇总!$A3)</f>
        <v>0</v>
      </c>
      <c r="T3" s="15">
        <f>COUNTIFS(酷动力投诉渠道记录!$B:$B,酷动力应用汇总!T$1,酷动力投诉渠道记录!$C:$C,酷动力应用汇总!$A3)</f>
        <v>0</v>
      </c>
      <c r="U3" s="15">
        <f>COUNTIFS(酷动力投诉渠道记录!$B:$B,酷动力应用汇总!U$1,酷动力投诉渠道记录!$C:$C,酷动力应用汇总!$A3)</f>
        <v>8</v>
      </c>
      <c r="V3" s="15">
        <f>COUNTIFS(酷动力投诉渠道记录!$B:$B,酷动力应用汇总!V$1,酷动力投诉渠道记录!$C:$C,酷动力应用汇总!$A3)</f>
        <v>1</v>
      </c>
      <c r="W3" s="15">
        <f>COUNTIFS(酷动力投诉渠道记录!$B:$B,酷动力应用汇总!W$1,酷动力投诉渠道记录!$C:$C,酷动力应用汇总!$A3)</f>
        <v>0</v>
      </c>
      <c r="X3" s="15">
        <f>COUNTIFS(酷动力投诉渠道记录!$B:$B,酷动力应用汇总!X$1,酷动力投诉渠道记录!$C:$C,酷动力应用汇总!$A3)</f>
        <v>0</v>
      </c>
      <c r="Y3" s="15">
        <f>COUNTIFS(酷动力投诉渠道记录!$B:$B,酷动力应用汇总!Y$1,酷动力投诉渠道记录!$C:$C,酷动力应用汇总!$A3)</f>
        <v>0</v>
      </c>
      <c r="Z3" s="15">
        <f>COUNTIFS(酷动力投诉渠道记录!$B:$B,酷动力应用汇总!Z$1,酷动力投诉渠道记录!$C:$C,酷动力应用汇总!$A3)</f>
        <v>0</v>
      </c>
      <c r="AA3" s="15">
        <f>COUNTIFS(酷动力投诉渠道记录!$B:$B,酷动力应用汇总!AA$1,酷动力投诉渠道记录!$C:$C,酷动力应用汇总!$A3)</f>
        <v>0</v>
      </c>
      <c r="AB3" s="15">
        <f>COUNTIFS(酷动力投诉渠道记录!$B:$B,酷动力应用汇总!AB$1,酷动力投诉渠道记录!$C:$C,酷动力应用汇总!$A3)</f>
        <v>0</v>
      </c>
      <c r="AC3" s="15">
        <f>COUNTIFS(酷动力投诉渠道记录!$B:$B,酷动力应用汇总!AC$1,酷动力投诉渠道记录!$C:$C,酷动力应用汇总!$A3)</f>
        <v>0</v>
      </c>
      <c r="AD3" s="15">
        <f>COUNTIFS(酷动力投诉渠道记录!$B:$B,酷动力应用汇总!AD$1,酷动力投诉渠道记录!$C:$C,酷动力应用汇总!$A3)</f>
        <v>0</v>
      </c>
      <c r="AE3" s="15">
        <f>COUNTIFS(酷动力投诉渠道记录!$B:$B,酷动力应用汇总!AE$1,酷动力投诉渠道记录!$C:$C,酷动力应用汇总!$A3)</f>
        <v>0</v>
      </c>
      <c r="AF3" s="15">
        <f>COUNTIFS(酷动力投诉渠道记录!$B:$B,酷动力应用汇总!AF$1,酷动力投诉渠道记录!$C:$C,酷动力应用汇总!$A3)</f>
        <v>0</v>
      </c>
      <c r="AG3" s="15">
        <f>COUNTIFS(酷动力投诉渠道记录!$B:$B,酷动力应用汇总!AG$1,酷动力投诉渠道记录!$C:$C,酷动力应用汇总!$A3)</f>
        <v>6</v>
      </c>
      <c r="AH3" s="15">
        <f>COUNTIFS(酷动力投诉渠道记录!$B:$B,酷动力应用汇总!AH$1,酷动力投诉渠道记录!$C:$C,酷动力应用汇总!$A3)</f>
        <v>0</v>
      </c>
      <c r="AI3" s="15">
        <f>COUNTIFS(酷动力投诉渠道记录!$B:$B,酷动力应用汇总!AI$1,酷动力投诉渠道记录!$C:$C,酷动力应用汇总!$A3)</f>
        <v>0</v>
      </c>
    </row>
    <row r="4" spans="1:35" s="15" customFormat="1" ht="16.5">
      <c r="A4" s="163" t="s">
        <v>1811</v>
      </c>
      <c r="B4" s="39">
        <v>224.35000000000002</v>
      </c>
      <c r="C4" s="38">
        <f t="shared" si="0"/>
        <v>0</v>
      </c>
      <c r="D4" s="69">
        <f t="shared" si="1"/>
        <v>0</v>
      </c>
      <c r="E4" s="15">
        <f>COUNTIFS(酷动力投诉渠道记录!$B:$B,酷动力应用汇总!E$1,酷动力投诉渠道记录!$C:$C,酷动力应用汇总!$A4)</f>
        <v>0</v>
      </c>
      <c r="F4" s="15">
        <f>COUNTIFS(酷动力投诉渠道记录!$B:$B,酷动力应用汇总!F$1,酷动力投诉渠道记录!$C:$C,酷动力应用汇总!$A4)</f>
        <v>0</v>
      </c>
      <c r="G4" s="15">
        <f>COUNTIFS(酷动力投诉渠道记录!$B:$B,酷动力应用汇总!G$1,酷动力投诉渠道记录!$C:$C,酷动力应用汇总!$A4)</f>
        <v>0</v>
      </c>
      <c r="H4" s="15">
        <f>COUNTIFS(酷动力投诉渠道记录!$B:$B,酷动力应用汇总!H$1,酷动力投诉渠道记录!$C:$C,酷动力应用汇总!$A4)</f>
        <v>0</v>
      </c>
      <c r="I4" s="15">
        <f>COUNTIFS(酷动力投诉渠道记录!$B:$B,酷动力应用汇总!I$1,酷动力投诉渠道记录!$C:$C,酷动力应用汇总!$A4)</f>
        <v>0</v>
      </c>
      <c r="J4" s="15">
        <f>COUNTIFS(酷动力投诉渠道记录!$B:$B,酷动力应用汇总!J$1,酷动力投诉渠道记录!$C:$C,酷动力应用汇总!$A4)</f>
        <v>0</v>
      </c>
      <c r="K4" s="15">
        <f>COUNTIFS(酷动力投诉渠道记录!$B:$B,酷动力应用汇总!K$1,酷动力投诉渠道记录!$C:$C,酷动力应用汇总!$A4)</f>
        <v>0</v>
      </c>
      <c r="L4" s="15">
        <f>COUNTIFS(酷动力投诉渠道记录!$B:$B,酷动力应用汇总!L$1,酷动力投诉渠道记录!$C:$C,酷动力应用汇总!$A4)</f>
        <v>0</v>
      </c>
      <c r="M4" s="15">
        <f>COUNTIFS(酷动力投诉渠道记录!$B:$B,酷动力应用汇总!M$1,酷动力投诉渠道记录!$C:$C,酷动力应用汇总!$A4)</f>
        <v>0</v>
      </c>
      <c r="N4" s="15">
        <f>COUNTIFS(酷动力投诉渠道记录!$B:$B,酷动力应用汇总!N$1,酷动力投诉渠道记录!$C:$C,酷动力应用汇总!$A4)</f>
        <v>0</v>
      </c>
      <c r="O4" s="15">
        <f>COUNTIFS(酷动力投诉渠道记录!$B:$B,酷动力应用汇总!O$1,酷动力投诉渠道记录!$C:$C,酷动力应用汇总!$A4)</f>
        <v>0</v>
      </c>
      <c r="P4" s="15">
        <f>COUNTIFS(酷动力投诉渠道记录!$B:$B,酷动力应用汇总!P$1,酷动力投诉渠道记录!$C:$C,酷动力应用汇总!$A4)</f>
        <v>0</v>
      </c>
      <c r="Q4" s="15">
        <f>COUNTIFS(酷动力投诉渠道记录!$B:$B,酷动力应用汇总!Q$1,酷动力投诉渠道记录!$C:$C,酷动力应用汇总!$A4)</f>
        <v>0</v>
      </c>
      <c r="R4" s="15">
        <f>COUNTIFS(酷动力投诉渠道记录!$B:$B,酷动力应用汇总!R$1,酷动力投诉渠道记录!$C:$C,酷动力应用汇总!$A4)</f>
        <v>0</v>
      </c>
      <c r="S4" s="15">
        <f>COUNTIFS(酷动力投诉渠道记录!$B:$B,酷动力应用汇总!S$1,酷动力投诉渠道记录!$C:$C,酷动力应用汇总!$A4)</f>
        <v>0</v>
      </c>
      <c r="T4" s="15">
        <f>COUNTIFS(酷动力投诉渠道记录!$B:$B,酷动力应用汇总!T$1,酷动力投诉渠道记录!$C:$C,酷动力应用汇总!$A4)</f>
        <v>0</v>
      </c>
      <c r="U4" s="15">
        <f>COUNTIFS(酷动力投诉渠道记录!$B:$B,酷动力应用汇总!U$1,酷动力投诉渠道记录!$C:$C,酷动力应用汇总!$A4)</f>
        <v>0</v>
      </c>
      <c r="V4" s="15">
        <f>COUNTIFS(酷动力投诉渠道记录!$B:$B,酷动力应用汇总!V$1,酷动力投诉渠道记录!$C:$C,酷动力应用汇总!$A4)</f>
        <v>0</v>
      </c>
      <c r="W4" s="15">
        <f>COUNTIFS(酷动力投诉渠道记录!$B:$B,酷动力应用汇总!W$1,酷动力投诉渠道记录!$C:$C,酷动力应用汇总!$A4)</f>
        <v>0</v>
      </c>
      <c r="X4" s="15">
        <f>COUNTIFS(酷动力投诉渠道记录!$B:$B,酷动力应用汇总!X$1,酷动力投诉渠道记录!$C:$C,酷动力应用汇总!$A4)</f>
        <v>0</v>
      </c>
      <c r="Y4" s="15">
        <f>COUNTIFS(酷动力投诉渠道记录!$B:$B,酷动力应用汇总!Y$1,酷动力投诉渠道记录!$C:$C,酷动力应用汇总!$A4)</f>
        <v>0</v>
      </c>
      <c r="Z4" s="15">
        <f>COUNTIFS(酷动力投诉渠道记录!$B:$B,酷动力应用汇总!Z$1,酷动力投诉渠道记录!$C:$C,酷动力应用汇总!$A4)</f>
        <v>0</v>
      </c>
      <c r="AA4" s="15">
        <f>COUNTIFS(酷动力投诉渠道记录!$B:$B,酷动力应用汇总!AA$1,酷动力投诉渠道记录!$C:$C,酷动力应用汇总!$A4)</f>
        <v>0</v>
      </c>
      <c r="AB4" s="15">
        <f>COUNTIFS(酷动力投诉渠道记录!$B:$B,酷动力应用汇总!AB$1,酷动力投诉渠道记录!$C:$C,酷动力应用汇总!$A4)</f>
        <v>0</v>
      </c>
      <c r="AC4" s="15">
        <f>COUNTIFS(酷动力投诉渠道记录!$B:$B,酷动力应用汇总!AC$1,酷动力投诉渠道记录!$C:$C,酷动力应用汇总!$A4)</f>
        <v>0</v>
      </c>
      <c r="AD4" s="15">
        <f>COUNTIFS(酷动力投诉渠道记录!$B:$B,酷动力应用汇总!AD$1,酷动力投诉渠道记录!$C:$C,酷动力应用汇总!$A4)</f>
        <v>0</v>
      </c>
      <c r="AE4" s="15">
        <f>COUNTIFS(酷动力投诉渠道记录!$B:$B,酷动力应用汇总!AE$1,酷动力投诉渠道记录!$C:$C,酷动力应用汇总!$A4)</f>
        <v>0</v>
      </c>
      <c r="AF4" s="15">
        <f>COUNTIFS(酷动力投诉渠道记录!$B:$B,酷动力应用汇总!AF$1,酷动力投诉渠道记录!$C:$C,酷动力应用汇总!$A4)</f>
        <v>0</v>
      </c>
      <c r="AG4" s="15">
        <f>COUNTIFS(酷动力投诉渠道记录!$B:$B,酷动力应用汇总!AG$1,酷动力投诉渠道记录!$C:$C,酷动力应用汇总!$A4)</f>
        <v>0</v>
      </c>
      <c r="AH4" s="15">
        <f>COUNTIFS(酷动力投诉渠道记录!$B:$B,酷动力应用汇总!AH$1,酷动力投诉渠道记录!$C:$C,酷动力应用汇总!$A4)</f>
        <v>0</v>
      </c>
      <c r="AI4" s="15">
        <f>COUNTIFS(酷动力投诉渠道记录!$B:$B,酷动力应用汇总!AI$1,酷动力投诉渠道记录!$C:$C,酷动力应用汇总!$A4)</f>
        <v>0</v>
      </c>
    </row>
    <row r="5" spans="1:35" s="15" customFormat="1" ht="16.5">
      <c r="A5" s="163" t="s">
        <v>1656</v>
      </c>
      <c r="B5" s="39">
        <v>338408.11999999994</v>
      </c>
      <c r="C5" s="38">
        <f t="shared" si="0"/>
        <v>63</v>
      </c>
      <c r="D5" s="69">
        <f t="shared" si="1"/>
        <v>1.8616574566827775</v>
      </c>
      <c r="E5" s="15">
        <f>COUNTIFS(酷动力投诉渠道记录!$B:$B,酷动力应用汇总!E$1,酷动力投诉渠道记录!$C:$C,酷动力应用汇总!$A5)</f>
        <v>0</v>
      </c>
      <c r="F5" s="15">
        <f>COUNTIFS(酷动力投诉渠道记录!$B:$B,酷动力应用汇总!F$1,酷动力投诉渠道记录!$C:$C,酷动力应用汇总!$A5)</f>
        <v>12</v>
      </c>
      <c r="G5" s="15">
        <f>COUNTIFS(酷动力投诉渠道记录!$B:$B,酷动力应用汇总!G$1,酷动力投诉渠道记录!$C:$C,酷动力应用汇总!$A5)</f>
        <v>3</v>
      </c>
      <c r="H5" s="15">
        <f>COUNTIFS(酷动力投诉渠道记录!$B:$B,酷动力应用汇总!H$1,酷动力投诉渠道记录!$C:$C,酷动力应用汇总!$A5)</f>
        <v>0</v>
      </c>
      <c r="I5" s="15">
        <f>COUNTIFS(酷动力投诉渠道记录!$B:$B,酷动力应用汇总!I$1,酷动力投诉渠道记录!$C:$C,酷动力应用汇总!$A5)</f>
        <v>3</v>
      </c>
      <c r="J5" s="15">
        <f>COUNTIFS(酷动力投诉渠道记录!$B:$B,酷动力应用汇总!J$1,酷动力投诉渠道记录!$C:$C,酷动力应用汇总!$A5)</f>
        <v>1</v>
      </c>
      <c r="K5" s="15">
        <f>COUNTIFS(酷动力投诉渠道记录!$B:$B,酷动力应用汇总!K$1,酷动力投诉渠道记录!$C:$C,酷动力应用汇总!$A5)</f>
        <v>4</v>
      </c>
      <c r="L5" s="15">
        <f>COUNTIFS(酷动力投诉渠道记录!$B:$B,酷动力应用汇总!L$1,酷动力投诉渠道记录!$C:$C,酷动力应用汇总!$A5)</f>
        <v>0</v>
      </c>
      <c r="M5" s="15">
        <f>COUNTIFS(酷动力投诉渠道记录!$B:$B,酷动力应用汇总!M$1,酷动力投诉渠道记录!$C:$C,酷动力应用汇总!$A5)</f>
        <v>0</v>
      </c>
      <c r="N5" s="15">
        <f>COUNTIFS(酷动力投诉渠道记录!$B:$B,酷动力应用汇总!N$1,酷动力投诉渠道记录!$C:$C,酷动力应用汇总!$A5)</f>
        <v>0</v>
      </c>
      <c r="O5" s="15">
        <f>COUNTIFS(酷动力投诉渠道记录!$B:$B,酷动力应用汇总!O$1,酷动力投诉渠道记录!$C:$C,酷动力应用汇总!$A5)</f>
        <v>1</v>
      </c>
      <c r="P5" s="15">
        <f>COUNTIFS(酷动力投诉渠道记录!$B:$B,酷动力应用汇总!P$1,酷动力投诉渠道记录!$C:$C,酷动力应用汇总!$A5)</f>
        <v>4</v>
      </c>
      <c r="Q5" s="15">
        <f>COUNTIFS(酷动力投诉渠道记录!$B:$B,酷动力应用汇总!Q$1,酷动力投诉渠道记录!$C:$C,酷动力应用汇总!$A5)</f>
        <v>2</v>
      </c>
      <c r="R5" s="15">
        <f>COUNTIFS(酷动力投诉渠道记录!$B:$B,酷动力应用汇总!R$1,酷动力投诉渠道记录!$C:$C,酷动力应用汇总!$A5)</f>
        <v>0</v>
      </c>
      <c r="S5" s="15">
        <f>COUNTIFS(酷动力投诉渠道记录!$B:$B,酷动力应用汇总!S$1,酷动力投诉渠道记录!$C:$C,酷动力应用汇总!$A5)</f>
        <v>0</v>
      </c>
      <c r="T5" s="15">
        <f>COUNTIFS(酷动力投诉渠道记录!$B:$B,酷动力应用汇总!T$1,酷动力投诉渠道记录!$C:$C,酷动力应用汇总!$A5)</f>
        <v>0</v>
      </c>
      <c r="U5" s="15">
        <f>COUNTIFS(酷动力投诉渠道记录!$B:$B,酷动力应用汇总!U$1,酷动力投诉渠道记录!$C:$C,酷动力应用汇总!$A5)</f>
        <v>8</v>
      </c>
      <c r="V5" s="15">
        <f>COUNTIFS(酷动力投诉渠道记录!$B:$B,酷动力应用汇总!V$1,酷动力投诉渠道记录!$C:$C,酷动力应用汇总!$A5)</f>
        <v>5</v>
      </c>
      <c r="W5" s="15">
        <f>COUNTIFS(酷动力投诉渠道记录!$B:$B,酷动力应用汇总!W$1,酷动力投诉渠道记录!$C:$C,酷动力应用汇总!$A5)</f>
        <v>0</v>
      </c>
      <c r="X5" s="15">
        <f>COUNTIFS(酷动力投诉渠道记录!$B:$B,酷动力应用汇总!X$1,酷动力投诉渠道记录!$C:$C,酷动力应用汇总!$A5)</f>
        <v>2</v>
      </c>
      <c r="Y5" s="15">
        <f>COUNTIFS(酷动力投诉渠道记录!$B:$B,酷动力应用汇总!Y$1,酷动力投诉渠道记录!$C:$C,酷动力应用汇总!$A5)</f>
        <v>0</v>
      </c>
      <c r="Z5" s="15">
        <f>COUNTIFS(酷动力投诉渠道记录!$B:$B,酷动力应用汇总!Z$1,酷动力投诉渠道记录!$C:$C,酷动力应用汇总!$A5)</f>
        <v>0</v>
      </c>
      <c r="AA5" s="15">
        <f>COUNTIFS(酷动力投诉渠道记录!$B:$B,酷动力应用汇总!AA$1,酷动力投诉渠道记录!$C:$C,酷动力应用汇总!$A5)</f>
        <v>0</v>
      </c>
      <c r="AB5" s="15">
        <f>COUNTIFS(酷动力投诉渠道记录!$B:$B,酷动力应用汇总!AB$1,酷动力投诉渠道记录!$C:$C,酷动力应用汇总!$A5)</f>
        <v>0</v>
      </c>
      <c r="AC5" s="15">
        <f>COUNTIFS(酷动力投诉渠道记录!$B:$B,酷动力应用汇总!AC$1,酷动力投诉渠道记录!$C:$C,酷动力应用汇总!$A5)</f>
        <v>1</v>
      </c>
      <c r="AD5" s="15">
        <f>COUNTIFS(酷动力投诉渠道记录!$B:$B,酷动力应用汇总!AD$1,酷动力投诉渠道记录!$C:$C,酷动力应用汇总!$A5)</f>
        <v>0</v>
      </c>
      <c r="AE5" s="15">
        <f>COUNTIFS(酷动力投诉渠道记录!$B:$B,酷动力应用汇总!AE$1,酷动力投诉渠道记录!$C:$C,酷动力应用汇总!$A5)</f>
        <v>0</v>
      </c>
      <c r="AF5" s="15">
        <f>COUNTIFS(酷动力投诉渠道记录!$B:$B,酷动力应用汇总!AF$1,酷动力投诉渠道记录!$C:$C,酷动力应用汇总!$A5)</f>
        <v>0</v>
      </c>
      <c r="AG5" s="15">
        <f>COUNTIFS(酷动力投诉渠道记录!$B:$B,酷动力应用汇总!AG$1,酷动力投诉渠道记录!$C:$C,酷动力应用汇总!$A5)</f>
        <v>15</v>
      </c>
      <c r="AH5" s="15">
        <f>COUNTIFS(酷动力投诉渠道记录!$B:$B,酷动力应用汇总!AH$1,酷动力投诉渠道记录!$C:$C,酷动力应用汇总!$A5)</f>
        <v>0</v>
      </c>
      <c r="AI5" s="15">
        <f>COUNTIFS(酷动力投诉渠道记录!$B:$B,酷动力应用汇总!AI$1,酷动力投诉渠道记录!$C:$C,酷动力应用汇总!$A5)</f>
        <v>2</v>
      </c>
    </row>
    <row r="6" spans="1:35" s="15" customFormat="1" ht="16.5">
      <c r="A6" s="163" t="s">
        <v>1717</v>
      </c>
      <c r="B6" s="39">
        <v>24158.19</v>
      </c>
      <c r="C6" s="38">
        <f t="shared" si="0"/>
        <v>3</v>
      </c>
      <c r="D6" s="69">
        <f t="shared" si="1"/>
        <v>1.2418148876219617</v>
      </c>
      <c r="E6" s="15">
        <f>COUNTIFS(酷动力投诉渠道记录!$B:$B,酷动力应用汇总!E$1,酷动力投诉渠道记录!$C:$C,酷动力应用汇总!$A6)</f>
        <v>0</v>
      </c>
      <c r="F6" s="15">
        <f>COUNTIFS(酷动力投诉渠道记录!$B:$B,酷动力应用汇总!F$1,酷动力投诉渠道记录!$C:$C,酷动力应用汇总!$A6)</f>
        <v>1</v>
      </c>
      <c r="G6" s="15">
        <f>COUNTIFS(酷动力投诉渠道记录!$B:$B,酷动力应用汇总!G$1,酷动力投诉渠道记录!$C:$C,酷动力应用汇总!$A6)</f>
        <v>0</v>
      </c>
      <c r="H6" s="15">
        <f>COUNTIFS(酷动力投诉渠道记录!$B:$B,酷动力应用汇总!H$1,酷动力投诉渠道记录!$C:$C,酷动力应用汇总!$A6)</f>
        <v>0</v>
      </c>
      <c r="I6" s="15">
        <f>COUNTIFS(酷动力投诉渠道记录!$B:$B,酷动力应用汇总!I$1,酷动力投诉渠道记录!$C:$C,酷动力应用汇总!$A6)</f>
        <v>0</v>
      </c>
      <c r="J6" s="15">
        <f>COUNTIFS(酷动力投诉渠道记录!$B:$B,酷动力应用汇总!J$1,酷动力投诉渠道记录!$C:$C,酷动力应用汇总!$A6)</f>
        <v>0</v>
      </c>
      <c r="K6" s="15">
        <f>COUNTIFS(酷动力投诉渠道记录!$B:$B,酷动力应用汇总!K$1,酷动力投诉渠道记录!$C:$C,酷动力应用汇总!$A6)</f>
        <v>2</v>
      </c>
      <c r="L6" s="15">
        <f>COUNTIFS(酷动力投诉渠道记录!$B:$B,酷动力应用汇总!L$1,酷动力投诉渠道记录!$C:$C,酷动力应用汇总!$A6)</f>
        <v>0</v>
      </c>
      <c r="M6" s="15">
        <f>COUNTIFS(酷动力投诉渠道记录!$B:$B,酷动力应用汇总!M$1,酷动力投诉渠道记录!$C:$C,酷动力应用汇总!$A6)</f>
        <v>0</v>
      </c>
      <c r="N6" s="15">
        <f>COUNTIFS(酷动力投诉渠道记录!$B:$B,酷动力应用汇总!N$1,酷动力投诉渠道记录!$C:$C,酷动力应用汇总!$A6)</f>
        <v>0</v>
      </c>
      <c r="O6" s="15">
        <f>COUNTIFS(酷动力投诉渠道记录!$B:$B,酷动力应用汇总!O$1,酷动力投诉渠道记录!$C:$C,酷动力应用汇总!$A6)</f>
        <v>0</v>
      </c>
      <c r="P6" s="15">
        <f>COUNTIFS(酷动力投诉渠道记录!$B:$B,酷动力应用汇总!P$1,酷动力投诉渠道记录!$C:$C,酷动力应用汇总!$A6)</f>
        <v>0</v>
      </c>
      <c r="Q6" s="15">
        <f>COUNTIFS(酷动力投诉渠道记录!$B:$B,酷动力应用汇总!Q$1,酷动力投诉渠道记录!$C:$C,酷动力应用汇总!$A6)</f>
        <v>0</v>
      </c>
      <c r="R6" s="15">
        <f>COUNTIFS(酷动力投诉渠道记录!$B:$B,酷动力应用汇总!R$1,酷动力投诉渠道记录!$C:$C,酷动力应用汇总!$A6)</f>
        <v>0</v>
      </c>
      <c r="S6" s="15">
        <f>COUNTIFS(酷动力投诉渠道记录!$B:$B,酷动力应用汇总!S$1,酷动力投诉渠道记录!$C:$C,酷动力应用汇总!$A6)</f>
        <v>0</v>
      </c>
      <c r="T6" s="15">
        <f>COUNTIFS(酷动力投诉渠道记录!$B:$B,酷动力应用汇总!T$1,酷动力投诉渠道记录!$C:$C,酷动力应用汇总!$A6)</f>
        <v>0</v>
      </c>
      <c r="U6" s="15">
        <f>COUNTIFS(酷动力投诉渠道记录!$B:$B,酷动力应用汇总!U$1,酷动力投诉渠道记录!$C:$C,酷动力应用汇总!$A6)</f>
        <v>0</v>
      </c>
      <c r="V6" s="15">
        <f>COUNTIFS(酷动力投诉渠道记录!$B:$B,酷动力应用汇总!V$1,酷动力投诉渠道记录!$C:$C,酷动力应用汇总!$A6)</f>
        <v>0</v>
      </c>
      <c r="W6" s="15">
        <f>COUNTIFS(酷动力投诉渠道记录!$B:$B,酷动力应用汇总!W$1,酷动力投诉渠道记录!$C:$C,酷动力应用汇总!$A6)</f>
        <v>0</v>
      </c>
      <c r="X6" s="15">
        <f>COUNTIFS(酷动力投诉渠道记录!$B:$B,酷动力应用汇总!X$1,酷动力投诉渠道记录!$C:$C,酷动力应用汇总!$A6)</f>
        <v>0</v>
      </c>
      <c r="Y6" s="15">
        <f>COUNTIFS(酷动力投诉渠道记录!$B:$B,酷动力应用汇总!Y$1,酷动力投诉渠道记录!$C:$C,酷动力应用汇总!$A6)</f>
        <v>0</v>
      </c>
      <c r="Z6" s="15">
        <f>COUNTIFS(酷动力投诉渠道记录!$B:$B,酷动力应用汇总!Z$1,酷动力投诉渠道记录!$C:$C,酷动力应用汇总!$A6)</f>
        <v>0</v>
      </c>
      <c r="AA6" s="15">
        <f>COUNTIFS(酷动力投诉渠道记录!$B:$B,酷动力应用汇总!AA$1,酷动力投诉渠道记录!$C:$C,酷动力应用汇总!$A6)</f>
        <v>0</v>
      </c>
      <c r="AB6" s="15">
        <f>COUNTIFS(酷动力投诉渠道记录!$B:$B,酷动力应用汇总!AB$1,酷动力投诉渠道记录!$C:$C,酷动力应用汇总!$A6)</f>
        <v>0</v>
      </c>
      <c r="AC6" s="15">
        <f>COUNTIFS(酷动力投诉渠道记录!$B:$B,酷动力应用汇总!AC$1,酷动力投诉渠道记录!$C:$C,酷动力应用汇总!$A6)</f>
        <v>0</v>
      </c>
      <c r="AD6" s="15">
        <f>COUNTIFS(酷动力投诉渠道记录!$B:$B,酷动力应用汇总!AD$1,酷动力投诉渠道记录!$C:$C,酷动力应用汇总!$A6)</f>
        <v>0</v>
      </c>
      <c r="AE6" s="15">
        <f>COUNTIFS(酷动力投诉渠道记录!$B:$B,酷动力应用汇总!AE$1,酷动力投诉渠道记录!$C:$C,酷动力应用汇总!$A6)</f>
        <v>0</v>
      </c>
      <c r="AF6" s="15">
        <f>COUNTIFS(酷动力投诉渠道记录!$B:$B,酷动力应用汇总!AF$1,酷动力投诉渠道记录!$C:$C,酷动力应用汇总!$A6)</f>
        <v>0</v>
      </c>
      <c r="AG6" s="15">
        <f>COUNTIFS(酷动力投诉渠道记录!$B:$B,酷动力应用汇总!AG$1,酷动力投诉渠道记录!$C:$C,酷动力应用汇总!$A6)</f>
        <v>0</v>
      </c>
      <c r="AH6" s="15">
        <f>COUNTIFS(酷动力投诉渠道记录!$B:$B,酷动力应用汇总!AH$1,酷动力投诉渠道记录!$C:$C,酷动力应用汇总!$A6)</f>
        <v>0</v>
      </c>
      <c r="AI6" s="15">
        <f>COUNTIFS(酷动力投诉渠道记录!$B:$B,酷动力应用汇总!AI$1,酷动力投诉渠道记录!$C:$C,酷动力应用汇总!$A6)</f>
        <v>0</v>
      </c>
    </row>
    <row r="7" spans="1:35" s="15" customFormat="1" ht="16.5">
      <c r="A7" s="163" t="s">
        <v>1683</v>
      </c>
      <c r="B7" s="39">
        <v>72424.7</v>
      </c>
      <c r="C7" s="38">
        <f t="shared" si="0"/>
        <v>8</v>
      </c>
      <c r="D7" s="69">
        <f t="shared" si="1"/>
        <v>1.1045955316349256</v>
      </c>
      <c r="E7" s="15">
        <f>COUNTIFS(酷动力投诉渠道记录!$B:$B,酷动力应用汇总!E$1,酷动力投诉渠道记录!$C:$C,酷动力应用汇总!$A7)</f>
        <v>0</v>
      </c>
      <c r="F7" s="15">
        <f>COUNTIFS(酷动力投诉渠道记录!$B:$B,酷动力应用汇总!F$1,酷动力投诉渠道记录!$C:$C,酷动力应用汇总!$A7)</f>
        <v>3</v>
      </c>
      <c r="G7" s="15">
        <f>COUNTIFS(酷动力投诉渠道记录!$B:$B,酷动力应用汇总!G$1,酷动力投诉渠道记录!$C:$C,酷动力应用汇总!$A7)</f>
        <v>0</v>
      </c>
      <c r="H7" s="15">
        <f>COUNTIFS(酷动力投诉渠道记录!$B:$B,酷动力应用汇总!H$1,酷动力投诉渠道记录!$C:$C,酷动力应用汇总!$A7)</f>
        <v>0</v>
      </c>
      <c r="I7" s="15">
        <f>COUNTIFS(酷动力投诉渠道记录!$B:$B,酷动力应用汇总!I$1,酷动力投诉渠道记录!$C:$C,酷动力应用汇总!$A7)</f>
        <v>0</v>
      </c>
      <c r="J7" s="15">
        <f>COUNTIFS(酷动力投诉渠道记录!$B:$B,酷动力应用汇总!J$1,酷动力投诉渠道记录!$C:$C,酷动力应用汇总!$A7)</f>
        <v>0</v>
      </c>
      <c r="K7" s="15">
        <f>COUNTIFS(酷动力投诉渠道记录!$B:$B,酷动力应用汇总!K$1,酷动力投诉渠道记录!$C:$C,酷动力应用汇总!$A7)</f>
        <v>0</v>
      </c>
      <c r="L7" s="15">
        <f>COUNTIFS(酷动力投诉渠道记录!$B:$B,酷动力应用汇总!L$1,酷动力投诉渠道记录!$C:$C,酷动力应用汇总!$A7)</f>
        <v>0</v>
      </c>
      <c r="M7" s="15">
        <f>COUNTIFS(酷动力投诉渠道记录!$B:$B,酷动力应用汇总!M$1,酷动力投诉渠道记录!$C:$C,酷动力应用汇总!$A7)</f>
        <v>0</v>
      </c>
      <c r="N7" s="15">
        <f>COUNTIFS(酷动力投诉渠道记录!$B:$B,酷动力应用汇总!N$1,酷动力投诉渠道记录!$C:$C,酷动力应用汇总!$A7)</f>
        <v>0</v>
      </c>
      <c r="O7" s="15">
        <f>COUNTIFS(酷动力投诉渠道记录!$B:$B,酷动力应用汇总!O$1,酷动力投诉渠道记录!$C:$C,酷动力应用汇总!$A7)</f>
        <v>1</v>
      </c>
      <c r="P7" s="15">
        <f>COUNTIFS(酷动力投诉渠道记录!$B:$B,酷动力应用汇总!P$1,酷动力投诉渠道记录!$C:$C,酷动力应用汇总!$A7)</f>
        <v>0</v>
      </c>
      <c r="Q7" s="15">
        <f>COUNTIFS(酷动力投诉渠道记录!$B:$B,酷动力应用汇总!Q$1,酷动力投诉渠道记录!$C:$C,酷动力应用汇总!$A7)</f>
        <v>0</v>
      </c>
      <c r="R7" s="15">
        <f>COUNTIFS(酷动力投诉渠道记录!$B:$B,酷动力应用汇总!R$1,酷动力投诉渠道记录!$C:$C,酷动力应用汇总!$A7)</f>
        <v>0</v>
      </c>
      <c r="S7" s="15">
        <f>COUNTIFS(酷动力投诉渠道记录!$B:$B,酷动力应用汇总!S$1,酷动力投诉渠道记录!$C:$C,酷动力应用汇总!$A7)</f>
        <v>0</v>
      </c>
      <c r="T7" s="15">
        <f>COUNTIFS(酷动力投诉渠道记录!$B:$B,酷动力应用汇总!T$1,酷动力投诉渠道记录!$C:$C,酷动力应用汇总!$A7)</f>
        <v>0</v>
      </c>
      <c r="U7" s="15">
        <f>COUNTIFS(酷动力投诉渠道记录!$B:$B,酷动力应用汇总!U$1,酷动力投诉渠道记录!$C:$C,酷动力应用汇总!$A7)</f>
        <v>2</v>
      </c>
      <c r="V7" s="15">
        <f>COUNTIFS(酷动力投诉渠道记录!$B:$B,酷动力应用汇总!V$1,酷动力投诉渠道记录!$C:$C,酷动力应用汇总!$A7)</f>
        <v>0</v>
      </c>
      <c r="W7" s="15">
        <f>COUNTIFS(酷动力投诉渠道记录!$B:$B,酷动力应用汇总!W$1,酷动力投诉渠道记录!$C:$C,酷动力应用汇总!$A7)</f>
        <v>0</v>
      </c>
      <c r="X7" s="15">
        <f>COUNTIFS(酷动力投诉渠道记录!$B:$B,酷动力应用汇总!X$1,酷动力投诉渠道记录!$C:$C,酷动力应用汇总!$A7)</f>
        <v>0</v>
      </c>
      <c r="Y7" s="15">
        <f>COUNTIFS(酷动力投诉渠道记录!$B:$B,酷动力应用汇总!Y$1,酷动力投诉渠道记录!$C:$C,酷动力应用汇总!$A7)</f>
        <v>0</v>
      </c>
      <c r="Z7" s="15">
        <f>COUNTIFS(酷动力投诉渠道记录!$B:$B,酷动力应用汇总!Z$1,酷动力投诉渠道记录!$C:$C,酷动力应用汇总!$A7)</f>
        <v>0</v>
      </c>
      <c r="AA7" s="15">
        <f>COUNTIFS(酷动力投诉渠道记录!$B:$B,酷动力应用汇总!AA$1,酷动力投诉渠道记录!$C:$C,酷动力应用汇总!$A7)</f>
        <v>0</v>
      </c>
      <c r="AB7" s="15">
        <f>COUNTIFS(酷动力投诉渠道记录!$B:$B,酷动力应用汇总!AB$1,酷动力投诉渠道记录!$C:$C,酷动力应用汇总!$A7)</f>
        <v>0</v>
      </c>
      <c r="AC7" s="15">
        <f>COUNTIFS(酷动力投诉渠道记录!$B:$B,酷动力应用汇总!AC$1,酷动力投诉渠道记录!$C:$C,酷动力应用汇总!$A7)</f>
        <v>0</v>
      </c>
      <c r="AD7" s="15">
        <f>COUNTIFS(酷动力投诉渠道记录!$B:$B,酷动力应用汇总!AD$1,酷动力投诉渠道记录!$C:$C,酷动力应用汇总!$A7)</f>
        <v>0</v>
      </c>
      <c r="AE7" s="15">
        <f>COUNTIFS(酷动力投诉渠道记录!$B:$B,酷动力应用汇总!AE$1,酷动力投诉渠道记录!$C:$C,酷动力应用汇总!$A7)</f>
        <v>0</v>
      </c>
      <c r="AF7" s="15">
        <f>COUNTIFS(酷动力投诉渠道记录!$B:$B,酷动力应用汇总!AF$1,酷动力投诉渠道记录!$C:$C,酷动力应用汇总!$A7)</f>
        <v>0</v>
      </c>
      <c r="AG7" s="15">
        <f>COUNTIFS(酷动力投诉渠道记录!$B:$B,酷动力应用汇总!AG$1,酷动力投诉渠道记录!$C:$C,酷动力应用汇总!$A7)</f>
        <v>2</v>
      </c>
      <c r="AH7" s="15">
        <f>COUNTIFS(酷动力投诉渠道记录!$B:$B,酷动力应用汇总!AH$1,酷动力投诉渠道记录!$C:$C,酷动力应用汇总!$A7)</f>
        <v>0</v>
      </c>
      <c r="AI7" s="15">
        <f>COUNTIFS(酷动力投诉渠道记录!$B:$B,酷动力应用汇总!AI$1,酷动力投诉渠道记录!$C:$C,酷动力应用汇总!$A7)</f>
        <v>0</v>
      </c>
    </row>
    <row r="8" spans="1:35" s="15" customFormat="1" ht="16.5">
      <c r="A8" s="163" t="s">
        <v>1812</v>
      </c>
      <c r="B8" s="39">
        <v>140.4</v>
      </c>
      <c r="C8" s="38">
        <f t="shared" si="0"/>
        <v>0</v>
      </c>
      <c r="D8" s="69">
        <f t="shared" si="1"/>
        <v>0</v>
      </c>
      <c r="E8" s="15">
        <f>COUNTIFS(酷动力投诉渠道记录!$B:$B,酷动力应用汇总!E$1,酷动力投诉渠道记录!$C:$C,酷动力应用汇总!$A8)</f>
        <v>0</v>
      </c>
      <c r="F8" s="15">
        <f>COUNTIFS(酷动力投诉渠道记录!$B:$B,酷动力应用汇总!F$1,酷动力投诉渠道记录!$C:$C,酷动力应用汇总!$A8)</f>
        <v>0</v>
      </c>
      <c r="G8" s="15">
        <f>COUNTIFS(酷动力投诉渠道记录!$B:$B,酷动力应用汇总!G$1,酷动力投诉渠道记录!$C:$C,酷动力应用汇总!$A8)</f>
        <v>0</v>
      </c>
      <c r="H8" s="15">
        <f>COUNTIFS(酷动力投诉渠道记录!$B:$B,酷动力应用汇总!H$1,酷动力投诉渠道记录!$C:$C,酷动力应用汇总!$A8)</f>
        <v>0</v>
      </c>
      <c r="I8" s="15">
        <f>COUNTIFS(酷动力投诉渠道记录!$B:$B,酷动力应用汇总!I$1,酷动力投诉渠道记录!$C:$C,酷动力应用汇总!$A8)</f>
        <v>0</v>
      </c>
      <c r="J8" s="15">
        <f>COUNTIFS(酷动力投诉渠道记录!$B:$B,酷动力应用汇总!J$1,酷动力投诉渠道记录!$C:$C,酷动力应用汇总!$A8)</f>
        <v>0</v>
      </c>
      <c r="K8" s="15">
        <f>COUNTIFS(酷动力投诉渠道记录!$B:$B,酷动力应用汇总!K$1,酷动力投诉渠道记录!$C:$C,酷动力应用汇总!$A8)</f>
        <v>0</v>
      </c>
      <c r="L8" s="15">
        <f>COUNTIFS(酷动力投诉渠道记录!$B:$B,酷动力应用汇总!L$1,酷动力投诉渠道记录!$C:$C,酷动力应用汇总!$A8)</f>
        <v>0</v>
      </c>
      <c r="M8" s="15">
        <f>COUNTIFS(酷动力投诉渠道记录!$B:$B,酷动力应用汇总!M$1,酷动力投诉渠道记录!$C:$C,酷动力应用汇总!$A8)</f>
        <v>0</v>
      </c>
      <c r="N8" s="15">
        <f>COUNTIFS(酷动力投诉渠道记录!$B:$B,酷动力应用汇总!N$1,酷动力投诉渠道记录!$C:$C,酷动力应用汇总!$A8)</f>
        <v>0</v>
      </c>
      <c r="O8" s="15">
        <f>COUNTIFS(酷动力投诉渠道记录!$B:$B,酷动力应用汇总!O$1,酷动力投诉渠道记录!$C:$C,酷动力应用汇总!$A8)</f>
        <v>0</v>
      </c>
      <c r="P8" s="15">
        <f>COUNTIFS(酷动力投诉渠道记录!$B:$B,酷动力应用汇总!P$1,酷动力投诉渠道记录!$C:$C,酷动力应用汇总!$A8)</f>
        <v>0</v>
      </c>
      <c r="Q8" s="15">
        <f>COUNTIFS(酷动力投诉渠道记录!$B:$B,酷动力应用汇总!Q$1,酷动力投诉渠道记录!$C:$C,酷动力应用汇总!$A8)</f>
        <v>0</v>
      </c>
      <c r="R8" s="15">
        <f>COUNTIFS(酷动力投诉渠道记录!$B:$B,酷动力应用汇总!R$1,酷动力投诉渠道记录!$C:$C,酷动力应用汇总!$A8)</f>
        <v>0</v>
      </c>
      <c r="S8" s="15">
        <f>COUNTIFS(酷动力投诉渠道记录!$B:$B,酷动力应用汇总!S$1,酷动力投诉渠道记录!$C:$C,酷动力应用汇总!$A8)</f>
        <v>0</v>
      </c>
      <c r="T8" s="15">
        <f>COUNTIFS(酷动力投诉渠道记录!$B:$B,酷动力应用汇总!T$1,酷动力投诉渠道记录!$C:$C,酷动力应用汇总!$A8)</f>
        <v>0</v>
      </c>
      <c r="U8" s="15">
        <f>COUNTIFS(酷动力投诉渠道记录!$B:$B,酷动力应用汇总!U$1,酷动力投诉渠道记录!$C:$C,酷动力应用汇总!$A8)</f>
        <v>0</v>
      </c>
      <c r="V8" s="15">
        <f>COUNTIFS(酷动力投诉渠道记录!$B:$B,酷动力应用汇总!V$1,酷动力投诉渠道记录!$C:$C,酷动力应用汇总!$A8)</f>
        <v>0</v>
      </c>
      <c r="W8" s="15">
        <f>COUNTIFS(酷动力投诉渠道记录!$B:$B,酷动力应用汇总!W$1,酷动力投诉渠道记录!$C:$C,酷动力应用汇总!$A8)</f>
        <v>0</v>
      </c>
      <c r="X8" s="15">
        <f>COUNTIFS(酷动力投诉渠道记录!$B:$B,酷动力应用汇总!X$1,酷动力投诉渠道记录!$C:$C,酷动力应用汇总!$A8)</f>
        <v>0</v>
      </c>
      <c r="Y8" s="15">
        <f>COUNTIFS(酷动力投诉渠道记录!$B:$B,酷动力应用汇总!Y$1,酷动力投诉渠道记录!$C:$C,酷动力应用汇总!$A8)</f>
        <v>0</v>
      </c>
      <c r="Z8" s="15">
        <f>COUNTIFS(酷动力投诉渠道记录!$B:$B,酷动力应用汇总!Z$1,酷动力投诉渠道记录!$C:$C,酷动力应用汇总!$A8)</f>
        <v>0</v>
      </c>
      <c r="AA8" s="15">
        <f>COUNTIFS(酷动力投诉渠道记录!$B:$B,酷动力应用汇总!AA$1,酷动力投诉渠道记录!$C:$C,酷动力应用汇总!$A8)</f>
        <v>0</v>
      </c>
      <c r="AB8" s="15">
        <f>COUNTIFS(酷动力投诉渠道记录!$B:$B,酷动力应用汇总!AB$1,酷动力投诉渠道记录!$C:$C,酷动力应用汇总!$A8)</f>
        <v>0</v>
      </c>
      <c r="AC8" s="15">
        <f>COUNTIFS(酷动力投诉渠道记录!$B:$B,酷动力应用汇总!AC$1,酷动力投诉渠道记录!$C:$C,酷动力应用汇总!$A8)</f>
        <v>0</v>
      </c>
      <c r="AD8" s="15">
        <f>COUNTIFS(酷动力投诉渠道记录!$B:$B,酷动力应用汇总!AD$1,酷动力投诉渠道记录!$C:$C,酷动力应用汇总!$A8)</f>
        <v>0</v>
      </c>
      <c r="AE8" s="15">
        <f>COUNTIFS(酷动力投诉渠道记录!$B:$B,酷动力应用汇总!AE$1,酷动力投诉渠道记录!$C:$C,酷动力应用汇总!$A8)</f>
        <v>0</v>
      </c>
      <c r="AF8" s="15">
        <f>COUNTIFS(酷动力投诉渠道记录!$B:$B,酷动力应用汇总!AF$1,酷动力投诉渠道记录!$C:$C,酷动力应用汇总!$A8)</f>
        <v>0</v>
      </c>
      <c r="AG8" s="15">
        <f>COUNTIFS(酷动力投诉渠道记录!$B:$B,酷动力应用汇总!AG$1,酷动力投诉渠道记录!$C:$C,酷动力应用汇总!$A8)</f>
        <v>0</v>
      </c>
      <c r="AH8" s="15">
        <f>COUNTIFS(酷动力投诉渠道记录!$B:$B,酷动力应用汇总!AH$1,酷动力投诉渠道记录!$C:$C,酷动力应用汇总!$A8)</f>
        <v>0</v>
      </c>
      <c r="AI8" s="15">
        <f>COUNTIFS(酷动力投诉渠道记录!$B:$B,酷动力应用汇总!AI$1,酷动力投诉渠道记录!$C:$C,酷动力应用汇总!$A8)</f>
        <v>0</v>
      </c>
    </row>
    <row r="9" spans="1:35" s="15" customFormat="1" ht="16.5">
      <c r="A9" s="163" t="s">
        <v>1813</v>
      </c>
      <c r="B9" s="39">
        <v>0</v>
      </c>
      <c r="C9" s="38">
        <f t="shared" si="0"/>
        <v>0</v>
      </c>
      <c r="D9" s="69">
        <f t="shared" si="1"/>
        <v>0</v>
      </c>
      <c r="E9" s="15">
        <f>COUNTIFS(酷动力投诉渠道记录!$B:$B,酷动力应用汇总!E$1,酷动力投诉渠道记录!$C:$C,酷动力应用汇总!$A9)</f>
        <v>0</v>
      </c>
      <c r="F9" s="15">
        <f>COUNTIFS(酷动力投诉渠道记录!$B:$B,酷动力应用汇总!F$1,酷动力投诉渠道记录!$C:$C,酷动力应用汇总!$A9)</f>
        <v>0</v>
      </c>
      <c r="G9" s="15">
        <f>COUNTIFS(酷动力投诉渠道记录!$B:$B,酷动力应用汇总!G$1,酷动力投诉渠道记录!$C:$C,酷动力应用汇总!$A9)</f>
        <v>0</v>
      </c>
      <c r="H9" s="15">
        <f>COUNTIFS(酷动力投诉渠道记录!$B:$B,酷动力应用汇总!H$1,酷动力投诉渠道记录!$C:$C,酷动力应用汇总!$A9)</f>
        <v>0</v>
      </c>
      <c r="I9" s="15">
        <f>COUNTIFS(酷动力投诉渠道记录!$B:$B,酷动力应用汇总!I$1,酷动力投诉渠道记录!$C:$C,酷动力应用汇总!$A9)</f>
        <v>0</v>
      </c>
      <c r="J9" s="15">
        <f>COUNTIFS(酷动力投诉渠道记录!$B:$B,酷动力应用汇总!J$1,酷动力投诉渠道记录!$C:$C,酷动力应用汇总!$A9)</f>
        <v>0</v>
      </c>
      <c r="K9" s="15">
        <f>COUNTIFS(酷动力投诉渠道记录!$B:$B,酷动力应用汇总!K$1,酷动力投诉渠道记录!$C:$C,酷动力应用汇总!$A9)</f>
        <v>0</v>
      </c>
      <c r="L9" s="15">
        <f>COUNTIFS(酷动力投诉渠道记录!$B:$B,酷动力应用汇总!L$1,酷动力投诉渠道记录!$C:$C,酷动力应用汇总!$A9)</f>
        <v>0</v>
      </c>
      <c r="M9" s="15">
        <f>COUNTIFS(酷动力投诉渠道记录!$B:$B,酷动力应用汇总!M$1,酷动力投诉渠道记录!$C:$C,酷动力应用汇总!$A9)</f>
        <v>0</v>
      </c>
      <c r="N9" s="15">
        <f>COUNTIFS(酷动力投诉渠道记录!$B:$B,酷动力应用汇总!N$1,酷动力投诉渠道记录!$C:$C,酷动力应用汇总!$A9)</f>
        <v>0</v>
      </c>
      <c r="O9" s="15">
        <f>COUNTIFS(酷动力投诉渠道记录!$B:$B,酷动力应用汇总!O$1,酷动力投诉渠道记录!$C:$C,酷动力应用汇总!$A9)</f>
        <v>0</v>
      </c>
      <c r="P9" s="15">
        <f>COUNTIFS(酷动力投诉渠道记录!$B:$B,酷动力应用汇总!P$1,酷动力投诉渠道记录!$C:$C,酷动力应用汇总!$A9)</f>
        <v>0</v>
      </c>
      <c r="Q9" s="15">
        <f>COUNTIFS(酷动力投诉渠道记录!$B:$B,酷动力应用汇总!Q$1,酷动力投诉渠道记录!$C:$C,酷动力应用汇总!$A9)</f>
        <v>0</v>
      </c>
      <c r="R9" s="15">
        <f>COUNTIFS(酷动力投诉渠道记录!$B:$B,酷动力应用汇总!R$1,酷动力投诉渠道记录!$C:$C,酷动力应用汇总!$A9)</f>
        <v>0</v>
      </c>
      <c r="S9" s="15">
        <f>COUNTIFS(酷动力投诉渠道记录!$B:$B,酷动力应用汇总!S$1,酷动力投诉渠道记录!$C:$C,酷动力应用汇总!$A9)</f>
        <v>0</v>
      </c>
      <c r="T9" s="15">
        <f>COUNTIFS(酷动力投诉渠道记录!$B:$B,酷动力应用汇总!T$1,酷动力投诉渠道记录!$C:$C,酷动力应用汇总!$A9)</f>
        <v>0</v>
      </c>
      <c r="U9" s="15">
        <f>COUNTIFS(酷动力投诉渠道记录!$B:$B,酷动力应用汇总!U$1,酷动力投诉渠道记录!$C:$C,酷动力应用汇总!$A9)</f>
        <v>0</v>
      </c>
      <c r="V9" s="15">
        <f>COUNTIFS(酷动力投诉渠道记录!$B:$B,酷动力应用汇总!V$1,酷动力投诉渠道记录!$C:$C,酷动力应用汇总!$A9)</f>
        <v>0</v>
      </c>
      <c r="W9" s="15">
        <f>COUNTIFS(酷动力投诉渠道记录!$B:$B,酷动力应用汇总!W$1,酷动力投诉渠道记录!$C:$C,酷动力应用汇总!$A9)</f>
        <v>0</v>
      </c>
      <c r="X9" s="15">
        <f>COUNTIFS(酷动力投诉渠道记录!$B:$B,酷动力应用汇总!X$1,酷动力投诉渠道记录!$C:$C,酷动力应用汇总!$A9)</f>
        <v>0</v>
      </c>
      <c r="Y9" s="15">
        <f>COUNTIFS(酷动力投诉渠道记录!$B:$B,酷动力应用汇总!Y$1,酷动力投诉渠道记录!$C:$C,酷动力应用汇总!$A9)</f>
        <v>0</v>
      </c>
      <c r="Z9" s="15">
        <f>COUNTIFS(酷动力投诉渠道记录!$B:$B,酷动力应用汇总!Z$1,酷动力投诉渠道记录!$C:$C,酷动力应用汇总!$A9)</f>
        <v>0</v>
      </c>
      <c r="AA9" s="15">
        <f>COUNTIFS(酷动力投诉渠道记录!$B:$B,酷动力应用汇总!AA$1,酷动力投诉渠道记录!$C:$C,酷动力应用汇总!$A9)</f>
        <v>0</v>
      </c>
      <c r="AB9" s="15">
        <f>COUNTIFS(酷动力投诉渠道记录!$B:$B,酷动力应用汇总!AB$1,酷动力投诉渠道记录!$C:$C,酷动力应用汇总!$A9)</f>
        <v>0</v>
      </c>
      <c r="AC9" s="15">
        <f>COUNTIFS(酷动力投诉渠道记录!$B:$B,酷动力应用汇总!AC$1,酷动力投诉渠道记录!$C:$C,酷动力应用汇总!$A9)</f>
        <v>0</v>
      </c>
      <c r="AD9" s="15">
        <f>COUNTIFS(酷动力投诉渠道记录!$B:$B,酷动力应用汇总!AD$1,酷动力投诉渠道记录!$C:$C,酷动力应用汇总!$A9)</f>
        <v>0</v>
      </c>
      <c r="AE9" s="15">
        <f>COUNTIFS(酷动力投诉渠道记录!$B:$B,酷动力应用汇总!AE$1,酷动力投诉渠道记录!$C:$C,酷动力应用汇总!$A9)</f>
        <v>0</v>
      </c>
      <c r="AF9" s="15">
        <f>COUNTIFS(酷动力投诉渠道记录!$B:$B,酷动力应用汇总!AF$1,酷动力投诉渠道记录!$C:$C,酷动力应用汇总!$A9)</f>
        <v>0</v>
      </c>
      <c r="AG9" s="15">
        <f>COUNTIFS(酷动力投诉渠道记录!$B:$B,酷动力应用汇总!AG$1,酷动力投诉渠道记录!$C:$C,酷动力应用汇总!$A9)</f>
        <v>0</v>
      </c>
      <c r="AH9" s="15">
        <f>COUNTIFS(酷动力投诉渠道记录!$B:$B,酷动力应用汇总!AH$1,酷动力投诉渠道记录!$C:$C,酷动力应用汇总!$A9)</f>
        <v>0</v>
      </c>
      <c r="AI9" s="15">
        <f>COUNTIFS(酷动力投诉渠道记录!$B:$B,酷动力应用汇总!AI$1,酷动力投诉渠道记录!$C:$C,酷动力应用汇总!$A9)</f>
        <v>0</v>
      </c>
    </row>
    <row r="10" spans="1:35" s="15" customFormat="1" ht="16.5">
      <c r="A10" s="171" t="s">
        <v>34</v>
      </c>
      <c r="B10" s="39">
        <v>0</v>
      </c>
      <c r="C10" s="38">
        <f>SUM(E10:AI10)</f>
        <v>28</v>
      </c>
      <c r="D10" s="69"/>
      <c r="E10" s="15">
        <f>COUNTIFS(酷动力投诉渠道记录!$B:$B,酷动力应用汇总!E$1,酷动力投诉渠道记录!$C:$C,酷动力应用汇总!$A10)</f>
        <v>0</v>
      </c>
      <c r="F10" s="15">
        <f>COUNTIFS(酷动力投诉渠道记录!$B:$B,酷动力应用汇总!F$1,酷动力投诉渠道记录!$C:$C,酷动力应用汇总!$A10)</f>
        <v>3</v>
      </c>
      <c r="G10" s="15">
        <f>COUNTIFS(酷动力投诉渠道记录!$B:$B,酷动力应用汇总!G$1,酷动力投诉渠道记录!$C:$C,酷动力应用汇总!$A10)</f>
        <v>0</v>
      </c>
      <c r="H10" s="15">
        <f>COUNTIFS(酷动力投诉渠道记录!$B:$B,酷动力应用汇总!H$1,酷动力投诉渠道记录!$C:$C,酷动力应用汇总!$A10)</f>
        <v>0</v>
      </c>
      <c r="I10" s="15">
        <f>COUNTIFS(酷动力投诉渠道记录!$B:$B,酷动力应用汇总!I$1,酷动力投诉渠道记录!$C:$C,酷动力应用汇总!$A10)</f>
        <v>1</v>
      </c>
      <c r="J10" s="15">
        <f>COUNTIFS(酷动力投诉渠道记录!$B:$B,酷动力应用汇总!J$1,酷动力投诉渠道记录!$C:$C,酷动力应用汇总!$A10)</f>
        <v>1</v>
      </c>
      <c r="K10" s="15">
        <f>COUNTIFS(酷动力投诉渠道记录!$B:$B,酷动力应用汇总!K$1,酷动力投诉渠道记录!$C:$C,酷动力应用汇总!$A10)</f>
        <v>2</v>
      </c>
      <c r="L10" s="15">
        <f>COUNTIFS(酷动力投诉渠道记录!$B:$B,酷动力应用汇总!L$1,酷动力投诉渠道记录!$C:$C,酷动力应用汇总!$A10)</f>
        <v>0</v>
      </c>
      <c r="M10" s="15">
        <f>COUNTIFS(酷动力投诉渠道记录!$B:$B,酷动力应用汇总!M$1,酷动力投诉渠道记录!$C:$C,酷动力应用汇总!$A10)</f>
        <v>0</v>
      </c>
      <c r="N10" s="15">
        <f>COUNTIFS(酷动力投诉渠道记录!$B:$B,酷动力应用汇总!N$1,酷动力投诉渠道记录!$C:$C,酷动力应用汇总!$A10)</f>
        <v>0</v>
      </c>
      <c r="O10" s="15">
        <f>COUNTIFS(酷动力投诉渠道记录!$B:$B,酷动力应用汇总!O$1,酷动力投诉渠道记录!$C:$C,酷动力应用汇总!$A10)</f>
        <v>0</v>
      </c>
      <c r="P10" s="15">
        <f>COUNTIFS(酷动力投诉渠道记录!$B:$B,酷动力应用汇总!P$1,酷动力投诉渠道记录!$C:$C,酷动力应用汇总!$A10)</f>
        <v>3</v>
      </c>
      <c r="Q10" s="15">
        <f>COUNTIFS(酷动力投诉渠道记录!$B:$B,酷动力应用汇总!Q$1,酷动力投诉渠道记录!$C:$C,酷动力应用汇总!$A10)</f>
        <v>0</v>
      </c>
      <c r="R10" s="15">
        <f>COUNTIFS(酷动力投诉渠道记录!$B:$B,酷动力应用汇总!R$1,酷动力投诉渠道记录!$C:$C,酷动力应用汇总!$A10)</f>
        <v>0</v>
      </c>
      <c r="S10" s="15">
        <f>COUNTIFS(酷动力投诉渠道记录!$B:$B,酷动力应用汇总!S$1,酷动力投诉渠道记录!$C:$C,酷动力应用汇总!$A10)</f>
        <v>0</v>
      </c>
      <c r="T10" s="15">
        <f>COUNTIFS(酷动力投诉渠道记录!$B:$B,酷动力应用汇总!T$1,酷动力投诉渠道记录!$C:$C,酷动力应用汇总!$A10)</f>
        <v>0</v>
      </c>
      <c r="U10" s="15">
        <f>COUNTIFS(酷动力投诉渠道记录!$B:$B,酷动力应用汇总!U$1,酷动力投诉渠道记录!$C:$C,酷动力应用汇总!$A10)</f>
        <v>9</v>
      </c>
      <c r="V10" s="15">
        <f>COUNTIFS(酷动力投诉渠道记录!$B:$B,酷动力应用汇总!V$1,酷动力投诉渠道记录!$C:$C,酷动力应用汇总!$A10)</f>
        <v>1</v>
      </c>
      <c r="W10" s="15">
        <f>COUNTIFS(酷动力投诉渠道记录!$B:$B,酷动力应用汇总!W$1,酷动力投诉渠道记录!$C:$C,酷动力应用汇总!$A10)</f>
        <v>0</v>
      </c>
      <c r="X10" s="15">
        <f>COUNTIFS(酷动力投诉渠道记录!$B:$B,酷动力应用汇总!X$1,酷动力投诉渠道记录!$C:$C,酷动力应用汇总!$A10)</f>
        <v>0</v>
      </c>
      <c r="Y10" s="15">
        <f>COUNTIFS(酷动力投诉渠道记录!$B:$B,酷动力应用汇总!Y$1,酷动力投诉渠道记录!$C:$C,酷动力应用汇总!$A10)</f>
        <v>0</v>
      </c>
      <c r="Z10" s="15">
        <f>COUNTIFS(酷动力投诉渠道记录!$B:$B,酷动力应用汇总!Z$1,酷动力投诉渠道记录!$C:$C,酷动力应用汇总!$A10)</f>
        <v>1</v>
      </c>
      <c r="AA10" s="15">
        <f>COUNTIFS(酷动力投诉渠道记录!$B:$B,酷动力应用汇总!AA$1,酷动力投诉渠道记录!$C:$C,酷动力应用汇总!$A10)</f>
        <v>0</v>
      </c>
      <c r="AB10" s="15">
        <f>COUNTIFS(酷动力投诉渠道记录!$B:$B,酷动力应用汇总!AB$1,酷动力投诉渠道记录!$C:$C,酷动力应用汇总!$A10)</f>
        <v>1</v>
      </c>
      <c r="AC10" s="15">
        <f>COUNTIFS(酷动力投诉渠道记录!$B:$B,酷动力应用汇总!AC$1,酷动力投诉渠道记录!$C:$C,酷动力应用汇总!$A10)</f>
        <v>2</v>
      </c>
      <c r="AD10" s="15">
        <f>COUNTIFS(酷动力投诉渠道记录!$B:$B,酷动力应用汇总!AD$1,酷动力投诉渠道记录!$C:$C,酷动力应用汇总!$A10)</f>
        <v>0</v>
      </c>
      <c r="AE10" s="15">
        <f>COUNTIFS(酷动力投诉渠道记录!$B:$B,酷动力应用汇总!AE$1,酷动力投诉渠道记录!$C:$C,酷动力应用汇总!$A10)</f>
        <v>0</v>
      </c>
      <c r="AF10" s="15">
        <f>COUNTIFS(酷动力投诉渠道记录!$B:$B,酷动力应用汇总!AF$1,酷动力投诉渠道记录!$C:$C,酷动力应用汇总!$A10)</f>
        <v>0</v>
      </c>
      <c r="AG10" s="15">
        <f>COUNTIFS(酷动力投诉渠道记录!$B:$B,酷动力应用汇总!AG$1,酷动力投诉渠道记录!$C:$C,酷动力应用汇总!$A10)</f>
        <v>4</v>
      </c>
      <c r="AH10" s="15">
        <f>COUNTIFS(酷动力投诉渠道记录!$B:$B,酷动力应用汇总!AH$1,酷动力投诉渠道记录!$C:$C,酷动力应用汇总!$A10)</f>
        <v>0</v>
      </c>
      <c r="AI10" s="15">
        <f>COUNTIFS(酷动力投诉渠道记录!$B:$B,酷动力应用汇总!AI$1,酷动力投诉渠道记录!$C:$C,酷动力应用汇总!$A10)</f>
        <v>0</v>
      </c>
    </row>
    <row r="11" spans="1:35" s="21" customFormat="1" ht="16.5">
      <c r="A11" s="171" t="s">
        <v>2457</v>
      </c>
      <c r="B11" s="172">
        <f>SUM(B2:B9)</f>
        <v>904074.76999999967</v>
      </c>
      <c r="C11" s="172">
        <f>SUM(C2:C10)</f>
        <v>159</v>
      </c>
      <c r="D11" s="191">
        <f t="shared" si="1"/>
        <v>1.7587040947951691</v>
      </c>
      <c r="E11" s="167">
        <f t="shared" ref="E11:AI11" si="2">SUM(E2:E10)</f>
        <v>0</v>
      </c>
      <c r="F11" s="167">
        <f t="shared" si="2"/>
        <v>31</v>
      </c>
      <c r="G11" s="167">
        <f t="shared" si="2"/>
        <v>3</v>
      </c>
      <c r="H11" s="167">
        <f t="shared" si="2"/>
        <v>0</v>
      </c>
      <c r="I11" s="167">
        <f t="shared" si="2"/>
        <v>4</v>
      </c>
      <c r="J11" s="167">
        <f t="shared" si="2"/>
        <v>5</v>
      </c>
      <c r="K11" s="167">
        <f t="shared" si="2"/>
        <v>15</v>
      </c>
      <c r="L11" s="167">
        <f t="shared" si="2"/>
        <v>0</v>
      </c>
      <c r="M11" s="167">
        <f t="shared" si="2"/>
        <v>0</v>
      </c>
      <c r="N11" s="167">
        <f t="shared" si="2"/>
        <v>2</v>
      </c>
      <c r="O11" s="167">
        <f t="shared" si="2"/>
        <v>2</v>
      </c>
      <c r="P11" s="167">
        <f t="shared" si="2"/>
        <v>10</v>
      </c>
      <c r="Q11" s="167">
        <f t="shared" si="2"/>
        <v>4</v>
      </c>
      <c r="R11" s="167">
        <f t="shared" si="2"/>
        <v>0</v>
      </c>
      <c r="S11" s="167">
        <f t="shared" si="2"/>
        <v>0</v>
      </c>
      <c r="T11" s="167">
        <f t="shared" si="2"/>
        <v>0</v>
      </c>
      <c r="U11" s="167">
        <f t="shared" si="2"/>
        <v>31</v>
      </c>
      <c r="V11" s="167">
        <f t="shared" si="2"/>
        <v>11</v>
      </c>
      <c r="W11" s="167">
        <f t="shared" si="2"/>
        <v>0</v>
      </c>
      <c r="X11" s="167">
        <f t="shared" si="2"/>
        <v>2</v>
      </c>
      <c r="Y11" s="167">
        <f t="shared" si="2"/>
        <v>0</v>
      </c>
      <c r="Z11" s="167">
        <f t="shared" si="2"/>
        <v>1</v>
      </c>
      <c r="AA11" s="167">
        <f t="shared" si="2"/>
        <v>0</v>
      </c>
      <c r="AB11" s="167">
        <f t="shared" si="2"/>
        <v>1</v>
      </c>
      <c r="AC11" s="167">
        <f t="shared" si="2"/>
        <v>4</v>
      </c>
      <c r="AD11" s="167">
        <f t="shared" si="2"/>
        <v>0</v>
      </c>
      <c r="AE11" s="167">
        <f t="shared" si="2"/>
        <v>0</v>
      </c>
      <c r="AF11" s="167">
        <f t="shared" si="2"/>
        <v>0</v>
      </c>
      <c r="AG11" s="167">
        <f t="shared" si="2"/>
        <v>31</v>
      </c>
      <c r="AH11" s="167">
        <f t="shared" si="2"/>
        <v>0</v>
      </c>
      <c r="AI11" s="167">
        <f t="shared" si="2"/>
        <v>2</v>
      </c>
    </row>
    <row r="12" spans="1:35" ht="15.75">
      <c r="A12" s="156"/>
    </row>
    <row r="13" spans="1:35" ht="15.75">
      <c r="A13" s="156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7" sqref="A7"/>
    </sheetView>
  </sheetViews>
  <sheetFormatPr defaultRowHeight="13.5"/>
  <cols>
    <col min="1" max="1" width="13.875" customWidth="1"/>
    <col min="2" max="2" width="16.75" customWidth="1"/>
  </cols>
  <sheetData>
    <row r="1" spans="1:8" s="10" customFormat="1">
      <c r="A1" s="8" t="s">
        <v>2</v>
      </c>
      <c r="B1" s="9">
        <v>300009192151</v>
      </c>
      <c r="C1" s="2" t="s">
        <v>4</v>
      </c>
      <c r="D1" s="2" t="s">
        <v>1689</v>
      </c>
    </row>
    <row r="2" spans="1:8" s="10" customFormat="1">
      <c r="A2" s="8" t="s">
        <v>16</v>
      </c>
      <c r="B2" s="9">
        <v>300009406201</v>
      </c>
      <c r="C2" s="2" t="s">
        <v>24</v>
      </c>
      <c r="D2" s="2" t="s">
        <v>1689</v>
      </c>
    </row>
    <row r="3" spans="1:8" s="10" customFormat="1">
      <c r="A3" s="8" t="s">
        <v>17</v>
      </c>
      <c r="B3" s="9">
        <v>300008839381</v>
      </c>
      <c r="C3" s="2" t="s">
        <v>42</v>
      </c>
      <c r="D3" s="2" t="s">
        <v>1689</v>
      </c>
    </row>
    <row r="4" spans="1:8" s="10" customFormat="1">
      <c r="A4" s="8" t="s">
        <v>18</v>
      </c>
      <c r="B4" s="9">
        <v>300009235974</v>
      </c>
      <c r="C4" s="2" t="s">
        <v>42</v>
      </c>
      <c r="D4" s="2" t="s">
        <v>1690</v>
      </c>
    </row>
    <row r="5" spans="1:8" s="10" customFormat="1">
      <c r="A5" s="8" t="s">
        <v>37</v>
      </c>
      <c r="B5" s="7">
        <v>300009000071</v>
      </c>
      <c r="C5" s="2" t="s">
        <v>42</v>
      </c>
      <c r="D5" s="2" t="s">
        <v>1689</v>
      </c>
    </row>
    <row r="6" spans="1:8" s="10" customFormat="1">
      <c r="A6" s="2" t="s">
        <v>19</v>
      </c>
      <c r="B6" s="9">
        <v>300009374215</v>
      </c>
      <c r="C6" s="2" t="s">
        <v>24</v>
      </c>
      <c r="D6" s="2" t="s">
        <v>1690</v>
      </c>
    </row>
    <row r="7" spans="1:8" s="10" customFormat="1">
      <c r="A7" s="8" t="s">
        <v>41</v>
      </c>
      <c r="B7" s="9">
        <v>300009406202</v>
      </c>
      <c r="C7" s="2" t="s">
        <v>24</v>
      </c>
      <c r="D7" s="2" t="s">
        <v>1689</v>
      </c>
    </row>
    <row r="8" spans="1:8" s="10" customFormat="1">
      <c r="A8" s="8" t="s">
        <v>51</v>
      </c>
      <c r="B8" s="9">
        <v>300008823388</v>
      </c>
      <c r="C8" s="2" t="s">
        <v>43</v>
      </c>
      <c r="D8" s="2" t="s">
        <v>1690</v>
      </c>
    </row>
    <row r="9" spans="1:8" s="10" customFormat="1">
      <c r="A9" s="8" t="s">
        <v>23</v>
      </c>
      <c r="B9" s="9">
        <v>300009003496</v>
      </c>
      <c r="C9" s="2" t="s">
        <v>42</v>
      </c>
      <c r="D9" s="2" t="s">
        <v>1689</v>
      </c>
    </row>
    <row r="10" spans="1:8" s="10" customFormat="1">
      <c r="A10" s="8" t="s">
        <v>29</v>
      </c>
      <c r="B10" s="9">
        <v>300009184067</v>
      </c>
      <c r="C10" s="2" t="s">
        <v>24</v>
      </c>
      <c r="D10" s="2" t="s">
        <v>1689</v>
      </c>
    </row>
    <row r="11" spans="1:8" s="10" customFormat="1">
      <c r="A11" s="8" t="s">
        <v>32</v>
      </c>
      <c r="B11" s="9">
        <v>300009290321</v>
      </c>
      <c r="C11" s="2" t="s">
        <v>35</v>
      </c>
      <c r="D11" s="2" t="s">
        <v>1690</v>
      </c>
    </row>
    <row r="12" spans="1:8" s="10" customFormat="1">
      <c r="A12" s="8" t="s">
        <v>36</v>
      </c>
      <c r="B12" s="9">
        <v>300009185572</v>
      </c>
      <c r="C12" s="2" t="s">
        <v>24</v>
      </c>
      <c r="D12" s="2" t="s">
        <v>1689</v>
      </c>
    </row>
    <row r="13" spans="1:8" s="10" customFormat="1">
      <c r="A13" s="8" t="s">
        <v>38</v>
      </c>
      <c r="B13" s="9">
        <v>300008579657</v>
      </c>
      <c r="C13" s="2" t="s">
        <v>42</v>
      </c>
      <c r="D13" s="2" t="s">
        <v>1689</v>
      </c>
    </row>
    <row r="14" spans="1:8" s="10" customFormat="1">
      <c r="A14" s="8" t="s">
        <v>39</v>
      </c>
      <c r="B14" s="9">
        <v>300009235971</v>
      </c>
      <c r="C14" s="2" t="s">
        <v>42</v>
      </c>
      <c r="D14" s="2" t="s">
        <v>1689</v>
      </c>
    </row>
    <row r="15" spans="1:8">
      <c r="A15" s="8" t="s">
        <v>40</v>
      </c>
      <c r="B15" s="9">
        <v>300008244937</v>
      </c>
      <c r="C15" s="2" t="s">
        <v>42</v>
      </c>
      <c r="D15" s="2" t="s">
        <v>1689</v>
      </c>
    </row>
    <row r="16" spans="1:8">
      <c r="A16" s="2" t="s">
        <v>83</v>
      </c>
      <c r="B16" s="23" t="s">
        <v>85</v>
      </c>
      <c r="C16" s="2" t="s">
        <v>84</v>
      </c>
      <c r="D16" s="2" t="s">
        <v>1690</v>
      </c>
      <c r="H16" s="40"/>
    </row>
    <row r="17" spans="1:8">
      <c r="A17" s="8" t="s">
        <v>1648</v>
      </c>
      <c r="B17" s="18">
        <v>300008875665</v>
      </c>
      <c r="C17" s="8" t="s">
        <v>1649</v>
      </c>
      <c r="D17" s="2" t="s">
        <v>1690</v>
      </c>
      <c r="H17" s="40"/>
    </row>
    <row r="18" spans="1:8">
      <c r="A18" s="8" t="s">
        <v>1691</v>
      </c>
      <c r="B18" s="18">
        <v>300009374212</v>
      </c>
      <c r="C18" s="2" t="s">
        <v>24</v>
      </c>
      <c r="D18" s="2" t="s">
        <v>1690</v>
      </c>
      <c r="H18" s="40"/>
    </row>
    <row r="19" spans="1:8">
      <c r="H19" s="40"/>
    </row>
    <row r="20" spans="1:8">
      <c r="H20" s="40"/>
    </row>
    <row r="21" spans="1:8">
      <c r="H21" s="40"/>
    </row>
    <row r="22" spans="1:8">
      <c r="H22" s="40"/>
    </row>
    <row r="23" spans="1:8">
      <c r="H23" s="40"/>
    </row>
    <row r="24" spans="1:8">
      <c r="H24" s="40"/>
    </row>
    <row r="25" spans="1:8">
      <c r="H25" s="40"/>
    </row>
    <row r="26" spans="1:8">
      <c r="H26" s="40"/>
    </row>
    <row r="27" spans="1:8">
      <c r="H27" s="40"/>
    </row>
    <row r="28" spans="1:8">
      <c r="H28" s="40"/>
    </row>
    <row r="29" spans="1:8">
      <c r="H29" s="40"/>
    </row>
    <row r="30" spans="1:8">
      <c r="H30" s="40"/>
    </row>
    <row r="31" spans="1:8">
      <c r="H31" s="40"/>
    </row>
    <row r="32" spans="1:8">
      <c r="H32" s="40"/>
    </row>
  </sheetData>
  <autoFilter ref="A1:D18"/>
  <phoneticPr fontId="2" type="noConversion"/>
  <conditionalFormatting sqref="B17">
    <cfRule type="notContainsBlanks" priority="2">
      <formula>LEN(TRIM(B17))&gt;0</formula>
    </cfRule>
  </conditionalFormatting>
  <conditionalFormatting sqref="B18">
    <cfRule type="notContainsBlanks" priority="1">
      <formula>LEN(TRIM(B18))&gt;0</formula>
    </cfRule>
  </conditionalFormatting>
  <hyperlinks>
    <hyperlink ref="A16" r:id="rId1" tooltip="黑猫警长2新年版" display="http://dev.10086.cn/oms/appcombine/PubAppAction.action?method=appProfile&amp;appId=300009358277"/>
  </hyperlinks>
  <pageMargins left="0.7" right="0.7" top="0.75" bottom="0.75" header="0.3" footer="0.3"/>
  <ignoredErrors>
    <ignoredError sqref="B1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966"/>
  <sheetViews>
    <sheetView topLeftCell="A938" workbookViewId="0">
      <selection activeCell="A965" sqref="A965"/>
    </sheetView>
  </sheetViews>
  <sheetFormatPr defaultRowHeight="13.5"/>
  <cols>
    <col min="1" max="1" width="9" style="35"/>
    <col min="2" max="2" width="30" style="35" customWidth="1"/>
    <col min="3" max="3" width="27.25" style="35" customWidth="1"/>
    <col min="4" max="16384" width="9" style="35"/>
  </cols>
  <sheetData>
    <row r="1" spans="1:3">
      <c r="A1" s="35" t="s">
        <v>122</v>
      </c>
      <c r="B1" s="35" t="s">
        <v>123</v>
      </c>
      <c r="C1" s="35" t="s">
        <v>124</v>
      </c>
    </row>
    <row r="2" spans="1:3">
      <c r="A2" s="35">
        <v>1408</v>
      </c>
      <c r="B2" s="35" t="s">
        <v>125</v>
      </c>
      <c r="C2" s="35" t="s">
        <v>125</v>
      </c>
    </row>
    <row r="3" spans="1:3">
      <c r="A3" s="35">
        <v>1407</v>
      </c>
      <c r="B3" s="35" t="s">
        <v>126</v>
      </c>
      <c r="C3" s="35" t="s">
        <v>127</v>
      </c>
    </row>
    <row r="4" spans="1:3">
      <c r="A4" s="35">
        <v>1406</v>
      </c>
      <c r="B4" s="35" t="s">
        <v>128</v>
      </c>
      <c r="C4" s="35" t="s">
        <v>127</v>
      </c>
    </row>
    <row r="5" spans="1:3">
      <c r="A5" s="35">
        <v>1405</v>
      </c>
      <c r="B5" s="35" t="s">
        <v>129</v>
      </c>
      <c r="C5" s="35" t="s">
        <v>130</v>
      </c>
    </row>
    <row r="6" spans="1:3">
      <c r="A6" s="35">
        <v>1404</v>
      </c>
      <c r="B6" s="35" t="s">
        <v>131</v>
      </c>
      <c r="C6" s="35" t="s">
        <v>130</v>
      </c>
    </row>
    <row r="7" spans="1:3">
      <c r="A7" s="35">
        <v>1403</v>
      </c>
      <c r="B7" s="35" t="s">
        <v>132</v>
      </c>
      <c r="C7" s="35" t="s">
        <v>130</v>
      </c>
    </row>
    <row r="8" spans="1:3">
      <c r="A8" s="35">
        <v>1402</v>
      </c>
      <c r="B8" s="35" t="s">
        <v>133</v>
      </c>
      <c r="C8" s="35" t="s">
        <v>130</v>
      </c>
    </row>
    <row r="9" spans="1:3">
      <c r="A9" s="35">
        <v>1401</v>
      </c>
      <c r="B9" s="35" t="s">
        <v>134</v>
      </c>
      <c r="C9" s="35" t="s">
        <v>135</v>
      </c>
    </row>
    <row r="10" spans="1:3">
      <c r="A10" s="35">
        <v>1400</v>
      </c>
      <c r="B10" s="35" t="s">
        <v>136</v>
      </c>
      <c r="C10" s="35" t="s">
        <v>135</v>
      </c>
    </row>
    <row r="11" spans="1:3">
      <c r="A11" s="35">
        <v>1399</v>
      </c>
      <c r="B11" s="35" t="s">
        <v>137</v>
      </c>
      <c r="C11" s="35" t="s">
        <v>130</v>
      </c>
    </row>
    <row r="12" spans="1:3">
      <c r="A12" s="35">
        <v>1398</v>
      </c>
      <c r="B12" s="35" t="s">
        <v>138</v>
      </c>
      <c r="C12" s="35" t="s">
        <v>130</v>
      </c>
    </row>
    <row r="13" spans="1:3">
      <c r="A13" s="35">
        <v>1397</v>
      </c>
      <c r="B13" s="35" t="s">
        <v>139</v>
      </c>
      <c r="C13" s="35" t="s">
        <v>130</v>
      </c>
    </row>
    <row r="14" spans="1:3">
      <c r="A14" s="35">
        <v>1396</v>
      </c>
      <c r="B14" s="35" t="s">
        <v>140</v>
      </c>
      <c r="C14" s="35" t="s">
        <v>141</v>
      </c>
    </row>
    <row r="15" spans="1:3">
      <c r="A15" s="35">
        <v>1395</v>
      </c>
      <c r="B15" s="35" t="s">
        <v>142</v>
      </c>
      <c r="C15" s="35" t="s">
        <v>127</v>
      </c>
    </row>
    <row r="16" spans="1:3">
      <c r="A16" s="35">
        <v>1394</v>
      </c>
      <c r="B16" s="35" t="s">
        <v>143</v>
      </c>
      <c r="C16" s="35" t="s">
        <v>130</v>
      </c>
    </row>
    <row r="17" spans="1:3">
      <c r="A17" s="35">
        <v>1393</v>
      </c>
      <c r="B17" s="35" t="s">
        <v>144</v>
      </c>
      <c r="C17" s="35" t="s">
        <v>145</v>
      </c>
    </row>
    <row r="18" spans="1:3">
      <c r="A18" s="35">
        <v>1392</v>
      </c>
      <c r="B18" s="35" t="s">
        <v>146</v>
      </c>
      <c r="C18" s="35" t="s">
        <v>130</v>
      </c>
    </row>
    <row r="19" spans="1:3">
      <c r="A19" s="35">
        <v>1391</v>
      </c>
      <c r="B19" s="35" t="s">
        <v>147</v>
      </c>
      <c r="C19" s="35" t="s">
        <v>145</v>
      </c>
    </row>
    <row r="20" spans="1:3">
      <c r="A20" s="35">
        <v>1390</v>
      </c>
      <c r="B20" s="35" t="s">
        <v>148</v>
      </c>
      <c r="C20" s="35" t="s">
        <v>145</v>
      </c>
    </row>
    <row r="21" spans="1:3">
      <c r="A21" s="35">
        <v>1389</v>
      </c>
      <c r="B21" s="35" t="s">
        <v>149</v>
      </c>
      <c r="C21" s="35" t="s">
        <v>145</v>
      </c>
    </row>
    <row r="22" spans="1:3">
      <c r="A22" s="35">
        <v>1388</v>
      </c>
      <c r="B22" s="35" t="s">
        <v>150</v>
      </c>
      <c r="C22" s="35" t="s">
        <v>145</v>
      </c>
    </row>
    <row r="23" spans="1:3">
      <c r="A23" s="35">
        <v>1387</v>
      </c>
      <c r="B23" s="35" t="s">
        <v>151</v>
      </c>
      <c r="C23" s="35" t="s">
        <v>130</v>
      </c>
    </row>
    <row r="24" spans="1:3">
      <c r="A24" s="35">
        <v>1386</v>
      </c>
      <c r="B24" s="35" t="s">
        <v>152</v>
      </c>
      <c r="C24" s="35" t="s">
        <v>130</v>
      </c>
    </row>
    <row r="25" spans="1:3">
      <c r="A25" s="35">
        <v>1385</v>
      </c>
      <c r="B25" s="35" t="s">
        <v>153</v>
      </c>
      <c r="C25" s="35" t="s">
        <v>130</v>
      </c>
    </row>
    <row r="26" spans="1:3">
      <c r="A26" s="35">
        <v>1384</v>
      </c>
      <c r="B26" s="35" t="s">
        <v>154</v>
      </c>
      <c r="C26" s="35" t="s">
        <v>130</v>
      </c>
    </row>
    <row r="27" spans="1:3">
      <c r="A27" s="35">
        <v>1383</v>
      </c>
      <c r="B27" s="35" t="s">
        <v>155</v>
      </c>
      <c r="C27" s="35" t="s">
        <v>156</v>
      </c>
    </row>
    <row r="28" spans="1:3">
      <c r="A28" s="35">
        <v>1382</v>
      </c>
      <c r="B28" s="35" t="s">
        <v>157</v>
      </c>
      <c r="C28" s="35" t="s">
        <v>130</v>
      </c>
    </row>
    <row r="29" spans="1:3">
      <c r="A29" s="35">
        <v>1381</v>
      </c>
      <c r="B29" s="35" t="s">
        <v>158</v>
      </c>
      <c r="C29" s="35" t="s">
        <v>130</v>
      </c>
    </row>
    <row r="30" spans="1:3">
      <c r="A30" s="35">
        <v>1380</v>
      </c>
      <c r="B30" s="35" t="s">
        <v>159</v>
      </c>
      <c r="C30" s="35" t="s">
        <v>130</v>
      </c>
    </row>
    <row r="31" spans="1:3">
      <c r="A31" s="35">
        <v>1379</v>
      </c>
      <c r="B31" s="35" t="s">
        <v>160</v>
      </c>
      <c r="C31" s="35" t="s">
        <v>141</v>
      </c>
    </row>
    <row r="32" spans="1:3">
      <c r="A32" s="35">
        <v>1378</v>
      </c>
      <c r="B32" s="35" t="s">
        <v>161</v>
      </c>
      <c r="C32" s="35" t="s">
        <v>162</v>
      </c>
    </row>
    <row r="33" spans="1:3">
      <c r="A33" s="35">
        <v>1377</v>
      </c>
      <c r="B33" s="35" t="s">
        <v>163</v>
      </c>
      <c r="C33" s="35" t="s">
        <v>141</v>
      </c>
    </row>
    <row r="34" spans="1:3">
      <c r="A34" s="35">
        <v>1376</v>
      </c>
      <c r="B34" s="35" t="s">
        <v>164</v>
      </c>
      <c r="C34" s="35" t="s">
        <v>164</v>
      </c>
    </row>
    <row r="35" spans="1:3">
      <c r="A35" s="35">
        <v>1375</v>
      </c>
      <c r="B35" s="35" t="s">
        <v>165</v>
      </c>
      <c r="C35" s="35" t="s">
        <v>127</v>
      </c>
    </row>
    <row r="36" spans="1:3">
      <c r="A36" s="35">
        <v>1374</v>
      </c>
      <c r="B36" s="35" t="s">
        <v>166</v>
      </c>
      <c r="C36" s="35" t="s">
        <v>127</v>
      </c>
    </row>
    <row r="37" spans="1:3">
      <c r="A37" s="35">
        <v>1373</v>
      </c>
      <c r="B37" s="35" t="s">
        <v>167</v>
      </c>
      <c r="C37" s="35" t="s">
        <v>162</v>
      </c>
    </row>
    <row r="38" spans="1:3">
      <c r="A38" s="35">
        <v>1372</v>
      </c>
      <c r="B38" s="35" t="s">
        <v>168</v>
      </c>
      <c r="C38" s="35" t="s">
        <v>127</v>
      </c>
    </row>
    <row r="39" spans="1:3">
      <c r="A39" s="35">
        <v>1371</v>
      </c>
      <c r="B39" s="35" t="s">
        <v>169</v>
      </c>
      <c r="C39" s="35" t="s">
        <v>162</v>
      </c>
    </row>
    <row r="40" spans="1:3">
      <c r="A40" s="35">
        <v>1370</v>
      </c>
      <c r="B40" s="35" t="s">
        <v>170</v>
      </c>
      <c r="C40" s="35" t="s">
        <v>130</v>
      </c>
    </row>
    <row r="41" spans="1:3">
      <c r="A41" s="35">
        <v>1369</v>
      </c>
      <c r="B41" s="35" t="s">
        <v>171</v>
      </c>
      <c r="C41" s="35" t="s">
        <v>127</v>
      </c>
    </row>
    <row r="42" spans="1:3">
      <c r="A42" s="35">
        <v>1368</v>
      </c>
      <c r="B42" s="35" t="s">
        <v>172</v>
      </c>
      <c r="C42" s="35" t="s">
        <v>135</v>
      </c>
    </row>
    <row r="43" spans="1:3">
      <c r="A43" s="35">
        <v>1367</v>
      </c>
      <c r="B43" s="35" t="s">
        <v>173</v>
      </c>
      <c r="C43" s="35" t="s">
        <v>127</v>
      </c>
    </row>
    <row r="44" spans="1:3">
      <c r="A44" s="35">
        <v>1366</v>
      </c>
      <c r="B44" s="35" t="s">
        <v>174</v>
      </c>
      <c r="C44" s="35" t="s">
        <v>141</v>
      </c>
    </row>
    <row r="45" spans="1:3">
      <c r="A45" s="35">
        <v>1365</v>
      </c>
      <c r="B45" s="35" t="s">
        <v>175</v>
      </c>
      <c r="C45" s="35" t="s">
        <v>130</v>
      </c>
    </row>
    <row r="46" spans="1:3">
      <c r="A46" s="35">
        <v>1364</v>
      </c>
      <c r="B46" s="35" t="s">
        <v>176</v>
      </c>
      <c r="C46" s="35" t="s">
        <v>127</v>
      </c>
    </row>
    <row r="47" spans="1:3">
      <c r="A47" s="35">
        <v>1363</v>
      </c>
      <c r="B47" s="35" t="s">
        <v>177</v>
      </c>
      <c r="C47" s="35" t="s">
        <v>156</v>
      </c>
    </row>
    <row r="48" spans="1:3">
      <c r="A48" s="35">
        <v>1362</v>
      </c>
      <c r="B48" s="35" t="s">
        <v>178</v>
      </c>
      <c r="C48" s="35" t="s">
        <v>127</v>
      </c>
    </row>
    <row r="49" spans="1:3">
      <c r="A49" s="35">
        <v>1361</v>
      </c>
      <c r="B49" s="35" t="s">
        <v>179</v>
      </c>
      <c r="C49" s="35" t="s">
        <v>180</v>
      </c>
    </row>
    <row r="50" spans="1:3">
      <c r="A50" s="35">
        <v>1360</v>
      </c>
      <c r="B50" s="35" t="s">
        <v>181</v>
      </c>
      <c r="C50" s="35" t="s">
        <v>145</v>
      </c>
    </row>
    <row r="51" spans="1:3">
      <c r="A51" s="35">
        <v>1359</v>
      </c>
      <c r="B51" s="35" t="s">
        <v>182</v>
      </c>
      <c r="C51" s="35" t="s">
        <v>127</v>
      </c>
    </row>
    <row r="52" spans="1:3">
      <c r="A52" s="35">
        <v>1358</v>
      </c>
      <c r="B52" s="35" t="s">
        <v>119</v>
      </c>
      <c r="C52" s="35" t="s">
        <v>183</v>
      </c>
    </row>
    <row r="53" spans="1:3">
      <c r="A53" s="35">
        <v>1357</v>
      </c>
      <c r="B53" s="35" t="s">
        <v>184</v>
      </c>
      <c r="C53" s="35" t="s">
        <v>156</v>
      </c>
    </row>
    <row r="54" spans="1:3">
      <c r="A54" s="35">
        <v>1356</v>
      </c>
      <c r="B54" s="35" t="s">
        <v>185</v>
      </c>
      <c r="C54" s="35" t="s">
        <v>183</v>
      </c>
    </row>
    <row r="55" spans="1:3">
      <c r="A55" s="35">
        <v>1355</v>
      </c>
      <c r="B55" s="35" t="s">
        <v>186</v>
      </c>
      <c r="C55" s="35" t="s">
        <v>130</v>
      </c>
    </row>
    <row r="56" spans="1:3">
      <c r="A56" s="35">
        <v>1354</v>
      </c>
      <c r="B56" s="35" t="s">
        <v>187</v>
      </c>
      <c r="C56" s="35" t="s">
        <v>127</v>
      </c>
    </row>
    <row r="57" spans="1:3">
      <c r="A57" s="35">
        <v>1353</v>
      </c>
      <c r="B57" s="35" t="s">
        <v>188</v>
      </c>
      <c r="C57" s="35" t="s">
        <v>127</v>
      </c>
    </row>
    <row r="58" spans="1:3">
      <c r="A58" s="35">
        <v>1352</v>
      </c>
      <c r="B58" s="35" t="s">
        <v>189</v>
      </c>
      <c r="C58" s="35" t="s">
        <v>145</v>
      </c>
    </row>
    <row r="59" spans="1:3">
      <c r="A59" s="35">
        <v>1351</v>
      </c>
      <c r="B59" s="35" t="s">
        <v>190</v>
      </c>
      <c r="C59" s="35" t="s">
        <v>145</v>
      </c>
    </row>
    <row r="60" spans="1:3">
      <c r="A60" s="35">
        <v>1350</v>
      </c>
      <c r="B60" s="35" t="s">
        <v>191</v>
      </c>
      <c r="C60" s="35" t="s">
        <v>156</v>
      </c>
    </row>
    <row r="61" spans="1:3">
      <c r="A61" s="35">
        <v>1349</v>
      </c>
      <c r="B61" s="35" t="s">
        <v>192</v>
      </c>
      <c r="C61" s="35" t="s">
        <v>180</v>
      </c>
    </row>
    <row r="62" spans="1:3">
      <c r="A62" s="35">
        <v>1348</v>
      </c>
      <c r="B62" s="35" t="s">
        <v>193</v>
      </c>
      <c r="C62" s="35" t="s">
        <v>130</v>
      </c>
    </row>
    <row r="63" spans="1:3">
      <c r="A63" s="35">
        <v>1347</v>
      </c>
      <c r="B63" s="35" t="s">
        <v>194</v>
      </c>
      <c r="C63" s="35" t="s">
        <v>127</v>
      </c>
    </row>
    <row r="64" spans="1:3">
      <c r="A64" s="35">
        <v>1346</v>
      </c>
      <c r="B64" s="35" t="s">
        <v>195</v>
      </c>
      <c r="C64" s="35" t="s">
        <v>127</v>
      </c>
    </row>
    <row r="65" spans="1:3">
      <c r="A65" s="35">
        <v>1345</v>
      </c>
      <c r="B65" s="35" t="s">
        <v>196</v>
      </c>
      <c r="C65" s="35" t="s">
        <v>156</v>
      </c>
    </row>
    <row r="66" spans="1:3">
      <c r="A66" s="35">
        <v>1344</v>
      </c>
      <c r="B66" s="35" t="s">
        <v>197</v>
      </c>
      <c r="C66" s="35" t="s">
        <v>156</v>
      </c>
    </row>
    <row r="67" spans="1:3">
      <c r="A67" s="35">
        <v>1343</v>
      </c>
      <c r="B67" s="35" t="s">
        <v>198</v>
      </c>
      <c r="C67" s="35" t="s">
        <v>162</v>
      </c>
    </row>
    <row r="68" spans="1:3">
      <c r="A68" s="35">
        <v>1342</v>
      </c>
      <c r="B68" s="35" t="s">
        <v>199</v>
      </c>
      <c r="C68" s="35" t="s">
        <v>162</v>
      </c>
    </row>
    <row r="69" spans="1:3">
      <c r="A69" s="35">
        <v>1341</v>
      </c>
      <c r="B69" s="35" t="s">
        <v>200</v>
      </c>
      <c r="C69" s="35" t="s">
        <v>130</v>
      </c>
    </row>
    <row r="70" spans="1:3">
      <c r="A70" s="35">
        <v>1340</v>
      </c>
      <c r="B70" s="35" t="s">
        <v>201</v>
      </c>
      <c r="C70" s="35" t="s">
        <v>127</v>
      </c>
    </row>
    <row r="71" spans="1:3">
      <c r="A71" s="35">
        <v>1339</v>
      </c>
      <c r="B71" s="35" t="s">
        <v>202</v>
      </c>
      <c r="C71" s="35" t="s">
        <v>130</v>
      </c>
    </row>
    <row r="72" spans="1:3">
      <c r="A72" s="35">
        <v>1338</v>
      </c>
      <c r="B72" s="35" t="s">
        <v>203</v>
      </c>
      <c r="C72" s="35" t="s">
        <v>180</v>
      </c>
    </row>
    <row r="73" spans="1:3">
      <c r="A73" s="35">
        <v>1337</v>
      </c>
      <c r="B73" s="35" t="s">
        <v>204</v>
      </c>
      <c r="C73" s="35" t="s">
        <v>130</v>
      </c>
    </row>
    <row r="74" spans="1:3">
      <c r="A74" s="35">
        <v>1336</v>
      </c>
      <c r="B74" s="35" t="s">
        <v>205</v>
      </c>
      <c r="C74" s="35" t="s">
        <v>130</v>
      </c>
    </row>
    <row r="75" spans="1:3">
      <c r="A75" s="35">
        <v>1335</v>
      </c>
      <c r="B75" s="35" t="s">
        <v>206</v>
      </c>
      <c r="C75" s="35" t="s">
        <v>207</v>
      </c>
    </row>
    <row r="76" spans="1:3">
      <c r="A76" s="35">
        <v>1334</v>
      </c>
      <c r="B76" s="35" t="s">
        <v>208</v>
      </c>
      <c r="C76" s="35" t="s">
        <v>207</v>
      </c>
    </row>
    <row r="77" spans="1:3">
      <c r="A77" s="35">
        <v>1333</v>
      </c>
      <c r="B77" s="35" t="s">
        <v>209</v>
      </c>
      <c r="C77" s="35" t="s">
        <v>207</v>
      </c>
    </row>
    <row r="78" spans="1:3">
      <c r="A78" s="35">
        <v>1332</v>
      </c>
      <c r="B78" s="35" t="s">
        <v>210</v>
      </c>
      <c r="C78" s="35" t="s">
        <v>207</v>
      </c>
    </row>
    <row r="79" spans="1:3">
      <c r="A79" s="35">
        <v>1331</v>
      </c>
      <c r="B79" s="35" t="s">
        <v>211</v>
      </c>
      <c r="C79" s="35" t="s">
        <v>207</v>
      </c>
    </row>
    <row r="80" spans="1:3">
      <c r="A80" s="35">
        <v>1330</v>
      </c>
      <c r="B80" s="35" t="s">
        <v>212</v>
      </c>
      <c r="C80" s="35" t="s">
        <v>207</v>
      </c>
    </row>
    <row r="81" spans="1:3">
      <c r="A81" s="35">
        <v>1329</v>
      </c>
      <c r="B81" s="35" t="s">
        <v>213</v>
      </c>
      <c r="C81" s="35" t="s">
        <v>207</v>
      </c>
    </row>
    <row r="82" spans="1:3">
      <c r="A82" s="35">
        <v>1328</v>
      </c>
      <c r="B82" s="35" t="s">
        <v>214</v>
      </c>
      <c r="C82" s="35" t="s">
        <v>207</v>
      </c>
    </row>
    <row r="83" spans="1:3">
      <c r="A83" s="35">
        <v>1327</v>
      </c>
      <c r="B83" s="35" t="s">
        <v>215</v>
      </c>
      <c r="C83" s="35" t="s">
        <v>207</v>
      </c>
    </row>
    <row r="84" spans="1:3">
      <c r="A84" s="35">
        <v>1326</v>
      </c>
      <c r="B84" s="35" t="s">
        <v>216</v>
      </c>
      <c r="C84" s="35" t="s">
        <v>207</v>
      </c>
    </row>
    <row r="85" spans="1:3">
      <c r="A85" s="35">
        <v>1325</v>
      </c>
      <c r="B85" s="35" t="s">
        <v>217</v>
      </c>
      <c r="C85" s="35" t="s">
        <v>130</v>
      </c>
    </row>
    <row r="86" spans="1:3">
      <c r="A86" s="35">
        <v>1324</v>
      </c>
      <c r="B86" s="35" t="s">
        <v>218</v>
      </c>
      <c r="C86" s="35" t="s">
        <v>130</v>
      </c>
    </row>
    <row r="87" spans="1:3">
      <c r="A87" s="35">
        <v>1323</v>
      </c>
      <c r="B87" s="35" t="s">
        <v>219</v>
      </c>
      <c r="C87" s="35" t="s">
        <v>141</v>
      </c>
    </row>
    <row r="88" spans="1:3">
      <c r="A88" s="35">
        <v>1322</v>
      </c>
      <c r="B88" s="35" t="s">
        <v>220</v>
      </c>
      <c r="C88" s="35" t="s">
        <v>141</v>
      </c>
    </row>
    <row r="89" spans="1:3">
      <c r="A89" s="35">
        <v>1321</v>
      </c>
      <c r="B89" s="35" t="s">
        <v>221</v>
      </c>
      <c r="C89" s="35" t="s">
        <v>130</v>
      </c>
    </row>
    <row r="90" spans="1:3">
      <c r="A90" s="35">
        <v>1320</v>
      </c>
      <c r="B90" s="35" t="s">
        <v>222</v>
      </c>
      <c r="C90" s="35" t="s">
        <v>127</v>
      </c>
    </row>
    <row r="91" spans="1:3">
      <c r="A91" s="35">
        <v>1319</v>
      </c>
      <c r="B91" s="35" t="s">
        <v>223</v>
      </c>
      <c r="C91" s="35" t="s">
        <v>162</v>
      </c>
    </row>
    <row r="92" spans="1:3">
      <c r="A92" s="35">
        <v>1318</v>
      </c>
      <c r="B92" s="35" t="s">
        <v>224</v>
      </c>
      <c r="C92" s="35" t="s">
        <v>127</v>
      </c>
    </row>
    <row r="93" spans="1:3">
      <c r="A93" s="35">
        <v>1317</v>
      </c>
      <c r="B93" s="35" t="s">
        <v>225</v>
      </c>
      <c r="C93" s="35" t="s">
        <v>141</v>
      </c>
    </row>
    <row r="94" spans="1:3">
      <c r="A94" s="35">
        <v>1316</v>
      </c>
      <c r="B94" s="35" t="s">
        <v>226</v>
      </c>
      <c r="C94" s="35" t="s">
        <v>130</v>
      </c>
    </row>
    <row r="95" spans="1:3">
      <c r="A95" s="35">
        <v>1315</v>
      </c>
      <c r="B95" s="35" t="s">
        <v>227</v>
      </c>
      <c r="C95" s="35" t="s">
        <v>162</v>
      </c>
    </row>
    <row r="96" spans="1:3">
      <c r="A96" s="35">
        <v>1314</v>
      </c>
      <c r="B96" s="35" t="s">
        <v>228</v>
      </c>
      <c r="C96" s="35" t="s">
        <v>130</v>
      </c>
    </row>
    <row r="97" spans="1:3">
      <c r="A97" s="35">
        <v>1313</v>
      </c>
      <c r="B97" s="35" t="s">
        <v>229</v>
      </c>
      <c r="C97" s="35" t="s">
        <v>127</v>
      </c>
    </row>
    <row r="98" spans="1:3">
      <c r="A98" s="35">
        <v>1312</v>
      </c>
      <c r="B98" s="35" t="s">
        <v>230</v>
      </c>
      <c r="C98" s="35" t="s">
        <v>130</v>
      </c>
    </row>
    <row r="99" spans="1:3">
      <c r="A99" s="35">
        <v>1311</v>
      </c>
      <c r="B99" s="35" t="s">
        <v>231</v>
      </c>
      <c r="C99" s="35" t="s">
        <v>162</v>
      </c>
    </row>
    <row r="100" spans="1:3">
      <c r="A100" s="35">
        <v>1310</v>
      </c>
      <c r="B100" s="35" t="s">
        <v>232</v>
      </c>
      <c r="C100" s="35" t="s">
        <v>162</v>
      </c>
    </row>
    <row r="101" spans="1:3">
      <c r="A101" s="35">
        <v>1309</v>
      </c>
      <c r="B101" s="35" t="s">
        <v>233</v>
      </c>
      <c r="C101" s="35" t="s">
        <v>234</v>
      </c>
    </row>
    <row r="102" spans="1:3">
      <c r="A102" s="35">
        <v>1308</v>
      </c>
      <c r="B102" s="35" t="s">
        <v>235</v>
      </c>
      <c r="C102" s="35" t="s">
        <v>162</v>
      </c>
    </row>
    <row r="103" spans="1:3">
      <c r="A103" s="35">
        <v>1307</v>
      </c>
      <c r="B103" s="35" t="s">
        <v>236</v>
      </c>
      <c r="C103" s="35" t="s">
        <v>234</v>
      </c>
    </row>
    <row r="104" spans="1:3">
      <c r="A104" s="35">
        <v>1306</v>
      </c>
      <c r="B104" s="35" t="s">
        <v>237</v>
      </c>
      <c r="C104" s="35" t="s">
        <v>130</v>
      </c>
    </row>
    <row r="105" spans="1:3">
      <c r="A105" s="35">
        <v>1305</v>
      </c>
      <c r="B105" s="35" t="s">
        <v>238</v>
      </c>
      <c r="C105" s="35" t="s">
        <v>130</v>
      </c>
    </row>
    <row r="106" spans="1:3">
      <c r="A106" s="35">
        <v>1304</v>
      </c>
      <c r="B106" s="35" t="s">
        <v>239</v>
      </c>
      <c r="C106" s="35" t="s">
        <v>180</v>
      </c>
    </row>
    <row r="107" spans="1:3">
      <c r="A107" s="35">
        <v>1303</v>
      </c>
      <c r="B107" s="35" t="s">
        <v>240</v>
      </c>
      <c r="C107" s="35" t="s">
        <v>241</v>
      </c>
    </row>
    <row r="108" spans="1:3">
      <c r="A108" s="35">
        <v>1302</v>
      </c>
      <c r="B108" s="35" t="s">
        <v>242</v>
      </c>
      <c r="C108" s="35" t="s">
        <v>130</v>
      </c>
    </row>
    <row r="109" spans="1:3">
      <c r="A109" s="35">
        <v>1301</v>
      </c>
      <c r="B109" s="35" t="s">
        <v>243</v>
      </c>
      <c r="C109" s="35" t="s">
        <v>130</v>
      </c>
    </row>
    <row r="110" spans="1:3">
      <c r="A110" s="35">
        <v>1300</v>
      </c>
      <c r="B110" s="35" t="s">
        <v>244</v>
      </c>
      <c r="C110" s="35" t="s">
        <v>130</v>
      </c>
    </row>
    <row r="111" spans="1:3">
      <c r="A111" s="35">
        <v>1299</v>
      </c>
      <c r="B111" s="35" t="s">
        <v>245</v>
      </c>
      <c r="C111" s="35" t="s">
        <v>135</v>
      </c>
    </row>
    <row r="112" spans="1:3">
      <c r="A112" s="35">
        <v>1298</v>
      </c>
      <c r="B112" s="35" t="s">
        <v>246</v>
      </c>
      <c r="C112" s="35" t="s">
        <v>130</v>
      </c>
    </row>
    <row r="113" spans="1:3">
      <c r="A113" s="35">
        <v>1297</v>
      </c>
      <c r="B113" s="35" t="s">
        <v>247</v>
      </c>
      <c r="C113" s="35" t="s">
        <v>130</v>
      </c>
    </row>
    <row r="114" spans="1:3">
      <c r="A114" s="35">
        <v>1296</v>
      </c>
      <c r="B114" s="35" t="s">
        <v>248</v>
      </c>
      <c r="C114" s="35" t="s">
        <v>234</v>
      </c>
    </row>
    <row r="115" spans="1:3">
      <c r="A115" s="35">
        <v>1295</v>
      </c>
      <c r="B115" s="35" t="s">
        <v>249</v>
      </c>
      <c r="C115" s="35" t="s">
        <v>162</v>
      </c>
    </row>
    <row r="116" spans="1:3">
      <c r="A116" s="35">
        <v>1294</v>
      </c>
      <c r="B116" s="35" t="s">
        <v>250</v>
      </c>
      <c r="C116" s="35" t="s">
        <v>127</v>
      </c>
    </row>
    <row r="117" spans="1:3">
      <c r="A117" s="35">
        <v>1293</v>
      </c>
      <c r="B117" s="35" t="s">
        <v>251</v>
      </c>
      <c r="C117" s="35" t="s">
        <v>130</v>
      </c>
    </row>
    <row r="118" spans="1:3">
      <c r="A118" s="35">
        <v>1292</v>
      </c>
      <c r="B118" s="35" t="s">
        <v>252</v>
      </c>
      <c r="C118" s="35" t="s">
        <v>135</v>
      </c>
    </row>
    <row r="119" spans="1:3">
      <c r="A119" s="35">
        <v>1291</v>
      </c>
      <c r="B119" s="35" t="s">
        <v>113</v>
      </c>
      <c r="C119" s="35" t="s">
        <v>135</v>
      </c>
    </row>
    <row r="120" spans="1:3">
      <c r="A120" s="35">
        <v>1290</v>
      </c>
      <c r="B120" s="35" t="s">
        <v>253</v>
      </c>
      <c r="C120" s="35" t="s">
        <v>135</v>
      </c>
    </row>
    <row r="121" spans="1:3">
      <c r="A121" s="35">
        <v>1289</v>
      </c>
      <c r="B121" s="35" t="s">
        <v>254</v>
      </c>
      <c r="C121" s="35" t="s">
        <v>135</v>
      </c>
    </row>
    <row r="122" spans="1:3">
      <c r="A122" s="35">
        <v>1288</v>
      </c>
      <c r="B122" s="35" t="s">
        <v>255</v>
      </c>
      <c r="C122" s="35" t="s">
        <v>130</v>
      </c>
    </row>
    <row r="123" spans="1:3">
      <c r="A123" s="35">
        <v>1287</v>
      </c>
      <c r="B123" s="35" t="s">
        <v>256</v>
      </c>
      <c r="C123" s="35" t="s">
        <v>207</v>
      </c>
    </row>
    <row r="124" spans="1:3">
      <c r="A124" s="35">
        <v>1286</v>
      </c>
      <c r="B124" s="35" t="s">
        <v>257</v>
      </c>
      <c r="C124" s="35" t="s">
        <v>135</v>
      </c>
    </row>
    <row r="125" spans="1:3">
      <c r="A125" s="35">
        <v>1285</v>
      </c>
      <c r="B125" s="35" t="s">
        <v>258</v>
      </c>
      <c r="C125" s="35" t="s">
        <v>234</v>
      </c>
    </row>
    <row r="126" spans="1:3">
      <c r="A126" s="35">
        <v>1284</v>
      </c>
      <c r="B126" s="35" t="s">
        <v>259</v>
      </c>
      <c r="C126" s="35" t="s">
        <v>234</v>
      </c>
    </row>
    <row r="127" spans="1:3">
      <c r="A127" s="35">
        <v>1283</v>
      </c>
      <c r="B127" s="35" t="s">
        <v>260</v>
      </c>
      <c r="C127" s="35" t="s">
        <v>180</v>
      </c>
    </row>
    <row r="128" spans="1:3">
      <c r="A128" s="35">
        <v>1282</v>
      </c>
      <c r="B128" s="35" t="s">
        <v>261</v>
      </c>
      <c r="C128" s="35" t="s">
        <v>180</v>
      </c>
    </row>
    <row r="129" spans="1:3">
      <c r="A129" s="35">
        <v>1281</v>
      </c>
      <c r="B129" s="35" t="s">
        <v>262</v>
      </c>
      <c r="C129" s="35" t="s">
        <v>135</v>
      </c>
    </row>
    <row r="130" spans="1:3">
      <c r="A130" s="35">
        <v>1280</v>
      </c>
      <c r="B130" s="35" t="s">
        <v>263</v>
      </c>
      <c r="C130" s="35" t="s">
        <v>180</v>
      </c>
    </row>
    <row r="131" spans="1:3">
      <c r="A131" s="35">
        <v>1279</v>
      </c>
      <c r="B131" s="35" t="s">
        <v>264</v>
      </c>
      <c r="C131" s="35" t="s">
        <v>241</v>
      </c>
    </row>
    <row r="132" spans="1:3">
      <c r="A132" s="35">
        <v>1278</v>
      </c>
      <c r="B132" s="35" t="s">
        <v>265</v>
      </c>
      <c r="C132" s="35" t="s">
        <v>130</v>
      </c>
    </row>
    <row r="133" spans="1:3">
      <c r="A133" s="35">
        <v>1277</v>
      </c>
      <c r="B133" s="35" t="s">
        <v>266</v>
      </c>
      <c r="C133" s="35" t="s">
        <v>135</v>
      </c>
    </row>
    <row r="134" spans="1:3">
      <c r="A134" s="35">
        <v>1276</v>
      </c>
      <c r="B134" s="35" t="s">
        <v>267</v>
      </c>
      <c r="C134" s="35" t="s">
        <v>130</v>
      </c>
    </row>
    <row r="135" spans="1:3">
      <c r="A135" s="35">
        <v>1275</v>
      </c>
      <c r="B135" s="35" t="s">
        <v>268</v>
      </c>
      <c r="C135" s="35" t="s">
        <v>130</v>
      </c>
    </row>
    <row r="136" spans="1:3">
      <c r="A136" s="35">
        <v>1274</v>
      </c>
      <c r="B136" s="35" t="s">
        <v>269</v>
      </c>
      <c r="C136" s="35" t="s">
        <v>135</v>
      </c>
    </row>
    <row r="137" spans="1:3">
      <c r="A137" s="35">
        <v>1273</v>
      </c>
      <c r="B137" s="35" t="s">
        <v>270</v>
      </c>
      <c r="C137" s="35" t="s">
        <v>162</v>
      </c>
    </row>
    <row r="138" spans="1:3">
      <c r="A138" s="35">
        <v>1272</v>
      </c>
      <c r="B138" s="35" t="s">
        <v>271</v>
      </c>
      <c r="C138" s="35" t="s">
        <v>162</v>
      </c>
    </row>
    <row r="139" spans="1:3">
      <c r="A139" s="35">
        <v>1271</v>
      </c>
      <c r="B139" s="35" t="s">
        <v>272</v>
      </c>
      <c r="C139" s="35" t="s">
        <v>162</v>
      </c>
    </row>
    <row r="140" spans="1:3">
      <c r="A140" s="35">
        <v>1270</v>
      </c>
      <c r="B140" s="35" t="s">
        <v>273</v>
      </c>
      <c r="C140" s="35" t="s">
        <v>162</v>
      </c>
    </row>
    <row r="141" spans="1:3">
      <c r="A141" s="35">
        <v>1269</v>
      </c>
      <c r="B141" s="35" t="s">
        <v>274</v>
      </c>
      <c r="C141" s="35" t="s">
        <v>162</v>
      </c>
    </row>
    <row r="142" spans="1:3">
      <c r="A142" s="35">
        <v>1268</v>
      </c>
      <c r="B142" s="35" t="s">
        <v>275</v>
      </c>
      <c r="C142" s="35" t="s">
        <v>180</v>
      </c>
    </row>
    <row r="143" spans="1:3">
      <c r="A143" s="35">
        <v>1267</v>
      </c>
      <c r="B143" s="35" t="s">
        <v>276</v>
      </c>
      <c r="C143" s="35" t="s">
        <v>130</v>
      </c>
    </row>
    <row r="144" spans="1:3">
      <c r="A144" s="35">
        <v>1266</v>
      </c>
      <c r="B144" s="35" t="s">
        <v>277</v>
      </c>
      <c r="C144" s="35" t="s">
        <v>130</v>
      </c>
    </row>
    <row r="145" spans="1:3">
      <c r="A145" s="35">
        <v>1265</v>
      </c>
      <c r="B145" s="35" t="s">
        <v>278</v>
      </c>
      <c r="C145" s="35" t="s">
        <v>130</v>
      </c>
    </row>
    <row r="146" spans="1:3">
      <c r="A146" s="35">
        <v>1264</v>
      </c>
      <c r="B146" s="35" t="s">
        <v>279</v>
      </c>
      <c r="C146" s="35" t="s">
        <v>130</v>
      </c>
    </row>
    <row r="147" spans="1:3">
      <c r="A147" s="35">
        <v>1263</v>
      </c>
      <c r="B147" s="35" t="s">
        <v>280</v>
      </c>
      <c r="C147" s="35" t="s">
        <v>281</v>
      </c>
    </row>
    <row r="148" spans="1:3">
      <c r="A148" s="35">
        <v>1262</v>
      </c>
      <c r="B148" s="35" t="s">
        <v>282</v>
      </c>
      <c r="C148" s="35" t="s">
        <v>180</v>
      </c>
    </row>
    <row r="149" spans="1:3">
      <c r="A149" s="35">
        <v>1261</v>
      </c>
      <c r="B149" s="35" t="s">
        <v>283</v>
      </c>
      <c r="C149" s="35" t="s">
        <v>130</v>
      </c>
    </row>
    <row r="150" spans="1:3">
      <c r="A150" s="35">
        <v>1260</v>
      </c>
      <c r="B150" s="35" t="s">
        <v>284</v>
      </c>
      <c r="C150" s="35" t="s">
        <v>130</v>
      </c>
    </row>
    <row r="151" spans="1:3">
      <c r="A151" s="35">
        <v>1259</v>
      </c>
      <c r="B151" s="35" t="s">
        <v>285</v>
      </c>
      <c r="C151" s="35" t="s">
        <v>180</v>
      </c>
    </row>
    <row r="152" spans="1:3">
      <c r="A152" s="35">
        <v>1258</v>
      </c>
      <c r="B152" s="35" t="s">
        <v>286</v>
      </c>
      <c r="C152" s="35" t="s">
        <v>162</v>
      </c>
    </row>
    <row r="153" spans="1:3">
      <c r="A153" s="35">
        <v>1257</v>
      </c>
      <c r="B153" s="35" t="s">
        <v>287</v>
      </c>
      <c r="C153" s="35" t="s">
        <v>162</v>
      </c>
    </row>
    <row r="154" spans="1:3">
      <c r="A154" s="35">
        <v>1256</v>
      </c>
      <c r="B154" s="35" t="s">
        <v>288</v>
      </c>
      <c r="C154" s="35" t="s">
        <v>162</v>
      </c>
    </row>
    <row r="155" spans="1:3">
      <c r="A155" s="35">
        <v>1255</v>
      </c>
      <c r="B155" s="35" t="s">
        <v>289</v>
      </c>
      <c r="C155" s="35" t="s">
        <v>130</v>
      </c>
    </row>
    <row r="156" spans="1:3">
      <c r="A156" s="35">
        <v>1254</v>
      </c>
      <c r="B156" s="35" t="s">
        <v>290</v>
      </c>
      <c r="C156" s="35" t="s">
        <v>130</v>
      </c>
    </row>
    <row r="157" spans="1:3">
      <c r="A157" s="35">
        <v>1253</v>
      </c>
      <c r="B157" s="35" t="s">
        <v>291</v>
      </c>
      <c r="C157" s="35" t="s">
        <v>162</v>
      </c>
    </row>
    <row r="158" spans="1:3">
      <c r="A158" s="35">
        <v>1252</v>
      </c>
      <c r="B158" s="35" t="s">
        <v>292</v>
      </c>
      <c r="C158" s="35" t="s">
        <v>293</v>
      </c>
    </row>
    <row r="159" spans="1:3">
      <c r="A159" s="35">
        <v>1251</v>
      </c>
      <c r="B159" s="35" t="s">
        <v>294</v>
      </c>
      <c r="C159" s="35" t="s">
        <v>162</v>
      </c>
    </row>
    <row r="160" spans="1:3">
      <c r="A160" s="35">
        <v>1250</v>
      </c>
      <c r="B160" s="35" t="s">
        <v>295</v>
      </c>
      <c r="C160" s="35" t="s">
        <v>162</v>
      </c>
    </row>
    <row r="161" spans="1:3">
      <c r="A161" s="35">
        <v>1249</v>
      </c>
      <c r="B161" s="35" t="s">
        <v>296</v>
      </c>
      <c r="C161" s="35" t="s">
        <v>207</v>
      </c>
    </row>
    <row r="162" spans="1:3">
      <c r="A162" s="35">
        <v>1248</v>
      </c>
      <c r="B162" s="35" t="s">
        <v>297</v>
      </c>
      <c r="C162" s="35" t="s">
        <v>127</v>
      </c>
    </row>
    <row r="163" spans="1:3">
      <c r="A163" s="35">
        <v>1247</v>
      </c>
      <c r="B163" s="35" t="s">
        <v>298</v>
      </c>
      <c r="C163" s="35" t="s">
        <v>127</v>
      </c>
    </row>
    <row r="164" spans="1:3">
      <c r="A164" s="35">
        <v>1246</v>
      </c>
      <c r="B164" s="35" t="s">
        <v>299</v>
      </c>
      <c r="C164" s="35" t="s">
        <v>127</v>
      </c>
    </row>
    <row r="165" spans="1:3">
      <c r="A165" s="35">
        <v>1245</v>
      </c>
      <c r="B165" s="35" t="s">
        <v>300</v>
      </c>
      <c r="C165" s="35" t="s">
        <v>127</v>
      </c>
    </row>
    <row r="166" spans="1:3">
      <c r="A166" s="35">
        <v>1244</v>
      </c>
      <c r="B166" s="35" t="s">
        <v>301</v>
      </c>
      <c r="C166" s="35" t="s">
        <v>127</v>
      </c>
    </row>
    <row r="167" spans="1:3">
      <c r="A167" s="35">
        <v>1243</v>
      </c>
      <c r="B167" s="35" t="s">
        <v>302</v>
      </c>
      <c r="C167" s="35" t="s">
        <v>127</v>
      </c>
    </row>
    <row r="168" spans="1:3">
      <c r="A168" s="35">
        <v>1242</v>
      </c>
      <c r="B168" s="35" t="s">
        <v>303</v>
      </c>
      <c r="C168" s="35" t="s">
        <v>135</v>
      </c>
    </row>
    <row r="169" spans="1:3">
      <c r="A169" s="35">
        <v>1241</v>
      </c>
      <c r="B169" s="35" t="s">
        <v>304</v>
      </c>
      <c r="C169" s="35" t="s">
        <v>130</v>
      </c>
    </row>
    <row r="170" spans="1:3">
      <c r="A170" s="35">
        <v>1240</v>
      </c>
      <c r="B170" s="35" t="s">
        <v>305</v>
      </c>
      <c r="C170" s="35" t="s">
        <v>130</v>
      </c>
    </row>
    <row r="171" spans="1:3">
      <c r="A171" s="35">
        <v>1239</v>
      </c>
      <c r="B171" s="35" t="s">
        <v>306</v>
      </c>
      <c r="C171" s="35" t="s">
        <v>135</v>
      </c>
    </row>
    <row r="172" spans="1:3">
      <c r="A172" s="35">
        <v>1238</v>
      </c>
      <c r="B172" s="35" t="s">
        <v>307</v>
      </c>
      <c r="C172" s="35" t="s">
        <v>308</v>
      </c>
    </row>
    <row r="173" spans="1:3">
      <c r="A173" s="35">
        <v>1237</v>
      </c>
      <c r="B173" s="35" t="s">
        <v>309</v>
      </c>
      <c r="C173" s="35" t="s">
        <v>130</v>
      </c>
    </row>
    <row r="174" spans="1:3">
      <c r="A174" s="35">
        <v>1236</v>
      </c>
      <c r="B174" s="35" t="s">
        <v>310</v>
      </c>
      <c r="C174" s="35" t="s">
        <v>127</v>
      </c>
    </row>
    <row r="175" spans="1:3">
      <c r="A175" s="35">
        <v>1235</v>
      </c>
      <c r="B175" s="35" t="s">
        <v>311</v>
      </c>
      <c r="C175" s="35" t="s">
        <v>127</v>
      </c>
    </row>
    <row r="176" spans="1:3">
      <c r="A176" s="35">
        <v>1234</v>
      </c>
      <c r="B176" s="35" t="s">
        <v>312</v>
      </c>
      <c r="C176" s="35" t="s">
        <v>130</v>
      </c>
    </row>
    <row r="177" spans="1:3">
      <c r="A177" s="35">
        <v>1233</v>
      </c>
      <c r="B177" s="35" t="s">
        <v>313</v>
      </c>
      <c r="C177" s="35" t="s">
        <v>130</v>
      </c>
    </row>
    <row r="178" spans="1:3">
      <c r="A178" s="35">
        <v>1232</v>
      </c>
      <c r="B178" s="35" t="s">
        <v>314</v>
      </c>
      <c r="C178" s="35" t="s">
        <v>130</v>
      </c>
    </row>
    <row r="179" spans="1:3">
      <c r="A179" s="35">
        <v>1231</v>
      </c>
      <c r="B179" s="35" t="s">
        <v>315</v>
      </c>
      <c r="C179" s="35" t="s">
        <v>130</v>
      </c>
    </row>
    <row r="180" spans="1:3">
      <c r="A180" s="35">
        <v>1230</v>
      </c>
      <c r="B180" s="35" t="s">
        <v>316</v>
      </c>
      <c r="C180" s="35" t="s">
        <v>127</v>
      </c>
    </row>
    <row r="181" spans="1:3">
      <c r="A181" s="35">
        <v>1229</v>
      </c>
      <c r="B181" s="35" t="s">
        <v>317</v>
      </c>
      <c r="C181" s="35" t="s">
        <v>135</v>
      </c>
    </row>
    <row r="182" spans="1:3">
      <c r="A182" s="35">
        <v>1228</v>
      </c>
      <c r="B182" s="35" t="s">
        <v>318</v>
      </c>
      <c r="C182" s="35" t="s">
        <v>127</v>
      </c>
    </row>
    <row r="183" spans="1:3">
      <c r="A183" s="35">
        <v>1227</v>
      </c>
      <c r="B183" s="35" t="s">
        <v>319</v>
      </c>
      <c r="C183" s="35" t="s">
        <v>130</v>
      </c>
    </row>
    <row r="184" spans="1:3">
      <c r="A184" s="35">
        <v>1226</v>
      </c>
      <c r="B184" s="35" t="s">
        <v>320</v>
      </c>
      <c r="C184" s="35" t="s">
        <v>130</v>
      </c>
    </row>
    <row r="185" spans="1:3">
      <c r="A185" s="35">
        <v>1225</v>
      </c>
      <c r="B185" s="35" t="s">
        <v>321</v>
      </c>
      <c r="C185" s="35" t="s">
        <v>130</v>
      </c>
    </row>
    <row r="186" spans="1:3">
      <c r="A186" s="35">
        <v>1224</v>
      </c>
      <c r="B186" s="35" t="s">
        <v>322</v>
      </c>
      <c r="C186" s="35" t="s">
        <v>130</v>
      </c>
    </row>
    <row r="187" spans="1:3">
      <c r="A187" s="35">
        <v>1223</v>
      </c>
      <c r="B187" s="35" t="s">
        <v>323</v>
      </c>
      <c r="C187" s="35" t="s">
        <v>130</v>
      </c>
    </row>
    <row r="188" spans="1:3">
      <c r="A188" s="35">
        <v>1222</v>
      </c>
      <c r="B188" s="35" t="s">
        <v>324</v>
      </c>
      <c r="C188" s="35" t="s">
        <v>141</v>
      </c>
    </row>
    <row r="189" spans="1:3">
      <c r="A189" s="35">
        <v>1221</v>
      </c>
      <c r="B189" s="35" t="s">
        <v>325</v>
      </c>
      <c r="C189" s="35" t="s">
        <v>180</v>
      </c>
    </row>
    <row r="190" spans="1:3">
      <c r="A190" s="35">
        <v>1220</v>
      </c>
      <c r="B190" s="35" t="s">
        <v>326</v>
      </c>
      <c r="C190" s="35" t="s">
        <v>130</v>
      </c>
    </row>
    <row r="191" spans="1:3">
      <c r="A191" s="35">
        <v>1219</v>
      </c>
      <c r="B191" s="35" t="s">
        <v>327</v>
      </c>
      <c r="C191" s="35" t="s">
        <v>130</v>
      </c>
    </row>
    <row r="192" spans="1:3">
      <c r="A192" s="35">
        <v>1218</v>
      </c>
      <c r="B192" s="35" t="s">
        <v>328</v>
      </c>
      <c r="C192" s="35" t="s">
        <v>130</v>
      </c>
    </row>
    <row r="193" spans="1:3">
      <c r="A193" s="35">
        <v>1217</v>
      </c>
      <c r="B193" s="35" t="s">
        <v>329</v>
      </c>
      <c r="C193" s="35" t="s">
        <v>130</v>
      </c>
    </row>
    <row r="194" spans="1:3">
      <c r="A194" s="35">
        <v>1216</v>
      </c>
      <c r="B194" s="35" t="s">
        <v>330</v>
      </c>
      <c r="C194" s="35" t="s">
        <v>130</v>
      </c>
    </row>
    <row r="195" spans="1:3">
      <c r="A195" s="35">
        <v>1215</v>
      </c>
      <c r="B195" s="35" t="s">
        <v>331</v>
      </c>
      <c r="C195" s="35" t="s">
        <v>130</v>
      </c>
    </row>
    <row r="196" spans="1:3">
      <c r="A196" s="35">
        <v>1214</v>
      </c>
      <c r="B196" s="35" t="s">
        <v>332</v>
      </c>
      <c r="C196" s="35" t="s">
        <v>127</v>
      </c>
    </row>
    <row r="197" spans="1:3">
      <c r="A197" s="35">
        <v>1213</v>
      </c>
      <c r="B197" s="35" t="s">
        <v>333</v>
      </c>
      <c r="C197" s="35" t="s">
        <v>127</v>
      </c>
    </row>
    <row r="198" spans="1:3">
      <c r="A198" s="35">
        <v>1212</v>
      </c>
      <c r="B198" s="35" t="s">
        <v>334</v>
      </c>
      <c r="C198" s="35" t="s">
        <v>127</v>
      </c>
    </row>
    <row r="199" spans="1:3">
      <c r="A199" s="35">
        <v>1211</v>
      </c>
      <c r="B199" s="35" t="s">
        <v>335</v>
      </c>
      <c r="C199" s="35" t="s">
        <v>234</v>
      </c>
    </row>
    <row r="200" spans="1:3">
      <c r="A200" s="35">
        <v>1210</v>
      </c>
      <c r="B200" s="35" t="s">
        <v>336</v>
      </c>
      <c r="C200" s="35" t="s">
        <v>127</v>
      </c>
    </row>
    <row r="201" spans="1:3">
      <c r="A201" s="35">
        <v>1209</v>
      </c>
      <c r="B201" s="35" t="s">
        <v>337</v>
      </c>
      <c r="C201" s="35" t="s">
        <v>130</v>
      </c>
    </row>
    <row r="202" spans="1:3">
      <c r="A202" s="35">
        <v>1208</v>
      </c>
      <c r="B202" s="35" t="s">
        <v>338</v>
      </c>
      <c r="C202" s="35" t="s">
        <v>127</v>
      </c>
    </row>
    <row r="203" spans="1:3">
      <c r="A203" s="35">
        <v>1207</v>
      </c>
      <c r="B203" s="35" t="s">
        <v>339</v>
      </c>
      <c r="C203" s="35" t="s">
        <v>130</v>
      </c>
    </row>
    <row r="204" spans="1:3">
      <c r="A204" s="35">
        <v>1206</v>
      </c>
      <c r="B204" s="35" t="s">
        <v>340</v>
      </c>
      <c r="C204" s="35" t="s">
        <v>130</v>
      </c>
    </row>
    <row r="205" spans="1:3">
      <c r="A205" s="35">
        <v>1205</v>
      </c>
      <c r="B205" s="35" t="s">
        <v>341</v>
      </c>
      <c r="C205" s="35" t="s">
        <v>127</v>
      </c>
    </row>
    <row r="206" spans="1:3">
      <c r="A206" s="35">
        <v>1204</v>
      </c>
      <c r="B206" s="35" t="s">
        <v>342</v>
      </c>
      <c r="C206" s="35" t="s">
        <v>162</v>
      </c>
    </row>
    <row r="207" spans="1:3">
      <c r="A207" s="35">
        <v>1203</v>
      </c>
      <c r="B207" s="35" t="s">
        <v>343</v>
      </c>
      <c r="C207" s="35" t="s">
        <v>162</v>
      </c>
    </row>
    <row r="208" spans="1:3">
      <c r="A208" s="35">
        <v>1202</v>
      </c>
      <c r="B208" s="35" t="s">
        <v>344</v>
      </c>
      <c r="C208" s="35" t="s">
        <v>141</v>
      </c>
    </row>
    <row r="209" spans="1:3">
      <c r="A209" s="35">
        <v>1201</v>
      </c>
      <c r="B209" s="35" t="s">
        <v>345</v>
      </c>
      <c r="C209" s="35" t="s">
        <v>346</v>
      </c>
    </row>
    <row r="210" spans="1:3">
      <c r="A210" s="35">
        <v>1200</v>
      </c>
      <c r="B210" s="35" t="s">
        <v>347</v>
      </c>
      <c r="C210" s="35" t="s">
        <v>141</v>
      </c>
    </row>
    <row r="211" spans="1:3">
      <c r="A211" s="35">
        <v>1199</v>
      </c>
      <c r="B211" s="35" t="s">
        <v>348</v>
      </c>
      <c r="C211" s="35" t="s">
        <v>141</v>
      </c>
    </row>
    <row r="212" spans="1:3">
      <c r="A212" s="35">
        <v>1198</v>
      </c>
      <c r="B212" s="35" t="s">
        <v>349</v>
      </c>
      <c r="C212" s="35" t="s">
        <v>127</v>
      </c>
    </row>
    <row r="213" spans="1:3">
      <c r="A213" s="35">
        <v>1197</v>
      </c>
      <c r="B213" s="35" t="s">
        <v>350</v>
      </c>
      <c r="C213" s="35" t="s">
        <v>127</v>
      </c>
    </row>
    <row r="214" spans="1:3">
      <c r="A214" s="35">
        <v>1196</v>
      </c>
      <c r="B214" s="35" t="s">
        <v>351</v>
      </c>
      <c r="C214" s="35" t="s">
        <v>141</v>
      </c>
    </row>
    <row r="215" spans="1:3">
      <c r="A215" s="35">
        <v>1195</v>
      </c>
      <c r="B215" s="35" t="s">
        <v>352</v>
      </c>
      <c r="C215" s="35" t="s">
        <v>141</v>
      </c>
    </row>
    <row r="216" spans="1:3">
      <c r="A216" s="35">
        <v>1194</v>
      </c>
      <c r="B216" s="35" t="s">
        <v>353</v>
      </c>
      <c r="C216" s="35" t="s">
        <v>141</v>
      </c>
    </row>
    <row r="217" spans="1:3">
      <c r="A217" s="35">
        <v>1193</v>
      </c>
      <c r="B217" s="35" t="s">
        <v>354</v>
      </c>
      <c r="C217" s="35" t="s">
        <v>127</v>
      </c>
    </row>
    <row r="218" spans="1:3">
      <c r="A218" s="35">
        <v>1192</v>
      </c>
      <c r="B218" s="35" t="s">
        <v>355</v>
      </c>
      <c r="C218" s="35" t="s">
        <v>356</v>
      </c>
    </row>
    <row r="219" spans="1:3">
      <c r="A219" s="35">
        <v>1191</v>
      </c>
      <c r="B219" s="35" t="s">
        <v>357</v>
      </c>
      <c r="C219" s="35" t="s">
        <v>141</v>
      </c>
    </row>
    <row r="220" spans="1:3">
      <c r="A220" s="35">
        <v>1190</v>
      </c>
      <c r="B220" s="35" t="s">
        <v>358</v>
      </c>
      <c r="C220" s="35" t="s">
        <v>141</v>
      </c>
    </row>
    <row r="221" spans="1:3">
      <c r="A221" s="35">
        <v>1189</v>
      </c>
      <c r="B221" s="35" t="s">
        <v>359</v>
      </c>
      <c r="C221" s="35" t="s">
        <v>130</v>
      </c>
    </row>
    <row r="222" spans="1:3">
      <c r="A222" s="35">
        <v>1188</v>
      </c>
      <c r="B222" s="35" t="s">
        <v>360</v>
      </c>
      <c r="C222" s="35" t="s">
        <v>130</v>
      </c>
    </row>
    <row r="223" spans="1:3">
      <c r="A223" s="35">
        <v>1187</v>
      </c>
      <c r="B223" s="35" t="s">
        <v>361</v>
      </c>
      <c r="C223" s="35" t="s">
        <v>135</v>
      </c>
    </row>
    <row r="224" spans="1:3">
      <c r="A224" s="35">
        <v>1186</v>
      </c>
      <c r="B224" s="35" t="s">
        <v>362</v>
      </c>
      <c r="C224" s="35" t="s">
        <v>127</v>
      </c>
    </row>
    <row r="225" spans="1:3">
      <c r="A225" s="35">
        <v>1185</v>
      </c>
      <c r="B225" s="35" t="s">
        <v>363</v>
      </c>
      <c r="C225" s="35" t="s">
        <v>130</v>
      </c>
    </row>
    <row r="226" spans="1:3">
      <c r="A226" s="35">
        <v>1184</v>
      </c>
      <c r="B226" s="35" t="s">
        <v>364</v>
      </c>
      <c r="C226" s="35" t="s">
        <v>127</v>
      </c>
    </row>
    <row r="227" spans="1:3">
      <c r="A227" s="35">
        <v>1183</v>
      </c>
      <c r="B227" s="35" t="s">
        <v>365</v>
      </c>
      <c r="C227" s="35" t="s">
        <v>127</v>
      </c>
    </row>
    <row r="228" spans="1:3">
      <c r="A228" s="35">
        <v>1182</v>
      </c>
      <c r="B228" s="35" t="s">
        <v>366</v>
      </c>
      <c r="C228" s="35" t="s">
        <v>130</v>
      </c>
    </row>
    <row r="229" spans="1:3">
      <c r="A229" s="35">
        <v>1181</v>
      </c>
      <c r="B229" s="35" t="s">
        <v>367</v>
      </c>
      <c r="C229" s="35" t="s">
        <v>127</v>
      </c>
    </row>
    <row r="230" spans="1:3">
      <c r="A230" s="35">
        <v>1180</v>
      </c>
      <c r="B230" s="35" t="s">
        <v>368</v>
      </c>
      <c r="C230" s="35" t="s">
        <v>127</v>
      </c>
    </row>
    <row r="231" spans="1:3">
      <c r="A231" s="35">
        <v>1179</v>
      </c>
      <c r="B231" s="35" t="s">
        <v>369</v>
      </c>
      <c r="C231" s="35" t="s">
        <v>127</v>
      </c>
    </row>
    <row r="232" spans="1:3">
      <c r="A232" s="35">
        <v>1178</v>
      </c>
      <c r="B232" s="35" t="s">
        <v>95</v>
      </c>
      <c r="C232" s="35" t="s">
        <v>127</v>
      </c>
    </row>
    <row r="233" spans="1:3">
      <c r="A233" s="35">
        <v>1177</v>
      </c>
      <c r="B233" s="35" t="s">
        <v>370</v>
      </c>
      <c r="C233" s="35" t="s">
        <v>356</v>
      </c>
    </row>
    <row r="234" spans="1:3">
      <c r="A234" s="35">
        <v>1176</v>
      </c>
      <c r="B234" s="35" t="s">
        <v>371</v>
      </c>
      <c r="C234" s="35" t="s">
        <v>145</v>
      </c>
    </row>
    <row r="235" spans="1:3">
      <c r="A235" s="35">
        <v>1175</v>
      </c>
      <c r="B235" s="35" t="s">
        <v>114</v>
      </c>
      <c r="C235" s="35" t="s">
        <v>127</v>
      </c>
    </row>
    <row r="236" spans="1:3">
      <c r="A236" s="35">
        <v>1174</v>
      </c>
      <c r="B236" s="35" t="s">
        <v>372</v>
      </c>
      <c r="C236" s="35" t="s">
        <v>373</v>
      </c>
    </row>
    <row r="237" spans="1:3">
      <c r="A237" s="35">
        <v>1173</v>
      </c>
      <c r="B237" s="35" t="s">
        <v>374</v>
      </c>
      <c r="C237" s="35" t="s">
        <v>375</v>
      </c>
    </row>
    <row r="238" spans="1:3">
      <c r="A238" s="35">
        <v>1172</v>
      </c>
      <c r="B238" s="35" t="s">
        <v>80</v>
      </c>
      <c r="C238" s="35" t="s">
        <v>127</v>
      </c>
    </row>
    <row r="239" spans="1:3">
      <c r="A239" s="35">
        <v>1171</v>
      </c>
      <c r="B239" s="35" t="s">
        <v>376</v>
      </c>
      <c r="C239" s="35" t="s">
        <v>130</v>
      </c>
    </row>
    <row r="240" spans="1:3">
      <c r="A240" s="35">
        <v>1170</v>
      </c>
      <c r="B240" s="35" t="s">
        <v>377</v>
      </c>
      <c r="C240" s="35" t="s">
        <v>378</v>
      </c>
    </row>
    <row r="241" spans="1:3">
      <c r="A241" s="35">
        <v>1169</v>
      </c>
      <c r="B241" s="35" t="s">
        <v>379</v>
      </c>
      <c r="C241" s="35" t="s">
        <v>127</v>
      </c>
    </row>
    <row r="242" spans="1:3">
      <c r="A242" s="35">
        <v>1168</v>
      </c>
      <c r="B242" s="35" t="s">
        <v>380</v>
      </c>
      <c r="C242" s="35" t="s">
        <v>127</v>
      </c>
    </row>
    <row r="243" spans="1:3">
      <c r="A243" s="35">
        <v>1167</v>
      </c>
      <c r="B243" s="35" t="s">
        <v>381</v>
      </c>
      <c r="C243" s="35" t="s">
        <v>130</v>
      </c>
    </row>
    <row r="244" spans="1:3">
      <c r="A244" s="35">
        <v>1166</v>
      </c>
      <c r="B244" s="35" t="s">
        <v>382</v>
      </c>
      <c r="C244" s="35" t="s">
        <v>162</v>
      </c>
    </row>
    <row r="245" spans="1:3">
      <c r="A245" s="35">
        <v>1165</v>
      </c>
      <c r="B245" s="35" t="s">
        <v>383</v>
      </c>
      <c r="C245" s="35" t="s">
        <v>135</v>
      </c>
    </row>
    <row r="246" spans="1:3">
      <c r="A246" s="35">
        <v>1164</v>
      </c>
      <c r="B246" s="35" t="s">
        <v>384</v>
      </c>
      <c r="C246" s="35" t="s">
        <v>207</v>
      </c>
    </row>
    <row r="247" spans="1:3">
      <c r="A247" s="35">
        <v>1163</v>
      </c>
      <c r="B247" s="35" t="s">
        <v>385</v>
      </c>
      <c r="C247" s="35" t="s">
        <v>127</v>
      </c>
    </row>
    <row r="248" spans="1:3">
      <c r="A248" s="35">
        <v>1162</v>
      </c>
      <c r="B248" s="35" t="s">
        <v>386</v>
      </c>
      <c r="C248" s="35" t="s">
        <v>162</v>
      </c>
    </row>
    <row r="249" spans="1:3">
      <c r="A249" s="35">
        <v>1161</v>
      </c>
      <c r="B249" s="35" t="s">
        <v>387</v>
      </c>
      <c r="C249" s="35" t="s">
        <v>180</v>
      </c>
    </row>
    <row r="250" spans="1:3">
      <c r="A250" s="35">
        <v>1160</v>
      </c>
      <c r="B250" s="35" t="s">
        <v>388</v>
      </c>
      <c r="C250" s="35" t="s">
        <v>141</v>
      </c>
    </row>
    <row r="251" spans="1:3">
      <c r="A251" s="35">
        <v>1159</v>
      </c>
      <c r="B251" s="35" t="s">
        <v>389</v>
      </c>
      <c r="C251" s="35" t="s">
        <v>162</v>
      </c>
    </row>
    <row r="252" spans="1:3">
      <c r="A252" s="35">
        <v>1158</v>
      </c>
      <c r="B252" s="35" t="s">
        <v>390</v>
      </c>
      <c r="C252" s="35" t="s">
        <v>130</v>
      </c>
    </row>
    <row r="253" spans="1:3">
      <c r="A253" s="35">
        <v>1157</v>
      </c>
      <c r="B253" s="35" t="s">
        <v>391</v>
      </c>
      <c r="C253" s="35" t="s">
        <v>162</v>
      </c>
    </row>
    <row r="254" spans="1:3">
      <c r="A254" s="35">
        <v>1156</v>
      </c>
      <c r="B254" s="35" t="s">
        <v>392</v>
      </c>
      <c r="C254" s="35" t="s">
        <v>130</v>
      </c>
    </row>
    <row r="255" spans="1:3">
      <c r="A255" s="35">
        <v>1155</v>
      </c>
      <c r="B255" s="35" t="s">
        <v>393</v>
      </c>
      <c r="C255" s="35" t="s">
        <v>393</v>
      </c>
    </row>
    <row r="256" spans="1:3">
      <c r="A256" s="35">
        <v>1154</v>
      </c>
      <c r="B256" s="35" t="s">
        <v>394</v>
      </c>
      <c r="C256" s="35" t="s">
        <v>180</v>
      </c>
    </row>
    <row r="257" spans="1:3">
      <c r="A257" s="35">
        <v>1153</v>
      </c>
      <c r="B257" s="35" t="s">
        <v>395</v>
      </c>
      <c r="C257" s="35" t="s">
        <v>180</v>
      </c>
    </row>
    <row r="258" spans="1:3">
      <c r="A258" s="35">
        <v>1152</v>
      </c>
      <c r="B258" s="35" t="s">
        <v>396</v>
      </c>
      <c r="C258" s="35" t="s">
        <v>397</v>
      </c>
    </row>
    <row r="259" spans="1:3">
      <c r="A259" s="35">
        <v>1151</v>
      </c>
      <c r="B259" s="35" t="s">
        <v>398</v>
      </c>
      <c r="C259" s="35" t="s">
        <v>180</v>
      </c>
    </row>
    <row r="260" spans="1:3">
      <c r="A260" s="35">
        <v>1150</v>
      </c>
      <c r="B260" s="35" t="s">
        <v>399</v>
      </c>
      <c r="C260" s="35" t="s">
        <v>180</v>
      </c>
    </row>
    <row r="261" spans="1:3">
      <c r="A261" s="35">
        <v>1149</v>
      </c>
      <c r="B261" s="35" t="s">
        <v>400</v>
      </c>
      <c r="C261" s="35" t="s">
        <v>130</v>
      </c>
    </row>
    <row r="262" spans="1:3">
      <c r="A262" s="35">
        <v>1148</v>
      </c>
      <c r="B262" s="35" t="s">
        <v>401</v>
      </c>
      <c r="C262" s="35" t="s">
        <v>145</v>
      </c>
    </row>
    <row r="263" spans="1:3">
      <c r="A263" s="35">
        <v>1147</v>
      </c>
      <c r="B263" s="35" t="s">
        <v>402</v>
      </c>
      <c r="C263" s="35" t="s">
        <v>145</v>
      </c>
    </row>
    <row r="264" spans="1:3">
      <c r="A264" s="35">
        <v>1146</v>
      </c>
      <c r="B264" s="35" t="s">
        <v>403</v>
      </c>
      <c r="C264" s="35" t="s">
        <v>308</v>
      </c>
    </row>
    <row r="265" spans="1:3">
      <c r="A265" s="35">
        <v>1145</v>
      </c>
      <c r="B265" s="35" t="s">
        <v>404</v>
      </c>
      <c r="C265" s="35" t="s">
        <v>180</v>
      </c>
    </row>
    <row r="266" spans="1:3">
      <c r="A266" s="35">
        <v>1144</v>
      </c>
      <c r="B266" s="35" t="s">
        <v>405</v>
      </c>
      <c r="C266" s="35" t="s">
        <v>156</v>
      </c>
    </row>
    <row r="267" spans="1:3">
      <c r="A267" s="35">
        <v>1143</v>
      </c>
      <c r="B267" s="35" t="s">
        <v>406</v>
      </c>
      <c r="C267" s="35" t="s">
        <v>162</v>
      </c>
    </row>
    <row r="268" spans="1:3">
      <c r="A268" s="35">
        <v>1142</v>
      </c>
      <c r="B268" s="35" t="s">
        <v>407</v>
      </c>
      <c r="C268" s="35" t="s">
        <v>141</v>
      </c>
    </row>
    <row r="269" spans="1:3">
      <c r="A269" s="35">
        <v>1141</v>
      </c>
      <c r="B269" s="35" t="s">
        <v>408</v>
      </c>
      <c r="C269" s="35" t="s">
        <v>141</v>
      </c>
    </row>
    <row r="270" spans="1:3">
      <c r="A270" s="35">
        <v>1140</v>
      </c>
      <c r="B270" s="35" t="s">
        <v>409</v>
      </c>
      <c r="C270" s="35" t="s">
        <v>141</v>
      </c>
    </row>
    <row r="271" spans="1:3">
      <c r="A271" s="35">
        <v>1139</v>
      </c>
      <c r="B271" s="35" t="s">
        <v>410</v>
      </c>
      <c r="C271" s="35" t="s">
        <v>135</v>
      </c>
    </row>
    <row r="272" spans="1:3">
      <c r="A272" s="35">
        <v>1138</v>
      </c>
      <c r="B272" s="35" t="s">
        <v>411</v>
      </c>
      <c r="C272" s="35" t="s">
        <v>141</v>
      </c>
    </row>
    <row r="273" spans="1:3">
      <c r="A273" s="35">
        <v>1137</v>
      </c>
      <c r="B273" s="35" t="s">
        <v>412</v>
      </c>
      <c r="C273" s="35" t="s">
        <v>141</v>
      </c>
    </row>
    <row r="274" spans="1:3">
      <c r="A274" s="35">
        <v>1136</v>
      </c>
      <c r="B274" s="35" t="s">
        <v>413</v>
      </c>
      <c r="C274" s="35" t="s">
        <v>162</v>
      </c>
    </row>
    <row r="275" spans="1:3">
      <c r="A275" s="35">
        <v>1135</v>
      </c>
      <c r="B275" s="35" t="s">
        <v>414</v>
      </c>
      <c r="C275" s="35" t="s">
        <v>162</v>
      </c>
    </row>
    <row r="276" spans="1:3">
      <c r="A276" s="35">
        <v>1134</v>
      </c>
      <c r="B276" s="35" t="s">
        <v>415</v>
      </c>
      <c r="C276" s="35" t="s">
        <v>156</v>
      </c>
    </row>
    <row r="277" spans="1:3">
      <c r="A277" s="35">
        <v>1133</v>
      </c>
      <c r="B277" s="35" t="s">
        <v>416</v>
      </c>
      <c r="C277" s="35" t="s">
        <v>156</v>
      </c>
    </row>
    <row r="278" spans="1:3">
      <c r="A278" s="35">
        <v>1132</v>
      </c>
      <c r="B278" s="35" t="s">
        <v>417</v>
      </c>
      <c r="C278" s="35" t="s">
        <v>162</v>
      </c>
    </row>
    <row r="279" spans="1:3">
      <c r="A279" s="35">
        <v>1131</v>
      </c>
      <c r="B279" s="35" t="s">
        <v>418</v>
      </c>
      <c r="C279" s="35" t="s">
        <v>141</v>
      </c>
    </row>
    <row r="280" spans="1:3">
      <c r="A280" s="35">
        <v>1130</v>
      </c>
      <c r="B280" s="35" t="s">
        <v>419</v>
      </c>
      <c r="C280" s="35" t="s">
        <v>127</v>
      </c>
    </row>
    <row r="281" spans="1:3">
      <c r="A281" s="35">
        <v>1129</v>
      </c>
      <c r="B281" s="35" t="s">
        <v>420</v>
      </c>
      <c r="C281" s="35" t="s">
        <v>162</v>
      </c>
    </row>
    <row r="282" spans="1:3">
      <c r="A282" s="35">
        <v>1128</v>
      </c>
      <c r="B282" s="35" t="s">
        <v>421</v>
      </c>
      <c r="C282" s="35" t="s">
        <v>162</v>
      </c>
    </row>
    <row r="283" spans="1:3">
      <c r="A283" s="35">
        <v>1127</v>
      </c>
      <c r="B283" s="35" t="s">
        <v>422</v>
      </c>
      <c r="C283" s="35" t="s">
        <v>130</v>
      </c>
    </row>
    <row r="284" spans="1:3">
      <c r="A284" s="35">
        <v>1126</v>
      </c>
      <c r="B284" s="35" t="s">
        <v>423</v>
      </c>
      <c r="C284" s="35" t="s">
        <v>162</v>
      </c>
    </row>
    <row r="285" spans="1:3">
      <c r="A285" s="35">
        <v>1125</v>
      </c>
      <c r="B285" s="35" t="s">
        <v>424</v>
      </c>
      <c r="C285" s="35" t="s">
        <v>135</v>
      </c>
    </row>
    <row r="286" spans="1:3">
      <c r="A286" s="35">
        <v>1124</v>
      </c>
      <c r="B286" s="35" t="s">
        <v>425</v>
      </c>
      <c r="C286" s="35" t="s">
        <v>135</v>
      </c>
    </row>
    <row r="287" spans="1:3">
      <c r="A287" s="35">
        <v>1123</v>
      </c>
      <c r="B287" s="35" t="s">
        <v>426</v>
      </c>
      <c r="C287" s="35" t="s">
        <v>145</v>
      </c>
    </row>
    <row r="288" spans="1:3">
      <c r="A288" s="35">
        <v>1122</v>
      </c>
      <c r="B288" s="35" t="s">
        <v>427</v>
      </c>
      <c r="C288" s="35" t="s">
        <v>141</v>
      </c>
    </row>
    <row r="289" spans="1:3">
      <c r="A289" s="35">
        <v>1121</v>
      </c>
      <c r="B289" s="35" t="s">
        <v>428</v>
      </c>
      <c r="C289" s="35" t="s">
        <v>141</v>
      </c>
    </row>
    <row r="290" spans="1:3">
      <c r="A290" s="35">
        <v>1120</v>
      </c>
      <c r="B290" s="35" t="s">
        <v>429</v>
      </c>
      <c r="C290" s="35" t="s">
        <v>162</v>
      </c>
    </row>
    <row r="291" spans="1:3">
      <c r="A291" s="35">
        <v>1119</v>
      </c>
      <c r="B291" s="35" t="s">
        <v>430</v>
      </c>
      <c r="C291" s="35" t="s">
        <v>162</v>
      </c>
    </row>
    <row r="292" spans="1:3">
      <c r="A292" s="35">
        <v>1118</v>
      </c>
      <c r="B292" s="35" t="s">
        <v>431</v>
      </c>
      <c r="C292" s="35" t="s">
        <v>135</v>
      </c>
    </row>
    <row r="293" spans="1:3">
      <c r="A293" s="35">
        <v>1117</v>
      </c>
      <c r="B293" s="35" t="s">
        <v>63</v>
      </c>
      <c r="C293" s="35" t="s">
        <v>162</v>
      </c>
    </row>
    <row r="294" spans="1:3">
      <c r="A294" s="35">
        <v>1116</v>
      </c>
      <c r="B294" s="35" t="s">
        <v>432</v>
      </c>
      <c r="C294" s="35" t="s">
        <v>141</v>
      </c>
    </row>
    <row r="295" spans="1:3">
      <c r="A295" s="35">
        <v>1115</v>
      </c>
      <c r="B295" s="35" t="s">
        <v>433</v>
      </c>
      <c r="C295" s="35" t="s">
        <v>141</v>
      </c>
    </row>
    <row r="296" spans="1:3">
      <c r="A296" s="35">
        <v>1114</v>
      </c>
      <c r="B296" s="35" t="s">
        <v>434</v>
      </c>
      <c r="C296" s="35" t="s">
        <v>141</v>
      </c>
    </row>
    <row r="297" spans="1:3">
      <c r="A297" s="35">
        <v>1113</v>
      </c>
      <c r="B297" s="35" t="s">
        <v>435</v>
      </c>
      <c r="C297" s="35" t="s">
        <v>141</v>
      </c>
    </row>
    <row r="298" spans="1:3">
      <c r="A298" s="35">
        <v>1112</v>
      </c>
      <c r="B298" s="35" t="s">
        <v>436</v>
      </c>
      <c r="C298" s="35" t="s">
        <v>141</v>
      </c>
    </row>
    <row r="299" spans="1:3">
      <c r="A299" s="35">
        <v>1111</v>
      </c>
      <c r="B299" s="35" t="s">
        <v>437</v>
      </c>
      <c r="C299" s="35" t="s">
        <v>141</v>
      </c>
    </row>
    <row r="300" spans="1:3">
      <c r="A300" s="35">
        <v>1110</v>
      </c>
      <c r="B300" s="35" t="s">
        <v>438</v>
      </c>
      <c r="C300" s="35" t="s">
        <v>130</v>
      </c>
    </row>
    <row r="301" spans="1:3">
      <c r="A301" s="35">
        <v>1109</v>
      </c>
      <c r="B301" s="35" t="s">
        <v>439</v>
      </c>
      <c r="C301" s="35" t="s">
        <v>130</v>
      </c>
    </row>
    <row r="302" spans="1:3">
      <c r="A302" s="35">
        <v>1108</v>
      </c>
      <c r="B302" s="35" t="s">
        <v>440</v>
      </c>
      <c r="C302" s="35" t="s">
        <v>130</v>
      </c>
    </row>
    <row r="303" spans="1:3">
      <c r="A303" s="35">
        <v>1107</v>
      </c>
      <c r="B303" s="35" t="s">
        <v>441</v>
      </c>
      <c r="C303" s="35" t="s">
        <v>162</v>
      </c>
    </row>
    <row r="304" spans="1:3">
      <c r="A304" s="35">
        <v>1106</v>
      </c>
      <c r="B304" s="35" t="s">
        <v>442</v>
      </c>
      <c r="C304" s="35" t="s">
        <v>130</v>
      </c>
    </row>
    <row r="305" spans="1:3">
      <c r="A305" s="35">
        <v>1105</v>
      </c>
      <c r="B305" s="35" t="s">
        <v>443</v>
      </c>
      <c r="C305" s="35" t="s">
        <v>141</v>
      </c>
    </row>
    <row r="306" spans="1:3">
      <c r="A306" s="35">
        <v>1104</v>
      </c>
      <c r="B306" s="35" t="s">
        <v>444</v>
      </c>
      <c r="C306" s="35" t="s">
        <v>141</v>
      </c>
    </row>
    <row r="307" spans="1:3">
      <c r="A307" s="35">
        <v>1103</v>
      </c>
      <c r="B307" s="35" t="s">
        <v>445</v>
      </c>
      <c r="C307" s="35" t="s">
        <v>207</v>
      </c>
    </row>
    <row r="308" spans="1:3">
      <c r="A308" s="35">
        <v>1102</v>
      </c>
      <c r="B308" s="35" t="s">
        <v>446</v>
      </c>
      <c r="C308" s="35" t="s">
        <v>141</v>
      </c>
    </row>
    <row r="309" spans="1:3">
      <c r="A309" s="35">
        <v>1101</v>
      </c>
      <c r="B309" s="35" t="s">
        <v>447</v>
      </c>
      <c r="C309" s="35" t="s">
        <v>130</v>
      </c>
    </row>
    <row r="310" spans="1:3">
      <c r="A310" s="35">
        <v>1100</v>
      </c>
      <c r="B310" s="35" t="s">
        <v>448</v>
      </c>
      <c r="C310" s="35" t="s">
        <v>141</v>
      </c>
    </row>
    <row r="311" spans="1:3">
      <c r="A311" s="35">
        <v>1099</v>
      </c>
      <c r="B311" s="35" t="s">
        <v>449</v>
      </c>
      <c r="C311" s="35" t="s">
        <v>130</v>
      </c>
    </row>
    <row r="312" spans="1:3">
      <c r="A312" s="35">
        <v>1098</v>
      </c>
      <c r="B312" s="35" t="s">
        <v>450</v>
      </c>
      <c r="C312" s="35" t="s">
        <v>141</v>
      </c>
    </row>
    <row r="313" spans="1:3">
      <c r="A313" s="35">
        <v>1097</v>
      </c>
      <c r="B313" s="35" t="s">
        <v>451</v>
      </c>
      <c r="C313" s="35" t="s">
        <v>141</v>
      </c>
    </row>
    <row r="314" spans="1:3">
      <c r="A314" s="35">
        <v>1096</v>
      </c>
      <c r="B314" s="35" t="s">
        <v>452</v>
      </c>
      <c r="C314" s="35" t="s">
        <v>141</v>
      </c>
    </row>
    <row r="315" spans="1:3">
      <c r="A315" s="35">
        <v>1095</v>
      </c>
      <c r="B315" s="35" t="s">
        <v>453</v>
      </c>
      <c r="C315" s="35" t="s">
        <v>141</v>
      </c>
    </row>
    <row r="316" spans="1:3">
      <c r="A316" s="35">
        <v>1094</v>
      </c>
      <c r="B316" s="35" t="s">
        <v>454</v>
      </c>
      <c r="C316" s="35" t="s">
        <v>141</v>
      </c>
    </row>
    <row r="317" spans="1:3">
      <c r="A317" s="35">
        <v>1093</v>
      </c>
      <c r="B317" s="35" t="s">
        <v>455</v>
      </c>
      <c r="C317" s="35" t="s">
        <v>207</v>
      </c>
    </row>
    <row r="318" spans="1:3">
      <c r="A318" s="35">
        <v>1092</v>
      </c>
      <c r="B318" s="35" t="s">
        <v>456</v>
      </c>
      <c r="C318" s="35" t="s">
        <v>130</v>
      </c>
    </row>
    <row r="319" spans="1:3">
      <c r="A319" s="35">
        <v>1091</v>
      </c>
      <c r="B319" s="35" t="s">
        <v>457</v>
      </c>
      <c r="C319" s="35" t="s">
        <v>458</v>
      </c>
    </row>
    <row r="320" spans="1:3">
      <c r="A320" s="35">
        <v>1090</v>
      </c>
      <c r="B320" s="35" t="s">
        <v>459</v>
      </c>
      <c r="C320" s="35" t="s">
        <v>308</v>
      </c>
    </row>
    <row r="321" spans="1:3">
      <c r="A321" s="35">
        <v>1089</v>
      </c>
      <c r="B321" s="35" t="s">
        <v>460</v>
      </c>
      <c r="C321" s="35" t="s">
        <v>308</v>
      </c>
    </row>
    <row r="322" spans="1:3">
      <c r="A322" s="35">
        <v>1088</v>
      </c>
      <c r="B322" s="35" t="s">
        <v>461</v>
      </c>
      <c r="C322" s="35" t="s">
        <v>207</v>
      </c>
    </row>
    <row r="323" spans="1:3">
      <c r="A323" s="35">
        <v>1087</v>
      </c>
      <c r="B323" s="35" t="s">
        <v>462</v>
      </c>
      <c r="C323" s="35" t="s">
        <v>308</v>
      </c>
    </row>
    <row r="324" spans="1:3">
      <c r="A324" s="35">
        <v>1086</v>
      </c>
      <c r="B324" s="35" t="s">
        <v>463</v>
      </c>
      <c r="C324" s="35" t="s">
        <v>130</v>
      </c>
    </row>
    <row r="325" spans="1:3">
      <c r="A325" s="35">
        <v>1085</v>
      </c>
      <c r="B325" s="35" t="s">
        <v>464</v>
      </c>
      <c r="C325" s="35" t="s">
        <v>135</v>
      </c>
    </row>
    <row r="326" spans="1:3">
      <c r="A326" s="35">
        <v>1084</v>
      </c>
      <c r="B326" s="35" t="s">
        <v>79</v>
      </c>
      <c r="C326" s="35" t="s">
        <v>162</v>
      </c>
    </row>
    <row r="327" spans="1:3">
      <c r="A327" s="35">
        <v>1083</v>
      </c>
      <c r="B327" s="35" t="s">
        <v>465</v>
      </c>
      <c r="C327" s="35" t="s">
        <v>135</v>
      </c>
    </row>
    <row r="328" spans="1:3">
      <c r="A328" s="35">
        <v>1082</v>
      </c>
      <c r="B328" s="35" t="s">
        <v>466</v>
      </c>
      <c r="C328" s="35" t="s">
        <v>130</v>
      </c>
    </row>
    <row r="329" spans="1:3">
      <c r="A329" s="35">
        <v>1081</v>
      </c>
      <c r="B329" s="35" t="s">
        <v>467</v>
      </c>
      <c r="C329" s="35" t="s">
        <v>130</v>
      </c>
    </row>
    <row r="330" spans="1:3">
      <c r="A330" s="35">
        <v>1080</v>
      </c>
      <c r="B330" s="35" t="s">
        <v>468</v>
      </c>
      <c r="C330" s="35" t="s">
        <v>130</v>
      </c>
    </row>
    <row r="331" spans="1:3">
      <c r="A331" s="35">
        <v>1079</v>
      </c>
      <c r="B331" s="35" t="s">
        <v>469</v>
      </c>
      <c r="C331" s="35" t="s">
        <v>130</v>
      </c>
    </row>
    <row r="332" spans="1:3">
      <c r="A332" s="35">
        <v>1078</v>
      </c>
      <c r="B332" s="35" t="s">
        <v>470</v>
      </c>
      <c r="C332" s="35" t="s">
        <v>162</v>
      </c>
    </row>
    <row r="333" spans="1:3">
      <c r="A333" s="35">
        <v>1077</v>
      </c>
      <c r="B333" s="35" t="s">
        <v>471</v>
      </c>
      <c r="C333" s="35" t="s">
        <v>135</v>
      </c>
    </row>
    <row r="334" spans="1:3">
      <c r="A334" s="35">
        <v>1076</v>
      </c>
      <c r="B334" s="35" t="s">
        <v>472</v>
      </c>
      <c r="C334" s="35" t="s">
        <v>121</v>
      </c>
    </row>
    <row r="335" spans="1:3">
      <c r="A335" s="35">
        <v>1075</v>
      </c>
      <c r="B335" s="35" t="s">
        <v>473</v>
      </c>
      <c r="C335" s="35" t="s">
        <v>135</v>
      </c>
    </row>
    <row r="336" spans="1:3">
      <c r="A336" s="35">
        <v>1074</v>
      </c>
      <c r="B336" s="35" t="s">
        <v>474</v>
      </c>
      <c r="C336" s="35" t="s">
        <v>130</v>
      </c>
    </row>
    <row r="337" spans="1:3">
      <c r="A337" s="35">
        <v>1073</v>
      </c>
      <c r="B337" s="35" t="s">
        <v>475</v>
      </c>
      <c r="C337" s="35" t="s">
        <v>135</v>
      </c>
    </row>
    <row r="338" spans="1:3">
      <c r="A338" s="35">
        <v>1072</v>
      </c>
      <c r="B338" s="35" t="s">
        <v>476</v>
      </c>
      <c r="C338" s="35" t="s">
        <v>130</v>
      </c>
    </row>
    <row r="339" spans="1:3">
      <c r="A339" s="35">
        <v>1071</v>
      </c>
      <c r="B339" s="35" t="s">
        <v>477</v>
      </c>
      <c r="C339" s="35" t="s">
        <v>130</v>
      </c>
    </row>
    <row r="340" spans="1:3">
      <c r="A340" s="35">
        <v>1070</v>
      </c>
      <c r="B340" s="35" t="s">
        <v>478</v>
      </c>
      <c r="C340" s="35" t="s">
        <v>207</v>
      </c>
    </row>
    <row r="341" spans="1:3">
      <c r="A341" s="35">
        <v>1069</v>
      </c>
      <c r="B341" s="35" t="s">
        <v>479</v>
      </c>
      <c r="C341" s="35" t="s">
        <v>207</v>
      </c>
    </row>
    <row r="342" spans="1:3">
      <c r="A342" s="35">
        <v>1068</v>
      </c>
      <c r="B342" s="35" t="s">
        <v>480</v>
      </c>
      <c r="C342" s="35" t="s">
        <v>162</v>
      </c>
    </row>
    <row r="343" spans="1:3">
      <c r="A343" s="35">
        <v>1067</v>
      </c>
      <c r="B343" s="35" t="s">
        <v>481</v>
      </c>
      <c r="C343" s="35" t="s">
        <v>162</v>
      </c>
    </row>
    <row r="344" spans="1:3">
      <c r="A344" s="35">
        <v>1066</v>
      </c>
      <c r="B344" s="35" t="s">
        <v>482</v>
      </c>
      <c r="C344" s="35" t="s">
        <v>207</v>
      </c>
    </row>
    <row r="345" spans="1:3">
      <c r="A345" s="35">
        <v>1065</v>
      </c>
      <c r="B345" s="35" t="s">
        <v>483</v>
      </c>
      <c r="C345" s="35" t="s">
        <v>130</v>
      </c>
    </row>
    <row r="346" spans="1:3">
      <c r="A346" s="35">
        <v>1064</v>
      </c>
      <c r="B346" s="35" t="s">
        <v>484</v>
      </c>
      <c r="C346" s="35" t="s">
        <v>130</v>
      </c>
    </row>
    <row r="347" spans="1:3">
      <c r="A347" s="35">
        <v>1063</v>
      </c>
      <c r="B347" s="35" t="s">
        <v>485</v>
      </c>
      <c r="C347" s="35" t="s">
        <v>458</v>
      </c>
    </row>
    <row r="348" spans="1:3">
      <c r="A348" s="35">
        <v>1062</v>
      </c>
      <c r="B348" s="35" t="s">
        <v>486</v>
      </c>
      <c r="C348" s="35" t="s">
        <v>487</v>
      </c>
    </row>
    <row r="349" spans="1:3">
      <c r="A349" s="35">
        <v>1061</v>
      </c>
      <c r="B349" s="35" t="s">
        <v>488</v>
      </c>
      <c r="C349" s="35" t="s">
        <v>121</v>
      </c>
    </row>
    <row r="350" spans="1:3">
      <c r="A350" s="35">
        <v>1060</v>
      </c>
      <c r="B350" s="35" t="s">
        <v>489</v>
      </c>
      <c r="C350" s="35" t="s">
        <v>130</v>
      </c>
    </row>
    <row r="351" spans="1:3">
      <c r="A351" s="35">
        <v>1059</v>
      </c>
      <c r="B351" s="35" t="s">
        <v>490</v>
      </c>
      <c r="C351" s="35" t="s">
        <v>130</v>
      </c>
    </row>
    <row r="352" spans="1:3">
      <c r="A352" s="35">
        <v>1058</v>
      </c>
      <c r="B352" s="35" t="s">
        <v>491</v>
      </c>
      <c r="C352" s="35" t="s">
        <v>162</v>
      </c>
    </row>
    <row r="353" spans="1:3">
      <c r="A353" s="35">
        <v>1057</v>
      </c>
      <c r="B353" s="35" t="s">
        <v>492</v>
      </c>
      <c r="C353" s="35" t="s">
        <v>162</v>
      </c>
    </row>
    <row r="354" spans="1:3">
      <c r="A354" s="35">
        <v>1056</v>
      </c>
      <c r="B354" s="35" t="s">
        <v>493</v>
      </c>
      <c r="C354" s="35" t="s">
        <v>162</v>
      </c>
    </row>
    <row r="355" spans="1:3">
      <c r="A355" s="35">
        <v>1055</v>
      </c>
      <c r="B355" s="35" t="s">
        <v>494</v>
      </c>
      <c r="C355" s="35" t="s">
        <v>130</v>
      </c>
    </row>
    <row r="356" spans="1:3">
      <c r="A356" s="35">
        <v>1054</v>
      </c>
      <c r="B356" s="35" t="s">
        <v>495</v>
      </c>
      <c r="C356" s="35" t="s">
        <v>141</v>
      </c>
    </row>
    <row r="357" spans="1:3">
      <c r="A357" s="35">
        <v>1053</v>
      </c>
      <c r="B357" s="35" t="s">
        <v>496</v>
      </c>
      <c r="C357" s="35" t="s">
        <v>141</v>
      </c>
    </row>
    <row r="358" spans="1:3">
      <c r="A358" s="35">
        <v>1052</v>
      </c>
      <c r="B358" s="35" t="s">
        <v>497</v>
      </c>
      <c r="C358" s="35" t="s">
        <v>130</v>
      </c>
    </row>
    <row r="359" spans="1:3">
      <c r="A359" s="35">
        <v>1051</v>
      </c>
      <c r="B359" s="35" t="s">
        <v>498</v>
      </c>
      <c r="C359" s="35" t="s">
        <v>130</v>
      </c>
    </row>
    <row r="360" spans="1:3">
      <c r="A360" s="35">
        <v>1050</v>
      </c>
      <c r="B360" s="35" t="s">
        <v>499</v>
      </c>
      <c r="C360" s="35" t="s">
        <v>135</v>
      </c>
    </row>
    <row r="361" spans="1:3">
      <c r="A361" s="35">
        <v>1049</v>
      </c>
      <c r="B361" s="35" t="s">
        <v>500</v>
      </c>
      <c r="C361" s="35" t="s">
        <v>130</v>
      </c>
    </row>
    <row r="362" spans="1:3">
      <c r="A362" s="35">
        <v>1048</v>
      </c>
      <c r="B362" s="35" t="s">
        <v>501</v>
      </c>
      <c r="C362" s="35" t="s">
        <v>130</v>
      </c>
    </row>
    <row r="363" spans="1:3">
      <c r="A363" s="35">
        <v>1047</v>
      </c>
      <c r="B363" s="35" t="s">
        <v>502</v>
      </c>
      <c r="C363" s="35" t="s">
        <v>130</v>
      </c>
    </row>
    <row r="364" spans="1:3">
      <c r="A364" s="35">
        <v>1046</v>
      </c>
      <c r="B364" s="35" t="s">
        <v>503</v>
      </c>
      <c r="C364" s="35" t="s">
        <v>130</v>
      </c>
    </row>
    <row r="365" spans="1:3">
      <c r="A365" s="35">
        <v>1045</v>
      </c>
      <c r="B365" s="35" t="s">
        <v>504</v>
      </c>
      <c r="C365" s="35" t="s">
        <v>130</v>
      </c>
    </row>
    <row r="366" spans="1:3">
      <c r="A366" s="35">
        <v>1044</v>
      </c>
      <c r="B366" s="35" t="s">
        <v>505</v>
      </c>
      <c r="C366" s="35" t="s">
        <v>135</v>
      </c>
    </row>
    <row r="367" spans="1:3">
      <c r="A367" s="35">
        <v>1043</v>
      </c>
      <c r="B367" s="35" t="s">
        <v>506</v>
      </c>
      <c r="C367" s="35" t="s">
        <v>135</v>
      </c>
    </row>
    <row r="368" spans="1:3">
      <c r="A368" s="35">
        <v>1042</v>
      </c>
      <c r="B368" s="35" t="s">
        <v>507</v>
      </c>
      <c r="C368" s="35" t="s">
        <v>130</v>
      </c>
    </row>
    <row r="369" spans="1:3">
      <c r="A369" s="35">
        <v>1041</v>
      </c>
      <c r="B369" s="35" t="s">
        <v>508</v>
      </c>
      <c r="C369" s="35" t="s">
        <v>378</v>
      </c>
    </row>
    <row r="370" spans="1:3">
      <c r="A370" s="35">
        <v>1040</v>
      </c>
      <c r="B370" s="35" t="s">
        <v>509</v>
      </c>
      <c r="C370" s="35" t="s">
        <v>130</v>
      </c>
    </row>
    <row r="371" spans="1:3">
      <c r="A371" s="35">
        <v>1039</v>
      </c>
      <c r="B371" s="35" t="s">
        <v>510</v>
      </c>
      <c r="C371" s="35" t="s">
        <v>130</v>
      </c>
    </row>
    <row r="372" spans="1:3">
      <c r="A372" s="35">
        <v>1038</v>
      </c>
      <c r="B372" s="35" t="s">
        <v>511</v>
      </c>
      <c r="C372" s="35" t="s">
        <v>512</v>
      </c>
    </row>
    <row r="373" spans="1:3">
      <c r="A373" s="35">
        <v>1037</v>
      </c>
      <c r="B373" s="35" t="s">
        <v>513</v>
      </c>
      <c r="C373" s="35" t="s">
        <v>512</v>
      </c>
    </row>
    <row r="374" spans="1:3">
      <c r="A374" s="35">
        <v>1036</v>
      </c>
      <c r="B374" s="35" t="s">
        <v>514</v>
      </c>
      <c r="C374" s="35" t="s">
        <v>121</v>
      </c>
    </row>
    <row r="375" spans="1:3">
      <c r="A375" s="35">
        <v>1035</v>
      </c>
      <c r="B375" s="35" t="s">
        <v>515</v>
      </c>
      <c r="C375" s="35" t="s">
        <v>141</v>
      </c>
    </row>
    <row r="376" spans="1:3">
      <c r="A376" s="35">
        <v>1034</v>
      </c>
      <c r="B376" s="35" t="s">
        <v>516</v>
      </c>
      <c r="C376" s="35" t="s">
        <v>512</v>
      </c>
    </row>
    <row r="377" spans="1:3">
      <c r="A377" s="35">
        <v>1033</v>
      </c>
      <c r="B377" s="35" t="s">
        <v>517</v>
      </c>
      <c r="C377" s="35" t="s">
        <v>130</v>
      </c>
    </row>
    <row r="378" spans="1:3">
      <c r="A378" s="35">
        <v>1032</v>
      </c>
      <c r="B378" s="35" t="s">
        <v>518</v>
      </c>
      <c r="C378" s="35" t="s">
        <v>130</v>
      </c>
    </row>
    <row r="379" spans="1:3">
      <c r="A379" s="35">
        <v>1031</v>
      </c>
      <c r="B379" s="35" t="s">
        <v>519</v>
      </c>
      <c r="C379" s="35" t="s">
        <v>130</v>
      </c>
    </row>
    <row r="380" spans="1:3">
      <c r="A380" s="35">
        <v>1030</v>
      </c>
      <c r="B380" s="35" t="s">
        <v>520</v>
      </c>
      <c r="C380" s="35" t="s">
        <v>521</v>
      </c>
    </row>
    <row r="381" spans="1:3">
      <c r="A381" s="35">
        <v>1029</v>
      </c>
      <c r="B381" s="35" t="s">
        <v>522</v>
      </c>
      <c r="C381" s="35" t="s">
        <v>130</v>
      </c>
    </row>
    <row r="382" spans="1:3">
      <c r="A382" s="35">
        <v>1028</v>
      </c>
      <c r="B382" s="35" t="s">
        <v>523</v>
      </c>
      <c r="C382" s="35" t="s">
        <v>162</v>
      </c>
    </row>
    <row r="383" spans="1:3">
      <c r="A383" s="35">
        <v>1027</v>
      </c>
      <c r="B383" s="35" t="s">
        <v>524</v>
      </c>
      <c r="C383" s="35" t="s">
        <v>130</v>
      </c>
    </row>
    <row r="384" spans="1:3">
      <c r="A384" s="35">
        <v>1026</v>
      </c>
      <c r="B384" s="35" t="s">
        <v>525</v>
      </c>
      <c r="C384" s="35" t="s">
        <v>526</v>
      </c>
    </row>
    <row r="385" spans="1:3">
      <c r="A385" s="35">
        <v>1025</v>
      </c>
      <c r="B385" s="35" t="s">
        <v>527</v>
      </c>
      <c r="C385" s="35" t="s">
        <v>135</v>
      </c>
    </row>
    <row r="386" spans="1:3">
      <c r="A386" s="35">
        <v>1024</v>
      </c>
      <c r="B386" s="35" t="s">
        <v>528</v>
      </c>
      <c r="C386" s="35" t="s">
        <v>526</v>
      </c>
    </row>
    <row r="387" spans="1:3">
      <c r="A387" s="35">
        <v>1023</v>
      </c>
      <c r="B387" s="35" t="s">
        <v>529</v>
      </c>
      <c r="C387" s="35" t="s">
        <v>130</v>
      </c>
    </row>
    <row r="388" spans="1:3">
      <c r="A388" s="35">
        <v>1022</v>
      </c>
      <c r="B388" s="35" t="s">
        <v>530</v>
      </c>
      <c r="C388" s="35" t="s">
        <v>162</v>
      </c>
    </row>
    <row r="389" spans="1:3">
      <c r="A389" s="35">
        <v>1021</v>
      </c>
      <c r="B389" s="35" t="s">
        <v>531</v>
      </c>
      <c r="C389" s="35" t="s">
        <v>162</v>
      </c>
    </row>
    <row r="390" spans="1:3">
      <c r="A390" s="35">
        <v>1020</v>
      </c>
      <c r="B390" s="35" t="s">
        <v>532</v>
      </c>
      <c r="C390" s="35" t="s">
        <v>162</v>
      </c>
    </row>
    <row r="391" spans="1:3">
      <c r="A391" s="35">
        <v>1019</v>
      </c>
      <c r="B391" s="35" t="s">
        <v>533</v>
      </c>
      <c r="C391" s="35" t="s">
        <v>526</v>
      </c>
    </row>
    <row r="392" spans="1:3">
      <c r="A392" s="35">
        <v>1018</v>
      </c>
      <c r="B392" s="35" t="s">
        <v>534</v>
      </c>
      <c r="C392" s="35" t="s">
        <v>526</v>
      </c>
    </row>
    <row r="393" spans="1:3">
      <c r="A393" s="35">
        <v>1017</v>
      </c>
      <c r="B393" s="35" t="s">
        <v>535</v>
      </c>
      <c r="C393" s="35" t="s">
        <v>130</v>
      </c>
    </row>
    <row r="394" spans="1:3">
      <c r="A394" s="35">
        <v>1016</v>
      </c>
      <c r="B394" s="35" t="s">
        <v>536</v>
      </c>
      <c r="C394" s="35" t="s">
        <v>526</v>
      </c>
    </row>
    <row r="395" spans="1:3">
      <c r="A395" s="35">
        <v>1015</v>
      </c>
      <c r="B395" s="35" t="s">
        <v>537</v>
      </c>
      <c r="C395" s="35" t="s">
        <v>526</v>
      </c>
    </row>
    <row r="396" spans="1:3">
      <c r="A396" s="35">
        <v>1014</v>
      </c>
      <c r="B396" s="35" t="s">
        <v>538</v>
      </c>
      <c r="C396" s="35" t="s">
        <v>130</v>
      </c>
    </row>
    <row r="397" spans="1:3">
      <c r="A397" s="35">
        <v>1013</v>
      </c>
      <c r="B397" s="35" t="s">
        <v>539</v>
      </c>
      <c r="C397" s="35" t="s">
        <v>130</v>
      </c>
    </row>
    <row r="398" spans="1:3">
      <c r="A398" s="35">
        <v>1012</v>
      </c>
      <c r="B398" s="35" t="s">
        <v>540</v>
      </c>
      <c r="C398" s="35" t="s">
        <v>130</v>
      </c>
    </row>
    <row r="399" spans="1:3">
      <c r="A399" s="35">
        <v>1011</v>
      </c>
      <c r="B399" s="35" t="s">
        <v>107</v>
      </c>
      <c r="C399" s="35" t="s">
        <v>378</v>
      </c>
    </row>
    <row r="400" spans="1:3">
      <c r="A400" s="35">
        <v>1010</v>
      </c>
      <c r="B400" s="35" t="s">
        <v>541</v>
      </c>
      <c r="C400" s="35" t="s">
        <v>141</v>
      </c>
    </row>
    <row r="401" spans="1:3">
      <c r="A401" s="35">
        <v>1009</v>
      </c>
      <c r="B401" s="35" t="s">
        <v>542</v>
      </c>
      <c r="C401" s="35" t="s">
        <v>130</v>
      </c>
    </row>
    <row r="402" spans="1:3">
      <c r="A402" s="35">
        <v>1008</v>
      </c>
      <c r="B402" s="35" t="s">
        <v>543</v>
      </c>
      <c r="C402" s="35" t="s">
        <v>130</v>
      </c>
    </row>
    <row r="403" spans="1:3">
      <c r="A403" s="35">
        <v>1007</v>
      </c>
      <c r="B403" s="35" t="s">
        <v>544</v>
      </c>
      <c r="C403" s="35" t="s">
        <v>130</v>
      </c>
    </row>
    <row r="404" spans="1:3">
      <c r="A404" s="35">
        <v>1006</v>
      </c>
      <c r="B404" s="35" t="s">
        <v>545</v>
      </c>
      <c r="C404" s="35" t="s">
        <v>130</v>
      </c>
    </row>
    <row r="405" spans="1:3">
      <c r="A405" s="35">
        <v>1005</v>
      </c>
      <c r="B405" s="35" t="s">
        <v>546</v>
      </c>
      <c r="C405" s="35" t="s">
        <v>130</v>
      </c>
    </row>
    <row r="406" spans="1:3">
      <c r="A406" s="35">
        <v>1004</v>
      </c>
      <c r="B406" s="35" t="s">
        <v>547</v>
      </c>
      <c r="C406" s="35" t="s">
        <v>130</v>
      </c>
    </row>
    <row r="407" spans="1:3">
      <c r="A407" s="35">
        <v>1003</v>
      </c>
      <c r="B407" s="35" t="s">
        <v>548</v>
      </c>
      <c r="C407" s="35" t="s">
        <v>130</v>
      </c>
    </row>
    <row r="408" spans="1:3">
      <c r="A408" s="35">
        <v>1002</v>
      </c>
      <c r="B408" s="35" t="s">
        <v>549</v>
      </c>
      <c r="C408" s="35" t="s">
        <v>141</v>
      </c>
    </row>
    <row r="409" spans="1:3">
      <c r="A409" s="35">
        <v>1001</v>
      </c>
      <c r="B409" s="35" t="s">
        <v>550</v>
      </c>
      <c r="C409" s="35" t="s">
        <v>130</v>
      </c>
    </row>
    <row r="410" spans="1:3">
      <c r="A410" s="35">
        <v>1000</v>
      </c>
      <c r="B410" s="35" t="s">
        <v>551</v>
      </c>
      <c r="C410" s="35" t="s">
        <v>130</v>
      </c>
    </row>
    <row r="411" spans="1:3">
      <c r="A411" s="35">
        <v>999</v>
      </c>
      <c r="B411" s="35" t="s">
        <v>552</v>
      </c>
      <c r="C411" s="35" t="s">
        <v>130</v>
      </c>
    </row>
    <row r="412" spans="1:3">
      <c r="A412" s="35">
        <v>998</v>
      </c>
      <c r="B412" s="35" t="s">
        <v>553</v>
      </c>
      <c r="C412" s="35" t="s">
        <v>130</v>
      </c>
    </row>
    <row r="413" spans="1:3">
      <c r="A413" s="35">
        <v>997</v>
      </c>
      <c r="B413" s="35" t="s">
        <v>554</v>
      </c>
      <c r="C413" s="35" t="s">
        <v>130</v>
      </c>
    </row>
    <row r="414" spans="1:3">
      <c r="A414" s="35">
        <v>996</v>
      </c>
      <c r="B414" s="35" t="s">
        <v>555</v>
      </c>
      <c r="C414" s="35" t="s">
        <v>130</v>
      </c>
    </row>
    <row r="415" spans="1:3">
      <c r="A415" s="35">
        <v>995</v>
      </c>
      <c r="B415" s="35" t="s">
        <v>556</v>
      </c>
      <c r="C415" s="35" t="s">
        <v>130</v>
      </c>
    </row>
    <row r="416" spans="1:3">
      <c r="A416" s="35">
        <v>994</v>
      </c>
      <c r="B416" s="35" t="s">
        <v>557</v>
      </c>
      <c r="C416" s="35" t="s">
        <v>130</v>
      </c>
    </row>
    <row r="417" spans="1:3">
      <c r="A417" s="35">
        <v>993</v>
      </c>
      <c r="B417" s="35" t="s">
        <v>558</v>
      </c>
      <c r="C417" s="35" t="s">
        <v>135</v>
      </c>
    </row>
    <row r="418" spans="1:3">
      <c r="A418" s="35">
        <v>992</v>
      </c>
      <c r="B418" s="35" t="s">
        <v>559</v>
      </c>
      <c r="C418" s="35" t="s">
        <v>130</v>
      </c>
    </row>
    <row r="419" spans="1:3">
      <c r="A419" s="35">
        <v>991</v>
      </c>
      <c r="B419" s="35" t="s">
        <v>560</v>
      </c>
      <c r="C419" s="35" t="s">
        <v>487</v>
      </c>
    </row>
    <row r="420" spans="1:3">
      <c r="A420" s="35">
        <v>990</v>
      </c>
      <c r="B420" s="35" t="s">
        <v>561</v>
      </c>
      <c r="C420" s="35" t="s">
        <v>130</v>
      </c>
    </row>
    <row r="421" spans="1:3">
      <c r="A421" s="35">
        <v>989</v>
      </c>
      <c r="B421" s="35" t="s">
        <v>562</v>
      </c>
      <c r="C421" s="35" t="s">
        <v>130</v>
      </c>
    </row>
    <row r="422" spans="1:3">
      <c r="A422" s="35">
        <v>988</v>
      </c>
      <c r="B422" s="35" t="s">
        <v>563</v>
      </c>
      <c r="C422" s="35" t="s">
        <v>130</v>
      </c>
    </row>
    <row r="423" spans="1:3">
      <c r="A423" s="35">
        <v>987</v>
      </c>
      <c r="B423" s="35" t="s">
        <v>564</v>
      </c>
      <c r="C423" s="35" t="s">
        <v>130</v>
      </c>
    </row>
    <row r="424" spans="1:3">
      <c r="A424" s="35">
        <v>986</v>
      </c>
      <c r="B424" s="35" t="s">
        <v>565</v>
      </c>
      <c r="C424" s="35" t="s">
        <v>130</v>
      </c>
    </row>
    <row r="425" spans="1:3">
      <c r="A425" s="35">
        <v>985</v>
      </c>
      <c r="B425" s="35" t="s">
        <v>566</v>
      </c>
      <c r="C425" s="35" t="s">
        <v>130</v>
      </c>
    </row>
    <row r="426" spans="1:3">
      <c r="A426" s="35">
        <v>984</v>
      </c>
      <c r="B426" s="35" t="s">
        <v>567</v>
      </c>
      <c r="C426" s="35" t="s">
        <v>130</v>
      </c>
    </row>
    <row r="427" spans="1:3">
      <c r="A427" s="35">
        <v>983</v>
      </c>
      <c r="B427" s="35" t="s">
        <v>568</v>
      </c>
      <c r="C427" s="35" t="s">
        <v>130</v>
      </c>
    </row>
    <row r="428" spans="1:3">
      <c r="A428" s="35">
        <v>982</v>
      </c>
      <c r="B428" s="35" t="s">
        <v>569</v>
      </c>
      <c r="C428" s="35" t="s">
        <v>130</v>
      </c>
    </row>
    <row r="429" spans="1:3">
      <c r="A429" s="35">
        <v>981</v>
      </c>
      <c r="B429" s="35" t="s">
        <v>570</v>
      </c>
      <c r="C429" s="35" t="s">
        <v>207</v>
      </c>
    </row>
    <row r="430" spans="1:3">
      <c r="A430" s="35">
        <v>980</v>
      </c>
      <c r="B430" s="35" t="s">
        <v>571</v>
      </c>
      <c r="C430" s="35" t="s">
        <v>130</v>
      </c>
    </row>
    <row r="431" spans="1:3">
      <c r="A431" s="35">
        <v>979</v>
      </c>
      <c r="B431" s="35" t="s">
        <v>572</v>
      </c>
      <c r="C431" s="35" t="s">
        <v>130</v>
      </c>
    </row>
    <row r="432" spans="1:3">
      <c r="A432" s="35">
        <v>978</v>
      </c>
      <c r="B432" s="35" t="s">
        <v>573</v>
      </c>
      <c r="C432" s="35" t="s">
        <v>130</v>
      </c>
    </row>
    <row r="433" spans="1:3">
      <c r="A433" s="35">
        <v>977</v>
      </c>
      <c r="B433" s="35" t="s">
        <v>574</v>
      </c>
      <c r="C433" s="35" t="s">
        <v>130</v>
      </c>
    </row>
    <row r="434" spans="1:3">
      <c r="A434" s="35">
        <v>976</v>
      </c>
      <c r="B434" s="35" t="s">
        <v>575</v>
      </c>
      <c r="C434" s="35" t="s">
        <v>378</v>
      </c>
    </row>
    <row r="435" spans="1:3">
      <c r="A435" s="35">
        <v>975</v>
      </c>
      <c r="B435" s="35" t="s">
        <v>576</v>
      </c>
      <c r="C435" s="35" t="s">
        <v>207</v>
      </c>
    </row>
    <row r="436" spans="1:3">
      <c r="A436" s="35">
        <v>974</v>
      </c>
      <c r="B436" s="35" t="s">
        <v>577</v>
      </c>
      <c r="C436" s="35" t="s">
        <v>141</v>
      </c>
    </row>
    <row r="437" spans="1:3">
      <c r="A437" s="35">
        <v>973</v>
      </c>
      <c r="B437" s="35" t="s">
        <v>578</v>
      </c>
      <c r="C437" s="35" t="s">
        <v>130</v>
      </c>
    </row>
    <row r="438" spans="1:3">
      <c r="A438" s="35">
        <v>972</v>
      </c>
      <c r="B438" s="35" t="s">
        <v>579</v>
      </c>
      <c r="C438" s="35" t="s">
        <v>130</v>
      </c>
    </row>
    <row r="439" spans="1:3">
      <c r="A439" s="35">
        <v>971</v>
      </c>
      <c r="B439" s="35" t="s">
        <v>580</v>
      </c>
      <c r="C439" s="35" t="s">
        <v>130</v>
      </c>
    </row>
    <row r="440" spans="1:3">
      <c r="A440" s="35">
        <v>970</v>
      </c>
      <c r="B440" s="35" t="s">
        <v>581</v>
      </c>
      <c r="C440" s="35" t="s">
        <v>130</v>
      </c>
    </row>
    <row r="441" spans="1:3">
      <c r="A441" s="35">
        <v>969</v>
      </c>
      <c r="B441" s="35" t="s">
        <v>582</v>
      </c>
      <c r="C441" s="35" t="s">
        <v>141</v>
      </c>
    </row>
    <row r="442" spans="1:3">
      <c r="A442" s="35">
        <v>968</v>
      </c>
      <c r="B442" s="35" t="s">
        <v>583</v>
      </c>
      <c r="C442" s="35" t="s">
        <v>584</v>
      </c>
    </row>
    <row r="443" spans="1:3">
      <c r="A443" s="35">
        <v>967</v>
      </c>
      <c r="B443" s="35" t="s">
        <v>585</v>
      </c>
      <c r="C443" s="35" t="s">
        <v>584</v>
      </c>
    </row>
    <row r="444" spans="1:3">
      <c r="A444" s="35">
        <v>966</v>
      </c>
      <c r="B444" s="35" t="s">
        <v>586</v>
      </c>
      <c r="C444" s="35" t="s">
        <v>130</v>
      </c>
    </row>
    <row r="445" spans="1:3">
      <c r="A445" s="35">
        <v>965</v>
      </c>
      <c r="B445" s="35" t="s">
        <v>587</v>
      </c>
      <c r="C445" s="35" t="s">
        <v>130</v>
      </c>
    </row>
    <row r="446" spans="1:3">
      <c r="A446" s="35">
        <v>964</v>
      </c>
      <c r="B446" s="35" t="s">
        <v>588</v>
      </c>
      <c r="C446" s="35" t="s">
        <v>521</v>
      </c>
    </row>
    <row r="447" spans="1:3">
      <c r="A447" s="35">
        <v>963</v>
      </c>
      <c r="B447" s="35" t="s">
        <v>77</v>
      </c>
      <c r="C447" s="35" t="s">
        <v>162</v>
      </c>
    </row>
    <row r="448" spans="1:3">
      <c r="A448" s="35">
        <v>962</v>
      </c>
      <c r="B448" s="35" t="s">
        <v>589</v>
      </c>
      <c r="C448" s="35" t="s">
        <v>373</v>
      </c>
    </row>
    <row r="449" spans="1:3">
      <c r="A449" s="35">
        <v>961</v>
      </c>
      <c r="B449" s="35" t="s">
        <v>590</v>
      </c>
      <c r="C449" s="35" t="s">
        <v>130</v>
      </c>
    </row>
    <row r="450" spans="1:3">
      <c r="A450" s="35">
        <v>960</v>
      </c>
      <c r="B450" s="35" t="s">
        <v>591</v>
      </c>
      <c r="C450" s="35" t="s">
        <v>135</v>
      </c>
    </row>
    <row r="451" spans="1:3">
      <c r="A451" s="35">
        <v>959</v>
      </c>
      <c r="B451" s="35" t="s">
        <v>592</v>
      </c>
      <c r="C451" s="35" t="s">
        <v>130</v>
      </c>
    </row>
    <row r="452" spans="1:3">
      <c r="A452" s="35">
        <v>958</v>
      </c>
      <c r="B452" s="35" t="s">
        <v>593</v>
      </c>
      <c r="C452" s="35" t="s">
        <v>130</v>
      </c>
    </row>
    <row r="453" spans="1:3">
      <c r="A453" s="35">
        <v>957</v>
      </c>
      <c r="B453" s="35" t="s">
        <v>594</v>
      </c>
      <c r="C453" s="35" t="s">
        <v>130</v>
      </c>
    </row>
    <row r="454" spans="1:3">
      <c r="A454" s="35">
        <v>956</v>
      </c>
      <c r="B454" s="35" t="s">
        <v>595</v>
      </c>
      <c r="C454" s="35" t="s">
        <v>130</v>
      </c>
    </row>
    <row r="455" spans="1:3">
      <c r="A455" s="35">
        <v>955</v>
      </c>
      <c r="B455" s="35" t="s">
        <v>596</v>
      </c>
      <c r="C455" s="35" t="s">
        <v>130</v>
      </c>
    </row>
    <row r="456" spans="1:3">
      <c r="A456" s="35">
        <v>954</v>
      </c>
      <c r="B456" s="35" t="s">
        <v>115</v>
      </c>
      <c r="C456" s="35" t="s">
        <v>207</v>
      </c>
    </row>
    <row r="457" spans="1:3">
      <c r="A457" s="35">
        <v>953</v>
      </c>
      <c r="B457" s="35" t="s">
        <v>597</v>
      </c>
      <c r="C457" s="35" t="s">
        <v>521</v>
      </c>
    </row>
    <row r="458" spans="1:3">
      <c r="A458" s="35">
        <v>952</v>
      </c>
      <c r="B458" s="35" t="s">
        <v>598</v>
      </c>
      <c r="C458" s="35" t="s">
        <v>162</v>
      </c>
    </row>
    <row r="459" spans="1:3">
      <c r="A459" s="35">
        <v>951</v>
      </c>
      <c r="B459" s="35" t="s">
        <v>599</v>
      </c>
      <c r="C459" s="35" t="s">
        <v>130</v>
      </c>
    </row>
    <row r="460" spans="1:3">
      <c r="A460" s="35">
        <v>950</v>
      </c>
      <c r="B460" s="35" t="s">
        <v>600</v>
      </c>
      <c r="C460" s="35" t="s">
        <v>121</v>
      </c>
    </row>
    <row r="461" spans="1:3">
      <c r="A461" s="35">
        <v>949</v>
      </c>
      <c r="B461" s="35" t="s">
        <v>601</v>
      </c>
      <c r="C461" s="35" t="s">
        <v>207</v>
      </c>
    </row>
    <row r="462" spans="1:3">
      <c r="A462" s="35">
        <v>948</v>
      </c>
      <c r="B462" s="35" t="s">
        <v>602</v>
      </c>
      <c r="C462" s="35" t="s">
        <v>603</v>
      </c>
    </row>
    <row r="463" spans="1:3">
      <c r="A463" s="35">
        <v>947</v>
      </c>
      <c r="B463" s="35" t="s">
        <v>604</v>
      </c>
      <c r="C463" s="35" t="s">
        <v>135</v>
      </c>
    </row>
    <row r="464" spans="1:3">
      <c r="A464" s="35">
        <v>946</v>
      </c>
      <c r="B464" s="35" t="s">
        <v>605</v>
      </c>
      <c r="C464" s="35" t="s">
        <v>130</v>
      </c>
    </row>
    <row r="465" spans="1:3">
      <c r="A465" s="35">
        <v>945</v>
      </c>
      <c r="B465" s="35" t="s">
        <v>606</v>
      </c>
      <c r="C465" s="35" t="s">
        <v>130</v>
      </c>
    </row>
    <row r="466" spans="1:3">
      <c r="A466" s="35">
        <v>944</v>
      </c>
      <c r="B466" s="35" t="s">
        <v>607</v>
      </c>
      <c r="C466" s="35" t="s">
        <v>135</v>
      </c>
    </row>
    <row r="467" spans="1:3">
      <c r="A467" s="35">
        <v>943</v>
      </c>
      <c r="B467" s="35" t="s">
        <v>608</v>
      </c>
      <c r="C467" s="35" t="s">
        <v>378</v>
      </c>
    </row>
    <row r="468" spans="1:3">
      <c r="A468" s="35">
        <v>942</v>
      </c>
      <c r="B468" s="35" t="s">
        <v>609</v>
      </c>
      <c r="C468" s="35" t="s">
        <v>162</v>
      </c>
    </row>
    <row r="469" spans="1:3">
      <c r="A469" s="35">
        <v>941</v>
      </c>
      <c r="B469" s="35" t="s">
        <v>610</v>
      </c>
      <c r="C469" s="35" t="s">
        <v>141</v>
      </c>
    </row>
    <row r="470" spans="1:3">
      <c r="A470" s="35">
        <v>940</v>
      </c>
      <c r="B470" s="35" t="s">
        <v>611</v>
      </c>
      <c r="C470" s="35" t="s">
        <v>130</v>
      </c>
    </row>
    <row r="471" spans="1:3">
      <c r="A471" s="35">
        <v>939</v>
      </c>
      <c r="B471" s="35" t="s">
        <v>612</v>
      </c>
      <c r="C471" s="35" t="s">
        <v>130</v>
      </c>
    </row>
    <row r="472" spans="1:3">
      <c r="A472" s="35">
        <v>938</v>
      </c>
      <c r="B472" s="35" t="s">
        <v>613</v>
      </c>
      <c r="C472" s="35" t="s">
        <v>130</v>
      </c>
    </row>
    <row r="473" spans="1:3">
      <c r="A473" s="35">
        <v>937</v>
      </c>
      <c r="B473" s="35" t="s">
        <v>614</v>
      </c>
      <c r="C473" s="35" t="s">
        <v>207</v>
      </c>
    </row>
    <row r="474" spans="1:3">
      <c r="A474" s="35">
        <v>936</v>
      </c>
      <c r="B474" s="35" t="s">
        <v>615</v>
      </c>
      <c r="C474" s="35" t="s">
        <v>135</v>
      </c>
    </row>
    <row r="475" spans="1:3">
      <c r="A475" s="35">
        <v>935</v>
      </c>
      <c r="B475" s="35" t="s">
        <v>616</v>
      </c>
      <c r="C475" s="35" t="s">
        <v>135</v>
      </c>
    </row>
    <row r="476" spans="1:3">
      <c r="A476" s="35">
        <v>934</v>
      </c>
      <c r="B476" s="35" t="s">
        <v>617</v>
      </c>
      <c r="C476" s="35" t="s">
        <v>130</v>
      </c>
    </row>
    <row r="477" spans="1:3">
      <c r="A477" s="35">
        <v>933</v>
      </c>
      <c r="B477" s="35" t="s">
        <v>55</v>
      </c>
      <c r="C477" s="35" t="s">
        <v>378</v>
      </c>
    </row>
    <row r="478" spans="1:3">
      <c r="A478" s="35">
        <v>932</v>
      </c>
      <c r="B478" s="35" t="s">
        <v>618</v>
      </c>
      <c r="C478" s="35" t="s">
        <v>130</v>
      </c>
    </row>
    <row r="479" spans="1:3">
      <c r="A479" s="35">
        <v>931</v>
      </c>
      <c r="B479" s="35" t="s">
        <v>619</v>
      </c>
      <c r="C479" s="35" t="s">
        <v>130</v>
      </c>
    </row>
    <row r="480" spans="1:3">
      <c r="A480" s="35">
        <v>930</v>
      </c>
      <c r="B480" s="35" t="s">
        <v>620</v>
      </c>
      <c r="C480" s="35" t="s">
        <v>130</v>
      </c>
    </row>
    <row r="481" spans="1:3">
      <c r="A481" s="35">
        <v>929</v>
      </c>
      <c r="B481" s="35" t="s">
        <v>621</v>
      </c>
      <c r="C481" s="35" t="s">
        <v>130</v>
      </c>
    </row>
    <row r="482" spans="1:3">
      <c r="A482" s="35">
        <v>928</v>
      </c>
      <c r="B482" s="35" t="s">
        <v>622</v>
      </c>
      <c r="C482" s="35" t="s">
        <v>141</v>
      </c>
    </row>
    <row r="483" spans="1:3">
      <c r="A483" s="35">
        <v>927</v>
      </c>
      <c r="B483" s="35" t="s">
        <v>623</v>
      </c>
      <c r="C483" s="35" t="s">
        <v>603</v>
      </c>
    </row>
    <row r="484" spans="1:3">
      <c r="A484" s="35">
        <v>926</v>
      </c>
      <c r="B484" s="35" t="s">
        <v>69</v>
      </c>
      <c r="C484" s="35" t="s">
        <v>162</v>
      </c>
    </row>
    <row r="485" spans="1:3">
      <c r="A485" s="35">
        <v>925</v>
      </c>
      <c r="B485" s="35" t="s">
        <v>624</v>
      </c>
      <c r="C485" s="35" t="s">
        <v>162</v>
      </c>
    </row>
    <row r="486" spans="1:3">
      <c r="A486" s="35">
        <v>924</v>
      </c>
      <c r="B486" s="35" t="s">
        <v>625</v>
      </c>
      <c r="C486" s="35" t="s">
        <v>626</v>
      </c>
    </row>
    <row r="487" spans="1:3">
      <c r="A487" s="35">
        <v>923</v>
      </c>
      <c r="B487" s="35" t="s">
        <v>627</v>
      </c>
      <c r="C487" s="35" t="s">
        <v>130</v>
      </c>
    </row>
    <row r="488" spans="1:3">
      <c r="A488" s="35">
        <v>922</v>
      </c>
      <c r="B488" s="35" t="s">
        <v>628</v>
      </c>
      <c r="C488" s="35" t="s">
        <v>141</v>
      </c>
    </row>
    <row r="489" spans="1:3">
      <c r="A489" s="35">
        <v>921</v>
      </c>
      <c r="B489" s="35" t="s">
        <v>629</v>
      </c>
      <c r="C489" s="35" t="s">
        <v>130</v>
      </c>
    </row>
    <row r="490" spans="1:3">
      <c r="A490" s="35">
        <v>920</v>
      </c>
      <c r="B490" s="35" t="s">
        <v>630</v>
      </c>
      <c r="C490" s="35" t="s">
        <v>130</v>
      </c>
    </row>
    <row r="491" spans="1:3">
      <c r="A491" s="35">
        <v>919</v>
      </c>
      <c r="B491" s="35" t="s">
        <v>631</v>
      </c>
      <c r="C491" s="35" t="s">
        <v>521</v>
      </c>
    </row>
    <row r="492" spans="1:3">
      <c r="A492" s="35">
        <v>918</v>
      </c>
      <c r="B492" s="35" t="s">
        <v>632</v>
      </c>
      <c r="C492" s="35" t="s">
        <v>130</v>
      </c>
    </row>
    <row r="493" spans="1:3">
      <c r="A493" s="35">
        <v>917</v>
      </c>
      <c r="B493" s="35" t="s">
        <v>633</v>
      </c>
      <c r="C493" s="35" t="s">
        <v>130</v>
      </c>
    </row>
    <row r="494" spans="1:3">
      <c r="A494" s="35">
        <v>916</v>
      </c>
      <c r="B494" s="35" t="s">
        <v>634</v>
      </c>
      <c r="C494" s="35" t="s">
        <v>130</v>
      </c>
    </row>
    <row r="495" spans="1:3">
      <c r="A495" s="35">
        <v>915</v>
      </c>
      <c r="B495" s="35" t="s">
        <v>635</v>
      </c>
      <c r="C495" s="35" t="s">
        <v>130</v>
      </c>
    </row>
    <row r="496" spans="1:3">
      <c r="A496" s="35">
        <v>914</v>
      </c>
      <c r="B496" s="35" t="s">
        <v>636</v>
      </c>
      <c r="C496" s="35" t="s">
        <v>130</v>
      </c>
    </row>
    <row r="497" spans="1:3">
      <c r="A497" s="35">
        <v>913</v>
      </c>
      <c r="B497" s="35" t="s">
        <v>637</v>
      </c>
      <c r="C497" s="35" t="s">
        <v>207</v>
      </c>
    </row>
    <row r="498" spans="1:3">
      <c r="A498" s="35">
        <v>912</v>
      </c>
      <c r="B498" s="35" t="s">
        <v>638</v>
      </c>
      <c r="C498" s="35" t="s">
        <v>207</v>
      </c>
    </row>
    <row r="499" spans="1:3">
      <c r="A499" s="35">
        <v>911</v>
      </c>
      <c r="B499" s="35" t="s">
        <v>639</v>
      </c>
      <c r="C499" s="35" t="s">
        <v>130</v>
      </c>
    </row>
    <row r="500" spans="1:3">
      <c r="A500" s="35">
        <v>910</v>
      </c>
      <c r="B500" s="35" t="s">
        <v>640</v>
      </c>
      <c r="C500" s="35" t="s">
        <v>641</v>
      </c>
    </row>
    <row r="501" spans="1:3">
      <c r="A501" s="35">
        <v>909</v>
      </c>
      <c r="B501" s="35" t="s">
        <v>642</v>
      </c>
      <c r="C501" s="35" t="s">
        <v>521</v>
      </c>
    </row>
    <row r="502" spans="1:3">
      <c r="A502" s="35">
        <v>908</v>
      </c>
      <c r="B502" s="35" t="s">
        <v>643</v>
      </c>
      <c r="C502" s="35" t="s">
        <v>130</v>
      </c>
    </row>
    <row r="503" spans="1:3">
      <c r="A503" s="35">
        <v>907</v>
      </c>
      <c r="B503" s="35" t="s">
        <v>644</v>
      </c>
      <c r="C503" s="35" t="s">
        <v>207</v>
      </c>
    </row>
    <row r="504" spans="1:3">
      <c r="A504" s="35">
        <v>906</v>
      </c>
      <c r="B504" s="35" t="s">
        <v>645</v>
      </c>
      <c r="C504" s="35" t="s">
        <v>141</v>
      </c>
    </row>
    <row r="505" spans="1:3">
      <c r="A505" s="35">
        <v>905</v>
      </c>
      <c r="B505" s="35" t="s">
        <v>646</v>
      </c>
      <c r="C505" s="35" t="s">
        <v>141</v>
      </c>
    </row>
    <row r="506" spans="1:3">
      <c r="A506" s="35">
        <v>904</v>
      </c>
      <c r="B506" s="35" t="s">
        <v>647</v>
      </c>
      <c r="C506" s="35" t="s">
        <v>130</v>
      </c>
    </row>
    <row r="507" spans="1:3">
      <c r="A507" s="35">
        <v>903</v>
      </c>
      <c r="B507" s="35" t="s">
        <v>648</v>
      </c>
      <c r="C507" s="35" t="s">
        <v>135</v>
      </c>
    </row>
    <row r="508" spans="1:3">
      <c r="A508" s="35">
        <v>902</v>
      </c>
      <c r="B508" s="35" t="s">
        <v>649</v>
      </c>
      <c r="C508" s="35" t="s">
        <v>130</v>
      </c>
    </row>
    <row r="509" spans="1:3">
      <c r="A509" s="35">
        <v>901</v>
      </c>
      <c r="B509" s="35" t="s">
        <v>650</v>
      </c>
      <c r="C509" s="35" t="s">
        <v>521</v>
      </c>
    </row>
    <row r="510" spans="1:3">
      <c r="A510" s="35">
        <v>900</v>
      </c>
      <c r="B510" s="35" t="s">
        <v>651</v>
      </c>
      <c r="C510" s="35" t="s">
        <v>130</v>
      </c>
    </row>
    <row r="511" spans="1:3">
      <c r="A511" s="35">
        <v>899</v>
      </c>
      <c r="B511" s="35" t="s">
        <v>652</v>
      </c>
      <c r="C511" s="35" t="s">
        <v>378</v>
      </c>
    </row>
    <row r="512" spans="1:3">
      <c r="A512" s="35">
        <v>898</v>
      </c>
      <c r="B512" s="35" t="s">
        <v>653</v>
      </c>
      <c r="C512" s="35" t="s">
        <v>207</v>
      </c>
    </row>
    <row r="513" spans="1:3">
      <c r="A513" s="35">
        <v>897</v>
      </c>
      <c r="B513" s="35" t="s">
        <v>654</v>
      </c>
      <c r="C513" s="35" t="s">
        <v>655</v>
      </c>
    </row>
    <row r="514" spans="1:3">
      <c r="A514" s="35">
        <v>896</v>
      </c>
      <c r="B514" s="35" t="s">
        <v>656</v>
      </c>
      <c r="C514" s="35" t="s">
        <v>207</v>
      </c>
    </row>
    <row r="515" spans="1:3">
      <c r="A515" s="35">
        <v>895</v>
      </c>
      <c r="B515" s="35" t="s">
        <v>657</v>
      </c>
      <c r="C515" s="35" t="s">
        <v>207</v>
      </c>
    </row>
    <row r="516" spans="1:3">
      <c r="A516" s="35">
        <v>894</v>
      </c>
      <c r="B516" s="35" t="s">
        <v>658</v>
      </c>
      <c r="C516" s="35" t="s">
        <v>207</v>
      </c>
    </row>
    <row r="517" spans="1:3">
      <c r="A517" s="35">
        <v>893</v>
      </c>
      <c r="B517" s="35" t="s">
        <v>659</v>
      </c>
      <c r="C517" s="35" t="s">
        <v>660</v>
      </c>
    </row>
    <row r="518" spans="1:3">
      <c r="A518" s="35">
        <v>892</v>
      </c>
      <c r="B518" s="35" t="s">
        <v>661</v>
      </c>
      <c r="C518" s="35" t="s">
        <v>130</v>
      </c>
    </row>
    <row r="519" spans="1:3">
      <c r="A519" s="35">
        <v>891</v>
      </c>
      <c r="B519" s="35" t="s">
        <v>662</v>
      </c>
      <c r="C519" s="35" t="s">
        <v>130</v>
      </c>
    </row>
    <row r="520" spans="1:3">
      <c r="A520" s="35">
        <v>890</v>
      </c>
      <c r="B520" s="35" t="s">
        <v>663</v>
      </c>
      <c r="C520" s="35" t="s">
        <v>130</v>
      </c>
    </row>
    <row r="521" spans="1:3">
      <c r="A521" s="35">
        <v>889</v>
      </c>
      <c r="B521" s="35" t="s">
        <v>664</v>
      </c>
      <c r="C521" s="35" t="s">
        <v>207</v>
      </c>
    </row>
    <row r="522" spans="1:3">
      <c r="A522" s="35">
        <v>888</v>
      </c>
      <c r="B522" s="35" t="s">
        <v>665</v>
      </c>
      <c r="C522" s="35" t="s">
        <v>207</v>
      </c>
    </row>
    <row r="523" spans="1:3">
      <c r="A523" s="35">
        <v>887</v>
      </c>
      <c r="B523" s="35" t="s">
        <v>666</v>
      </c>
      <c r="C523" s="35" t="s">
        <v>584</v>
      </c>
    </row>
    <row r="524" spans="1:3">
      <c r="A524" s="35">
        <v>886</v>
      </c>
      <c r="B524" s="35" t="s">
        <v>667</v>
      </c>
      <c r="C524" s="35" t="s">
        <v>207</v>
      </c>
    </row>
    <row r="525" spans="1:3">
      <c r="A525" s="35">
        <v>885</v>
      </c>
      <c r="B525" s="35" t="s">
        <v>65</v>
      </c>
      <c r="C525" s="35" t="s">
        <v>207</v>
      </c>
    </row>
    <row r="526" spans="1:3">
      <c r="A526" s="35">
        <v>884</v>
      </c>
      <c r="B526" s="35" t="s">
        <v>668</v>
      </c>
      <c r="C526" s="35" t="s">
        <v>130</v>
      </c>
    </row>
    <row r="527" spans="1:3">
      <c r="A527" s="35">
        <v>883</v>
      </c>
      <c r="B527" s="35" t="s">
        <v>669</v>
      </c>
      <c r="C527" s="35" t="s">
        <v>130</v>
      </c>
    </row>
    <row r="528" spans="1:3">
      <c r="A528" s="35">
        <v>882</v>
      </c>
      <c r="B528" s="35" t="s">
        <v>670</v>
      </c>
      <c r="C528" s="35" t="s">
        <v>130</v>
      </c>
    </row>
    <row r="529" spans="1:3">
      <c r="A529" s="35">
        <v>881</v>
      </c>
      <c r="B529" s="35" t="s">
        <v>671</v>
      </c>
      <c r="C529" s="35" t="s">
        <v>130</v>
      </c>
    </row>
    <row r="530" spans="1:3">
      <c r="A530" s="35">
        <v>880</v>
      </c>
      <c r="B530" s="35" t="s">
        <v>672</v>
      </c>
      <c r="C530" s="35" t="s">
        <v>130</v>
      </c>
    </row>
    <row r="531" spans="1:3">
      <c r="A531" s="35">
        <v>879</v>
      </c>
      <c r="B531" s="35" t="s">
        <v>673</v>
      </c>
      <c r="C531" s="35" t="s">
        <v>130</v>
      </c>
    </row>
    <row r="532" spans="1:3">
      <c r="A532" s="35">
        <v>878</v>
      </c>
      <c r="B532" s="35" t="s">
        <v>674</v>
      </c>
      <c r="C532" s="35" t="s">
        <v>130</v>
      </c>
    </row>
    <row r="533" spans="1:3">
      <c r="A533" s="35">
        <v>877</v>
      </c>
      <c r="B533" s="35" t="s">
        <v>675</v>
      </c>
      <c r="C533" s="35" t="s">
        <v>141</v>
      </c>
    </row>
    <row r="534" spans="1:3">
      <c r="A534" s="35">
        <v>876</v>
      </c>
      <c r="B534" s="35" t="s">
        <v>676</v>
      </c>
      <c r="C534" s="35" t="s">
        <v>130</v>
      </c>
    </row>
    <row r="535" spans="1:3">
      <c r="A535" s="35">
        <v>875</v>
      </c>
      <c r="B535" s="35" t="s">
        <v>677</v>
      </c>
      <c r="C535" s="35" t="s">
        <v>677</v>
      </c>
    </row>
    <row r="536" spans="1:3">
      <c r="A536" s="35">
        <v>874</v>
      </c>
      <c r="B536" s="35" t="s">
        <v>678</v>
      </c>
      <c r="C536" s="35" t="s">
        <v>130</v>
      </c>
    </row>
    <row r="537" spans="1:3">
      <c r="A537" s="35">
        <v>873</v>
      </c>
      <c r="B537" s="35" t="s">
        <v>679</v>
      </c>
      <c r="C537" s="35" t="s">
        <v>130</v>
      </c>
    </row>
    <row r="538" spans="1:3">
      <c r="A538" s="35">
        <v>872</v>
      </c>
      <c r="B538" s="35" t="s">
        <v>680</v>
      </c>
      <c r="C538" s="35" t="s">
        <v>130</v>
      </c>
    </row>
    <row r="539" spans="1:3">
      <c r="A539" s="35">
        <v>871</v>
      </c>
      <c r="B539" s="35" t="s">
        <v>82</v>
      </c>
      <c r="C539" s="35" t="s">
        <v>521</v>
      </c>
    </row>
    <row r="540" spans="1:3">
      <c r="A540" s="35">
        <v>870</v>
      </c>
      <c r="B540" s="35" t="s">
        <v>681</v>
      </c>
      <c r="C540" s="35" t="s">
        <v>130</v>
      </c>
    </row>
    <row r="541" spans="1:3">
      <c r="A541" s="35">
        <v>869</v>
      </c>
      <c r="B541" s="35" t="s">
        <v>682</v>
      </c>
      <c r="C541" s="35" t="s">
        <v>521</v>
      </c>
    </row>
    <row r="542" spans="1:3">
      <c r="A542" s="35">
        <v>868</v>
      </c>
      <c r="B542" s="35" t="s">
        <v>683</v>
      </c>
      <c r="C542" s="35" t="s">
        <v>130</v>
      </c>
    </row>
    <row r="543" spans="1:3">
      <c r="A543" s="35">
        <v>867</v>
      </c>
      <c r="B543" s="35" t="s">
        <v>684</v>
      </c>
      <c r="C543" s="35" t="s">
        <v>135</v>
      </c>
    </row>
    <row r="544" spans="1:3">
      <c r="A544" s="35">
        <v>866</v>
      </c>
      <c r="B544" s="35" t="s">
        <v>685</v>
      </c>
      <c r="C544" s="35" t="s">
        <v>135</v>
      </c>
    </row>
    <row r="545" spans="1:3">
      <c r="A545" s="35">
        <v>865</v>
      </c>
      <c r="B545" s="35" t="s">
        <v>686</v>
      </c>
      <c r="C545" s="35" t="s">
        <v>378</v>
      </c>
    </row>
    <row r="546" spans="1:3">
      <c r="A546" s="35">
        <v>864</v>
      </c>
      <c r="B546" s="35" t="s">
        <v>687</v>
      </c>
      <c r="C546" s="35" t="s">
        <v>207</v>
      </c>
    </row>
    <row r="547" spans="1:3">
      <c r="A547" s="35">
        <v>863</v>
      </c>
      <c r="B547" s="35" t="s">
        <v>688</v>
      </c>
      <c r="C547" s="35" t="s">
        <v>603</v>
      </c>
    </row>
    <row r="548" spans="1:3">
      <c r="A548" s="35">
        <v>862</v>
      </c>
      <c r="B548" s="35" t="s">
        <v>689</v>
      </c>
      <c r="C548" s="35" t="s">
        <v>121</v>
      </c>
    </row>
    <row r="549" spans="1:3">
      <c r="A549" s="35">
        <v>861</v>
      </c>
      <c r="B549" s="35" t="s">
        <v>690</v>
      </c>
      <c r="C549" s="35" t="s">
        <v>130</v>
      </c>
    </row>
    <row r="550" spans="1:3">
      <c r="A550" s="35">
        <v>860</v>
      </c>
      <c r="B550" s="35" t="s">
        <v>691</v>
      </c>
      <c r="C550" s="35" t="s">
        <v>135</v>
      </c>
    </row>
    <row r="551" spans="1:3">
      <c r="A551" s="35">
        <v>859</v>
      </c>
      <c r="B551" s="35" t="s">
        <v>692</v>
      </c>
      <c r="C551" s="35" t="s">
        <v>130</v>
      </c>
    </row>
    <row r="552" spans="1:3">
      <c r="A552" s="35">
        <v>858</v>
      </c>
      <c r="B552" s="35" t="s">
        <v>693</v>
      </c>
      <c r="C552" s="35" t="s">
        <v>130</v>
      </c>
    </row>
    <row r="553" spans="1:3">
      <c r="A553" s="35">
        <v>857</v>
      </c>
      <c r="B553" s="35" t="s">
        <v>694</v>
      </c>
      <c r="C553" s="35" t="s">
        <v>695</v>
      </c>
    </row>
    <row r="554" spans="1:3">
      <c r="A554" s="35">
        <v>856</v>
      </c>
      <c r="B554" s="35" t="s">
        <v>696</v>
      </c>
      <c r="C554" s="35" t="s">
        <v>697</v>
      </c>
    </row>
    <row r="555" spans="1:3">
      <c r="A555" s="35">
        <v>855</v>
      </c>
      <c r="B555" s="35" t="s">
        <v>698</v>
      </c>
      <c r="C555" s="35" t="s">
        <v>603</v>
      </c>
    </row>
    <row r="556" spans="1:3">
      <c r="A556" s="35">
        <v>854</v>
      </c>
      <c r="B556" s="35" t="s">
        <v>699</v>
      </c>
      <c r="C556" s="35" t="s">
        <v>603</v>
      </c>
    </row>
    <row r="557" spans="1:3">
      <c r="A557" s="35">
        <v>853</v>
      </c>
      <c r="B557" s="35" t="s">
        <v>700</v>
      </c>
      <c r="C557" s="35" t="s">
        <v>521</v>
      </c>
    </row>
    <row r="558" spans="1:3">
      <c r="A558" s="35">
        <v>852</v>
      </c>
      <c r="B558" s="35" t="s">
        <v>701</v>
      </c>
      <c r="C558" s="35" t="s">
        <v>130</v>
      </c>
    </row>
    <row r="559" spans="1:3">
      <c r="A559" s="35">
        <v>851</v>
      </c>
      <c r="B559" s="35" t="s">
        <v>702</v>
      </c>
      <c r="C559" s="35" t="s">
        <v>130</v>
      </c>
    </row>
    <row r="560" spans="1:3">
      <c r="A560" s="35">
        <v>850</v>
      </c>
      <c r="B560" s="35" t="s">
        <v>703</v>
      </c>
      <c r="C560" s="35" t="s">
        <v>704</v>
      </c>
    </row>
    <row r="561" spans="1:3">
      <c r="A561" s="35">
        <v>849</v>
      </c>
      <c r="B561" s="35" t="s">
        <v>705</v>
      </c>
      <c r="C561" s="35" t="s">
        <v>130</v>
      </c>
    </row>
    <row r="562" spans="1:3">
      <c r="A562" s="35">
        <v>848</v>
      </c>
      <c r="B562" s="35" t="s">
        <v>706</v>
      </c>
      <c r="C562" s="35" t="s">
        <v>704</v>
      </c>
    </row>
    <row r="563" spans="1:3">
      <c r="A563" s="35">
        <v>847</v>
      </c>
      <c r="B563" s="35" t="s">
        <v>707</v>
      </c>
      <c r="C563" s="35" t="s">
        <v>207</v>
      </c>
    </row>
    <row r="564" spans="1:3">
      <c r="A564" s="35">
        <v>846</v>
      </c>
      <c r="B564" s="35" t="s">
        <v>708</v>
      </c>
      <c r="C564" s="35" t="s">
        <v>207</v>
      </c>
    </row>
    <row r="565" spans="1:3">
      <c r="A565" s="35">
        <v>845</v>
      </c>
      <c r="B565" s="35" t="s">
        <v>709</v>
      </c>
      <c r="C565" s="35" t="s">
        <v>207</v>
      </c>
    </row>
    <row r="566" spans="1:3">
      <c r="A566" s="35">
        <v>844</v>
      </c>
      <c r="B566" s="35" t="s">
        <v>710</v>
      </c>
      <c r="C566" s="35" t="s">
        <v>207</v>
      </c>
    </row>
    <row r="567" spans="1:3">
      <c r="A567" s="35">
        <v>843</v>
      </c>
      <c r="B567" s="35" t="s">
        <v>711</v>
      </c>
      <c r="C567" s="35" t="s">
        <v>207</v>
      </c>
    </row>
    <row r="568" spans="1:3">
      <c r="A568" s="35">
        <v>842</v>
      </c>
      <c r="B568" s="35" t="s">
        <v>712</v>
      </c>
      <c r="C568" s="35" t="s">
        <v>207</v>
      </c>
    </row>
    <row r="569" spans="1:3">
      <c r="A569" s="35">
        <v>841</v>
      </c>
      <c r="B569" s="35" t="s">
        <v>713</v>
      </c>
      <c r="C569" s="35" t="s">
        <v>207</v>
      </c>
    </row>
    <row r="570" spans="1:3">
      <c r="A570" s="35">
        <v>840</v>
      </c>
      <c r="B570" s="35" t="s">
        <v>66</v>
      </c>
      <c r="C570" s="35" t="s">
        <v>458</v>
      </c>
    </row>
    <row r="571" spans="1:3">
      <c r="A571" s="35">
        <v>839</v>
      </c>
      <c r="B571" s="35" t="s">
        <v>714</v>
      </c>
      <c r="C571" s="35" t="s">
        <v>704</v>
      </c>
    </row>
    <row r="572" spans="1:3">
      <c r="A572" s="35">
        <v>838</v>
      </c>
      <c r="B572" s="35" t="s">
        <v>715</v>
      </c>
      <c r="C572" s="35" t="s">
        <v>130</v>
      </c>
    </row>
    <row r="573" spans="1:3">
      <c r="A573" s="35">
        <v>837</v>
      </c>
      <c r="B573" s="35" t="s">
        <v>716</v>
      </c>
      <c r="C573" s="35" t="s">
        <v>130</v>
      </c>
    </row>
    <row r="574" spans="1:3">
      <c r="A574" s="35">
        <v>836</v>
      </c>
      <c r="B574" s="35" t="s">
        <v>717</v>
      </c>
      <c r="C574" s="35" t="s">
        <v>603</v>
      </c>
    </row>
    <row r="575" spans="1:3">
      <c r="A575" s="35">
        <v>835</v>
      </c>
      <c r="B575" s="35" t="s">
        <v>718</v>
      </c>
      <c r="C575" s="35" t="s">
        <v>718</v>
      </c>
    </row>
    <row r="576" spans="1:3">
      <c r="A576" s="35">
        <v>834</v>
      </c>
      <c r="B576" s="35" t="s">
        <v>719</v>
      </c>
      <c r="C576" s="35" t="s">
        <v>641</v>
      </c>
    </row>
    <row r="577" spans="1:3">
      <c r="A577" s="35">
        <v>833</v>
      </c>
      <c r="B577" s="35" t="s">
        <v>720</v>
      </c>
      <c r="C577" s="35" t="s">
        <v>458</v>
      </c>
    </row>
    <row r="578" spans="1:3">
      <c r="A578" s="35">
        <v>832</v>
      </c>
      <c r="B578" s="35" t="s">
        <v>721</v>
      </c>
      <c r="C578" s="35" t="s">
        <v>121</v>
      </c>
    </row>
    <row r="579" spans="1:3">
      <c r="A579" s="35">
        <v>831</v>
      </c>
      <c r="B579" s="35" t="s">
        <v>116</v>
      </c>
      <c r="C579" s="35" t="s">
        <v>641</v>
      </c>
    </row>
    <row r="580" spans="1:3">
      <c r="A580" s="35">
        <v>830</v>
      </c>
      <c r="B580" s="35" t="s">
        <v>722</v>
      </c>
      <c r="C580" s="35" t="s">
        <v>207</v>
      </c>
    </row>
    <row r="581" spans="1:3">
      <c r="A581" s="35">
        <v>829</v>
      </c>
      <c r="B581" s="35" t="s">
        <v>723</v>
      </c>
      <c r="C581" s="35" t="s">
        <v>130</v>
      </c>
    </row>
    <row r="582" spans="1:3">
      <c r="A582" s="35">
        <v>828</v>
      </c>
      <c r="B582" s="35" t="s">
        <v>724</v>
      </c>
      <c r="C582" s="35" t="s">
        <v>130</v>
      </c>
    </row>
    <row r="583" spans="1:3">
      <c r="A583" s="35">
        <v>827</v>
      </c>
      <c r="B583" s="35" t="s">
        <v>725</v>
      </c>
      <c r="C583" s="35" t="s">
        <v>130</v>
      </c>
    </row>
    <row r="584" spans="1:3">
      <c r="A584" s="35">
        <v>826</v>
      </c>
      <c r="B584" s="35" t="s">
        <v>726</v>
      </c>
      <c r="C584" s="35" t="s">
        <v>207</v>
      </c>
    </row>
    <row r="585" spans="1:3">
      <c r="A585" s="35">
        <v>825</v>
      </c>
      <c r="B585" s="35" t="s">
        <v>727</v>
      </c>
      <c r="C585" s="35" t="s">
        <v>207</v>
      </c>
    </row>
    <row r="586" spans="1:3">
      <c r="A586" s="35">
        <v>824</v>
      </c>
      <c r="B586" s="35" t="s">
        <v>728</v>
      </c>
      <c r="C586" s="35" t="s">
        <v>584</v>
      </c>
    </row>
    <row r="587" spans="1:3">
      <c r="A587" s="35">
        <v>823</v>
      </c>
      <c r="B587" s="35" t="s">
        <v>729</v>
      </c>
      <c r="C587" s="35" t="s">
        <v>730</v>
      </c>
    </row>
    <row r="588" spans="1:3">
      <c r="A588" s="35">
        <v>822</v>
      </c>
      <c r="B588" s="35" t="s">
        <v>731</v>
      </c>
      <c r="C588" s="35" t="s">
        <v>730</v>
      </c>
    </row>
    <row r="589" spans="1:3">
      <c r="A589" s="35">
        <v>821</v>
      </c>
      <c r="B589" s="35" t="s">
        <v>732</v>
      </c>
      <c r="C589" s="35" t="s">
        <v>584</v>
      </c>
    </row>
    <row r="590" spans="1:3">
      <c r="A590" s="35">
        <v>820</v>
      </c>
      <c r="B590" s="35" t="s">
        <v>733</v>
      </c>
      <c r="C590" s="35" t="s">
        <v>734</v>
      </c>
    </row>
    <row r="591" spans="1:3">
      <c r="A591" s="35">
        <v>819</v>
      </c>
      <c r="B591" s="35" t="s">
        <v>735</v>
      </c>
      <c r="C591" s="35" t="s">
        <v>130</v>
      </c>
    </row>
    <row r="592" spans="1:3">
      <c r="A592" s="35">
        <v>818</v>
      </c>
      <c r="B592" s="35" t="s">
        <v>736</v>
      </c>
      <c r="C592" s="35" t="s">
        <v>736</v>
      </c>
    </row>
    <row r="593" spans="1:3">
      <c r="A593" s="35">
        <v>817</v>
      </c>
      <c r="B593" s="35" t="s">
        <v>737</v>
      </c>
      <c r="C593" s="35" t="s">
        <v>737</v>
      </c>
    </row>
    <row r="594" spans="1:3">
      <c r="A594" s="35">
        <v>816</v>
      </c>
      <c r="B594" s="35" t="s">
        <v>738</v>
      </c>
      <c r="C594" s="35" t="s">
        <v>738</v>
      </c>
    </row>
    <row r="595" spans="1:3">
      <c r="A595" s="35">
        <v>815</v>
      </c>
      <c r="B595" s="35" t="s">
        <v>739</v>
      </c>
      <c r="C595" s="35" t="s">
        <v>207</v>
      </c>
    </row>
    <row r="596" spans="1:3">
      <c r="A596" s="35">
        <v>814</v>
      </c>
      <c r="B596" s="35" t="s">
        <v>740</v>
      </c>
      <c r="C596" s="35" t="s">
        <v>130</v>
      </c>
    </row>
    <row r="597" spans="1:3">
      <c r="A597" s="35">
        <v>813</v>
      </c>
      <c r="B597" s="35" t="s">
        <v>741</v>
      </c>
      <c r="C597" s="35" t="s">
        <v>130</v>
      </c>
    </row>
    <row r="598" spans="1:3">
      <c r="A598" s="35">
        <v>812</v>
      </c>
      <c r="B598" s="35" t="s">
        <v>742</v>
      </c>
      <c r="C598" s="35" t="s">
        <v>130</v>
      </c>
    </row>
    <row r="599" spans="1:3">
      <c r="A599" s="35">
        <v>811</v>
      </c>
      <c r="B599" s="35" t="s">
        <v>743</v>
      </c>
      <c r="C599" s="35" t="s">
        <v>704</v>
      </c>
    </row>
    <row r="600" spans="1:3">
      <c r="A600" s="35">
        <v>810</v>
      </c>
      <c r="B600" s="35" t="s">
        <v>744</v>
      </c>
      <c r="C600" s="35" t="s">
        <v>130</v>
      </c>
    </row>
    <row r="601" spans="1:3">
      <c r="A601" s="35">
        <v>809</v>
      </c>
      <c r="B601" s="35" t="s">
        <v>745</v>
      </c>
      <c r="C601" s="35" t="s">
        <v>207</v>
      </c>
    </row>
    <row r="602" spans="1:3">
      <c r="A602" s="35">
        <v>808</v>
      </c>
      <c r="B602" s="35" t="s">
        <v>746</v>
      </c>
      <c r="C602" s="35" t="s">
        <v>130</v>
      </c>
    </row>
    <row r="603" spans="1:3">
      <c r="A603" s="35">
        <v>807</v>
      </c>
      <c r="B603" s="35" t="s">
        <v>747</v>
      </c>
      <c r="C603" s="35" t="s">
        <v>130</v>
      </c>
    </row>
    <row r="604" spans="1:3">
      <c r="A604" s="35">
        <v>806</v>
      </c>
      <c r="B604" s="35" t="s">
        <v>748</v>
      </c>
      <c r="C604" s="35" t="s">
        <v>207</v>
      </c>
    </row>
    <row r="605" spans="1:3">
      <c r="A605" s="35">
        <v>805</v>
      </c>
      <c r="B605" s="35" t="s">
        <v>749</v>
      </c>
      <c r="C605" s="35" t="s">
        <v>130</v>
      </c>
    </row>
    <row r="606" spans="1:3">
      <c r="A606" s="35">
        <v>804</v>
      </c>
      <c r="B606" s="35" t="s">
        <v>750</v>
      </c>
      <c r="C606" s="35" t="s">
        <v>751</v>
      </c>
    </row>
    <row r="607" spans="1:3">
      <c r="A607" s="35">
        <v>803</v>
      </c>
      <c r="B607" s="35" t="s">
        <v>752</v>
      </c>
      <c r="C607" s="35" t="s">
        <v>130</v>
      </c>
    </row>
    <row r="608" spans="1:3">
      <c r="A608" s="35">
        <v>802</v>
      </c>
      <c r="B608" s="35" t="s">
        <v>753</v>
      </c>
      <c r="C608" s="35" t="s">
        <v>521</v>
      </c>
    </row>
    <row r="609" spans="1:3">
      <c r="A609" s="35">
        <v>801</v>
      </c>
      <c r="B609" s="35" t="s">
        <v>754</v>
      </c>
      <c r="C609" s="35" t="s">
        <v>130</v>
      </c>
    </row>
    <row r="610" spans="1:3">
      <c r="A610" s="35">
        <v>800</v>
      </c>
      <c r="B610" s="35" t="s">
        <v>755</v>
      </c>
      <c r="C610" s="35" t="s">
        <v>130</v>
      </c>
    </row>
    <row r="611" spans="1:3">
      <c r="A611" s="35">
        <v>799</v>
      </c>
      <c r="B611" s="35" t="s">
        <v>756</v>
      </c>
      <c r="C611" s="35" t="s">
        <v>241</v>
      </c>
    </row>
    <row r="612" spans="1:3">
      <c r="A612" s="35">
        <v>798</v>
      </c>
      <c r="B612" s="35" t="s">
        <v>757</v>
      </c>
      <c r="C612" s="35" t="s">
        <v>130</v>
      </c>
    </row>
    <row r="613" spans="1:3">
      <c r="A613" s="35">
        <v>797</v>
      </c>
      <c r="B613" s="35" t="s">
        <v>758</v>
      </c>
      <c r="C613" s="35" t="s">
        <v>130</v>
      </c>
    </row>
    <row r="614" spans="1:3">
      <c r="A614" s="35">
        <v>796</v>
      </c>
      <c r="B614" s="35" t="s">
        <v>759</v>
      </c>
      <c r="C614" s="35" t="s">
        <v>207</v>
      </c>
    </row>
    <row r="615" spans="1:3">
      <c r="A615" s="35">
        <v>795</v>
      </c>
      <c r="B615" s="35" t="s">
        <v>75</v>
      </c>
      <c r="C615" s="35" t="s">
        <v>734</v>
      </c>
    </row>
    <row r="616" spans="1:3">
      <c r="A616" s="35">
        <v>794</v>
      </c>
      <c r="B616" s="35" t="s">
        <v>760</v>
      </c>
      <c r="C616" s="35" t="s">
        <v>207</v>
      </c>
    </row>
    <row r="617" spans="1:3">
      <c r="A617" s="35">
        <v>793</v>
      </c>
      <c r="B617" s="35" t="s">
        <v>761</v>
      </c>
      <c r="C617" s="35" t="s">
        <v>207</v>
      </c>
    </row>
    <row r="618" spans="1:3">
      <c r="A618" s="35">
        <v>792</v>
      </c>
      <c r="B618" s="35" t="s">
        <v>762</v>
      </c>
      <c r="C618" s="35" t="s">
        <v>521</v>
      </c>
    </row>
    <row r="619" spans="1:3">
      <c r="A619" s="35">
        <v>791</v>
      </c>
      <c r="B619" s="35" t="s">
        <v>763</v>
      </c>
      <c r="C619" s="35" t="s">
        <v>130</v>
      </c>
    </row>
    <row r="620" spans="1:3">
      <c r="A620" s="35">
        <v>790</v>
      </c>
      <c r="B620" s="35" t="s">
        <v>764</v>
      </c>
      <c r="C620" s="35" t="s">
        <v>130</v>
      </c>
    </row>
    <row r="621" spans="1:3">
      <c r="A621" s="35">
        <v>789</v>
      </c>
      <c r="B621" s="35" t="s">
        <v>765</v>
      </c>
      <c r="C621" s="35" t="s">
        <v>207</v>
      </c>
    </row>
    <row r="622" spans="1:3">
      <c r="A622" s="35">
        <v>788</v>
      </c>
      <c r="B622" s="35" t="s">
        <v>766</v>
      </c>
      <c r="C622" s="35" t="s">
        <v>207</v>
      </c>
    </row>
    <row r="623" spans="1:3">
      <c r="A623" s="35">
        <v>787</v>
      </c>
      <c r="B623" s="35" t="s">
        <v>767</v>
      </c>
      <c r="C623" s="35" t="s">
        <v>130</v>
      </c>
    </row>
    <row r="624" spans="1:3">
      <c r="A624" s="35">
        <v>786</v>
      </c>
      <c r="B624" s="35" t="s">
        <v>768</v>
      </c>
      <c r="C624" s="35" t="s">
        <v>281</v>
      </c>
    </row>
    <row r="625" spans="1:3">
      <c r="A625" s="35">
        <v>785</v>
      </c>
      <c r="B625" s="35" t="s">
        <v>769</v>
      </c>
      <c r="C625" s="35" t="s">
        <v>130</v>
      </c>
    </row>
    <row r="626" spans="1:3">
      <c r="A626" s="35">
        <v>784</v>
      </c>
      <c r="B626" s="35" t="s">
        <v>770</v>
      </c>
      <c r="C626" s="35" t="s">
        <v>130</v>
      </c>
    </row>
    <row r="627" spans="1:3">
      <c r="A627" s="35">
        <v>783</v>
      </c>
      <c r="B627" s="35" t="s">
        <v>771</v>
      </c>
      <c r="C627" s="35" t="s">
        <v>130</v>
      </c>
    </row>
    <row r="628" spans="1:3">
      <c r="A628" s="35">
        <v>782</v>
      </c>
      <c r="B628" s="35" t="s">
        <v>772</v>
      </c>
      <c r="C628" s="35" t="s">
        <v>281</v>
      </c>
    </row>
    <row r="629" spans="1:3">
      <c r="A629" s="35">
        <v>781</v>
      </c>
      <c r="B629" s="35" t="s">
        <v>773</v>
      </c>
      <c r="C629" s="35" t="s">
        <v>130</v>
      </c>
    </row>
    <row r="630" spans="1:3">
      <c r="A630" s="35">
        <v>780</v>
      </c>
      <c r="B630" s="35" t="s">
        <v>774</v>
      </c>
      <c r="C630" s="35" t="s">
        <v>603</v>
      </c>
    </row>
    <row r="631" spans="1:3">
      <c r="A631" s="35">
        <v>779</v>
      </c>
      <c r="B631" s="35" t="s">
        <v>87</v>
      </c>
      <c r="C631" s="35" t="s">
        <v>207</v>
      </c>
    </row>
    <row r="632" spans="1:3">
      <c r="A632" s="35">
        <v>778</v>
      </c>
      <c r="B632" s="35" t="s">
        <v>775</v>
      </c>
      <c r="C632" s="35" t="s">
        <v>130</v>
      </c>
    </row>
    <row r="633" spans="1:3">
      <c r="A633" s="35">
        <v>777</v>
      </c>
      <c r="B633" s="35" t="s">
        <v>776</v>
      </c>
      <c r="C633" s="35" t="s">
        <v>281</v>
      </c>
    </row>
    <row r="634" spans="1:3">
      <c r="A634" s="35">
        <v>776</v>
      </c>
      <c r="B634" s="35" t="s">
        <v>777</v>
      </c>
      <c r="C634" s="35" t="s">
        <v>281</v>
      </c>
    </row>
    <row r="635" spans="1:3">
      <c r="A635" s="35">
        <v>775</v>
      </c>
      <c r="B635" s="35" t="s">
        <v>778</v>
      </c>
      <c r="C635" s="35" t="s">
        <v>281</v>
      </c>
    </row>
    <row r="636" spans="1:3">
      <c r="A636" s="35">
        <v>774</v>
      </c>
      <c r="B636" s="35" t="s">
        <v>779</v>
      </c>
      <c r="C636" s="35" t="s">
        <v>780</v>
      </c>
    </row>
    <row r="637" spans="1:3">
      <c r="A637" s="35">
        <v>773</v>
      </c>
      <c r="B637" s="35" t="s">
        <v>781</v>
      </c>
      <c r="C637" s="35" t="s">
        <v>780</v>
      </c>
    </row>
    <row r="638" spans="1:3">
      <c r="A638" s="35">
        <v>772</v>
      </c>
      <c r="B638" s="35" t="s">
        <v>782</v>
      </c>
      <c r="C638" s="35" t="s">
        <v>135</v>
      </c>
    </row>
    <row r="639" spans="1:3">
      <c r="A639" s="35">
        <v>771</v>
      </c>
      <c r="B639" s="35" t="s">
        <v>783</v>
      </c>
      <c r="C639" s="35" t="s">
        <v>378</v>
      </c>
    </row>
    <row r="640" spans="1:3">
      <c r="A640" s="35">
        <v>770</v>
      </c>
      <c r="B640" s="35" t="s">
        <v>784</v>
      </c>
      <c r="C640" s="35" t="s">
        <v>130</v>
      </c>
    </row>
    <row r="641" spans="1:3">
      <c r="A641" s="35">
        <v>769</v>
      </c>
      <c r="B641" s="35" t="s">
        <v>785</v>
      </c>
      <c r="C641" s="35" t="s">
        <v>281</v>
      </c>
    </row>
    <row r="642" spans="1:3">
      <c r="A642" s="35">
        <v>768</v>
      </c>
      <c r="B642" s="35" t="s">
        <v>786</v>
      </c>
      <c r="C642" s="35" t="s">
        <v>207</v>
      </c>
    </row>
    <row r="643" spans="1:3">
      <c r="A643" s="35">
        <v>767</v>
      </c>
      <c r="B643" s="35" t="s">
        <v>787</v>
      </c>
      <c r="C643" s="35" t="s">
        <v>281</v>
      </c>
    </row>
    <row r="644" spans="1:3">
      <c r="A644" s="35">
        <v>766</v>
      </c>
      <c r="B644" s="35" t="s">
        <v>788</v>
      </c>
      <c r="C644" s="35" t="s">
        <v>207</v>
      </c>
    </row>
    <row r="645" spans="1:3">
      <c r="A645" s="35">
        <v>765</v>
      </c>
      <c r="B645" s="35" t="s">
        <v>789</v>
      </c>
      <c r="C645" s="35" t="s">
        <v>207</v>
      </c>
    </row>
    <row r="646" spans="1:3">
      <c r="A646" s="35">
        <v>764</v>
      </c>
      <c r="B646" s="35" t="s">
        <v>790</v>
      </c>
      <c r="C646" s="35" t="s">
        <v>207</v>
      </c>
    </row>
    <row r="647" spans="1:3">
      <c r="A647" s="35">
        <v>763</v>
      </c>
      <c r="B647" s="35" t="s">
        <v>791</v>
      </c>
      <c r="C647" s="35" t="s">
        <v>207</v>
      </c>
    </row>
    <row r="648" spans="1:3">
      <c r="A648" s="35">
        <v>762</v>
      </c>
      <c r="B648" s="35" t="s">
        <v>792</v>
      </c>
      <c r="C648" s="35" t="s">
        <v>207</v>
      </c>
    </row>
    <row r="649" spans="1:3">
      <c r="A649" s="35">
        <v>761</v>
      </c>
      <c r="B649" s="35" t="s">
        <v>793</v>
      </c>
      <c r="C649" s="35" t="s">
        <v>207</v>
      </c>
    </row>
    <row r="650" spans="1:3">
      <c r="A650" s="35">
        <v>760</v>
      </c>
      <c r="B650" s="35" t="s">
        <v>794</v>
      </c>
      <c r="C650" s="35" t="s">
        <v>207</v>
      </c>
    </row>
    <row r="651" spans="1:3">
      <c r="A651" s="35">
        <v>759</v>
      </c>
      <c r="B651" s="35" t="s">
        <v>795</v>
      </c>
      <c r="C651" s="35" t="s">
        <v>207</v>
      </c>
    </row>
    <row r="652" spans="1:3">
      <c r="A652" s="35">
        <v>758</v>
      </c>
      <c r="B652" s="35" t="s">
        <v>796</v>
      </c>
      <c r="C652" s="35" t="s">
        <v>797</v>
      </c>
    </row>
    <row r="653" spans="1:3">
      <c r="A653" s="35">
        <v>757</v>
      </c>
      <c r="B653" s="35" t="s">
        <v>798</v>
      </c>
      <c r="C653" s="35" t="s">
        <v>799</v>
      </c>
    </row>
    <row r="654" spans="1:3">
      <c r="A654" s="35">
        <v>756</v>
      </c>
      <c r="B654" s="35" t="s">
        <v>800</v>
      </c>
      <c r="C654" s="35" t="s">
        <v>207</v>
      </c>
    </row>
    <row r="655" spans="1:3">
      <c r="A655" s="35">
        <v>755</v>
      </c>
      <c r="B655" s="35" t="s">
        <v>801</v>
      </c>
      <c r="C655" s="35" t="s">
        <v>130</v>
      </c>
    </row>
    <row r="656" spans="1:3">
      <c r="A656" s="35">
        <v>754</v>
      </c>
      <c r="B656" s="35" t="s">
        <v>802</v>
      </c>
      <c r="C656" s="35" t="s">
        <v>241</v>
      </c>
    </row>
    <row r="657" spans="1:3">
      <c r="A657" s="35">
        <v>753</v>
      </c>
      <c r="B657" s="35" t="s">
        <v>803</v>
      </c>
      <c r="C657" s="35" t="s">
        <v>378</v>
      </c>
    </row>
    <row r="658" spans="1:3">
      <c r="A658" s="35">
        <v>752</v>
      </c>
      <c r="B658" s="35" t="s">
        <v>804</v>
      </c>
      <c r="C658" s="35" t="s">
        <v>281</v>
      </c>
    </row>
    <row r="659" spans="1:3">
      <c r="A659" s="35">
        <v>751</v>
      </c>
      <c r="B659" s="35" t="s">
        <v>104</v>
      </c>
      <c r="C659" s="35" t="s">
        <v>805</v>
      </c>
    </row>
    <row r="660" spans="1:3">
      <c r="A660" s="35">
        <v>750</v>
      </c>
      <c r="B660" s="35" t="s">
        <v>806</v>
      </c>
      <c r="C660" s="35" t="s">
        <v>207</v>
      </c>
    </row>
    <row r="661" spans="1:3">
      <c r="A661" s="35">
        <v>749</v>
      </c>
      <c r="B661" s="35" t="s">
        <v>807</v>
      </c>
      <c r="C661" s="35" t="s">
        <v>207</v>
      </c>
    </row>
    <row r="662" spans="1:3">
      <c r="A662" s="35">
        <v>748</v>
      </c>
      <c r="B662" s="35" t="s">
        <v>808</v>
      </c>
      <c r="C662" s="35" t="s">
        <v>130</v>
      </c>
    </row>
    <row r="663" spans="1:3">
      <c r="A663" s="35">
        <v>747</v>
      </c>
      <c r="B663" s="35" t="s">
        <v>809</v>
      </c>
      <c r="C663" s="35" t="s">
        <v>207</v>
      </c>
    </row>
    <row r="664" spans="1:3">
      <c r="A664" s="35">
        <v>746</v>
      </c>
      <c r="B664" s="35" t="s">
        <v>810</v>
      </c>
      <c r="C664" s="35" t="s">
        <v>207</v>
      </c>
    </row>
    <row r="665" spans="1:3">
      <c r="A665" s="35">
        <v>745</v>
      </c>
      <c r="B665" s="35" t="s">
        <v>811</v>
      </c>
      <c r="C665" s="35" t="s">
        <v>207</v>
      </c>
    </row>
    <row r="666" spans="1:3">
      <c r="A666" s="35">
        <v>744</v>
      </c>
      <c r="B666" s="35" t="s">
        <v>812</v>
      </c>
      <c r="C666" s="35" t="s">
        <v>281</v>
      </c>
    </row>
    <row r="667" spans="1:3">
      <c r="A667" s="35">
        <v>743</v>
      </c>
      <c r="B667" s="35" t="s">
        <v>813</v>
      </c>
      <c r="C667" s="35" t="s">
        <v>207</v>
      </c>
    </row>
    <row r="668" spans="1:3">
      <c r="A668" s="35">
        <v>742</v>
      </c>
      <c r="B668" s="35" t="s">
        <v>814</v>
      </c>
      <c r="C668" s="35" t="s">
        <v>281</v>
      </c>
    </row>
    <row r="669" spans="1:3">
      <c r="A669" s="35">
        <v>741</v>
      </c>
      <c r="B669" s="35" t="s">
        <v>815</v>
      </c>
      <c r="C669" s="35" t="s">
        <v>130</v>
      </c>
    </row>
    <row r="670" spans="1:3">
      <c r="A670" s="35">
        <v>740</v>
      </c>
      <c r="B670" s="35" t="s">
        <v>816</v>
      </c>
      <c r="C670" s="35" t="s">
        <v>281</v>
      </c>
    </row>
    <row r="671" spans="1:3">
      <c r="A671" s="35">
        <v>739</v>
      </c>
      <c r="B671" s="35" t="s">
        <v>817</v>
      </c>
      <c r="C671" s="35" t="s">
        <v>130</v>
      </c>
    </row>
    <row r="672" spans="1:3">
      <c r="A672" s="35">
        <v>738</v>
      </c>
      <c r="B672" s="35" t="s">
        <v>818</v>
      </c>
      <c r="C672" s="35" t="s">
        <v>281</v>
      </c>
    </row>
    <row r="673" spans="1:3">
      <c r="A673" s="35">
        <v>737</v>
      </c>
      <c r="B673" s="35" t="s">
        <v>819</v>
      </c>
      <c r="C673" s="35" t="s">
        <v>130</v>
      </c>
    </row>
    <row r="674" spans="1:3">
      <c r="A674" s="35">
        <v>736</v>
      </c>
      <c r="B674" s="35" t="s">
        <v>820</v>
      </c>
      <c r="C674" s="35" t="s">
        <v>130</v>
      </c>
    </row>
    <row r="675" spans="1:3">
      <c r="A675" s="35">
        <v>735</v>
      </c>
      <c r="B675" s="35" t="s">
        <v>821</v>
      </c>
      <c r="C675" s="35" t="s">
        <v>130</v>
      </c>
    </row>
    <row r="676" spans="1:3">
      <c r="A676" s="35">
        <v>734</v>
      </c>
      <c r="B676" s="35" t="s">
        <v>822</v>
      </c>
      <c r="C676" s="35" t="s">
        <v>130</v>
      </c>
    </row>
    <row r="677" spans="1:3">
      <c r="A677" s="35">
        <v>733</v>
      </c>
      <c r="B677" s="35" t="s">
        <v>823</v>
      </c>
      <c r="C677" s="35" t="s">
        <v>130</v>
      </c>
    </row>
    <row r="678" spans="1:3">
      <c r="A678" s="35">
        <v>732</v>
      </c>
      <c r="B678" s="35" t="s">
        <v>824</v>
      </c>
      <c r="C678" s="35" t="s">
        <v>207</v>
      </c>
    </row>
    <row r="679" spans="1:3">
      <c r="A679" s="35">
        <v>731</v>
      </c>
      <c r="B679" s="35" t="s">
        <v>825</v>
      </c>
      <c r="C679" s="35" t="s">
        <v>207</v>
      </c>
    </row>
    <row r="680" spans="1:3">
      <c r="A680" s="35">
        <v>730</v>
      </c>
      <c r="B680" s="35" t="s">
        <v>826</v>
      </c>
      <c r="C680" s="35" t="s">
        <v>130</v>
      </c>
    </row>
    <row r="681" spans="1:3">
      <c r="A681" s="35">
        <v>729</v>
      </c>
      <c r="B681" s="35" t="s">
        <v>827</v>
      </c>
      <c r="C681" s="35" t="s">
        <v>207</v>
      </c>
    </row>
    <row r="682" spans="1:3">
      <c r="A682" s="35">
        <v>728</v>
      </c>
      <c r="B682" s="35" t="s">
        <v>828</v>
      </c>
      <c r="C682" s="35" t="s">
        <v>829</v>
      </c>
    </row>
    <row r="683" spans="1:3">
      <c r="A683" s="35">
        <v>727</v>
      </c>
      <c r="B683" s="35" t="s">
        <v>830</v>
      </c>
      <c r="C683" s="35" t="s">
        <v>130</v>
      </c>
    </row>
    <row r="684" spans="1:3">
      <c r="A684" s="35">
        <v>726</v>
      </c>
      <c r="B684" s="35" t="s">
        <v>831</v>
      </c>
      <c r="C684" s="35" t="s">
        <v>797</v>
      </c>
    </row>
    <row r="685" spans="1:3">
      <c r="A685" s="35">
        <v>725</v>
      </c>
      <c r="B685" s="35" t="s">
        <v>832</v>
      </c>
      <c r="C685" s="35" t="s">
        <v>797</v>
      </c>
    </row>
    <row r="686" spans="1:3">
      <c r="A686" s="35">
        <v>724</v>
      </c>
      <c r="B686" s="35" t="s">
        <v>833</v>
      </c>
      <c r="C686" s="35" t="s">
        <v>241</v>
      </c>
    </row>
    <row r="687" spans="1:3">
      <c r="A687" s="35">
        <v>723</v>
      </c>
      <c r="B687" s="35" t="s">
        <v>834</v>
      </c>
      <c r="C687" s="35" t="s">
        <v>130</v>
      </c>
    </row>
    <row r="688" spans="1:3">
      <c r="A688" s="35">
        <v>722</v>
      </c>
      <c r="B688" s="35" t="s">
        <v>835</v>
      </c>
      <c r="C688" s="35" t="s">
        <v>130</v>
      </c>
    </row>
    <row r="689" spans="1:3">
      <c r="A689" s="35">
        <v>721</v>
      </c>
      <c r="B689" s="35" t="s">
        <v>836</v>
      </c>
      <c r="C689" s="35" t="s">
        <v>603</v>
      </c>
    </row>
    <row r="690" spans="1:3">
      <c r="A690" s="35">
        <v>720</v>
      </c>
      <c r="B690" s="35" t="s">
        <v>837</v>
      </c>
      <c r="C690" s="35" t="s">
        <v>281</v>
      </c>
    </row>
    <row r="691" spans="1:3">
      <c r="A691" s="35">
        <v>719</v>
      </c>
      <c r="B691" s="35" t="s">
        <v>838</v>
      </c>
      <c r="C691" s="35" t="s">
        <v>130</v>
      </c>
    </row>
    <row r="692" spans="1:3">
      <c r="A692" s="35">
        <v>718</v>
      </c>
      <c r="B692" s="35" t="s">
        <v>839</v>
      </c>
      <c r="C692" s="35" t="s">
        <v>135</v>
      </c>
    </row>
    <row r="693" spans="1:3">
      <c r="A693" s="35">
        <v>717</v>
      </c>
      <c r="B693" s="35" t="s">
        <v>840</v>
      </c>
      <c r="C693" s="35" t="s">
        <v>207</v>
      </c>
    </row>
    <row r="694" spans="1:3">
      <c r="A694" s="35">
        <v>716</v>
      </c>
      <c r="B694" s="35" t="s">
        <v>841</v>
      </c>
      <c r="C694" s="35" t="s">
        <v>130</v>
      </c>
    </row>
    <row r="695" spans="1:3">
      <c r="A695" s="35">
        <v>715</v>
      </c>
      <c r="B695" s="35" t="s">
        <v>842</v>
      </c>
      <c r="C695" s="35" t="s">
        <v>207</v>
      </c>
    </row>
    <row r="696" spans="1:3">
      <c r="A696" s="35">
        <v>714</v>
      </c>
      <c r="B696" s="35" t="s">
        <v>843</v>
      </c>
      <c r="C696" s="35" t="s">
        <v>207</v>
      </c>
    </row>
    <row r="697" spans="1:3">
      <c r="A697" s="35">
        <v>713</v>
      </c>
      <c r="B697" s="35" t="s">
        <v>844</v>
      </c>
      <c r="C697" s="35" t="s">
        <v>207</v>
      </c>
    </row>
    <row r="698" spans="1:3">
      <c r="A698" s="35">
        <v>712</v>
      </c>
      <c r="B698" s="35" t="s">
        <v>845</v>
      </c>
      <c r="C698" s="35" t="s">
        <v>130</v>
      </c>
    </row>
    <row r="699" spans="1:3">
      <c r="A699" s="35">
        <v>711</v>
      </c>
      <c r="B699" s="35" t="s">
        <v>846</v>
      </c>
      <c r="C699" s="35" t="s">
        <v>281</v>
      </c>
    </row>
    <row r="700" spans="1:3">
      <c r="A700" s="35">
        <v>710</v>
      </c>
      <c r="B700" s="35" t="s">
        <v>847</v>
      </c>
      <c r="C700" s="35" t="s">
        <v>281</v>
      </c>
    </row>
    <row r="701" spans="1:3">
      <c r="A701" s="35">
        <v>709</v>
      </c>
      <c r="B701" s="35" t="s">
        <v>848</v>
      </c>
      <c r="C701" s="35" t="s">
        <v>281</v>
      </c>
    </row>
    <row r="702" spans="1:3">
      <c r="A702" s="35">
        <v>708</v>
      </c>
      <c r="B702" s="35" t="s">
        <v>849</v>
      </c>
      <c r="C702" s="35" t="s">
        <v>234</v>
      </c>
    </row>
    <row r="703" spans="1:3">
      <c r="A703" s="35">
        <v>707</v>
      </c>
      <c r="B703" s="35" t="s">
        <v>850</v>
      </c>
      <c r="C703" s="35" t="s">
        <v>234</v>
      </c>
    </row>
    <row r="704" spans="1:3">
      <c r="A704" s="35">
        <v>706</v>
      </c>
      <c r="B704" s="35" t="s">
        <v>851</v>
      </c>
      <c r="C704" s="35" t="s">
        <v>130</v>
      </c>
    </row>
    <row r="705" spans="1:3">
      <c r="A705" s="35">
        <v>705</v>
      </c>
      <c r="B705" s="35" t="s">
        <v>852</v>
      </c>
      <c r="C705" s="35" t="s">
        <v>130</v>
      </c>
    </row>
    <row r="706" spans="1:3">
      <c r="A706" s="35">
        <v>704</v>
      </c>
      <c r="B706" s="35" t="s">
        <v>853</v>
      </c>
      <c r="C706" s="35" t="s">
        <v>130</v>
      </c>
    </row>
    <row r="707" spans="1:3">
      <c r="A707" s="35">
        <v>703</v>
      </c>
      <c r="B707" s="35" t="s">
        <v>854</v>
      </c>
      <c r="C707" s="35" t="s">
        <v>130</v>
      </c>
    </row>
    <row r="708" spans="1:3">
      <c r="A708" s="35">
        <v>702</v>
      </c>
      <c r="B708" s="35" t="s">
        <v>855</v>
      </c>
      <c r="C708" s="35" t="s">
        <v>856</v>
      </c>
    </row>
    <row r="709" spans="1:3">
      <c r="A709" s="35">
        <v>701</v>
      </c>
      <c r="B709" s="35" t="s">
        <v>857</v>
      </c>
      <c r="C709" s="35" t="s">
        <v>130</v>
      </c>
    </row>
    <row r="710" spans="1:3">
      <c r="A710" s="35">
        <v>700</v>
      </c>
      <c r="B710" s="35" t="s">
        <v>858</v>
      </c>
      <c r="C710" s="35" t="s">
        <v>130</v>
      </c>
    </row>
    <row r="711" spans="1:3">
      <c r="A711" s="35">
        <v>699</v>
      </c>
      <c r="B711" s="35" t="s">
        <v>859</v>
      </c>
      <c r="C711" s="35" t="s">
        <v>130</v>
      </c>
    </row>
    <row r="712" spans="1:3">
      <c r="A712" s="35">
        <v>698</v>
      </c>
      <c r="B712" s="35" t="s">
        <v>860</v>
      </c>
      <c r="C712" s="35" t="s">
        <v>130</v>
      </c>
    </row>
    <row r="713" spans="1:3">
      <c r="A713" s="35">
        <v>697</v>
      </c>
      <c r="B713" s="35" t="s">
        <v>861</v>
      </c>
      <c r="C713" s="35" t="s">
        <v>130</v>
      </c>
    </row>
    <row r="714" spans="1:3">
      <c r="A714" s="35">
        <v>696</v>
      </c>
      <c r="B714" s="35" t="s">
        <v>862</v>
      </c>
      <c r="C714" s="35" t="s">
        <v>130</v>
      </c>
    </row>
    <row r="715" spans="1:3">
      <c r="A715" s="35">
        <v>695</v>
      </c>
      <c r="B715" s="35" t="s">
        <v>863</v>
      </c>
      <c r="C715" s="35" t="s">
        <v>130</v>
      </c>
    </row>
    <row r="716" spans="1:3">
      <c r="A716" s="35">
        <v>694</v>
      </c>
      <c r="B716" s="35" t="s">
        <v>864</v>
      </c>
      <c r="C716" s="35" t="s">
        <v>130</v>
      </c>
    </row>
    <row r="717" spans="1:3">
      <c r="A717" s="35">
        <v>693</v>
      </c>
      <c r="B717" s="35" t="s">
        <v>865</v>
      </c>
      <c r="C717" s="35" t="s">
        <v>130</v>
      </c>
    </row>
    <row r="718" spans="1:3">
      <c r="A718" s="35">
        <v>692</v>
      </c>
      <c r="B718" s="35" t="s">
        <v>866</v>
      </c>
      <c r="C718" s="35" t="s">
        <v>130</v>
      </c>
    </row>
    <row r="719" spans="1:3">
      <c r="A719" s="35">
        <v>691</v>
      </c>
      <c r="B719" s="35" t="s">
        <v>867</v>
      </c>
      <c r="C719" s="35" t="s">
        <v>856</v>
      </c>
    </row>
    <row r="720" spans="1:3">
      <c r="A720" s="35">
        <v>690</v>
      </c>
      <c r="B720" s="35" t="s">
        <v>868</v>
      </c>
      <c r="C720" s="35" t="s">
        <v>458</v>
      </c>
    </row>
    <row r="721" spans="1:3">
      <c r="A721" s="35">
        <v>689</v>
      </c>
      <c r="B721" s="35" t="s">
        <v>869</v>
      </c>
      <c r="C721" s="35" t="s">
        <v>458</v>
      </c>
    </row>
    <row r="722" spans="1:3">
      <c r="A722" s="35">
        <v>688</v>
      </c>
      <c r="B722" s="35" t="s">
        <v>870</v>
      </c>
      <c r="C722" s="35" t="s">
        <v>130</v>
      </c>
    </row>
    <row r="723" spans="1:3">
      <c r="A723" s="35">
        <v>687</v>
      </c>
      <c r="B723" s="35" t="s">
        <v>871</v>
      </c>
      <c r="C723" s="35" t="s">
        <v>872</v>
      </c>
    </row>
    <row r="724" spans="1:3">
      <c r="A724" s="35">
        <v>686</v>
      </c>
      <c r="B724" s="35" t="s">
        <v>873</v>
      </c>
      <c r="C724" s="35" t="s">
        <v>135</v>
      </c>
    </row>
    <row r="725" spans="1:3">
      <c r="A725" s="35">
        <v>685</v>
      </c>
      <c r="B725" s="35" t="s">
        <v>874</v>
      </c>
      <c r="C725" s="35" t="s">
        <v>874</v>
      </c>
    </row>
    <row r="726" spans="1:3">
      <c r="A726" s="35">
        <v>684</v>
      </c>
      <c r="B726" s="35" t="s">
        <v>875</v>
      </c>
      <c r="C726" s="35" t="s">
        <v>875</v>
      </c>
    </row>
    <row r="727" spans="1:3">
      <c r="A727" s="35">
        <v>683</v>
      </c>
      <c r="B727" s="35" t="s">
        <v>876</v>
      </c>
      <c r="C727" s="35" t="s">
        <v>877</v>
      </c>
    </row>
    <row r="728" spans="1:3">
      <c r="A728" s="35">
        <v>682</v>
      </c>
      <c r="B728" s="35" t="s">
        <v>878</v>
      </c>
      <c r="C728" s="35" t="s">
        <v>879</v>
      </c>
    </row>
    <row r="729" spans="1:3">
      <c r="A729" s="35">
        <v>681</v>
      </c>
      <c r="B729" s="35" t="s">
        <v>880</v>
      </c>
      <c r="C729" s="35" t="s">
        <v>881</v>
      </c>
    </row>
    <row r="730" spans="1:3">
      <c r="A730" s="35">
        <v>680</v>
      </c>
      <c r="B730" s="35" t="s">
        <v>882</v>
      </c>
      <c r="C730" s="35" t="s">
        <v>641</v>
      </c>
    </row>
    <row r="731" spans="1:3">
      <c r="A731" s="35">
        <v>679</v>
      </c>
      <c r="B731" s="35" t="s">
        <v>883</v>
      </c>
      <c r="C731" s="35" t="s">
        <v>207</v>
      </c>
    </row>
    <row r="732" spans="1:3">
      <c r="A732" s="35">
        <v>678</v>
      </c>
      <c r="B732" s="35" t="s">
        <v>884</v>
      </c>
      <c r="C732" s="35" t="s">
        <v>797</v>
      </c>
    </row>
    <row r="733" spans="1:3">
      <c r="A733" s="35">
        <v>677</v>
      </c>
      <c r="B733" s="35" t="s">
        <v>885</v>
      </c>
      <c r="C733" s="35" t="s">
        <v>207</v>
      </c>
    </row>
    <row r="734" spans="1:3">
      <c r="A734" s="35">
        <v>676</v>
      </c>
      <c r="B734" s="35" t="s">
        <v>886</v>
      </c>
      <c r="C734" s="35" t="s">
        <v>207</v>
      </c>
    </row>
    <row r="735" spans="1:3">
      <c r="A735" s="35">
        <v>675</v>
      </c>
      <c r="B735" s="35" t="s">
        <v>887</v>
      </c>
      <c r="C735" s="35" t="s">
        <v>207</v>
      </c>
    </row>
    <row r="736" spans="1:3">
      <c r="A736" s="35">
        <v>674</v>
      </c>
      <c r="B736" s="35" t="s">
        <v>888</v>
      </c>
      <c r="C736" s="35" t="s">
        <v>207</v>
      </c>
    </row>
    <row r="737" spans="1:3">
      <c r="A737" s="35">
        <v>673</v>
      </c>
      <c r="B737" s="35" t="s">
        <v>889</v>
      </c>
      <c r="C737" s="35" t="s">
        <v>373</v>
      </c>
    </row>
    <row r="738" spans="1:3">
      <c r="A738" s="35">
        <v>672</v>
      </c>
      <c r="B738" s="35" t="s">
        <v>890</v>
      </c>
      <c r="C738" s="35" t="s">
        <v>797</v>
      </c>
    </row>
    <row r="739" spans="1:3">
      <c r="A739" s="35">
        <v>671</v>
      </c>
      <c r="B739" s="35" t="s">
        <v>891</v>
      </c>
      <c r="C739" s="35" t="s">
        <v>892</v>
      </c>
    </row>
    <row r="740" spans="1:3">
      <c r="A740" s="35">
        <v>670</v>
      </c>
      <c r="B740" s="35" t="s">
        <v>893</v>
      </c>
      <c r="C740" s="35" t="s">
        <v>894</v>
      </c>
    </row>
    <row r="741" spans="1:3">
      <c r="A741" s="35">
        <v>669</v>
      </c>
      <c r="B741" s="35" t="s">
        <v>895</v>
      </c>
      <c r="C741" s="35" t="s">
        <v>207</v>
      </c>
    </row>
    <row r="742" spans="1:3">
      <c r="A742" s="35">
        <v>668</v>
      </c>
      <c r="B742" s="35" t="s">
        <v>896</v>
      </c>
      <c r="C742" s="35" t="s">
        <v>603</v>
      </c>
    </row>
    <row r="743" spans="1:3">
      <c r="A743" s="35">
        <v>667</v>
      </c>
      <c r="B743" s="35" t="s">
        <v>897</v>
      </c>
      <c r="C743" s="35" t="s">
        <v>207</v>
      </c>
    </row>
    <row r="744" spans="1:3">
      <c r="A744" s="35">
        <v>666</v>
      </c>
      <c r="B744" s="35" t="s">
        <v>898</v>
      </c>
      <c r="C744" s="35" t="s">
        <v>207</v>
      </c>
    </row>
    <row r="745" spans="1:3">
      <c r="A745" s="35">
        <v>665</v>
      </c>
      <c r="B745" s="35" t="s">
        <v>899</v>
      </c>
      <c r="C745" s="35" t="s">
        <v>207</v>
      </c>
    </row>
    <row r="746" spans="1:3">
      <c r="A746" s="35">
        <v>664</v>
      </c>
      <c r="B746" s="35" t="s">
        <v>900</v>
      </c>
      <c r="C746" s="35" t="s">
        <v>207</v>
      </c>
    </row>
    <row r="747" spans="1:3">
      <c r="A747" s="35">
        <v>663</v>
      </c>
      <c r="B747" s="35" t="s">
        <v>901</v>
      </c>
      <c r="C747" s="35" t="s">
        <v>207</v>
      </c>
    </row>
    <row r="748" spans="1:3">
      <c r="A748" s="35">
        <v>662</v>
      </c>
      <c r="B748" s="35" t="s">
        <v>902</v>
      </c>
      <c r="C748" s="35" t="s">
        <v>207</v>
      </c>
    </row>
    <row r="749" spans="1:3">
      <c r="A749" s="35">
        <v>661</v>
      </c>
      <c r="B749" s="35" t="s">
        <v>903</v>
      </c>
      <c r="C749" s="35" t="s">
        <v>603</v>
      </c>
    </row>
    <row r="750" spans="1:3">
      <c r="A750" s="35">
        <v>660</v>
      </c>
      <c r="B750" s="35" t="s">
        <v>904</v>
      </c>
      <c r="C750" s="35" t="s">
        <v>603</v>
      </c>
    </row>
    <row r="751" spans="1:3">
      <c r="A751" s="35">
        <v>659</v>
      </c>
      <c r="B751" s="35" t="s">
        <v>905</v>
      </c>
      <c r="C751" s="35" t="s">
        <v>207</v>
      </c>
    </row>
    <row r="752" spans="1:3">
      <c r="A752" s="35">
        <v>658</v>
      </c>
      <c r="B752" s="35" t="s">
        <v>906</v>
      </c>
      <c r="C752" s="35" t="s">
        <v>207</v>
      </c>
    </row>
    <row r="753" spans="1:3">
      <c r="A753" s="35">
        <v>657</v>
      </c>
      <c r="B753" s="35" t="s">
        <v>907</v>
      </c>
      <c r="C753" s="35" t="s">
        <v>207</v>
      </c>
    </row>
    <row r="754" spans="1:3">
      <c r="A754" s="35">
        <v>656</v>
      </c>
      <c r="B754" s="35" t="s">
        <v>908</v>
      </c>
      <c r="C754" s="35" t="s">
        <v>207</v>
      </c>
    </row>
    <row r="755" spans="1:3">
      <c r="A755" s="35">
        <v>655</v>
      </c>
      <c r="B755" s="35" t="s">
        <v>909</v>
      </c>
      <c r="C755" s="35" t="s">
        <v>207</v>
      </c>
    </row>
    <row r="756" spans="1:3">
      <c r="A756" s="35">
        <v>654</v>
      </c>
      <c r="B756" s="35" t="s">
        <v>910</v>
      </c>
      <c r="C756" s="35" t="s">
        <v>373</v>
      </c>
    </row>
    <row r="757" spans="1:3">
      <c r="A757" s="35">
        <v>653</v>
      </c>
      <c r="B757" s="35" t="s">
        <v>911</v>
      </c>
      <c r="C757" s="35" t="s">
        <v>373</v>
      </c>
    </row>
    <row r="758" spans="1:3">
      <c r="A758" s="35">
        <v>652</v>
      </c>
      <c r="B758" s="35" t="s">
        <v>912</v>
      </c>
      <c r="C758" s="35" t="s">
        <v>207</v>
      </c>
    </row>
    <row r="759" spans="1:3">
      <c r="A759" s="35">
        <v>651</v>
      </c>
      <c r="B759" s="35" t="s">
        <v>913</v>
      </c>
      <c r="C759" s="35" t="s">
        <v>207</v>
      </c>
    </row>
    <row r="760" spans="1:3">
      <c r="A760" s="35">
        <v>650</v>
      </c>
      <c r="B760" s="35" t="s">
        <v>914</v>
      </c>
      <c r="C760" s="35" t="s">
        <v>207</v>
      </c>
    </row>
    <row r="761" spans="1:3">
      <c r="A761" s="35">
        <v>649</v>
      </c>
      <c r="B761" s="35" t="s">
        <v>915</v>
      </c>
      <c r="C761" s="35" t="s">
        <v>207</v>
      </c>
    </row>
    <row r="762" spans="1:3">
      <c r="A762" s="35">
        <v>648</v>
      </c>
      <c r="B762" s="35" t="s">
        <v>916</v>
      </c>
      <c r="C762" s="35" t="s">
        <v>135</v>
      </c>
    </row>
    <row r="763" spans="1:3">
      <c r="A763" s="35">
        <v>647</v>
      </c>
      <c r="B763" s="35" t="s">
        <v>917</v>
      </c>
      <c r="C763" s="35" t="s">
        <v>207</v>
      </c>
    </row>
    <row r="764" spans="1:3">
      <c r="A764" s="35">
        <v>646</v>
      </c>
      <c r="B764" s="35" t="s">
        <v>918</v>
      </c>
      <c r="C764" s="35" t="s">
        <v>872</v>
      </c>
    </row>
    <row r="765" spans="1:3">
      <c r="A765" s="35">
        <v>645</v>
      </c>
      <c r="B765" s="35" t="s">
        <v>103</v>
      </c>
      <c r="C765" s="35" t="s">
        <v>872</v>
      </c>
    </row>
    <row r="766" spans="1:3">
      <c r="A766" s="35">
        <v>644</v>
      </c>
      <c r="B766" s="35" t="s">
        <v>919</v>
      </c>
      <c r="C766" s="35" t="s">
        <v>872</v>
      </c>
    </row>
    <row r="767" spans="1:3">
      <c r="A767" s="35">
        <v>643</v>
      </c>
      <c r="B767" s="35" t="s">
        <v>920</v>
      </c>
      <c r="C767" s="35" t="s">
        <v>207</v>
      </c>
    </row>
    <row r="768" spans="1:3">
      <c r="A768" s="35">
        <v>642</v>
      </c>
      <c r="B768" s="35" t="s">
        <v>921</v>
      </c>
      <c r="C768" s="35" t="s">
        <v>872</v>
      </c>
    </row>
    <row r="769" spans="1:3">
      <c r="A769" s="35">
        <v>641</v>
      </c>
      <c r="B769" s="35" t="s">
        <v>922</v>
      </c>
      <c r="C769" s="35" t="s">
        <v>923</v>
      </c>
    </row>
    <row r="770" spans="1:3">
      <c r="A770" s="35">
        <v>640</v>
      </c>
      <c r="B770" s="35" t="s">
        <v>924</v>
      </c>
      <c r="C770" s="35" t="s">
        <v>872</v>
      </c>
    </row>
    <row r="771" spans="1:3">
      <c r="A771" s="35">
        <v>639</v>
      </c>
      <c r="B771" s="35" t="s">
        <v>925</v>
      </c>
      <c r="C771" s="35" t="s">
        <v>872</v>
      </c>
    </row>
    <row r="772" spans="1:3">
      <c r="A772" s="35">
        <v>638</v>
      </c>
      <c r="B772" s="35" t="s">
        <v>926</v>
      </c>
      <c r="C772" s="35" t="s">
        <v>926</v>
      </c>
    </row>
    <row r="773" spans="1:3">
      <c r="A773" s="35">
        <v>637</v>
      </c>
      <c r="B773" s="35" t="s">
        <v>927</v>
      </c>
      <c r="C773" s="35" t="s">
        <v>135</v>
      </c>
    </row>
    <row r="774" spans="1:3">
      <c r="A774" s="35">
        <v>636</v>
      </c>
      <c r="B774" s="35" t="s">
        <v>928</v>
      </c>
      <c r="C774" s="35" t="s">
        <v>135</v>
      </c>
    </row>
    <row r="775" spans="1:3">
      <c r="A775" s="35">
        <v>635</v>
      </c>
      <c r="B775" s="35" t="s">
        <v>929</v>
      </c>
      <c r="C775" s="35" t="s">
        <v>856</v>
      </c>
    </row>
    <row r="776" spans="1:3">
      <c r="A776" s="35">
        <v>634</v>
      </c>
      <c r="B776" s="35" t="s">
        <v>930</v>
      </c>
      <c r="C776" s="35" t="s">
        <v>930</v>
      </c>
    </row>
    <row r="777" spans="1:3">
      <c r="A777" s="35">
        <v>633</v>
      </c>
      <c r="B777" s="35" t="s">
        <v>931</v>
      </c>
      <c r="C777" s="35" t="s">
        <v>856</v>
      </c>
    </row>
    <row r="778" spans="1:3">
      <c r="A778" s="35">
        <v>632</v>
      </c>
      <c r="B778" s="35" t="s">
        <v>932</v>
      </c>
      <c r="C778" s="35" t="s">
        <v>933</v>
      </c>
    </row>
    <row r="779" spans="1:3">
      <c r="A779" s="35">
        <v>631</v>
      </c>
      <c r="B779" s="35" t="s">
        <v>934</v>
      </c>
      <c r="C779" s="35" t="s">
        <v>603</v>
      </c>
    </row>
    <row r="780" spans="1:3">
      <c r="A780" s="35">
        <v>630</v>
      </c>
      <c r="B780" s="35" t="s">
        <v>935</v>
      </c>
      <c r="C780" s="35" t="s">
        <v>378</v>
      </c>
    </row>
    <row r="781" spans="1:3">
      <c r="A781" s="35">
        <v>629</v>
      </c>
      <c r="B781" s="35" t="s">
        <v>936</v>
      </c>
      <c r="C781" s="35" t="s">
        <v>603</v>
      </c>
    </row>
    <row r="782" spans="1:3">
      <c r="A782" s="35">
        <v>628</v>
      </c>
      <c r="B782" s="35" t="s">
        <v>937</v>
      </c>
      <c r="C782" s="35" t="s">
        <v>751</v>
      </c>
    </row>
    <row r="783" spans="1:3">
      <c r="A783" s="35">
        <v>627</v>
      </c>
      <c r="B783" s="35" t="s">
        <v>938</v>
      </c>
      <c r="C783" s="35" t="s">
        <v>939</v>
      </c>
    </row>
    <row r="784" spans="1:3">
      <c r="A784" s="35">
        <v>626</v>
      </c>
      <c r="B784" s="35" t="s">
        <v>940</v>
      </c>
      <c r="C784" s="35" t="s">
        <v>234</v>
      </c>
    </row>
    <row r="785" spans="1:3">
      <c r="A785" s="35">
        <v>625</v>
      </c>
      <c r="B785" s="35" t="s">
        <v>941</v>
      </c>
      <c r="C785" s="35" t="s">
        <v>939</v>
      </c>
    </row>
    <row r="786" spans="1:3">
      <c r="A786" s="35">
        <v>624</v>
      </c>
      <c r="B786" s="35" t="s">
        <v>942</v>
      </c>
      <c r="C786" s="35" t="s">
        <v>207</v>
      </c>
    </row>
    <row r="787" spans="1:3">
      <c r="A787" s="35">
        <v>623</v>
      </c>
      <c r="B787" s="35" t="s">
        <v>943</v>
      </c>
      <c r="C787" s="35" t="s">
        <v>378</v>
      </c>
    </row>
    <row r="788" spans="1:3">
      <c r="A788" s="35">
        <v>622</v>
      </c>
      <c r="B788" s="35" t="s">
        <v>944</v>
      </c>
      <c r="C788" s="35" t="s">
        <v>939</v>
      </c>
    </row>
    <row r="789" spans="1:3">
      <c r="A789" s="35">
        <v>621</v>
      </c>
      <c r="B789" s="35" t="s">
        <v>945</v>
      </c>
      <c r="C789" s="35" t="s">
        <v>207</v>
      </c>
    </row>
    <row r="790" spans="1:3">
      <c r="A790" s="35">
        <v>620</v>
      </c>
      <c r="B790" s="35" t="s">
        <v>946</v>
      </c>
      <c r="C790" s="35" t="s">
        <v>207</v>
      </c>
    </row>
    <row r="791" spans="1:3">
      <c r="A791" s="35">
        <v>619</v>
      </c>
      <c r="B791" s="35" t="s">
        <v>947</v>
      </c>
      <c r="C791" s="35" t="s">
        <v>207</v>
      </c>
    </row>
    <row r="792" spans="1:3">
      <c r="A792" s="35">
        <v>618</v>
      </c>
      <c r="B792" s="35" t="s">
        <v>948</v>
      </c>
      <c r="C792" s="35" t="s">
        <v>872</v>
      </c>
    </row>
    <row r="793" spans="1:3">
      <c r="A793" s="35">
        <v>617</v>
      </c>
      <c r="B793" s="35" t="s">
        <v>949</v>
      </c>
      <c r="C793" s="35" t="s">
        <v>950</v>
      </c>
    </row>
    <row r="794" spans="1:3">
      <c r="A794" s="35">
        <v>616</v>
      </c>
      <c r="B794" s="35" t="s">
        <v>951</v>
      </c>
      <c r="C794" s="35" t="s">
        <v>872</v>
      </c>
    </row>
    <row r="795" spans="1:3">
      <c r="A795" s="35">
        <v>615</v>
      </c>
      <c r="B795" s="35" t="s">
        <v>952</v>
      </c>
      <c r="C795" s="35" t="s">
        <v>872</v>
      </c>
    </row>
    <row r="796" spans="1:3">
      <c r="A796" s="35">
        <v>614</v>
      </c>
      <c r="B796" s="35" t="s">
        <v>953</v>
      </c>
      <c r="C796" s="35" t="s">
        <v>207</v>
      </c>
    </row>
    <row r="797" spans="1:3">
      <c r="A797" s="35">
        <v>613</v>
      </c>
      <c r="B797" s="35" t="s">
        <v>954</v>
      </c>
      <c r="C797" s="35" t="s">
        <v>207</v>
      </c>
    </row>
    <row r="798" spans="1:3">
      <c r="A798" s="35">
        <v>612</v>
      </c>
      <c r="B798" s="35" t="s">
        <v>955</v>
      </c>
      <c r="C798" s="35" t="s">
        <v>872</v>
      </c>
    </row>
    <row r="799" spans="1:3">
      <c r="A799" s="35">
        <v>611</v>
      </c>
      <c r="B799" s="35" t="s">
        <v>956</v>
      </c>
      <c r="C799" s="35" t="s">
        <v>378</v>
      </c>
    </row>
    <row r="800" spans="1:3">
      <c r="A800" s="35">
        <v>610</v>
      </c>
      <c r="B800" s="35" t="s">
        <v>957</v>
      </c>
      <c r="C800" s="35" t="s">
        <v>957</v>
      </c>
    </row>
    <row r="801" spans="1:3">
      <c r="A801" s="35">
        <v>608</v>
      </c>
      <c r="B801" s="35" t="s">
        <v>958</v>
      </c>
      <c r="C801" s="35" t="s">
        <v>872</v>
      </c>
    </row>
    <row r="802" spans="1:3">
      <c r="A802" s="35">
        <v>607</v>
      </c>
      <c r="B802" s="35" t="s">
        <v>959</v>
      </c>
      <c r="C802" s="35" t="s">
        <v>872</v>
      </c>
    </row>
    <row r="803" spans="1:3">
      <c r="A803" s="35">
        <v>606</v>
      </c>
      <c r="B803" s="35" t="s">
        <v>960</v>
      </c>
      <c r="C803" s="35" t="s">
        <v>872</v>
      </c>
    </row>
    <row r="804" spans="1:3">
      <c r="A804" s="35">
        <v>605</v>
      </c>
      <c r="B804" s="35" t="s">
        <v>961</v>
      </c>
      <c r="C804" s="35" t="s">
        <v>961</v>
      </c>
    </row>
    <row r="805" spans="1:3">
      <c r="A805" s="35">
        <v>604</v>
      </c>
      <c r="B805" s="35" t="s">
        <v>962</v>
      </c>
      <c r="C805" s="35" t="s">
        <v>872</v>
      </c>
    </row>
    <row r="806" spans="1:3">
      <c r="A806" s="35">
        <v>603</v>
      </c>
      <c r="B806" s="35" t="s">
        <v>963</v>
      </c>
      <c r="C806" s="35" t="s">
        <v>872</v>
      </c>
    </row>
    <row r="807" spans="1:3">
      <c r="A807" s="35">
        <v>602</v>
      </c>
      <c r="B807" s="35" t="s">
        <v>964</v>
      </c>
      <c r="C807" s="35" t="s">
        <v>234</v>
      </c>
    </row>
    <row r="808" spans="1:3">
      <c r="A808" s="35">
        <v>601</v>
      </c>
      <c r="B808" s="35" t="s">
        <v>965</v>
      </c>
      <c r="C808" s="35" t="s">
        <v>872</v>
      </c>
    </row>
    <row r="809" spans="1:3">
      <c r="A809" s="35">
        <v>600</v>
      </c>
      <c r="B809" s="35" t="s">
        <v>966</v>
      </c>
      <c r="C809" s="35" t="s">
        <v>872</v>
      </c>
    </row>
    <row r="810" spans="1:3">
      <c r="A810" s="35">
        <v>599</v>
      </c>
      <c r="B810" s="35" t="s">
        <v>967</v>
      </c>
      <c r="C810" s="35" t="s">
        <v>968</v>
      </c>
    </row>
    <row r="811" spans="1:3">
      <c r="A811" s="35">
        <v>598</v>
      </c>
      <c r="B811" s="35" t="s">
        <v>969</v>
      </c>
      <c r="C811" s="35" t="s">
        <v>872</v>
      </c>
    </row>
    <row r="812" spans="1:3">
      <c r="A812" s="35">
        <v>597</v>
      </c>
      <c r="B812" s="35" t="s">
        <v>970</v>
      </c>
      <c r="C812" s="35" t="s">
        <v>207</v>
      </c>
    </row>
    <row r="813" spans="1:3">
      <c r="A813" s="35">
        <v>596</v>
      </c>
      <c r="B813" s="35" t="s">
        <v>971</v>
      </c>
      <c r="C813" s="35" t="s">
        <v>751</v>
      </c>
    </row>
    <row r="814" spans="1:3">
      <c r="A814" s="35">
        <v>595</v>
      </c>
      <c r="B814" s="35" t="s">
        <v>972</v>
      </c>
      <c r="C814" s="35" t="s">
        <v>872</v>
      </c>
    </row>
    <row r="815" spans="1:3">
      <c r="A815" s="35">
        <v>594</v>
      </c>
      <c r="B815" s="35" t="s">
        <v>973</v>
      </c>
      <c r="C815" s="35" t="s">
        <v>968</v>
      </c>
    </row>
    <row r="816" spans="1:3">
      <c r="A816" s="35">
        <v>593</v>
      </c>
      <c r="B816" s="35" t="s">
        <v>974</v>
      </c>
      <c r="C816" s="35" t="s">
        <v>207</v>
      </c>
    </row>
    <row r="817" spans="1:3">
      <c r="A817" s="35">
        <v>592</v>
      </c>
      <c r="B817" s="35" t="s">
        <v>975</v>
      </c>
      <c r="C817" s="35" t="s">
        <v>976</v>
      </c>
    </row>
    <row r="818" spans="1:3">
      <c r="A818" s="35">
        <v>591</v>
      </c>
      <c r="B818" s="35" t="s">
        <v>977</v>
      </c>
      <c r="C818" s="35" t="s">
        <v>976</v>
      </c>
    </row>
    <row r="819" spans="1:3">
      <c r="A819" s="35">
        <v>590</v>
      </c>
      <c r="B819" s="35" t="s">
        <v>978</v>
      </c>
      <c r="C819" s="35" t="s">
        <v>207</v>
      </c>
    </row>
    <row r="820" spans="1:3">
      <c r="A820" s="35">
        <v>589</v>
      </c>
      <c r="B820" s="35" t="s">
        <v>979</v>
      </c>
      <c r="C820" s="35" t="s">
        <v>207</v>
      </c>
    </row>
    <row r="821" spans="1:3">
      <c r="A821" s="35">
        <v>588</v>
      </c>
      <c r="B821" s="35" t="s">
        <v>980</v>
      </c>
      <c r="C821" s="35" t="s">
        <v>207</v>
      </c>
    </row>
    <row r="822" spans="1:3">
      <c r="A822" s="35">
        <v>587</v>
      </c>
      <c r="B822" s="35" t="s">
        <v>981</v>
      </c>
      <c r="C822" s="35" t="s">
        <v>207</v>
      </c>
    </row>
    <row r="823" spans="1:3">
      <c r="A823" s="35">
        <v>586</v>
      </c>
      <c r="B823" s="35" t="s">
        <v>982</v>
      </c>
      <c r="C823" s="35" t="s">
        <v>983</v>
      </c>
    </row>
    <row r="824" spans="1:3">
      <c r="A824" s="35">
        <v>585</v>
      </c>
      <c r="B824" s="35" t="s">
        <v>984</v>
      </c>
      <c r="C824" s="35" t="s">
        <v>983</v>
      </c>
    </row>
    <row r="825" spans="1:3">
      <c r="A825" s="35">
        <v>584</v>
      </c>
      <c r="B825" s="35" t="s">
        <v>985</v>
      </c>
      <c r="C825" s="35" t="s">
        <v>207</v>
      </c>
    </row>
    <row r="826" spans="1:3">
      <c r="A826" s="35">
        <v>583</v>
      </c>
      <c r="B826" s="35" t="s">
        <v>986</v>
      </c>
      <c r="C826" s="35" t="s">
        <v>207</v>
      </c>
    </row>
    <row r="827" spans="1:3">
      <c r="A827" s="35">
        <v>582</v>
      </c>
      <c r="B827" s="35" t="s">
        <v>987</v>
      </c>
      <c r="C827" s="35" t="s">
        <v>207</v>
      </c>
    </row>
    <row r="828" spans="1:3">
      <c r="A828" s="35">
        <v>581</v>
      </c>
      <c r="B828" s="35" t="s">
        <v>988</v>
      </c>
      <c r="C828" s="35" t="s">
        <v>207</v>
      </c>
    </row>
    <row r="829" spans="1:3">
      <c r="A829" s="35">
        <v>580</v>
      </c>
      <c r="B829" s="35" t="s">
        <v>989</v>
      </c>
      <c r="C829" s="35" t="s">
        <v>207</v>
      </c>
    </row>
    <row r="830" spans="1:3">
      <c r="A830" s="35">
        <v>579</v>
      </c>
      <c r="B830" s="35" t="s">
        <v>990</v>
      </c>
      <c r="C830" s="35" t="s">
        <v>990</v>
      </c>
    </row>
    <row r="831" spans="1:3">
      <c r="A831" s="35">
        <v>578</v>
      </c>
      <c r="B831" s="35" t="s">
        <v>991</v>
      </c>
      <c r="C831" s="35" t="s">
        <v>207</v>
      </c>
    </row>
    <row r="832" spans="1:3">
      <c r="A832" s="35">
        <v>577</v>
      </c>
      <c r="B832" s="35" t="s">
        <v>992</v>
      </c>
      <c r="C832" s="35" t="s">
        <v>976</v>
      </c>
    </row>
    <row r="833" spans="1:3">
      <c r="A833" s="35">
        <v>576</v>
      </c>
      <c r="B833" s="35" t="s">
        <v>993</v>
      </c>
      <c r="C833" s="35" t="s">
        <v>976</v>
      </c>
    </row>
    <row r="834" spans="1:3">
      <c r="A834" s="35">
        <v>575</v>
      </c>
      <c r="B834" s="35" t="s">
        <v>994</v>
      </c>
      <c r="C834" s="35" t="s">
        <v>976</v>
      </c>
    </row>
    <row r="835" spans="1:3">
      <c r="A835" s="35">
        <v>574</v>
      </c>
      <c r="B835" s="35" t="s">
        <v>995</v>
      </c>
      <c r="C835" s="35" t="s">
        <v>207</v>
      </c>
    </row>
    <row r="836" spans="1:3">
      <c r="A836" s="35">
        <v>573</v>
      </c>
      <c r="B836" s="35" t="s">
        <v>996</v>
      </c>
      <c r="C836" s="35" t="s">
        <v>997</v>
      </c>
    </row>
    <row r="837" spans="1:3">
      <c r="A837" s="35">
        <v>572</v>
      </c>
      <c r="B837" s="35" t="s">
        <v>998</v>
      </c>
      <c r="C837" s="35" t="s">
        <v>998</v>
      </c>
    </row>
    <row r="838" spans="1:3">
      <c r="A838" s="35">
        <v>571</v>
      </c>
      <c r="B838" s="35" t="s">
        <v>999</v>
      </c>
      <c r="C838" s="35" t="s">
        <v>378</v>
      </c>
    </row>
    <row r="839" spans="1:3">
      <c r="A839" s="35">
        <v>570</v>
      </c>
      <c r="B839" s="35" t="s">
        <v>1000</v>
      </c>
      <c r="C839" s="35" t="s">
        <v>378</v>
      </c>
    </row>
    <row r="840" spans="1:3">
      <c r="A840" s="35">
        <v>569</v>
      </c>
      <c r="B840" s="35" t="s">
        <v>1001</v>
      </c>
      <c r="C840" s="35" t="s">
        <v>584</v>
      </c>
    </row>
    <row r="841" spans="1:3">
      <c r="A841" s="35">
        <v>568</v>
      </c>
      <c r="B841" s="35" t="s">
        <v>1002</v>
      </c>
      <c r="C841" s="35" t="s">
        <v>207</v>
      </c>
    </row>
    <row r="842" spans="1:3">
      <c r="A842" s="35">
        <v>567</v>
      </c>
      <c r="B842" s="35" t="s">
        <v>1003</v>
      </c>
      <c r="C842" s="35" t="s">
        <v>207</v>
      </c>
    </row>
    <row r="843" spans="1:3">
      <c r="A843" s="35">
        <v>566</v>
      </c>
      <c r="B843" s="35" t="s">
        <v>1004</v>
      </c>
      <c r="C843" s="35" t="s">
        <v>207</v>
      </c>
    </row>
    <row r="844" spans="1:3">
      <c r="A844" s="35">
        <v>565</v>
      </c>
      <c r="B844" s="35" t="s">
        <v>1005</v>
      </c>
      <c r="C844" s="35" t="s">
        <v>207</v>
      </c>
    </row>
    <row r="845" spans="1:3">
      <c r="A845" s="35">
        <v>564</v>
      </c>
      <c r="B845" s="35" t="s">
        <v>1006</v>
      </c>
      <c r="C845" s="35" t="s">
        <v>378</v>
      </c>
    </row>
    <row r="846" spans="1:3">
      <c r="A846" s="35">
        <v>563</v>
      </c>
      <c r="B846" s="35" t="s">
        <v>1007</v>
      </c>
      <c r="C846" s="35" t="s">
        <v>378</v>
      </c>
    </row>
    <row r="847" spans="1:3">
      <c r="A847" s="35">
        <v>562</v>
      </c>
      <c r="B847" s="35" t="s">
        <v>1008</v>
      </c>
      <c r="C847" s="35" t="s">
        <v>872</v>
      </c>
    </row>
    <row r="848" spans="1:3">
      <c r="A848" s="35">
        <v>561</v>
      </c>
      <c r="B848" s="35" t="s">
        <v>1009</v>
      </c>
      <c r="C848" s="35" t="s">
        <v>1010</v>
      </c>
    </row>
    <row r="849" spans="1:3">
      <c r="A849" s="35">
        <v>560</v>
      </c>
      <c r="B849" s="35" t="s">
        <v>1011</v>
      </c>
      <c r="C849" s="35" t="s">
        <v>872</v>
      </c>
    </row>
    <row r="850" spans="1:3">
      <c r="A850" s="35">
        <v>559</v>
      </c>
      <c r="B850" s="35" t="s">
        <v>1012</v>
      </c>
      <c r="C850" s="35" t="s">
        <v>1010</v>
      </c>
    </row>
    <row r="851" spans="1:3">
      <c r="A851" s="35">
        <v>558</v>
      </c>
      <c r="B851" s="35" t="s">
        <v>1013</v>
      </c>
      <c r="C851" s="35" t="s">
        <v>1013</v>
      </c>
    </row>
    <row r="852" spans="1:3">
      <c r="A852" s="35">
        <v>557</v>
      </c>
      <c r="B852" s="35" t="s">
        <v>1014</v>
      </c>
      <c r="C852" s="35" t="s">
        <v>207</v>
      </c>
    </row>
    <row r="853" spans="1:3">
      <c r="A853" s="35">
        <v>556</v>
      </c>
      <c r="B853" s="35" t="s">
        <v>1015</v>
      </c>
      <c r="C853" s="35" t="s">
        <v>207</v>
      </c>
    </row>
    <row r="854" spans="1:3">
      <c r="A854" s="35">
        <v>555</v>
      </c>
      <c r="B854" s="35" t="s">
        <v>1016</v>
      </c>
      <c r="C854" s="35" t="s">
        <v>207</v>
      </c>
    </row>
    <row r="855" spans="1:3">
      <c r="A855" s="35">
        <v>554</v>
      </c>
      <c r="B855" s="35" t="s">
        <v>1017</v>
      </c>
      <c r="C855" s="35" t="s">
        <v>207</v>
      </c>
    </row>
    <row r="856" spans="1:3">
      <c r="A856" s="35">
        <v>553</v>
      </c>
      <c r="B856" s="35" t="s">
        <v>1018</v>
      </c>
      <c r="C856" s="35" t="s">
        <v>207</v>
      </c>
    </row>
    <row r="857" spans="1:3">
      <c r="A857" s="35">
        <v>552</v>
      </c>
      <c r="B857" s="35" t="s">
        <v>1019</v>
      </c>
      <c r="C857" s="35" t="s">
        <v>207</v>
      </c>
    </row>
    <row r="858" spans="1:3">
      <c r="A858" s="35">
        <v>551</v>
      </c>
      <c r="B858" s="35" t="s">
        <v>1020</v>
      </c>
      <c r="C858" s="35" t="s">
        <v>207</v>
      </c>
    </row>
    <row r="859" spans="1:3">
      <c r="A859" s="35">
        <v>550</v>
      </c>
      <c r="B859" s="35" t="s">
        <v>1021</v>
      </c>
      <c r="C859" s="35" t="s">
        <v>207</v>
      </c>
    </row>
    <row r="860" spans="1:3">
      <c r="A860" s="35">
        <v>549</v>
      </c>
      <c r="B860" s="35" t="s">
        <v>1022</v>
      </c>
      <c r="C860" s="35" t="s">
        <v>207</v>
      </c>
    </row>
    <row r="861" spans="1:3">
      <c r="A861" s="35">
        <v>548</v>
      </c>
      <c r="B861" s="35" t="s">
        <v>1023</v>
      </c>
      <c r="C861" s="35" t="s">
        <v>207</v>
      </c>
    </row>
    <row r="862" spans="1:3">
      <c r="A862" s="35">
        <v>547</v>
      </c>
      <c r="B862" s="35" t="s">
        <v>1024</v>
      </c>
      <c r="C862" s="35" t="s">
        <v>207</v>
      </c>
    </row>
    <row r="863" spans="1:3">
      <c r="A863" s="35">
        <v>546</v>
      </c>
      <c r="B863" s="35" t="s">
        <v>1025</v>
      </c>
      <c r="C863" s="35" t="s">
        <v>378</v>
      </c>
    </row>
    <row r="864" spans="1:3">
      <c r="A864" s="35">
        <v>545</v>
      </c>
      <c r="B864" s="35" t="s">
        <v>1026</v>
      </c>
      <c r="C864" s="35" t="s">
        <v>1027</v>
      </c>
    </row>
    <row r="865" spans="1:3">
      <c r="A865" s="35">
        <v>544</v>
      </c>
      <c r="B865" s="35" t="s">
        <v>1028</v>
      </c>
      <c r="C865" s="35" t="s">
        <v>872</v>
      </c>
    </row>
    <row r="866" spans="1:3">
      <c r="A866" s="35">
        <v>543</v>
      </c>
      <c r="B866" s="35" t="s">
        <v>1029</v>
      </c>
      <c r="C866" s="35" t="s">
        <v>872</v>
      </c>
    </row>
    <row r="867" spans="1:3">
      <c r="A867" s="35">
        <v>542</v>
      </c>
      <c r="B867" s="35" t="s">
        <v>1030</v>
      </c>
      <c r="C867" s="35" t="s">
        <v>207</v>
      </c>
    </row>
    <row r="868" spans="1:3">
      <c r="A868" s="35">
        <v>541</v>
      </c>
      <c r="B868" s="35" t="s">
        <v>1031</v>
      </c>
      <c r="C868" s="35" t="s">
        <v>207</v>
      </c>
    </row>
    <row r="869" spans="1:3">
      <c r="A869" s="35">
        <v>540</v>
      </c>
      <c r="B869" s="35" t="s">
        <v>1032</v>
      </c>
      <c r="C869" s="35" t="s">
        <v>1033</v>
      </c>
    </row>
    <row r="870" spans="1:3">
      <c r="A870" s="35">
        <v>539</v>
      </c>
      <c r="B870" s="35" t="s">
        <v>1034</v>
      </c>
      <c r="C870" s="35" t="s">
        <v>1034</v>
      </c>
    </row>
    <row r="871" spans="1:3">
      <c r="A871" s="35">
        <v>538</v>
      </c>
      <c r="B871" s="35" t="s">
        <v>1035</v>
      </c>
      <c r="C871" s="35" t="s">
        <v>872</v>
      </c>
    </row>
    <row r="872" spans="1:3">
      <c r="A872" s="35">
        <v>537</v>
      </c>
      <c r="B872" s="35" t="s">
        <v>1036</v>
      </c>
      <c r="C872" s="35" t="s">
        <v>1036</v>
      </c>
    </row>
    <row r="873" spans="1:3">
      <c r="A873" s="35">
        <v>536</v>
      </c>
      <c r="B873" s="35" t="s">
        <v>1037</v>
      </c>
      <c r="C873" s="35" t="s">
        <v>872</v>
      </c>
    </row>
    <row r="874" spans="1:3">
      <c r="A874" s="35">
        <v>535</v>
      </c>
      <c r="B874" s="35" t="s">
        <v>1038</v>
      </c>
      <c r="C874" s="35" t="s">
        <v>872</v>
      </c>
    </row>
    <row r="875" spans="1:3">
      <c r="A875" s="35">
        <v>534</v>
      </c>
      <c r="B875" s="35" t="s">
        <v>1039</v>
      </c>
      <c r="C875" s="35" t="s">
        <v>872</v>
      </c>
    </row>
    <row r="876" spans="1:3">
      <c r="A876" s="35">
        <v>533</v>
      </c>
      <c r="B876" s="35" t="s">
        <v>1040</v>
      </c>
      <c r="C876" s="35" t="s">
        <v>872</v>
      </c>
    </row>
    <row r="877" spans="1:3">
      <c r="A877" s="35">
        <v>532</v>
      </c>
      <c r="B877" s="35" t="s">
        <v>1041</v>
      </c>
      <c r="C877" s="35" t="s">
        <v>1042</v>
      </c>
    </row>
    <row r="878" spans="1:3">
      <c r="A878" s="35">
        <v>531</v>
      </c>
      <c r="B878" s="35" t="s">
        <v>1043</v>
      </c>
      <c r="C878" s="35" t="s">
        <v>1042</v>
      </c>
    </row>
    <row r="879" spans="1:3">
      <c r="A879" s="35">
        <v>530</v>
      </c>
      <c r="B879" s="35" t="s">
        <v>1044</v>
      </c>
      <c r="C879" s="35" t="s">
        <v>1042</v>
      </c>
    </row>
    <row r="880" spans="1:3">
      <c r="A880" s="35">
        <v>529</v>
      </c>
      <c r="B880" s="35" t="s">
        <v>1045</v>
      </c>
      <c r="C880" s="35" t="s">
        <v>1042</v>
      </c>
    </row>
    <row r="881" spans="1:3">
      <c r="A881" s="35">
        <v>528</v>
      </c>
      <c r="B881" s="35" t="s">
        <v>1046</v>
      </c>
      <c r="C881" s="35" t="s">
        <v>1042</v>
      </c>
    </row>
    <row r="882" spans="1:3">
      <c r="A882" s="35">
        <v>527</v>
      </c>
      <c r="B882" s="35" t="s">
        <v>1047</v>
      </c>
      <c r="C882" s="35" t="s">
        <v>1048</v>
      </c>
    </row>
    <row r="883" spans="1:3">
      <c r="A883" s="35">
        <v>526</v>
      </c>
      <c r="B883" s="35" t="s">
        <v>1049</v>
      </c>
      <c r="C883" s="35" t="s">
        <v>1048</v>
      </c>
    </row>
    <row r="884" spans="1:3">
      <c r="A884" s="35">
        <v>525</v>
      </c>
      <c r="B884" s="35" t="s">
        <v>1050</v>
      </c>
      <c r="C884" s="35" t="s">
        <v>1048</v>
      </c>
    </row>
    <row r="885" spans="1:3">
      <c r="A885" s="35">
        <v>524</v>
      </c>
      <c r="B885" s="35" t="s">
        <v>1051</v>
      </c>
      <c r="C885" s="35" t="s">
        <v>1048</v>
      </c>
    </row>
    <row r="886" spans="1:3">
      <c r="A886" s="35">
        <v>523</v>
      </c>
      <c r="B886" s="35" t="s">
        <v>1052</v>
      </c>
      <c r="C886" s="35" t="s">
        <v>1048</v>
      </c>
    </row>
    <row r="887" spans="1:3">
      <c r="A887" s="35">
        <v>522</v>
      </c>
      <c r="B887" s="35" t="s">
        <v>1053</v>
      </c>
      <c r="C887" s="35" t="s">
        <v>872</v>
      </c>
    </row>
    <row r="888" spans="1:3">
      <c r="A888" s="35">
        <v>521</v>
      </c>
      <c r="B888" s="35" t="s">
        <v>1054</v>
      </c>
      <c r="C888" s="35" t="s">
        <v>234</v>
      </c>
    </row>
    <row r="889" spans="1:3">
      <c r="A889" s="35">
        <v>520</v>
      </c>
      <c r="B889" s="35" t="s">
        <v>1055</v>
      </c>
      <c r="C889" s="35" t="s">
        <v>1056</v>
      </c>
    </row>
    <row r="890" spans="1:3">
      <c r="A890" s="35">
        <v>519</v>
      </c>
      <c r="B890" s="35" t="s">
        <v>1057</v>
      </c>
      <c r="C890" s="35" t="s">
        <v>234</v>
      </c>
    </row>
    <row r="891" spans="1:3">
      <c r="A891" s="35">
        <v>518</v>
      </c>
      <c r="B891" s="35" t="s">
        <v>1058</v>
      </c>
      <c r="C891" s="35" t="s">
        <v>872</v>
      </c>
    </row>
    <row r="892" spans="1:3">
      <c r="A892" s="35">
        <v>517</v>
      </c>
      <c r="B892" s="35" t="s">
        <v>1059</v>
      </c>
      <c r="C892" s="35" t="s">
        <v>872</v>
      </c>
    </row>
    <row r="893" spans="1:3">
      <c r="A893" s="35">
        <v>516</v>
      </c>
      <c r="B893" s="35" t="s">
        <v>1060</v>
      </c>
      <c r="C893" s="35" t="s">
        <v>872</v>
      </c>
    </row>
    <row r="894" spans="1:3">
      <c r="A894" s="35">
        <v>515</v>
      </c>
      <c r="B894" s="35" t="s">
        <v>1061</v>
      </c>
      <c r="C894" s="35" t="s">
        <v>872</v>
      </c>
    </row>
    <row r="895" spans="1:3">
      <c r="A895" s="35">
        <v>514</v>
      </c>
      <c r="B895" s="35" t="s">
        <v>1062</v>
      </c>
      <c r="C895" s="35" t="s">
        <v>872</v>
      </c>
    </row>
    <row r="896" spans="1:3">
      <c r="A896" s="35">
        <v>513</v>
      </c>
      <c r="B896" s="35">
        <v>10062</v>
      </c>
      <c r="C896" s="35" t="s">
        <v>1048</v>
      </c>
    </row>
    <row r="897" spans="1:3">
      <c r="A897" s="35">
        <v>512</v>
      </c>
      <c r="B897" s="35">
        <v>10061</v>
      </c>
      <c r="C897" s="35" t="s">
        <v>1048</v>
      </c>
    </row>
    <row r="898" spans="1:3">
      <c r="A898" s="35">
        <v>511</v>
      </c>
      <c r="B898" s="35">
        <v>10058</v>
      </c>
      <c r="C898" s="35" t="s">
        <v>1048</v>
      </c>
    </row>
    <row r="899" spans="1:3">
      <c r="A899" s="35">
        <v>510</v>
      </c>
      <c r="B899" s="35">
        <v>10057</v>
      </c>
      <c r="C899" s="35" t="s">
        <v>1048</v>
      </c>
    </row>
    <row r="900" spans="1:3">
      <c r="A900" s="35">
        <v>509</v>
      </c>
      <c r="B900" s="35">
        <v>10055</v>
      </c>
      <c r="C900" s="35" t="s">
        <v>1048</v>
      </c>
    </row>
    <row r="901" spans="1:3">
      <c r="A901" s="35">
        <v>508</v>
      </c>
      <c r="B901" s="35" t="s">
        <v>1063</v>
      </c>
      <c r="C901" s="35" t="s">
        <v>872</v>
      </c>
    </row>
    <row r="902" spans="1:3">
      <c r="A902" s="35">
        <v>507</v>
      </c>
      <c r="B902" s="35" t="s">
        <v>1064</v>
      </c>
      <c r="C902" s="35" t="s">
        <v>872</v>
      </c>
    </row>
    <row r="903" spans="1:3">
      <c r="A903" s="35">
        <v>506</v>
      </c>
      <c r="B903" s="35">
        <v>10063</v>
      </c>
      <c r="C903" s="35" t="s">
        <v>1048</v>
      </c>
    </row>
    <row r="904" spans="1:3">
      <c r="A904" s="35">
        <v>505</v>
      </c>
      <c r="B904" s="35">
        <v>10060</v>
      </c>
      <c r="C904" s="35" t="s">
        <v>1048</v>
      </c>
    </row>
    <row r="905" spans="1:3">
      <c r="A905" s="35">
        <v>504</v>
      </c>
      <c r="B905" s="35">
        <v>10056</v>
      </c>
      <c r="C905" s="35" t="s">
        <v>1048</v>
      </c>
    </row>
    <row r="906" spans="1:3">
      <c r="A906" s="35">
        <v>503</v>
      </c>
      <c r="B906" s="35">
        <v>10059</v>
      </c>
      <c r="C906" s="35" t="s">
        <v>1048</v>
      </c>
    </row>
    <row r="907" spans="1:3">
      <c r="A907" s="35">
        <v>502</v>
      </c>
      <c r="B907" s="35">
        <v>10054</v>
      </c>
      <c r="C907" s="35" t="s">
        <v>1048</v>
      </c>
    </row>
    <row r="908" spans="1:3">
      <c r="A908" s="35">
        <v>501</v>
      </c>
      <c r="B908" s="35" t="s">
        <v>1065</v>
      </c>
      <c r="C908" s="35" t="s">
        <v>872</v>
      </c>
    </row>
    <row r="909" spans="1:3">
      <c r="A909" s="35">
        <v>500</v>
      </c>
      <c r="B909" s="35" t="s">
        <v>1066</v>
      </c>
      <c r="C909" s="35" t="s">
        <v>378</v>
      </c>
    </row>
    <row r="910" spans="1:3">
      <c r="A910" s="35">
        <v>499</v>
      </c>
      <c r="B910" s="35" t="s">
        <v>1067</v>
      </c>
      <c r="C910" s="35" t="s">
        <v>1067</v>
      </c>
    </row>
    <row r="911" spans="1:3">
      <c r="A911" s="35">
        <v>498</v>
      </c>
      <c r="B911" s="35" t="s">
        <v>1068</v>
      </c>
      <c r="C911" s="35" t="s">
        <v>872</v>
      </c>
    </row>
    <row r="912" spans="1:3">
      <c r="A912" s="35">
        <v>497</v>
      </c>
      <c r="B912" s="35" t="s">
        <v>1069</v>
      </c>
      <c r="C912" s="35" t="s">
        <v>872</v>
      </c>
    </row>
    <row r="913" spans="1:3">
      <c r="A913" s="35">
        <v>496</v>
      </c>
      <c r="B913" s="35" t="s">
        <v>1070</v>
      </c>
      <c r="C913" s="35" t="s">
        <v>872</v>
      </c>
    </row>
    <row r="914" spans="1:3">
      <c r="A914" s="35">
        <v>495</v>
      </c>
      <c r="B914" s="35" t="s">
        <v>1071</v>
      </c>
      <c r="C914" s="35" t="s">
        <v>1071</v>
      </c>
    </row>
    <row r="915" spans="1:3">
      <c r="A915" s="35">
        <v>494</v>
      </c>
      <c r="B915" s="35">
        <v>10033</v>
      </c>
      <c r="C915" s="35" t="s">
        <v>1048</v>
      </c>
    </row>
    <row r="916" spans="1:3">
      <c r="A916" s="35">
        <v>493</v>
      </c>
      <c r="B916" s="35" t="s">
        <v>1072</v>
      </c>
      <c r="C916" s="35" t="s">
        <v>1073</v>
      </c>
    </row>
    <row r="917" spans="1:3">
      <c r="A917" s="35">
        <v>492</v>
      </c>
      <c r="B917" s="35" t="s">
        <v>1074</v>
      </c>
      <c r="C917" s="35" t="s">
        <v>872</v>
      </c>
    </row>
    <row r="918" spans="1:3">
      <c r="A918" s="35">
        <v>491</v>
      </c>
      <c r="B918" s="35" t="s">
        <v>1075</v>
      </c>
      <c r="C918" s="35" t="s">
        <v>356</v>
      </c>
    </row>
    <row r="919" spans="1:3">
      <c r="A919" s="35">
        <v>490</v>
      </c>
      <c r="B919" s="35" t="s">
        <v>1076</v>
      </c>
      <c r="C919" s="35" t="s">
        <v>378</v>
      </c>
    </row>
    <row r="920" spans="1:3">
      <c r="A920" s="35">
        <v>489</v>
      </c>
      <c r="B920" s="35" t="s">
        <v>1077</v>
      </c>
    </row>
    <row r="921" spans="1:3">
      <c r="A921" s="35">
        <v>488</v>
      </c>
      <c r="B921" s="35" t="s">
        <v>1078</v>
      </c>
    </row>
    <row r="922" spans="1:3">
      <c r="A922" s="35">
        <v>487</v>
      </c>
      <c r="B922" s="35" t="s">
        <v>1079</v>
      </c>
      <c r="C922" s="35" t="s">
        <v>1033</v>
      </c>
    </row>
    <row r="923" spans="1:3">
      <c r="A923" s="35">
        <v>486</v>
      </c>
      <c r="B923" s="35" t="s">
        <v>1080</v>
      </c>
    </row>
    <row r="924" spans="1:3">
      <c r="A924" s="35">
        <v>485</v>
      </c>
      <c r="B924" s="35" t="s">
        <v>1081</v>
      </c>
      <c r="C924" s="35" t="s">
        <v>872</v>
      </c>
    </row>
    <row r="925" spans="1:3">
      <c r="A925" s="35">
        <v>484</v>
      </c>
      <c r="B925" s="35" t="s">
        <v>1082</v>
      </c>
      <c r="C925" s="35" t="s">
        <v>1083</v>
      </c>
    </row>
    <row r="926" spans="1:3">
      <c r="A926" s="35">
        <v>483</v>
      </c>
      <c r="B926" s="35" t="s">
        <v>1084</v>
      </c>
      <c r="C926" s="35" t="s">
        <v>1056</v>
      </c>
    </row>
    <row r="927" spans="1:3">
      <c r="A927" s="35">
        <v>482</v>
      </c>
      <c r="B927" s="35" t="s">
        <v>1085</v>
      </c>
      <c r="C927" s="35" t="s">
        <v>378</v>
      </c>
    </row>
    <row r="928" spans="1:3">
      <c r="A928" s="35">
        <v>481</v>
      </c>
      <c r="B928" s="35" t="s">
        <v>1086</v>
      </c>
    </row>
    <row r="929" spans="1:3">
      <c r="A929" s="35">
        <v>480</v>
      </c>
      <c r="B929" s="35" t="s">
        <v>1087</v>
      </c>
      <c r="C929" s="35" t="s">
        <v>872</v>
      </c>
    </row>
    <row r="930" spans="1:3">
      <c r="A930" s="35">
        <v>479</v>
      </c>
      <c r="B930" s="35" t="s">
        <v>1088</v>
      </c>
      <c r="C930" s="35" t="s">
        <v>378</v>
      </c>
    </row>
    <row r="931" spans="1:3">
      <c r="A931" s="35">
        <v>478</v>
      </c>
      <c r="B931" s="35" t="s">
        <v>1089</v>
      </c>
    </row>
    <row r="932" spans="1:3">
      <c r="A932" s="35">
        <v>477</v>
      </c>
      <c r="B932" s="35" t="s">
        <v>1090</v>
      </c>
      <c r="C932" s="35" t="s">
        <v>872</v>
      </c>
    </row>
    <row r="933" spans="1:3">
      <c r="A933" s="35">
        <v>476</v>
      </c>
      <c r="B933" s="35" t="s">
        <v>1091</v>
      </c>
    </row>
    <row r="934" spans="1:3">
      <c r="A934" s="35">
        <v>475</v>
      </c>
      <c r="B934" s="35" t="s">
        <v>1092</v>
      </c>
    </row>
    <row r="935" spans="1:3">
      <c r="A935" s="35">
        <v>474</v>
      </c>
      <c r="B935" s="35" t="s">
        <v>1093</v>
      </c>
    </row>
    <row r="936" spans="1:3">
      <c r="A936" s="35">
        <v>473</v>
      </c>
      <c r="B936" s="35" t="s">
        <v>1094</v>
      </c>
      <c r="C936" s="35" t="s">
        <v>1095</v>
      </c>
    </row>
    <row r="937" spans="1:3">
      <c r="A937" s="35">
        <v>472</v>
      </c>
      <c r="B937" s="35" t="s">
        <v>1096</v>
      </c>
      <c r="C937" s="35" t="s">
        <v>378</v>
      </c>
    </row>
    <row r="938" spans="1:3">
      <c r="A938" s="35">
        <v>471</v>
      </c>
      <c r="B938" s="35" t="s">
        <v>1097</v>
      </c>
    </row>
    <row r="939" spans="1:3">
      <c r="A939" s="35">
        <v>470</v>
      </c>
      <c r="B939" s="35" t="s">
        <v>1098</v>
      </c>
    </row>
    <row r="940" spans="1:3">
      <c r="A940" s="35">
        <v>469</v>
      </c>
      <c r="B940" s="35" t="s">
        <v>1099</v>
      </c>
    </row>
    <row r="941" spans="1:3">
      <c r="A941" s="35">
        <v>468</v>
      </c>
      <c r="B941" s="35" t="s">
        <v>1100</v>
      </c>
      <c r="C941" s="35" t="s">
        <v>378</v>
      </c>
    </row>
    <row r="942" spans="1:3">
      <c r="A942" s="35">
        <v>467</v>
      </c>
      <c r="B942" s="35" t="s">
        <v>1101</v>
      </c>
      <c r="C942" s="35" t="s">
        <v>1102</v>
      </c>
    </row>
    <row r="943" spans="1:3">
      <c r="A943" s="35">
        <v>466</v>
      </c>
      <c r="B943" s="35" t="s">
        <v>1103</v>
      </c>
    </row>
    <row r="944" spans="1:3">
      <c r="A944" s="35">
        <v>465</v>
      </c>
      <c r="B944" s="35" t="s">
        <v>1104</v>
      </c>
    </row>
    <row r="945" spans="1:3">
      <c r="A945" s="35">
        <v>464</v>
      </c>
      <c r="B945" s="35" t="s">
        <v>1105</v>
      </c>
    </row>
    <row r="946" spans="1:3">
      <c r="A946" s="35">
        <v>463</v>
      </c>
      <c r="B946" s="35" t="s">
        <v>1106</v>
      </c>
    </row>
    <row r="947" spans="1:3">
      <c r="A947" s="35">
        <v>462</v>
      </c>
      <c r="B947" s="35" t="s">
        <v>1107</v>
      </c>
    </row>
    <row r="948" spans="1:3">
      <c r="A948" s="35">
        <v>461</v>
      </c>
      <c r="B948" s="35" t="s">
        <v>1108</v>
      </c>
    </row>
    <row r="949" spans="1:3">
      <c r="A949" s="35">
        <v>460</v>
      </c>
      <c r="B949" s="35" t="s">
        <v>1109</v>
      </c>
    </row>
    <row r="950" spans="1:3">
      <c r="A950" s="35">
        <v>459</v>
      </c>
      <c r="B950" s="35" t="s">
        <v>1110</v>
      </c>
    </row>
    <row r="951" spans="1:3">
      <c r="A951" s="35">
        <v>458</v>
      </c>
      <c r="B951" s="35" t="s">
        <v>1111</v>
      </c>
    </row>
    <row r="952" spans="1:3">
      <c r="A952" s="35">
        <v>457</v>
      </c>
      <c r="B952" s="35" t="s">
        <v>1112</v>
      </c>
    </row>
    <row r="953" spans="1:3">
      <c r="A953" s="35">
        <v>456</v>
      </c>
      <c r="B953" s="35" t="s">
        <v>1113</v>
      </c>
    </row>
    <row r="954" spans="1:3">
      <c r="A954" s="35">
        <v>455</v>
      </c>
      <c r="B954" s="35" t="s">
        <v>1114</v>
      </c>
    </row>
    <row r="955" spans="1:3">
      <c r="A955" s="35">
        <v>454</v>
      </c>
      <c r="B955" s="35" t="s">
        <v>1115</v>
      </c>
      <c r="C955" s="35" t="s">
        <v>130</v>
      </c>
    </row>
    <row r="956" spans="1:3">
      <c r="A956" s="35">
        <v>453</v>
      </c>
      <c r="B956" s="35" t="s">
        <v>1116</v>
      </c>
    </row>
    <row r="957" spans="1:3">
      <c r="A957" s="35">
        <v>452</v>
      </c>
      <c r="B957" s="35" t="s">
        <v>1117</v>
      </c>
    </row>
    <row r="958" spans="1:3">
      <c r="A958" s="35">
        <v>451</v>
      </c>
      <c r="B958" s="35" t="s">
        <v>1118</v>
      </c>
    </row>
    <row r="959" spans="1:3">
      <c r="A959" s="35">
        <v>450</v>
      </c>
      <c r="B959" s="35" t="s">
        <v>1119</v>
      </c>
    </row>
    <row r="960" spans="1:3">
      <c r="A960" s="35">
        <v>449</v>
      </c>
      <c r="B960" s="35" t="s">
        <v>1120</v>
      </c>
    </row>
    <row r="961" spans="1:3">
      <c r="A961" s="35">
        <v>448</v>
      </c>
      <c r="B961" s="35" t="s">
        <v>1121</v>
      </c>
    </row>
    <row r="962" spans="1:3">
      <c r="A962" s="35">
        <v>447</v>
      </c>
      <c r="B962" s="35" t="s">
        <v>1122</v>
      </c>
    </row>
    <row r="963" spans="1:3">
      <c r="A963" s="35">
        <v>446</v>
      </c>
      <c r="B963" s="35" t="s">
        <v>1123</v>
      </c>
    </row>
    <row r="964" spans="1:3">
      <c r="A964" s="35">
        <v>445</v>
      </c>
      <c r="B964" s="35" t="s">
        <v>1124</v>
      </c>
      <c r="C964" s="35" t="s">
        <v>1125</v>
      </c>
    </row>
    <row r="965" spans="1:3">
      <c r="B965" s="35" t="s">
        <v>2584</v>
      </c>
      <c r="C965" s="35" t="s">
        <v>2584</v>
      </c>
    </row>
    <row r="966" spans="1:3">
      <c r="A966" s="35" t="s">
        <v>1126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投诉记录</vt:lpstr>
      <vt:lpstr>魔谷投诉渠道记录</vt:lpstr>
      <vt:lpstr>酷动力投诉渠道记录</vt:lpstr>
      <vt:lpstr>魔谷合作方汇总</vt:lpstr>
      <vt:lpstr>魔谷应用汇总</vt:lpstr>
      <vt:lpstr>酷动力合作方汇总</vt:lpstr>
      <vt:lpstr>酷动力应用汇总</vt:lpstr>
      <vt:lpstr>应用</vt:lpstr>
      <vt:lpstr>魔谷辅助</vt:lpstr>
      <vt:lpstr>酷动力辅助</vt:lpstr>
      <vt:lpstr>练习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2016-10-14T06:16:53Z</dcterms:modified>
</cp:coreProperties>
</file>