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425b\Desktop\GSBA 545\Lecture 07\"/>
    </mc:Choice>
  </mc:AlternateContent>
  <bookViews>
    <workbookView xWindow="120" yWindow="135" windowWidth="19035" windowHeight="7170" activeTab="1"/>
  </bookViews>
  <sheets>
    <sheet name="Visualizing T" sheetId="2" r:id="rId1"/>
    <sheet name="Statistical inference" sheetId="5" r:id="rId2"/>
  </sheets>
  <calcPr calcId="152511"/>
</workbook>
</file>

<file path=xl/calcChain.xml><?xml version="1.0" encoding="utf-8"?>
<calcChain xmlns="http://schemas.openxmlformats.org/spreadsheetml/2006/main">
  <c r="C31" i="5" l="1"/>
  <c r="C30" i="5"/>
  <c r="C29" i="5"/>
  <c r="F28" i="5"/>
  <c r="F30" i="5" s="1"/>
  <c r="F27" i="5"/>
  <c r="C10" i="5"/>
  <c r="C13" i="5" s="1"/>
  <c r="F9" i="5"/>
  <c r="F10" i="5" s="1"/>
  <c r="F12" i="5" s="1"/>
  <c r="E13" i="5" s="1"/>
  <c r="C9" i="5"/>
  <c r="O49" i="2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J45" i="2"/>
  <c r="J46" i="2" s="1"/>
  <c r="I10" i="2"/>
  <c r="J9" i="2"/>
  <c r="L10" i="2" s="1"/>
  <c r="I24" i="2"/>
  <c r="B24" i="2"/>
  <c r="A48" i="2"/>
  <c r="B48" i="2" s="1"/>
  <c r="C11" i="2"/>
  <c r="B11" i="2"/>
  <c r="C9" i="2"/>
  <c r="C33" i="5" l="1"/>
  <c r="F31" i="5"/>
  <c r="F33" i="5" s="1"/>
  <c r="E34" i="5" s="1"/>
  <c r="C34" i="5"/>
  <c r="C12" i="5"/>
  <c r="I48" i="2"/>
  <c r="I49" i="2" s="1"/>
  <c r="J10" i="2"/>
  <c r="D48" i="2"/>
  <c r="E11" i="2"/>
  <c r="A49" i="2"/>
  <c r="D49" i="2" s="1"/>
  <c r="J848" i="2" l="1"/>
  <c r="J840" i="2"/>
  <c r="J832" i="2"/>
  <c r="J824" i="2"/>
  <c r="J816" i="2"/>
  <c r="J808" i="2"/>
  <c r="J800" i="2"/>
  <c r="J792" i="2"/>
  <c r="J784" i="2"/>
  <c r="J776" i="2"/>
  <c r="J768" i="2"/>
  <c r="J760" i="2"/>
  <c r="J752" i="2"/>
  <c r="J744" i="2"/>
  <c r="J736" i="2"/>
  <c r="J728" i="2"/>
  <c r="J720" i="2"/>
  <c r="J712" i="2"/>
  <c r="J704" i="2"/>
  <c r="J696" i="2"/>
  <c r="J688" i="2"/>
  <c r="J680" i="2"/>
  <c r="J672" i="2"/>
  <c r="J664" i="2"/>
  <c r="J656" i="2"/>
  <c r="J648" i="2"/>
  <c r="J640" i="2"/>
  <c r="J632" i="2"/>
  <c r="J624" i="2"/>
  <c r="J616" i="2"/>
  <c r="J608" i="2"/>
  <c r="J600" i="2"/>
  <c r="J592" i="2"/>
  <c r="J584" i="2"/>
  <c r="J576" i="2"/>
  <c r="J568" i="2"/>
  <c r="J560" i="2"/>
  <c r="J552" i="2"/>
  <c r="J544" i="2"/>
  <c r="J536" i="2"/>
  <c r="J528" i="2"/>
  <c r="J520" i="2"/>
  <c r="J512" i="2"/>
  <c r="J504" i="2"/>
  <c r="J496" i="2"/>
  <c r="J488" i="2"/>
  <c r="J480" i="2"/>
  <c r="J472" i="2"/>
  <c r="J464" i="2"/>
  <c r="J456" i="2"/>
  <c r="J448" i="2"/>
  <c r="J440" i="2"/>
  <c r="J432" i="2"/>
  <c r="J424" i="2"/>
  <c r="J416" i="2"/>
  <c r="J408" i="2"/>
  <c r="J400" i="2"/>
  <c r="J392" i="2"/>
  <c r="J384" i="2"/>
  <c r="J376" i="2"/>
  <c r="J368" i="2"/>
  <c r="J360" i="2"/>
  <c r="J352" i="2"/>
  <c r="J344" i="2"/>
  <c r="J336" i="2"/>
  <c r="J328" i="2"/>
  <c r="J320" i="2"/>
  <c r="J312" i="2"/>
  <c r="J304" i="2"/>
  <c r="J296" i="2"/>
  <c r="J288" i="2"/>
  <c r="J280" i="2"/>
  <c r="J272" i="2"/>
  <c r="J264" i="2"/>
  <c r="J256" i="2"/>
  <c r="J248" i="2"/>
  <c r="J240" i="2"/>
  <c r="J232" i="2"/>
  <c r="J224" i="2"/>
  <c r="J216" i="2"/>
  <c r="J208" i="2"/>
  <c r="J200" i="2"/>
  <c r="J192" i="2"/>
  <c r="J184" i="2"/>
  <c r="J176" i="2"/>
  <c r="J847" i="2"/>
  <c r="J839" i="2"/>
  <c r="J831" i="2"/>
  <c r="J823" i="2"/>
  <c r="J815" i="2"/>
  <c r="J807" i="2"/>
  <c r="J799" i="2"/>
  <c r="J791" i="2"/>
  <c r="J783" i="2"/>
  <c r="J775" i="2"/>
  <c r="J767" i="2"/>
  <c r="J759" i="2"/>
  <c r="J751" i="2"/>
  <c r="J743" i="2"/>
  <c r="J735" i="2"/>
  <c r="J727" i="2"/>
  <c r="J719" i="2"/>
  <c r="J711" i="2"/>
  <c r="J703" i="2"/>
  <c r="J695" i="2"/>
  <c r="J687" i="2"/>
  <c r="J679" i="2"/>
  <c r="J671" i="2"/>
  <c r="J663" i="2"/>
  <c r="J655" i="2"/>
  <c r="J647" i="2"/>
  <c r="J639" i="2"/>
  <c r="J631" i="2"/>
  <c r="J623" i="2"/>
  <c r="J615" i="2"/>
  <c r="J607" i="2"/>
  <c r="J599" i="2"/>
  <c r="J591" i="2"/>
  <c r="J583" i="2"/>
  <c r="J575" i="2"/>
  <c r="J567" i="2"/>
  <c r="J559" i="2"/>
  <c r="J551" i="2"/>
  <c r="J543" i="2"/>
  <c r="J535" i="2"/>
  <c r="J527" i="2"/>
  <c r="J519" i="2"/>
  <c r="J511" i="2"/>
  <c r="J503" i="2"/>
  <c r="J495" i="2"/>
  <c r="J487" i="2"/>
  <c r="J479" i="2"/>
  <c r="J471" i="2"/>
  <c r="J463" i="2"/>
  <c r="J455" i="2"/>
  <c r="J447" i="2"/>
  <c r="J439" i="2"/>
  <c r="J431" i="2"/>
  <c r="J423" i="2"/>
  <c r="J415" i="2"/>
  <c r="J407" i="2"/>
  <c r="J399" i="2"/>
  <c r="J391" i="2"/>
  <c r="J383" i="2"/>
  <c r="J375" i="2"/>
  <c r="J367" i="2"/>
  <c r="J359" i="2"/>
  <c r="J351" i="2"/>
  <c r="J343" i="2"/>
  <c r="J335" i="2"/>
  <c r="J327" i="2"/>
  <c r="J319" i="2"/>
  <c r="J311" i="2"/>
  <c r="J303" i="2"/>
  <c r="J295" i="2"/>
  <c r="J287" i="2"/>
  <c r="J279" i="2"/>
  <c r="J271" i="2"/>
  <c r="J263" i="2"/>
  <c r="J255" i="2"/>
  <c r="J247" i="2"/>
  <c r="J239" i="2"/>
  <c r="J231" i="2"/>
  <c r="J223" i="2"/>
  <c r="J215" i="2"/>
  <c r="J207" i="2"/>
  <c r="J199" i="2"/>
  <c r="J191" i="2"/>
  <c r="J183" i="2"/>
  <c r="J175" i="2"/>
  <c r="J845" i="2"/>
  <c r="J837" i="2"/>
  <c r="J829" i="2"/>
  <c r="J821" i="2"/>
  <c r="J813" i="2"/>
  <c r="J805" i="2"/>
  <c r="J797" i="2"/>
  <c r="J789" i="2"/>
  <c r="J781" i="2"/>
  <c r="J773" i="2"/>
  <c r="J765" i="2"/>
  <c r="J757" i="2"/>
  <c r="J749" i="2"/>
  <c r="J741" i="2"/>
  <c r="J733" i="2"/>
  <c r="J725" i="2"/>
  <c r="J717" i="2"/>
  <c r="J709" i="2"/>
  <c r="J701" i="2"/>
  <c r="J693" i="2"/>
  <c r="J685" i="2"/>
  <c r="J677" i="2"/>
  <c r="J669" i="2"/>
  <c r="J661" i="2"/>
  <c r="J653" i="2"/>
  <c r="J645" i="2"/>
  <c r="J637" i="2"/>
  <c r="J629" i="2"/>
  <c r="J621" i="2"/>
  <c r="J613" i="2"/>
  <c r="J605" i="2"/>
  <c r="J597" i="2"/>
  <c r="J589" i="2"/>
  <c r="J581" i="2"/>
  <c r="J573" i="2"/>
  <c r="J565" i="2"/>
  <c r="J557" i="2"/>
  <c r="J549" i="2"/>
  <c r="J541" i="2"/>
  <c r="J533" i="2"/>
  <c r="J525" i="2"/>
  <c r="J517" i="2"/>
  <c r="J509" i="2"/>
  <c r="J501" i="2"/>
  <c r="J493" i="2"/>
  <c r="J485" i="2"/>
  <c r="J477" i="2"/>
  <c r="J469" i="2"/>
  <c r="J461" i="2"/>
  <c r="J453" i="2"/>
  <c r="J445" i="2"/>
  <c r="J437" i="2"/>
  <c r="J429" i="2"/>
  <c r="J421" i="2"/>
  <c r="J413" i="2"/>
  <c r="J405" i="2"/>
  <c r="J397" i="2"/>
  <c r="J389" i="2"/>
  <c r="J381" i="2"/>
  <c r="J373" i="2"/>
  <c r="J365" i="2"/>
  <c r="J357" i="2"/>
  <c r="J349" i="2"/>
  <c r="J341" i="2"/>
  <c r="J333" i="2"/>
  <c r="J325" i="2"/>
  <c r="J317" i="2"/>
  <c r="J309" i="2"/>
  <c r="J301" i="2"/>
  <c r="J293" i="2"/>
  <c r="J285" i="2"/>
  <c r="J277" i="2"/>
  <c r="J269" i="2"/>
  <c r="J261" i="2"/>
  <c r="J253" i="2"/>
  <c r="J245" i="2"/>
  <c r="J237" i="2"/>
  <c r="J229" i="2"/>
  <c r="J221" i="2"/>
  <c r="J213" i="2"/>
  <c r="J205" i="2"/>
  <c r="J197" i="2"/>
  <c r="J189" i="2"/>
  <c r="J181" i="2"/>
  <c r="J173" i="2"/>
  <c r="J846" i="2"/>
  <c r="J834" i="2"/>
  <c r="J820" i="2"/>
  <c r="J809" i="2"/>
  <c r="J795" i="2"/>
  <c r="J782" i="2"/>
  <c r="J770" i="2"/>
  <c r="J756" i="2"/>
  <c r="J745" i="2"/>
  <c r="J731" i="2"/>
  <c r="J718" i="2"/>
  <c r="J706" i="2"/>
  <c r="J692" i="2"/>
  <c r="J681" i="2"/>
  <c r="J667" i="2"/>
  <c r="J654" i="2"/>
  <c r="J642" i="2"/>
  <c r="J628" i="2"/>
  <c r="J617" i="2"/>
  <c r="J603" i="2"/>
  <c r="J590" i="2"/>
  <c r="J578" i="2"/>
  <c r="J564" i="2"/>
  <c r="J553" i="2"/>
  <c r="J539" i="2"/>
  <c r="J526" i="2"/>
  <c r="J514" i="2"/>
  <c r="J500" i="2"/>
  <c r="J489" i="2"/>
  <c r="J475" i="2"/>
  <c r="J462" i="2"/>
  <c r="J450" i="2"/>
  <c r="J436" i="2"/>
  <c r="J425" i="2"/>
  <c r="J411" i="2"/>
  <c r="J398" i="2"/>
  <c r="J386" i="2"/>
  <c r="J372" i="2"/>
  <c r="J361" i="2"/>
  <c r="J347" i="2"/>
  <c r="J334" i="2"/>
  <c r="J322" i="2"/>
  <c r="J308" i="2"/>
  <c r="J297" i="2"/>
  <c r="J283" i="2"/>
  <c r="J270" i="2"/>
  <c r="J258" i="2"/>
  <c r="J244" i="2"/>
  <c r="J233" i="2"/>
  <c r="J219" i="2"/>
  <c r="J206" i="2"/>
  <c r="J194" i="2"/>
  <c r="J180" i="2"/>
  <c r="J169" i="2"/>
  <c r="J161" i="2"/>
  <c r="J153" i="2"/>
  <c r="J145" i="2"/>
  <c r="J137" i="2"/>
  <c r="J129" i="2"/>
  <c r="J121" i="2"/>
  <c r="J113" i="2"/>
  <c r="J105" i="2"/>
  <c r="J97" i="2"/>
  <c r="J89" i="2"/>
  <c r="J81" i="2"/>
  <c r="J73" i="2"/>
  <c r="J65" i="2"/>
  <c r="J57" i="2"/>
  <c r="J49" i="2"/>
  <c r="J844" i="2"/>
  <c r="J833" i="2"/>
  <c r="J819" i="2"/>
  <c r="J806" i="2"/>
  <c r="J794" i="2"/>
  <c r="J780" i="2"/>
  <c r="J769" i="2"/>
  <c r="J755" i="2"/>
  <c r="J742" i="2"/>
  <c r="J730" i="2"/>
  <c r="J716" i="2"/>
  <c r="J705" i="2"/>
  <c r="J691" i="2"/>
  <c r="J678" i="2"/>
  <c r="J666" i="2"/>
  <c r="J652" i="2"/>
  <c r="J641" i="2"/>
  <c r="J627" i="2"/>
  <c r="J614" i="2"/>
  <c r="J602" i="2"/>
  <c r="J588" i="2"/>
  <c r="J577" i="2"/>
  <c r="J563" i="2"/>
  <c r="J550" i="2"/>
  <c r="J538" i="2"/>
  <c r="J524" i="2"/>
  <c r="J513" i="2"/>
  <c r="J499" i="2"/>
  <c r="J486" i="2"/>
  <c r="J474" i="2"/>
  <c r="J460" i="2"/>
  <c r="J449" i="2"/>
  <c r="J435" i="2"/>
  <c r="J422" i="2"/>
  <c r="J410" i="2"/>
  <c r="J396" i="2"/>
  <c r="J385" i="2"/>
  <c r="J371" i="2"/>
  <c r="J358" i="2"/>
  <c r="J346" i="2"/>
  <c r="J332" i="2"/>
  <c r="J321" i="2"/>
  <c r="J307" i="2"/>
  <c r="J294" i="2"/>
  <c r="J282" i="2"/>
  <c r="J268" i="2"/>
  <c r="J257" i="2"/>
  <c r="J243" i="2"/>
  <c r="J230" i="2"/>
  <c r="J218" i="2"/>
  <c r="J204" i="2"/>
  <c r="J193" i="2"/>
  <c r="J179" i="2"/>
  <c r="J168" i="2"/>
  <c r="J160" i="2"/>
  <c r="J152" i="2"/>
  <c r="J144" i="2"/>
  <c r="J136" i="2"/>
  <c r="J128" i="2"/>
  <c r="J120" i="2"/>
  <c r="J112" i="2"/>
  <c r="J104" i="2"/>
  <c r="J96" i="2"/>
  <c r="J88" i="2"/>
  <c r="J80" i="2"/>
  <c r="J72" i="2"/>
  <c r="J64" i="2"/>
  <c r="J56" i="2"/>
  <c r="J843" i="2"/>
  <c r="J830" i="2"/>
  <c r="J818" i="2"/>
  <c r="J804" i="2"/>
  <c r="J793" i="2"/>
  <c r="J779" i="2"/>
  <c r="J766" i="2"/>
  <c r="J754" i="2"/>
  <c r="J740" i="2"/>
  <c r="J729" i="2"/>
  <c r="J715" i="2"/>
  <c r="J702" i="2"/>
  <c r="J690" i="2"/>
  <c r="J676" i="2"/>
  <c r="J665" i="2"/>
  <c r="J651" i="2"/>
  <c r="J638" i="2"/>
  <c r="J626" i="2"/>
  <c r="J612" i="2"/>
  <c r="J601" i="2"/>
  <c r="J587" i="2"/>
  <c r="J574" i="2"/>
  <c r="J562" i="2"/>
  <c r="J548" i="2"/>
  <c r="J537" i="2"/>
  <c r="J523" i="2"/>
  <c r="J510" i="2"/>
  <c r="J498" i="2"/>
  <c r="J484" i="2"/>
  <c r="J473" i="2"/>
  <c r="J459" i="2"/>
  <c r="J446" i="2"/>
  <c r="J434" i="2"/>
  <c r="J420" i="2"/>
  <c r="J409" i="2"/>
  <c r="J395" i="2"/>
  <c r="J382" i="2"/>
  <c r="J370" i="2"/>
  <c r="J356" i="2"/>
  <c r="J345" i="2"/>
  <c r="J331" i="2"/>
  <c r="J318" i="2"/>
  <c r="J306" i="2"/>
  <c r="J292" i="2"/>
  <c r="J281" i="2"/>
  <c r="J267" i="2"/>
  <c r="J254" i="2"/>
  <c r="J242" i="2"/>
  <c r="J228" i="2"/>
  <c r="J217" i="2"/>
  <c r="J203" i="2"/>
  <c r="J190" i="2"/>
  <c r="J841" i="2"/>
  <c r="J827" i="2"/>
  <c r="J814" i="2"/>
  <c r="J802" i="2"/>
  <c r="J788" i="2"/>
  <c r="J777" i="2"/>
  <c r="J763" i="2"/>
  <c r="J750" i="2"/>
  <c r="J738" i="2"/>
  <c r="J724" i="2"/>
  <c r="J713" i="2"/>
  <c r="J699" i="2"/>
  <c r="J686" i="2"/>
  <c r="J674" i="2"/>
  <c r="J660" i="2"/>
  <c r="J649" i="2"/>
  <c r="J635" i="2"/>
  <c r="J622" i="2"/>
  <c r="J610" i="2"/>
  <c r="J596" i="2"/>
  <c r="J585" i="2"/>
  <c r="J571" i="2"/>
  <c r="J558" i="2"/>
  <c r="J546" i="2"/>
  <c r="J532" i="2"/>
  <c r="J521" i="2"/>
  <c r="J507" i="2"/>
  <c r="J494" i="2"/>
  <c r="J482" i="2"/>
  <c r="J468" i="2"/>
  <c r="J457" i="2"/>
  <c r="J443" i="2"/>
  <c r="J430" i="2"/>
  <c r="J418" i="2"/>
  <c r="J404" i="2"/>
  <c r="J393" i="2"/>
  <c r="J379" i="2"/>
  <c r="J366" i="2"/>
  <c r="J354" i="2"/>
  <c r="J340" i="2"/>
  <c r="J329" i="2"/>
  <c r="J315" i="2"/>
  <c r="J302" i="2"/>
  <c r="J290" i="2"/>
  <c r="J276" i="2"/>
  <c r="J265" i="2"/>
  <c r="J251" i="2"/>
  <c r="J238" i="2"/>
  <c r="J226" i="2"/>
  <c r="J212" i="2"/>
  <c r="J201" i="2"/>
  <c r="J187" i="2"/>
  <c r="J174" i="2"/>
  <c r="J165" i="2"/>
  <c r="J157" i="2"/>
  <c r="J149" i="2"/>
  <c r="J141" i="2"/>
  <c r="J133" i="2"/>
  <c r="J125" i="2"/>
  <c r="J117" i="2"/>
  <c r="J109" i="2"/>
  <c r="J101" i="2"/>
  <c r="J93" i="2"/>
  <c r="J85" i="2"/>
  <c r="J77" i="2"/>
  <c r="J69" i="2"/>
  <c r="J61" i="2"/>
  <c r="J53" i="2"/>
  <c r="J838" i="2"/>
  <c r="J826" i="2"/>
  <c r="J812" i="2"/>
  <c r="J801" i="2"/>
  <c r="J787" i="2"/>
  <c r="J774" i="2"/>
  <c r="J762" i="2"/>
  <c r="J748" i="2"/>
  <c r="J737" i="2"/>
  <c r="J723" i="2"/>
  <c r="J710" i="2"/>
  <c r="J698" i="2"/>
  <c r="J684" i="2"/>
  <c r="J673" i="2"/>
  <c r="J659" i="2"/>
  <c r="J646" i="2"/>
  <c r="J634" i="2"/>
  <c r="J842" i="2"/>
  <c r="J810" i="2"/>
  <c r="J772" i="2"/>
  <c r="J739" i="2"/>
  <c r="J707" i="2"/>
  <c r="J670" i="2"/>
  <c r="J636" i="2"/>
  <c r="J609" i="2"/>
  <c r="J582" i="2"/>
  <c r="J556" i="2"/>
  <c r="J531" i="2"/>
  <c r="J506" i="2"/>
  <c r="J481" i="2"/>
  <c r="J454" i="2"/>
  <c r="J428" i="2"/>
  <c r="J403" i="2"/>
  <c r="J378" i="2"/>
  <c r="J353" i="2"/>
  <c r="J326" i="2"/>
  <c r="J300" i="2"/>
  <c r="J275" i="2"/>
  <c r="J250" i="2"/>
  <c r="J225" i="2"/>
  <c r="J198" i="2"/>
  <c r="J177" i="2"/>
  <c r="J162" i="2"/>
  <c r="J148" i="2"/>
  <c r="J135" i="2"/>
  <c r="J123" i="2"/>
  <c r="J110" i="2"/>
  <c r="J98" i="2"/>
  <c r="J84" i="2"/>
  <c r="J71" i="2"/>
  <c r="J59" i="2"/>
  <c r="J836" i="2"/>
  <c r="J700" i="2"/>
  <c r="J633" i="2"/>
  <c r="J580" i="2"/>
  <c r="J555" i="2"/>
  <c r="J505" i="2"/>
  <c r="J478" i="2"/>
  <c r="J427" i="2"/>
  <c r="J402" i="2"/>
  <c r="J350" i="2"/>
  <c r="J324" i="2"/>
  <c r="J274" i="2"/>
  <c r="J249" i="2"/>
  <c r="J196" i="2"/>
  <c r="J172" i="2"/>
  <c r="J159" i="2"/>
  <c r="J134" i="2"/>
  <c r="J122" i="2"/>
  <c r="J95" i="2"/>
  <c r="J83" i="2"/>
  <c r="J58" i="2"/>
  <c r="J798" i="2"/>
  <c r="J401" i="2"/>
  <c r="J323" i="2"/>
  <c r="J273" i="2"/>
  <c r="J220" i="2"/>
  <c r="J171" i="2"/>
  <c r="J146" i="2"/>
  <c r="J132" i="2"/>
  <c r="J119" i="2"/>
  <c r="J94" i="2"/>
  <c r="J68" i="2"/>
  <c r="J785" i="2"/>
  <c r="J714" i="2"/>
  <c r="J644" i="2"/>
  <c r="J593" i="2"/>
  <c r="J515" i="2"/>
  <c r="J412" i="2"/>
  <c r="J337" i="2"/>
  <c r="J259" i="2"/>
  <c r="J182" i="2"/>
  <c r="J139" i="2"/>
  <c r="J100" i="2"/>
  <c r="J62" i="2"/>
  <c r="J803" i="2"/>
  <c r="J771" i="2"/>
  <c r="J734" i="2"/>
  <c r="J668" i="2"/>
  <c r="J606" i="2"/>
  <c r="J530" i="2"/>
  <c r="J452" i="2"/>
  <c r="J377" i="2"/>
  <c r="J299" i="2"/>
  <c r="J222" i="2"/>
  <c r="J147" i="2"/>
  <c r="J108" i="2"/>
  <c r="J70" i="2"/>
  <c r="J835" i="2"/>
  <c r="J764" i="2"/>
  <c r="J732" i="2"/>
  <c r="J697" i="2"/>
  <c r="J662" i="2"/>
  <c r="J630" i="2"/>
  <c r="J604" i="2"/>
  <c r="J579" i="2"/>
  <c r="J554" i="2"/>
  <c r="J529" i="2"/>
  <c r="J502" i="2"/>
  <c r="J476" i="2"/>
  <c r="J451" i="2"/>
  <c r="J426" i="2"/>
  <c r="J374" i="2"/>
  <c r="J348" i="2"/>
  <c r="J298" i="2"/>
  <c r="J246" i="2"/>
  <c r="J195" i="2"/>
  <c r="J158" i="2"/>
  <c r="J107" i="2"/>
  <c r="J82" i="2"/>
  <c r="J55" i="2"/>
  <c r="J817" i="2"/>
  <c r="J682" i="2"/>
  <c r="J618" i="2"/>
  <c r="J540" i="2"/>
  <c r="J387" i="2"/>
  <c r="J310" i="2"/>
  <c r="J209" i="2"/>
  <c r="J151" i="2"/>
  <c r="J114" i="2"/>
  <c r="J75" i="2"/>
  <c r="J778" i="2"/>
  <c r="J708" i="2"/>
  <c r="J643" i="2"/>
  <c r="J586" i="2"/>
  <c r="J534" i="2"/>
  <c r="J483" i="2"/>
  <c r="J433" i="2"/>
  <c r="J406" i="2"/>
  <c r="J330" i="2"/>
  <c r="J278" i="2"/>
  <c r="J227" i="2"/>
  <c r="J178" i="2"/>
  <c r="J150" i="2"/>
  <c r="J124" i="2"/>
  <c r="J99" i="2"/>
  <c r="J74" i="2"/>
  <c r="J828" i="2"/>
  <c r="J796" i="2"/>
  <c r="J761" i="2"/>
  <c r="J726" i="2"/>
  <c r="J694" i="2"/>
  <c r="J658" i="2"/>
  <c r="J625" i="2"/>
  <c r="J598" i="2"/>
  <c r="J572" i="2"/>
  <c r="J547" i="2"/>
  <c r="J522" i="2"/>
  <c r="J497" i="2"/>
  <c r="J470" i="2"/>
  <c r="J444" i="2"/>
  <c r="J419" i="2"/>
  <c r="J394" i="2"/>
  <c r="J369" i="2"/>
  <c r="J342" i="2"/>
  <c r="J316" i="2"/>
  <c r="J291" i="2"/>
  <c r="J266" i="2"/>
  <c r="J241" i="2"/>
  <c r="J214" i="2"/>
  <c r="J188" i="2"/>
  <c r="J170" i="2"/>
  <c r="J156" i="2"/>
  <c r="J143" i="2"/>
  <c r="J131" i="2"/>
  <c r="J118" i="2"/>
  <c r="J106" i="2"/>
  <c r="J92" i="2"/>
  <c r="J79" i="2"/>
  <c r="J67" i="2"/>
  <c r="J54" i="2"/>
  <c r="J825" i="2"/>
  <c r="J790" i="2"/>
  <c r="J758" i="2"/>
  <c r="J722" i="2"/>
  <c r="J689" i="2"/>
  <c r="J657" i="2"/>
  <c r="J620" i="2"/>
  <c r="J595" i="2"/>
  <c r="J570" i="2"/>
  <c r="J545" i="2"/>
  <c r="J518" i="2"/>
  <c r="J492" i="2"/>
  <c r="J467" i="2"/>
  <c r="J442" i="2"/>
  <c r="J417" i="2"/>
  <c r="J390" i="2"/>
  <c r="J364" i="2"/>
  <c r="J339" i="2"/>
  <c r="J314" i="2"/>
  <c r="J289" i="2"/>
  <c r="J262" i="2"/>
  <c r="J236" i="2"/>
  <c r="J211" i="2"/>
  <c r="J186" i="2"/>
  <c r="J167" i="2"/>
  <c r="J155" i="2"/>
  <c r="J142" i="2"/>
  <c r="J130" i="2"/>
  <c r="J116" i="2"/>
  <c r="J103" i="2"/>
  <c r="J91" i="2"/>
  <c r="J78" i="2"/>
  <c r="J66" i="2"/>
  <c r="J52" i="2"/>
  <c r="J822" i="2"/>
  <c r="J786" i="2"/>
  <c r="J753" i="2"/>
  <c r="J721" i="2"/>
  <c r="J683" i="2"/>
  <c r="J650" i="2"/>
  <c r="J619" i="2"/>
  <c r="J594" i="2"/>
  <c r="J569" i="2"/>
  <c r="J542" i="2"/>
  <c r="J516" i="2"/>
  <c r="J491" i="2"/>
  <c r="J466" i="2"/>
  <c r="J441" i="2"/>
  <c r="J414" i="2"/>
  <c r="J388" i="2"/>
  <c r="J363" i="2"/>
  <c r="J338" i="2"/>
  <c r="J313" i="2"/>
  <c r="J286" i="2"/>
  <c r="J260" i="2"/>
  <c r="J235" i="2"/>
  <c r="J210" i="2"/>
  <c r="J185" i="2"/>
  <c r="J166" i="2"/>
  <c r="J154" i="2"/>
  <c r="J140" i="2"/>
  <c r="J127" i="2"/>
  <c r="J115" i="2"/>
  <c r="J102" i="2"/>
  <c r="J90" i="2"/>
  <c r="J76" i="2"/>
  <c r="J63" i="2"/>
  <c r="J51" i="2"/>
  <c r="J747" i="2"/>
  <c r="J566" i="2"/>
  <c r="J490" i="2"/>
  <c r="J465" i="2"/>
  <c r="J438" i="2"/>
  <c r="J362" i="2"/>
  <c r="J284" i="2"/>
  <c r="J234" i="2"/>
  <c r="J164" i="2"/>
  <c r="J126" i="2"/>
  <c r="J87" i="2"/>
  <c r="J50" i="2"/>
  <c r="J811" i="2"/>
  <c r="J746" i="2"/>
  <c r="J675" i="2"/>
  <c r="J611" i="2"/>
  <c r="J561" i="2"/>
  <c r="J508" i="2"/>
  <c r="J458" i="2"/>
  <c r="J380" i="2"/>
  <c r="J355" i="2"/>
  <c r="J305" i="2"/>
  <c r="J252" i="2"/>
  <c r="J202" i="2"/>
  <c r="J163" i="2"/>
  <c r="J138" i="2"/>
  <c r="J111" i="2"/>
  <c r="J86" i="2"/>
  <c r="J60" i="2"/>
  <c r="L48" i="2"/>
  <c r="I50" i="2"/>
  <c r="L49" i="2"/>
  <c r="C49" i="2"/>
  <c r="B49" i="2" s="1"/>
  <c r="A50" i="2"/>
  <c r="D50" i="2" s="1"/>
  <c r="C50" i="2" s="1"/>
  <c r="K49" i="2" l="1"/>
  <c r="I51" i="2"/>
  <c r="L50" i="2"/>
  <c r="B50" i="2"/>
  <c r="A51" i="2"/>
  <c r="D51" i="2" s="1"/>
  <c r="C51" i="2" s="1"/>
  <c r="I52" i="2" l="1"/>
  <c r="L51" i="2"/>
  <c r="B51" i="2"/>
  <c r="A52" i="2"/>
  <c r="D52" i="2" s="1"/>
  <c r="C52" i="2" s="1"/>
  <c r="K50" i="2" l="1"/>
  <c r="K51" i="2"/>
  <c r="I53" i="2"/>
  <c r="L52" i="2"/>
  <c r="B52" i="2"/>
  <c r="A53" i="2"/>
  <c r="D53" i="2" s="1"/>
  <c r="C53" i="2" s="1"/>
  <c r="K52" i="2" l="1"/>
  <c r="I54" i="2"/>
  <c r="L53" i="2"/>
  <c r="B53" i="2"/>
  <c r="A54" i="2"/>
  <c r="D54" i="2" s="1"/>
  <c r="C54" i="2" s="1"/>
  <c r="K53" i="2" l="1"/>
  <c r="I55" i="2"/>
  <c r="L54" i="2"/>
  <c r="B54" i="2"/>
  <c r="A55" i="2"/>
  <c r="D55" i="2" s="1"/>
  <c r="C55" i="2" s="1"/>
  <c r="K54" i="2" l="1"/>
  <c r="I56" i="2"/>
  <c r="L55" i="2"/>
  <c r="B55" i="2"/>
  <c r="A56" i="2"/>
  <c r="D56" i="2" s="1"/>
  <c r="C56" i="2" s="1"/>
  <c r="K55" i="2" l="1"/>
  <c r="I57" i="2"/>
  <c r="L56" i="2"/>
  <c r="B56" i="2"/>
  <c r="A57" i="2"/>
  <c r="D57" i="2" s="1"/>
  <c r="C57" i="2" s="1"/>
  <c r="K56" i="2" l="1"/>
  <c r="I58" i="2"/>
  <c r="L57" i="2"/>
  <c r="B57" i="2"/>
  <c r="A58" i="2"/>
  <c r="D58" i="2" s="1"/>
  <c r="C58" i="2" s="1"/>
  <c r="K57" i="2" l="1"/>
  <c r="I59" i="2"/>
  <c r="L58" i="2"/>
  <c r="B58" i="2"/>
  <c r="A59" i="2"/>
  <c r="D59" i="2" s="1"/>
  <c r="C59" i="2" s="1"/>
  <c r="K58" i="2" l="1"/>
  <c r="I60" i="2"/>
  <c r="L59" i="2"/>
  <c r="B59" i="2"/>
  <c r="A60" i="2"/>
  <c r="D60" i="2" s="1"/>
  <c r="C60" i="2" s="1"/>
  <c r="B60" i="2" s="1"/>
  <c r="K59" i="2" l="1"/>
  <c r="I61" i="2"/>
  <c r="L60" i="2"/>
  <c r="A61" i="2"/>
  <c r="D61" i="2" s="1"/>
  <c r="C61" i="2" s="1"/>
  <c r="K60" i="2" l="1"/>
  <c r="I62" i="2"/>
  <c r="L61" i="2"/>
  <c r="B61" i="2"/>
  <c r="A62" i="2"/>
  <c r="D62" i="2" s="1"/>
  <c r="C62" i="2" s="1"/>
  <c r="K61" i="2" l="1"/>
  <c r="I63" i="2"/>
  <c r="L62" i="2"/>
  <c r="B62" i="2"/>
  <c r="A63" i="2"/>
  <c r="D63" i="2" s="1"/>
  <c r="C63" i="2" s="1"/>
  <c r="K62" i="2" l="1"/>
  <c r="I64" i="2"/>
  <c r="L63" i="2"/>
  <c r="B63" i="2"/>
  <c r="A64" i="2"/>
  <c r="D64" i="2" s="1"/>
  <c r="C64" i="2" s="1"/>
  <c r="K63" i="2" l="1"/>
  <c r="I65" i="2"/>
  <c r="L64" i="2"/>
  <c r="B64" i="2"/>
  <c r="A65" i="2"/>
  <c r="D65" i="2" s="1"/>
  <c r="C65" i="2" s="1"/>
  <c r="K64" i="2" l="1"/>
  <c r="I66" i="2"/>
  <c r="L65" i="2"/>
  <c r="B65" i="2"/>
  <c r="A66" i="2"/>
  <c r="D66" i="2" s="1"/>
  <c r="C66" i="2" s="1"/>
  <c r="K65" i="2" l="1"/>
  <c r="I67" i="2"/>
  <c r="L66" i="2"/>
  <c r="B66" i="2"/>
  <c r="A67" i="2"/>
  <c r="D67" i="2" s="1"/>
  <c r="C67" i="2" s="1"/>
  <c r="K66" i="2" l="1"/>
  <c r="I68" i="2"/>
  <c r="L67" i="2"/>
  <c r="B67" i="2"/>
  <c r="A68" i="2"/>
  <c r="D68" i="2" s="1"/>
  <c r="C68" i="2" s="1"/>
  <c r="K67" i="2" l="1"/>
  <c r="I69" i="2"/>
  <c r="L68" i="2"/>
  <c r="B68" i="2"/>
  <c r="A69" i="2"/>
  <c r="D69" i="2" s="1"/>
  <c r="C69" i="2" s="1"/>
  <c r="K68" i="2" l="1"/>
  <c r="I70" i="2"/>
  <c r="L69" i="2"/>
  <c r="B69" i="2"/>
  <c r="A70" i="2"/>
  <c r="D70" i="2" s="1"/>
  <c r="C70" i="2" s="1"/>
  <c r="K69" i="2" l="1"/>
  <c r="I71" i="2"/>
  <c r="L70" i="2"/>
  <c r="B70" i="2"/>
  <c r="A71" i="2"/>
  <c r="D71" i="2" s="1"/>
  <c r="C71" i="2" s="1"/>
  <c r="K70" i="2" l="1"/>
  <c r="I72" i="2"/>
  <c r="L71" i="2"/>
  <c r="B71" i="2"/>
  <c r="A72" i="2"/>
  <c r="D72" i="2" s="1"/>
  <c r="C72" i="2" s="1"/>
  <c r="K71" i="2" l="1"/>
  <c r="I73" i="2"/>
  <c r="L72" i="2"/>
  <c r="B72" i="2"/>
  <c r="A73" i="2"/>
  <c r="D73" i="2" s="1"/>
  <c r="C73" i="2" s="1"/>
  <c r="K72" i="2" l="1"/>
  <c r="I74" i="2"/>
  <c r="L73" i="2"/>
  <c r="B73" i="2"/>
  <c r="A74" i="2"/>
  <c r="D74" i="2" s="1"/>
  <c r="C74" i="2" s="1"/>
  <c r="K73" i="2" l="1"/>
  <c r="I75" i="2"/>
  <c r="L74" i="2"/>
  <c r="B74" i="2"/>
  <c r="A75" i="2"/>
  <c r="D75" i="2" s="1"/>
  <c r="C75" i="2" s="1"/>
  <c r="K74" i="2" l="1"/>
  <c r="I76" i="2"/>
  <c r="L75" i="2"/>
  <c r="B75" i="2"/>
  <c r="A76" i="2"/>
  <c r="D76" i="2" s="1"/>
  <c r="C76" i="2" s="1"/>
  <c r="K75" i="2" l="1"/>
  <c r="I77" i="2"/>
  <c r="L76" i="2"/>
  <c r="B76" i="2"/>
  <c r="A77" i="2"/>
  <c r="D77" i="2" s="1"/>
  <c r="C77" i="2" s="1"/>
  <c r="K76" i="2" l="1"/>
  <c r="I78" i="2"/>
  <c r="L77" i="2"/>
  <c r="B77" i="2"/>
  <c r="A78" i="2"/>
  <c r="D78" i="2" s="1"/>
  <c r="C78" i="2" s="1"/>
  <c r="K77" i="2" l="1"/>
  <c r="I79" i="2"/>
  <c r="L78" i="2"/>
  <c r="B78" i="2"/>
  <c r="A79" i="2"/>
  <c r="D79" i="2" s="1"/>
  <c r="C79" i="2" s="1"/>
  <c r="K78" i="2" l="1"/>
  <c r="I80" i="2"/>
  <c r="L79" i="2"/>
  <c r="B79" i="2"/>
  <c r="A80" i="2"/>
  <c r="D80" i="2" s="1"/>
  <c r="C80" i="2" s="1"/>
  <c r="K79" i="2" l="1"/>
  <c r="I81" i="2"/>
  <c r="L80" i="2"/>
  <c r="B80" i="2"/>
  <c r="A81" i="2"/>
  <c r="D81" i="2" s="1"/>
  <c r="C81" i="2" s="1"/>
  <c r="K80" i="2" l="1"/>
  <c r="I82" i="2"/>
  <c r="L81" i="2"/>
  <c r="B81" i="2"/>
  <c r="A82" i="2"/>
  <c r="D82" i="2" s="1"/>
  <c r="C82" i="2" s="1"/>
  <c r="K81" i="2" l="1"/>
  <c r="I83" i="2"/>
  <c r="L82" i="2"/>
  <c r="B82" i="2"/>
  <c r="A83" i="2"/>
  <c r="D83" i="2" s="1"/>
  <c r="C83" i="2" s="1"/>
  <c r="K82" i="2" l="1"/>
  <c r="I84" i="2"/>
  <c r="L83" i="2"/>
  <c r="B83" i="2"/>
  <c r="A84" i="2"/>
  <c r="D84" i="2" s="1"/>
  <c r="C84" i="2" s="1"/>
  <c r="K83" i="2" l="1"/>
  <c r="I85" i="2"/>
  <c r="L84" i="2"/>
  <c r="B84" i="2"/>
  <c r="A85" i="2"/>
  <c r="D85" i="2" s="1"/>
  <c r="C85" i="2" s="1"/>
  <c r="K84" i="2" l="1"/>
  <c r="I86" i="2"/>
  <c r="L85" i="2"/>
  <c r="B85" i="2"/>
  <c r="A86" i="2"/>
  <c r="D86" i="2" s="1"/>
  <c r="C86" i="2" s="1"/>
  <c r="K85" i="2" l="1"/>
  <c r="I87" i="2"/>
  <c r="L86" i="2"/>
  <c r="B86" i="2"/>
  <c r="A87" i="2"/>
  <c r="D87" i="2" s="1"/>
  <c r="C87" i="2" s="1"/>
  <c r="K86" i="2" l="1"/>
  <c r="I88" i="2"/>
  <c r="L87" i="2"/>
  <c r="B87" i="2"/>
  <c r="A88" i="2"/>
  <c r="D88" i="2" s="1"/>
  <c r="C88" i="2" s="1"/>
  <c r="K87" i="2" l="1"/>
  <c r="I89" i="2"/>
  <c r="L88" i="2"/>
  <c r="B88" i="2"/>
  <c r="A89" i="2"/>
  <c r="D89" i="2" s="1"/>
  <c r="C89" i="2" s="1"/>
  <c r="K88" i="2" l="1"/>
  <c r="I90" i="2"/>
  <c r="L89" i="2"/>
  <c r="B89" i="2"/>
  <c r="A90" i="2"/>
  <c r="D90" i="2" s="1"/>
  <c r="C90" i="2" s="1"/>
  <c r="K89" i="2" l="1"/>
  <c r="I91" i="2"/>
  <c r="L90" i="2"/>
  <c r="B90" i="2"/>
  <c r="A91" i="2"/>
  <c r="D91" i="2" s="1"/>
  <c r="C91" i="2" s="1"/>
  <c r="K90" i="2" l="1"/>
  <c r="I92" i="2"/>
  <c r="L91" i="2"/>
  <c r="B91" i="2"/>
  <c r="A92" i="2"/>
  <c r="D92" i="2" s="1"/>
  <c r="C92" i="2" s="1"/>
  <c r="K91" i="2" l="1"/>
  <c r="I93" i="2"/>
  <c r="L92" i="2"/>
  <c r="B92" i="2"/>
  <c r="A93" i="2"/>
  <c r="D93" i="2" s="1"/>
  <c r="C93" i="2" s="1"/>
  <c r="K92" i="2" l="1"/>
  <c r="I94" i="2"/>
  <c r="L93" i="2"/>
  <c r="B93" i="2"/>
  <c r="A94" i="2"/>
  <c r="D94" i="2" s="1"/>
  <c r="C94" i="2" s="1"/>
  <c r="K93" i="2" l="1"/>
  <c r="I95" i="2"/>
  <c r="L94" i="2"/>
  <c r="B94" i="2"/>
  <c r="A95" i="2"/>
  <c r="D95" i="2" s="1"/>
  <c r="C95" i="2" s="1"/>
  <c r="K94" i="2" l="1"/>
  <c r="I96" i="2"/>
  <c r="L95" i="2"/>
  <c r="B95" i="2"/>
  <c r="A96" i="2"/>
  <c r="D96" i="2" s="1"/>
  <c r="C96" i="2" s="1"/>
  <c r="K95" i="2" l="1"/>
  <c r="I97" i="2"/>
  <c r="L96" i="2"/>
  <c r="B96" i="2"/>
  <c r="A97" i="2"/>
  <c r="D97" i="2" s="1"/>
  <c r="C97" i="2" s="1"/>
  <c r="K96" i="2" l="1"/>
  <c r="I98" i="2"/>
  <c r="L97" i="2"/>
  <c r="B97" i="2"/>
  <c r="A98" i="2"/>
  <c r="D98" i="2" s="1"/>
  <c r="C98" i="2" s="1"/>
  <c r="K97" i="2" l="1"/>
  <c r="I99" i="2"/>
  <c r="L98" i="2"/>
  <c r="B98" i="2"/>
  <c r="A99" i="2"/>
  <c r="D99" i="2" s="1"/>
  <c r="C99" i="2" s="1"/>
  <c r="K98" i="2" l="1"/>
  <c r="I100" i="2"/>
  <c r="L99" i="2"/>
  <c r="B99" i="2"/>
  <c r="A100" i="2"/>
  <c r="D100" i="2" s="1"/>
  <c r="C100" i="2" s="1"/>
  <c r="K99" i="2" l="1"/>
  <c r="I101" i="2"/>
  <c r="L100" i="2"/>
  <c r="B100" i="2"/>
  <c r="A101" i="2"/>
  <c r="D101" i="2" s="1"/>
  <c r="C101" i="2" s="1"/>
  <c r="K100" i="2" l="1"/>
  <c r="I102" i="2"/>
  <c r="L101" i="2"/>
  <c r="B101" i="2"/>
  <c r="A102" i="2"/>
  <c r="D102" i="2" s="1"/>
  <c r="C102" i="2" s="1"/>
  <c r="K101" i="2" l="1"/>
  <c r="I103" i="2"/>
  <c r="L102" i="2"/>
  <c r="B102" i="2"/>
  <c r="A103" i="2"/>
  <c r="D103" i="2" s="1"/>
  <c r="C103" i="2" s="1"/>
  <c r="K102" i="2" l="1"/>
  <c r="I104" i="2"/>
  <c r="L103" i="2"/>
  <c r="B103" i="2"/>
  <c r="A104" i="2"/>
  <c r="D104" i="2" s="1"/>
  <c r="C104" i="2" s="1"/>
  <c r="K103" i="2" l="1"/>
  <c r="I105" i="2"/>
  <c r="L104" i="2"/>
  <c r="B104" i="2"/>
  <c r="A105" i="2"/>
  <c r="D105" i="2" s="1"/>
  <c r="C105" i="2" s="1"/>
  <c r="K104" i="2" l="1"/>
  <c r="I106" i="2"/>
  <c r="L105" i="2"/>
  <c r="B105" i="2"/>
  <c r="A106" i="2"/>
  <c r="D106" i="2" s="1"/>
  <c r="C106" i="2" s="1"/>
  <c r="K105" i="2" l="1"/>
  <c r="I107" i="2"/>
  <c r="L106" i="2"/>
  <c r="B106" i="2"/>
  <c r="A107" i="2"/>
  <c r="D107" i="2" s="1"/>
  <c r="C107" i="2" s="1"/>
  <c r="K106" i="2" l="1"/>
  <c r="I108" i="2"/>
  <c r="L107" i="2"/>
  <c r="B107" i="2"/>
  <c r="A108" i="2"/>
  <c r="D108" i="2" s="1"/>
  <c r="C108" i="2" s="1"/>
  <c r="K107" i="2" l="1"/>
  <c r="I109" i="2"/>
  <c r="L108" i="2"/>
  <c r="B108" i="2"/>
  <c r="A109" i="2"/>
  <c r="D109" i="2" s="1"/>
  <c r="C109" i="2" s="1"/>
  <c r="K108" i="2" l="1"/>
  <c r="I110" i="2"/>
  <c r="L109" i="2"/>
  <c r="B109" i="2"/>
  <c r="A110" i="2"/>
  <c r="D110" i="2" s="1"/>
  <c r="C110" i="2" s="1"/>
  <c r="K109" i="2" l="1"/>
  <c r="I111" i="2"/>
  <c r="L110" i="2"/>
  <c r="B110" i="2"/>
  <c r="A111" i="2"/>
  <c r="D111" i="2" s="1"/>
  <c r="C111" i="2" s="1"/>
  <c r="K110" i="2" l="1"/>
  <c r="I112" i="2"/>
  <c r="L111" i="2"/>
  <c r="B111" i="2"/>
  <c r="A112" i="2"/>
  <c r="D112" i="2" s="1"/>
  <c r="C112" i="2" s="1"/>
  <c r="K111" i="2" l="1"/>
  <c r="I113" i="2"/>
  <c r="L112" i="2"/>
  <c r="B112" i="2"/>
  <c r="A113" i="2"/>
  <c r="D113" i="2" s="1"/>
  <c r="C113" i="2" s="1"/>
  <c r="K112" i="2" l="1"/>
  <c r="I114" i="2"/>
  <c r="L113" i="2"/>
  <c r="B113" i="2"/>
  <c r="A114" i="2"/>
  <c r="D114" i="2" s="1"/>
  <c r="C114" i="2" s="1"/>
  <c r="K113" i="2" l="1"/>
  <c r="I115" i="2"/>
  <c r="L114" i="2"/>
  <c r="B114" i="2"/>
  <c r="A115" i="2"/>
  <c r="D115" i="2" s="1"/>
  <c r="C115" i="2" s="1"/>
  <c r="K114" i="2" l="1"/>
  <c r="I116" i="2"/>
  <c r="L115" i="2"/>
  <c r="B115" i="2"/>
  <c r="A116" i="2"/>
  <c r="D116" i="2" s="1"/>
  <c r="C116" i="2" s="1"/>
  <c r="K115" i="2" l="1"/>
  <c r="I117" i="2"/>
  <c r="L116" i="2"/>
  <c r="B116" i="2"/>
  <c r="A117" i="2"/>
  <c r="D117" i="2" s="1"/>
  <c r="C117" i="2" s="1"/>
  <c r="K116" i="2" l="1"/>
  <c r="I118" i="2"/>
  <c r="L117" i="2"/>
  <c r="B117" i="2"/>
  <c r="A118" i="2"/>
  <c r="D118" i="2" s="1"/>
  <c r="C118" i="2" s="1"/>
  <c r="K117" i="2" l="1"/>
  <c r="I119" i="2"/>
  <c r="L118" i="2"/>
  <c r="B118" i="2"/>
  <c r="A119" i="2"/>
  <c r="D119" i="2" s="1"/>
  <c r="C119" i="2" s="1"/>
  <c r="K118" i="2" l="1"/>
  <c r="I120" i="2"/>
  <c r="L119" i="2"/>
  <c r="B119" i="2"/>
  <c r="A120" i="2"/>
  <c r="D120" i="2" s="1"/>
  <c r="C120" i="2" s="1"/>
  <c r="K119" i="2" l="1"/>
  <c r="I121" i="2"/>
  <c r="L120" i="2"/>
  <c r="B120" i="2"/>
  <c r="A121" i="2"/>
  <c r="D121" i="2" s="1"/>
  <c r="C121" i="2" s="1"/>
  <c r="K120" i="2" l="1"/>
  <c r="I122" i="2"/>
  <c r="L121" i="2"/>
  <c r="B121" i="2"/>
  <c r="A122" i="2"/>
  <c r="D122" i="2" s="1"/>
  <c r="C122" i="2" s="1"/>
  <c r="K121" i="2" l="1"/>
  <c r="I123" i="2"/>
  <c r="L122" i="2"/>
  <c r="B122" i="2"/>
  <c r="A123" i="2"/>
  <c r="D123" i="2" s="1"/>
  <c r="C123" i="2" s="1"/>
  <c r="K122" i="2" l="1"/>
  <c r="I124" i="2"/>
  <c r="L123" i="2"/>
  <c r="B123" i="2"/>
  <c r="A124" i="2"/>
  <c r="D124" i="2" s="1"/>
  <c r="C124" i="2" s="1"/>
  <c r="K123" i="2" l="1"/>
  <c r="I125" i="2"/>
  <c r="L124" i="2"/>
  <c r="B124" i="2"/>
  <c r="A125" i="2"/>
  <c r="D125" i="2" s="1"/>
  <c r="C125" i="2" s="1"/>
  <c r="K124" i="2" l="1"/>
  <c r="I126" i="2"/>
  <c r="L125" i="2"/>
  <c r="B125" i="2"/>
  <c r="A126" i="2"/>
  <c r="D126" i="2" s="1"/>
  <c r="C126" i="2" s="1"/>
  <c r="K125" i="2" l="1"/>
  <c r="I127" i="2"/>
  <c r="L126" i="2"/>
  <c r="B126" i="2"/>
  <c r="A127" i="2"/>
  <c r="D127" i="2" s="1"/>
  <c r="C127" i="2" s="1"/>
  <c r="B127" i="2" s="1"/>
  <c r="K126" i="2" l="1"/>
  <c r="I128" i="2"/>
  <c r="L127" i="2"/>
  <c r="A128" i="2"/>
  <c r="D128" i="2" s="1"/>
  <c r="C128" i="2" s="1"/>
  <c r="B128" i="2" s="1"/>
  <c r="K127" i="2" l="1"/>
  <c r="I129" i="2"/>
  <c r="L128" i="2"/>
  <c r="A129" i="2"/>
  <c r="D129" i="2" s="1"/>
  <c r="C129" i="2" s="1"/>
  <c r="B129" i="2" s="1"/>
  <c r="K128" i="2" l="1"/>
  <c r="I130" i="2"/>
  <c r="L129" i="2"/>
  <c r="A130" i="2"/>
  <c r="D130" i="2" s="1"/>
  <c r="C130" i="2" s="1"/>
  <c r="K129" i="2" l="1"/>
  <c r="I131" i="2"/>
  <c r="L130" i="2"/>
  <c r="B130" i="2"/>
  <c r="A131" i="2"/>
  <c r="D131" i="2" s="1"/>
  <c r="C131" i="2" s="1"/>
  <c r="K130" i="2" l="1"/>
  <c r="I132" i="2"/>
  <c r="L131" i="2"/>
  <c r="B131" i="2"/>
  <c r="A132" i="2"/>
  <c r="D132" i="2" s="1"/>
  <c r="C132" i="2" s="1"/>
  <c r="K131" i="2" l="1"/>
  <c r="I133" i="2"/>
  <c r="L132" i="2"/>
  <c r="B132" i="2"/>
  <c r="A133" i="2"/>
  <c r="D133" i="2" s="1"/>
  <c r="C133" i="2" s="1"/>
  <c r="K132" i="2" l="1"/>
  <c r="I134" i="2"/>
  <c r="L133" i="2"/>
  <c r="B133" i="2"/>
  <c r="A134" i="2"/>
  <c r="D134" i="2" s="1"/>
  <c r="C134" i="2" s="1"/>
  <c r="K133" i="2" l="1"/>
  <c r="I135" i="2"/>
  <c r="L134" i="2"/>
  <c r="B134" i="2"/>
  <c r="A135" i="2"/>
  <c r="D135" i="2" s="1"/>
  <c r="C135" i="2" s="1"/>
  <c r="K134" i="2" l="1"/>
  <c r="I136" i="2"/>
  <c r="L135" i="2"/>
  <c r="B135" i="2"/>
  <c r="A136" i="2"/>
  <c r="D136" i="2" s="1"/>
  <c r="C136" i="2" s="1"/>
  <c r="K135" i="2" l="1"/>
  <c r="I137" i="2"/>
  <c r="L136" i="2"/>
  <c r="B136" i="2"/>
  <c r="A137" i="2"/>
  <c r="D137" i="2" s="1"/>
  <c r="C137" i="2" s="1"/>
  <c r="K136" i="2" l="1"/>
  <c r="I138" i="2"/>
  <c r="L137" i="2"/>
  <c r="B137" i="2"/>
  <c r="A138" i="2"/>
  <c r="D138" i="2" s="1"/>
  <c r="C138" i="2" s="1"/>
  <c r="K137" i="2" l="1"/>
  <c r="I139" i="2"/>
  <c r="L138" i="2"/>
  <c r="B138" i="2"/>
  <c r="A139" i="2"/>
  <c r="D139" i="2" s="1"/>
  <c r="C139" i="2" s="1"/>
  <c r="K138" i="2" l="1"/>
  <c r="I140" i="2"/>
  <c r="L139" i="2"/>
  <c r="B139" i="2"/>
  <c r="A140" i="2"/>
  <c r="D140" i="2" s="1"/>
  <c r="C140" i="2" s="1"/>
  <c r="K139" i="2" l="1"/>
  <c r="I141" i="2"/>
  <c r="L140" i="2"/>
  <c r="B140" i="2"/>
  <c r="A141" i="2"/>
  <c r="D141" i="2" s="1"/>
  <c r="C141" i="2" s="1"/>
  <c r="K140" i="2" l="1"/>
  <c r="I142" i="2"/>
  <c r="L141" i="2"/>
  <c r="B141" i="2"/>
  <c r="A142" i="2"/>
  <c r="D142" i="2" s="1"/>
  <c r="C142" i="2" s="1"/>
  <c r="K141" i="2" l="1"/>
  <c r="I143" i="2"/>
  <c r="L142" i="2"/>
  <c r="B142" i="2"/>
  <c r="A143" i="2"/>
  <c r="D143" i="2" s="1"/>
  <c r="C143" i="2" s="1"/>
  <c r="K142" i="2" l="1"/>
  <c r="I144" i="2"/>
  <c r="L143" i="2"/>
  <c r="B143" i="2"/>
  <c r="A144" i="2"/>
  <c r="D144" i="2" s="1"/>
  <c r="C144" i="2" s="1"/>
  <c r="K143" i="2" l="1"/>
  <c r="I145" i="2"/>
  <c r="L144" i="2"/>
  <c r="B144" i="2"/>
  <c r="A145" i="2"/>
  <c r="D145" i="2" s="1"/>
  <c r="C145" i="2" s="1"/>
  <c r="K144" i="2" l="1"/>
  <c r="I146" i="2"/>
  <c r="L145" i="2"/>
  <c r="B145" i="2"/>
  <c r="A146" i="2"/>
  <c r="D146" i="2" s="1"/>
  <c r="C146" i="2" s="1"/>
  <c r="K145" i="2" l="1"/>
  <c r="I147" i="2"/>
  <c r="L146" i="2"/>
  <c r="B146" i="2"/>
  <c r="A147" i="2"/>
  <c r="D147" i="2" s="1"/>
  <c r="C147" i="2" s="1"/>
  <c r="K146" i="2" l="1"/>
  <c r="I148" i="2"/>
  <c r="L147" i="2"/>
  <c r="B147" i="2"/>
  <c r="A148" i="2"/>
  <c r="D148" i="2" s="1"/>
  <c r="C148" i="2" s="1"/>
  <c r="K147" i="2" l="1"/>
  <c r="I149" i="2"/>
  <c r="L148" i="2"/>
  <c r="B148" i="2"/>
  <c r="A149" i="2"/>
  <c r="D149" i="2" s="1"/>
  <c r="C149" i="2" s="1"/>
  <c r="K148" i="2" l="1"/>
  <c r="I150" i="2"/>
  <c r="L149" i="2"/>
  <c r="B149" i="2"/>
  <c r="A150" i="2"/>
  <c r="D150" i="2" s="1"/>
  <c r="C150" i="2" s="1"/>
  <c r="B150" i="2" s="1"/>
  <c r="K149" i="2" l="1"/>
  <c r="I151" i="2"/>
  <c r="L150" i="2"/>
  <c r="A151" i="2"/>
  <c r="D151" i="2" s="1"/>
  <c r="C151" i="2" s="1"/>
  <c r="B151" i="2" s="1"/>
  <c r="K150" i="2" l="1"/>
  <c r="I152" i="2"/>
  <c r="L151" i="2"/>
  <c r="A152" i="2"/>
  <c r="D152" i="2" s="1"/>
  <c r="C152" i="2" s="1"/>
  <c r="B152" i="2" s="1"/>
  <c r="K151" i="2" l="1"/>
  <c r="I153" i="2"/>
  <c r="L152" i="2"/>
  <c r="A153" i="2"/>
  <c r="D153" i="2" s="1"/>
  <c r="C153" i="2" s="1"/>
  <c r="B153" i="2" s="1"/>
  <c r="K152" i="2" l="1"/>
  <c r="I154" i="2"/>
  <c r="L153" i="2"/>
  <c r="A154" i="2"/>
  <c r="D154" i="2" s="1"/>
  <c r="C154" i="2" s="1"/>
  <c r="B154" i="2" s="1"/>
  <c r="K153" i="2" l="1"/>
  <c r="I155" i="2"/>
  <c r="L154" i="2"/>
  <c r="A155" i="2"/>
  <c r="D155" i="2" s="1"/>
  <c r="C155" i="2" s="1"/>
  <c r="B155" i="2" s="1"/>
  <c r="K154" i="2" l="1"/>
  <c r="I156" i="2"/>
  <c r="L155" i="2"/>
  <c r="A156" i="2"/>
  <c r="D156" i="2" s="1"/>
  <c r="C156" i="2" s="1"/>
  <c r="B156" i="2" s="1"/>
  <c r="K155" i="2" l="1"/>
  <c r="I157" i="2"/>
  <c r="L156" i="2"/>
  <c r="A157" i="2"/>
  <c r="D157" i="2" s="1"/>
  <c r="C157" i="2" s="1"/>
  <c r="B157" i="2" s="1"/>
  <c r="K156" i="2" l="1"/>
  <c r="I158" i="2"/>
  <c r="L157" i="2"/>
  <c r="A158" i="2"/>
  <c r="D158" i="2" s="1"/>
  <c r="C158" i="2" s="1"/>
  <c r="B158" i="2" s="1"/>
  <c r="K157" i="2" l="1"/>
  <c r="I159" i="2"/>
  <c r="L158" i="2"/>
  <c r="A159" i="2"/>
  <c r="D159" i="2" s="1"/>
  <c r="C159" i="2" s="1"/>
  <c r="B159" i="2" s="1"/>
  <c r="K158" i="2" l="1"/>
  <c r="I160" i="2"/>
  <c r="L159" i="2"/>
  <c r="A160" i="2"/>
  <c r="D160" i="2" s="1"/>
  <c r="C160" i="2" s="1"/>
  <c r="K159" i="2" l="1"/>
  <c r="I161" i="2"/>
  <c r="L160" i="2"/>
  <c r="B160" i="2"/>
  <c r="A161" i="2"/>
  <c r="D161" i="2" s="1"/>
  <c r="C161" i="2" s="1"/>
  <c r="K160" i="2" l="1"/>
  <c r="I162" i="2"/>
  <c r="L161" i="2"/>
  <c r="B161" i="2"/>
  <c r="A162" i="2"/>
  <c r="D162" i="2" s="1"/>
  <c r="C162" i="2" s="1"/>
  <c r="K161" i="2" l="1"/>
  <c r="I163" i="2"/>
  <c r="L162" i="2"/>
  <c r="B162" i="2"/>
  <c r="A163" i="2"/>
  <c r="D163" i="2" s="1"/>
  <c r="C163" i="2" s="1"/>
  <c r="K162" i="2" l="1"/>
  <c r="I164" i="2"/>
  <c r="L163" i="2"/>
  <c r="B163" i="2"/>
  <c r="A164" i="2"/>
  <c r="D164" i="2" s="1"/>
  <c r="C164" i="2" s="1"/>
  <c r="K163" i="2" l="1"/>
  <c r="I165" i="2"/>
  <c r="L164" i="2"/>
  <c r="B164" i="2"/>
  <c r="A165" i="2"/>
  <c r="D165" i="2" s="1"/>
  <c r="C165" i="2" s="1"/>
  <c r="K164" i="2" l="1"/>
  <c r="I166" i="2"/>
  <c r="L165" i="2"/>
  <c r="B165" i="2"/>
  <c r="A166" i="2"/>
  <c r="D166" i="2" s="1"/>
  <c r="C166" i="2" s="1"/>
  <c r="K165" i="2" l="1"/>
  <c r="I167" i="2"/>
  <c r="L166" i="2"/>
  <c r="B166" i="2"/>
  <c r="A167" i="2"/>
  <c r="D167" i="2" s="1"/>
  <c r="C167" i="2" s="1"/>
  <c r="K166" i="2" l="1"/>
  <c r="I168" i="2"/>
  <c r="L167" i="2"/>
  <c r="B167" i="2"/>
  <c r="A168" i="2"/>
  <c r="D168" i="2" s="1"/>
  <c r="C168" i="2" s="1"/>
  <c r="K167" i="2" l="1"/>
  <c r="I169" i="2"/>
  <c r="L168" i="2"/>
  <c r="B168" i="2"/>
  <c r="A169" i="2"/>
  <c r="D169" i="2" s="1"/>
  <c r="C169" i="2" s="1"/>
  <c r="K168" i="2" l="1"/>
  <c r="I170" i="2"/>
  <c r="L169" i="2"/>
  <c r="B169" i="2"/>
  <c r="A170" i="2"/>
  <c r="D170" i="2" s="1"/>
  <c r="C170" i="2" s="1"/>
  <c r="K169" i="2" l="1"/>
  <c r="I171" i="2"/>
  <c r="L170" i="2"/>
  <c r="B170" i="2"/>
  <c r="A171" i="2"/>
  <c r="D171" i="2" s="1"/>
  <c r="C171" i="2" s="1"/>
  <c r="K170" i="2" l="1"/>
  <c r="I172" i="2"/>
  <c r="L171" i="2"/>
  <c r="B171" i="2"/>
  <c r="A172" i="2"/>
  <c r="D172" i="2" s="1"/>
  <c r="C172" i="2" s="1"/>
  <c r="K171" i="2" l="1"/>
  <c r="I173" i="2"/>
  <c r="L172" i="2"/>
  <c r="B172" i="2"/>
  <c r="A173" i="2"/>
  <c r="D173" i="2" s="1"/>
  <c r="C173" i="2" s="1"/>
  <c r="K172" i="2" l="1"/>
  <c r="I174" i="2"/>
  <c r="L173" i="2"/>
  <c r="B173" i="2"/>
  <c r="A174" i="2"/>
  <c r="D174" i="2" s="1"/>
  <c r="C174" i="2" s="1"/>
  <c r="K173" i="2" l="1"/>
  <c r="I175" i="2"/>
  <c r="L174" i="2"/>
  <c r="B174" i="2"/>
  <c r="A175" i="2"/>
  <c r="D175" i="2" s="1"/>
  <c r="C175" i="2" s="1"/>
  <c r="K174" i="2" l="1"/>
  <c r="I176" i="2"/>
  <c r="L175" i="2"/>
  <c r="B175" i="2"/>
  <c r="A176" i="2"/>
  <c r="D176" i="2" s="1"/>
  <c r="C176" i="2" s="1"/>
  <c r="K175" i="2" l="1"/>
  <c r="I177" i="2"/>
  <c r="L176" i="2"/>
  <c r="B176" i="2"/>
  <c r="A177" i="2"/>
  <c r="D177" i="2" s="1"/>
  <c r="C177" i="2" s="1"/>
  <c r="K176" i="2" l="1"/>
  <c r="I178" i="2"/>
  <c r="L177" i="2"/>
  <c r="B177" i="2"/>
  <c r="A178" i="2"/>
  <c r="D178" i="2" s="1"/>
  <c r="C178" i="2" s="1"/>
  <c r="K177" i="2" l="1"/>
  <c r="I179" i="2"/>
  <c r="L178" i="2"/>
  <c r="B178" i="2"/>
  <c r="A179" i="2"/>
  <c r="D179" i="2" s="1"/>
  <c r="C179" i="2" s="1"/>
  <c r="K178" i="2" l="1"/>
  <c r="I180" i="2"/>
  <c r="L179" i="2"/>
  <c r="B179" i="2"/>
  <c r="A180" i="2"/>
  <c r="D180" i="2" s="1"/>
  <c r="C180" i="2" s="1"/>
  <c r="K179" i="2" l="1"/>
  <c r="I181" i="2"/>
  <c r="L180" i="2"/>
  <c r="B180" i="2"/>
  <c r="A181" i="2"/>
  <c r="D181" i="2" s="1"/>
  <c r="C181" i="2" s="1"/>
  <c r="K180" i="2" l="1"/>
  <c r="I182" i="2"/>
  <c r="L181" i="2"/>
  <c r="B181" i="2"/>
  <c r="A182" i="2"/>
  <c r="D182" i="2" s="1"/>
  <c r="C182" i="2" s="1"/>
  <c r="K181" i="2" l="1"/>
  <c r="I183" i="2"/>
  <c r="L182" i="2"/>
  <c r="B182" i="2"/>
  <c r="A183" i="2"/>
  <c r="D183" i="2" s="1"/>
  <c r="C183" i="2" s="1"/>
  <c r="K182" i="2" l="1"/>
  <c r="I184" i="2"/>
  <c r="L183" i="2"/>
  <c r="B183" i="2"/>
  <c r="A184" i="2"/>
  <c r="D184" i="2" s="1"/>
  <c r="C184" i="2" s="1"/>
  <c r="K183" i="2" l="1"/>
  <c r="I185" i="2"/>
  <c r="L184" i="2"/>
  <c r="B184" i="2"/>
  <c r="A185" i="2"/>
  <c r="D185" i="2" s="1"/>
  <c r="C185" i="2" s="1"/>
  <c r="K184" i="2" l="1"/>
  <c r="I186" i="2"/>
  <c r="L185" i="2"/>
  <c r="B185" i="2"/>
  <c r="A186" i="2"/>
  <c r="D186" i="2" s="1"/>
  <c r="C186" i="2" s="1"/>
  <c r="K185" i="2" l="1"/>
  <c r="I187" i="2"/>
  <c r="L186" i="2"/>
  <c r="B186" i="2"/>
  <c r="A187" i="2"/>
  <c r="D187" i="2" s="1"/>
  <c r="C187" i="2" s="1"/>
  <c r="K186" i="2" l="1"/>
  <c r="I188" i="2"/>
  <c r="L187" i="2"/>
  <c r="B187" i="2"/>
  <c r="A188" i="2"/>
  <c r="D188" i="2" s="1"/>
  <c r="C188" i="2" s="1"/>
  <c r="K187" i="2" l="1"/>
  <c r="I189" i="2"/>
  <c r="L188" i="2"/>
  <c r="B188" i="2"/>
  <c r="A189" i="2"/>
  <c r="D189" i="2" s="1"/>
  <c r="C189" i="2" s="1"/>
  <c r="K188" i="2" l="1"/>
  <c r="I190" i="2"/>
  <c r="L189" i="2"/>
  <c r="B189" i="2"/>
  <c r="A190" i="2"/>
  <c r="D190" i="2" s="1"/>
  <c r="C190" i="2" s="1"/>
  <c r="K189" i="2" l="1"/>
  <c r="I191" i="2"/>
  <c r="L190" i="2"/>
  <c r="B190" i="2"/>
  <c r="A191" i="2"/>
  <c r="D191" i="2" s="1"/>
  <c r="C191" i="2" s="1"/>
  <c r="K190" i="2" l="1"/>
  <c r="I192" i="2"/>
  <c r="L191" i="2"/>
  <c r="B191" i="2"/>
  <c r="A192" i="2"/>
  <c r="D192" i="2" s="1"/>
  <c r="C192" i="2" s="1"/>
  <c r="K191" i="2" l="1"/>
  <c r="I193" i="2"/>
  <c r="L192" i="2"/>
  <c r="B192" i="2"/>
  <c r="A193" i="2"/>
  <c r="D193" i="2" s="1"/>
  <c r="C193" i="2" s="1"/>
  <c r="K192" i="2" l="1"/>
  <c r="I194" i="2"/>
  <c r="L193" i="2"/>
  <c r="B193" i="2"/>
  <c r="A194" i="2"/>
  <c r="D194" i="2" s="1"/>
  <c r="C194" i="2" s="1"/>
  <c r="B194" i="2" s="1"/>
  <c r="K193" i="2" l="1"/>
  <c r="I195" i="2"/>
  <c r="L194" i="2"/>
  <c r="A195" i="2"/>
  <c r="D195" i="2" s="1"/>
  <c r="C195" i="2" s="1"/>
  <c r="B195" i="2" s="1"/>
  <c r="K194" i="2" l="1"/>
  <c r="I196" i="2"/>
  <c r="L195" i="2"/>
  <c r="A196" i="2"/>
  <c r="D196" i="2" s="1"/>
  <c r="C196" i="2" s="1"/>
  <c r="B196" i="2" s="1"/>
  <c r="K195" i="2" l="1"/>
  <c r="I197" i="2"/>
  <c r="L196" i="2"/>
  <c r="A197" i="2"/>
  <c r="D197" i="2" s="1"/>
  <c r="C197" i="2" s="1"/>
  <c r="B197" i="2" s="1"/>
  <c r="K196" i="2" l="1"/>
  <c r="I198" i="2"/>
  <c r="L197" i="2"/>
  <c r="A198" i="2"/>
  <c r="D198" i="2" s="1"/>
  <c r="C198" i="2" s="1"/>
  <c r="B198" i="2" s="1"/>
  <c r="K197" i="2" l="1"/>
  <c r="I199" i="2"/>
  <c r="L198" i="2"/>
  <c r="A199" i="2"/>
  <c r="D199" i="2" s="1"/>
  <c r="C199" i="2" s="1"/>
  <c r="B199" i="2" s="1"/>
  <c r="K198" i="2" l="1"/>
  <c r="I200" i="2"/>
  <c r="L199" i="2"/>
  <c r="A200" i="2"/>
  <c r="D200" i="2" s="1"/>
  <c r="C200" i="2" s="1"/>
  <c r="B200" i="2" s="1"/>
  <c r="K199" i="2" l="1"/>
  <c r="I201" i="2"/>
  <c r="L200" i="2"/>
  <c r="A201" i="2"/>
  <c r="D201" i="2" s="1"/>
  <c r="C201" i="2" s="1"/>
  <c r="B201" i="2" s="1"/>
  <c r="K200" i="2" l="1"/>
  <c r="I202" i="2"/>
  <c r="L201" i="2"/>
  <c r="A202" i="2"/>
  <c r="D202" i="2" s="1"/>
  <c r="C202" i="2" s="1"/>
  <c r="B202" i="2" s="1"/>
  <c r="K201" i="2" l="1"/>
  <c r="I203" i="2"/>
  <c r="L202" i="2"/>
  <c r="A203" i="2"/>
  <c r="D203" i="2" s="1"/>
  <c r="C203" i="2" s="1"/>
  <c r="B203" i="2" s="1"/>
  <c r="K202" i="2" l="1"/>
  <c r="I204" i="2"/>
  <c r="L203" i="2"/>
  <c r="A204" i="2"/>
  <c r="D204" i="2" s="1"/>
  <c r="C204" i="2" s="1"/>
  <c r="B204" i="2" s="1"/>
  <c r="K203" i="2" l="1"/>
  <c r="I205" i="2"/>
  <c r="L204" i="2"/>
  <c r="A205" i="2"/>
  <c r="D205" i="2" s="1"/>
  <c r="C205" i="2" s="1"/>
  <c r="B205" i="2" s="1"/>
  <c r="K204" i="2" l="1"/>
  <c r="I206" i="2"/>
  <c r="L205" i="2"/>
  <c r="A206" i="2"/>
  <c r="D206" i="2" s="1"/>
  <c r="C206" i="2" s="1"/>
  <c r="B206" i="2" s="1"/>
  <c r="K205" i="2" l="1"/>
  <c r="I207" i="2"/>
  <c r="L206" i="2"/>
  <c r="A207" i="2"/>
  <c r="D207" i="2" s="1"/>
  <c r="C207" i="2" s="1"/>
  <c r="B207" i="2" s="1"/>
  <c r="K206" i="2" l="1"/>
  <c r="I208" i="2"/>
  <c r="L207" i="2"/>
  <c r="A208" i="2"/>
  <c r="D208" i="2" s="1"/>
  <c r="C208" i="2" s="1"/>
  <c r="B208" i="2" s="1"/>
  <c r="K207" i="2" l="1"/>
  <c r="I209" i="2"/>
  <c r="L208" i="2"/>
  <c r="A209" i="2"/>
  <c r="D209" i="2" s="1"/>
  <c r="C209" i="2" s="1"/>
  <c r="B209" i="2" s="1"/>
  <c r="K208" i="2" l="1"/>
  <c r="I210" i="2"/>
  <c r="L209" i="2"/>
  <c r="A210" i="2"/>
  <c r="D210" i="2" s="1"/>
  <c r="C210" i="2" s="1"/>
  <c r="B210" i="2" s="1"/>
  <c r="K209" i="2" l="1"/>
  <c r="I211" i="2"/>
  <c r="L210" i="2"/>
  <c r="A211" i="2"/>
  <c r="D211" i="2" s="1"/>
  <c r="C211" i="2" s="1"/>
  <c r="B211" i="2" s="1"/>
  <c r="K210" i="2" l="1"/>
  <c r="I212" i="2"/>
  <c r="L211" i="2"/>
  <c r="A212" i="2"/>
  <c r="D212" i="2" s="1"/>
  <c r="C212" i="2" s="1"/>
  <c r="K211" i="2" l="1"/>
  <c r="I213" i="2"/>
  <c r="L212" i="2"/>
  <c r="B212" i="2"/>
  <c r="A213" i="2"/>
  <c r="D213" i="2" s="1"/>
  <c r="C213" i="2" s="1"/>
  <c r="K212" i="2" l="1"/>
  <c r="I214" i="2"/>
  <c r="L213" i="2"/>
  <c r="B213" i="2"/>
  <c r="A214" i="2"/>
  <c r="D214" i="2" s="1"/>
  <c r="C214" i="2" s="1"/>
  <c r="K213" i="2" l="1"/>
  <c r="I215" i="2"/>
  <c r="L214" i="2"/>
  <c r="B214" i="2"/>
  <c r="A215" i="2"/>
  <c r="D215" i="2" s="1"/>
  <c r="C215" i="2" s="1"/>
  <c r="K214" i="2" l="1"/>
  <c r="I216" i="2"/>
  <c r="L215" i="2"/>
  <c r="B215" i="2"/>
  <c r="A216" i="2"/>
  <c r="D216" i="2" s="1"/>
  <c r="C216" i="2" s="1"/>
  <c r="K215" i="2" l="1"/>
  <c r="I217" i="2"/>
  <c r="L216" i="2"/>
  <c r="B216" i="2"/>
  <c r="A217" i="2"/>
  <c r="D217" i="2" s="1"/>
  <c r="C217" i="2" s="1"/>
  <c r="K216" i="2" l="1"/>
  <c r="I218" i="2"/>
  <c r="L217" i="2"/>
  <c r="B217" i="2"/>
  <c r="A218" i="2"/>
  <c r="D218" i="2" s="1"/>
  <c r="C218" i="2" s="1"/>
  <c r="K217" i="2" l="1"/>
  <c r="I219" i="2"/>
  <c r="L218" i="2"/>
  <c r="B218" i="2"/>
  <c r="A219" i="2"/>
  <c r="D219" i="2" s="1"/>
  <c r="C219" i="2" s="1"/>
  <c r="K218" i="2" l="1"/>
  <c r="I220" i="2"/>
  <c r="L219" i="2"/>
  <c r="B219" i="2"/>
  <c r="A220" i="2"/>
  <c r="D220" i="2" s="1"/>
  <c r="C220" i="2" s="1"/>
  <c r="K219" i="2" l="1"/>
  <c r="I221" i="2"/>
  <c r="L220" i="2"/>
  <c r="B220" i="2"/>
  <c r="A221" i="2"/>
  <c r="D221" i="2" s="1"/>
  <c r="C221" i="2" s="1"/>
  <c r="K220" i="2" l="1"/>
  <c r="I222" i="2"/>
  <c r="L221" i="2"/>
  <c r="B221" i="2"/>
  <c r="A222" i="2"/>
  <c r="D222" i="2" s="1"/>
  <c r="C222" i="2" s="1"/>
  <c r="K221" i="2" l="1"/>
  <c r="I223" i="2"/>
  <c r="L222" i="2"/>
  <c r="B222" i="2"/>
  <c r="A223" i="2"/>
  <c r="D223" i="2" s="1"/>
  <c r="C223" i="2" s="1"/>
  <c r="K222" i="2" l="1"/>
  <c r="I224" i="2"/>
  <c r="L223" i="2"/>
  <c r="B223" i="2"/>
  <c r="A224" i="2"/>
  <c r="D224" i="2" s="1"/>
  <c r="C224" i="2" s="1"/>
  <c r="K223" i="2" l="1"/>
  <c r="I225" i="2"/>
  <c r="L224" i="2"/>
  <c r="B224" i="2"/>
  <c r="A225" i="2"/>
  <c r="D225" i="2" s="1"/>
  <c r="C225" i="2" s="1"/>
  <c r="K224" i="2" l="1"/>
  <c r="I226" i="2"/>
  <c r="L225" i="2"/>
  <c r="B225" i="2"/>
  <c r="A226" i="2"/>
  <c r="D226" i="2" s="1"/>
  <c r="C226" i="2" s="1"/>
  <c r="K225" i="2" l="1"/>
  <c r="I227" i="2"/>
  <c r="L226" i="2"/>
  <c r="B226" i="2"/>
  <c r="A227" i="2"/>
  <c r="D227" i="2" s="1"/>
  <c r="C227" i="2" s="1"/>
  <c r="K226" i="2" l="1"/>
  <c r="I228" i="2"/>
  <c r="L227" i="2"/>
  <c r="B227" i="2"/>
  <c r="A228" i="2"/>
  <c r="D228" i="2" s="1"/>
  <c r="C228" i="2" s="1"/>
  <c r="K227" i="2" l="1"/>
  <c r="I229" i="2"/>
  <c r="L228" i="2"/>
  <c r="B228" i="2"/>
  <c r="A229" i="2"/>
  <c r="D229" i="2" s="1"/>
  <c r="C229" i="2" s="1"/>
  <c r="K228" i="2" l="1"/>
  <c r="I230" i="2"/>
  <c r="L229" i="2"/>
  <c r="B229" i="2"/>
  <c r="A230" i="2"/>
  <c r="D230" i="2" s="1"/>
  <c r="C230" i="2" s="1"/>
  <c r="K229" i="2" l="1"/>
  <c r="I231" i="2"/>
  <c r="L230" i="2"/>
  <c r="B230" i="2"/>
  <c r="A231" i="2"/>
  <c r="D231" i="2" s="1"/>
  <c r="C231" i="2" s="1"/>
  <c r="K230" i="2" l="1"/>
  <c r="I232" i="2"/>
  <c r="L231" i="2"/>
  <c r="B231" i="2"/>
  <c r="A232" i="2"/>
  <c r="D232" i="2" s="1"/>
  <c r="C232" i="2" s="1"/>
  <c r="K231" i="2" l="1"/>
  <c r="I233" i="2"/>
  <c r="L232" i="2"/>
  <c r="B232" i="2"/>
  <c r="A233" i="2"/>
  <c r="D233" i="2" s="1"/>
  <c r="C233" i="2" s="1"/>
  <c r="K232" i="2" l="1"/>
  <c r="I234" i="2"/>
  <c r="L233" i="2"/>
  <c r="B233" i="2"/>
  <c r="A234" i="2"/>
  <c r="D234" i="2" s="1"/>
  <c r="C234" i="2" s="1"/>
  <c r="K233" i="2" l="1"/>
  <c r="I235" i="2"/>
  <c r="L234" i="2"/>
  <c r="B234" i="2"/>
  <c r="A235" i="2"/>
  <c r="D235" i="2" s="1"/>
  <c r="C235" i="2" s="1"/>
  <c r="K234" i="2" l="1"/>
  <c r="I236" i="2"/>
  <c r="L235" i="2"/>
  <c r="B235" i="2"/>
  <c r="A236" i="2"/>
  <c r="D236" i="2" s="1"/>
  <c r="C236" i="2" s="1"/>
  <c r="K235" i="2" l="1"/>
  <c r="I237" i="2"/>
  <c r="L236" i="2"/>
  <c r="B236" i="2"/>
  <c r="A237" i="2"/>
  <c r="D237" i="2" s="1"/>
  <c r="C237" i="2" s="1"/>
  <c r="K236" i="2" l="1"/>
  <c r="I238" i="2"/>
  <c r="L237" i="2"/>
  <c r="B237" i="2"/>
  <c r="A238" i="2"/>
  <c r="D238" i="2" s="1"/>
  <c r="C238" i="2" s="1"/>
  <c r="K237" i="2" l="1"/>
  <c r="I239" i="2"/>
  <c r="L238" i="2"/>
  <c r="B238" i="2"/>
  <c r="A239" i="2"/>
  <c r="D239" i="2" s="1"/>
  <c r="C239" i="2" s="1"/>
  <c r="K238" i="2" l="1"/>
  <c r="I240" i="2"/>
  <c r="L239" i="2"/>
  <c r="B239" i="2"/>
  <c r="A240" i="2"/>
  <c r="D240" i="2" s="1"/>
  <c r="C240" i="2" s="1"/>
  <c r="K239" i="2" l="1"/>
  <c r="I241" i="2"/>
  <c r="L240" i="2"/>
  <c r="B240" i="2"/>
  <c r="A241" i="2"/>
  <c r="D241" i="2" s="1"/>
  <c r="C241" i="2" s="1"/>
  <c r="K240" i="2" l="1"/>
  <c r="I242" i="2"/>
  <c r="L241" i="2"/>
  <c r="B241" i="2"/>
  <c r="A242" i="2"/>
  <c r="D242" i="2" s="1"/>
  <c r="C242" i="2" s="1"/>
  <c r="K241" i="2" l="1"/>
  <c r="I243" i="2"/>
  <c r="L242" i="2"/>
  <c r="B242" i="2"/>
  <c r="A243" i="2"/>
  <c r="D243" i="2" s="1"/>
  <c r="C243" i="2" s="1"/>
  <c r="K242" i="2" l="1"/>
  <c r="I244" i="2"/>
  <c r="L243" i="2"/>
  <c r="B243" i="2"/>
  <c r="A244" i="2"/>
  <c r="D244" i="2" s="1"/>
  <c r="C244" i="2" s="1"/>
  <c r="K243" i="2" l="1"/>
  <c r="I245" i="2"/>
  <c r="L244" i="2"/>
  <c r="B244" i="2"/>
  <c r="A245" i="2"/>
  <c r="D245" i="2" s="1"/>
  <c r="C245" i="2" s="1"/>
  <c r="K244" i="2" l="1"/>
  <c r="I246" i="2"/>
  <c r="L245" i="2"/>
  <c r="B245" i="2"/>
  <c r="A246" i="2"/>
  <c r="D246" i="2" s="1"/>
  <c r="C246" i="2" s="1"/>
  <c r="K245" i="2" l="1"/>
  <c r="I247" i="2"/>
  <c r="L246" i="2"/>
  <c r="B246" i="2"/>
  <c r="A247" i="2"/>
  <c r="D247" i="2" s="1"/>
  <c r="C247" i="2" s="1"/>
  <c r="K246" i="2" l="1"/>
  <c r="I248" i="2"/>
  <c r="L247" i="2"/>
  <c r="B247" i="2"/>
  <c r="A248" i="2"/>
  <c r="D248" i="2" s="1"/>
  <c r="C248" i="2" s="1"/>
  <c r="K247" i="2" l="1"/>
  <c r="I249" i="2"/>
  <c r="L248" i="2"/>
  <c r="B248" i="2"/>
  <c r="A249" i="2"/>
  <c r="D249" i="2" s="1"/>
  <c r="C249" i="2" s="1"/>
  <c r="K248" i="2" l="1"/>
  <c r="I250" i="2"/>
  <c r="L249" i="2"/>
  <c r="B249" i="2"/>
  <c r="A250" i="2"/>
  <c r="D250" i="2" s="1"/>
  <c r="C250" i="2" s="1"/>
  <c r="K249" i="2" l="1"/>
  <c r="I251" i="2"/>
  <c r="L250" i="2"/>
  <c r="B250" i="2"/>
  <c r="A251" i="2"/>
  <c r="D251" i="2" s="1"/>
  <c r="C251" i="2" s="1"/>
  <c r="K250" i="2" l="1"/>
  <c r="I252" i="2"/>
  <c r="L251" i="2"/>
  <c r="B251" i="2"/>
  <c r="A252" i="2"/>
  <c r="D252" i="2" s="1"/>
  <c r="C252" i="2" s="1"/>
  <c r="K251" i="2" l="1"/>
  <c r="I253" i="2"/>
  <c r="L252" i="2"/>
  <c r="B252" i="2"/>
  <c r="A253" i="2"/>
  <c r="D253" i="2" s="1"/>
  <c r="C253" i="2" s="1"/>
  <c r="K252" i="2" l="1"/>
  <c r="I254" i="2"/>
  <c r="L253" i="2"/>
  <c r="B253" i="2"/>
  <c r="A254" i="2"/>
  <c r="D254" i="2" s="1"/>
  <c r="C254" i="2" s="1"/>
  <c r="K253" i="2" l="1"/>
  <c r="I255" i="2"/>
  <c r="L254" i="2"/>
  <c r="B254" i="2"/>
  <c r="A255" i="2"/>
  <c r="D255" i="2" s="1"/>
  <c r="C255" i="2" s="1"/>
  <c r="K254" i="2" l="1"/>
  <c r="I256" i="2"/>
  <c r="L255" i="2"/>
  <c r="B255" i="2"/>
  <c r="A256" i="2"/>
  <c r="D256" i="2" s="1"/>
  <c r="C256" i="2" s="1"/>
  <c r="K255" i="2" l="1"/>
  <c r="I257" i="2"/>
  <c r="L256" i="2"/>
  <c r="B256" i="2"/>
  <c r="A257" i="2"/>
  <c r="D257" i="2" s="1"/>
  <c r="C257" i="2" s="1"/>
  <c r="K256" i="2" l="1"/>
  <c r="I258" i="2"/>
  <c r="L257" i="2"/>
  <c r="B257" i="2"/>
  <c r="A258" i="2"/>
  <c r="D258" i="2" s="1"/>
  <c r="C258" i="2" s="1"/>
  <c r="K257" i="2" l="1"/>
  <c r="I259" i="2"/>
  <c r="L258" i="2"/>
  <c r="B258" i="2"/>
  <c r="A259" i="2"/>
  <c r="D259" i="2" s="1"/>
  <c r="C259" i="2" s="1"/>
  <c r="K258" i="2" l="1"/>
  <c r="I260" i="2"/>
  <c r="L259" i="2"/>
  <c r="B259" i="2"/>
  <c r="A260" i="2"/>
  <c r="D260" i="2" s="1"/>
  <c r="C260" i="2" s="1"/>
  <c r="K259" i="2" l="1"/>
  <c r="I261" i="2"/>
  <c r="L260" i="2"/>
  <c r="B260" i="2"/>
  <c r="A261" i="2"/>
  <c r="D261" i="2" s="1"/>
  <c r="C261" i="2" s="1"/>
  <c r="K260" i="2" l="1"/>
  <c r="I262" i="2"/>
  <c r="L261" i="2"/>
  <c r="B261" i="2"/>
  <c r="A262" i="2"/>
  <c r="D262" i="2" s="1"/>
  <c r="C262" i="2" s="1"/>
  <c r="K261" i="2" l="1"/>
  <c r="I263" i="2"/>
  <c r="L262" i="2"/>
  <c r="B262" i="2"/>
  <c r="A263" i="2"/>
  <c r="D263" i="2" s="1"/>
  <c r="C263" i="2" s="1"/>
  <c r="K262" i="2" l="1"/>
  <c r="I264" i="2"/>
  <c r="L263" i="2"/>
  <c r="B263" i="2"/>
  <c r="A264" i="2"/>
  <c r="D264" i="2" s="1"/>
  <c r="C264" i="2" s="1"/>
  <c r="K263" i="2" l="1"/>
  <c r="I265" i="2"/>
  <c r="L264" i="2"/>
  <c r="B264" i="2"/>
  <c r="A265" i="2"/>
  <c r="D265" i="2" s="1"/>
  <c r="C265" i="2" s="1"/>
  <c r="K264" i="2" l="1"/>
  <c r="I266" i="2"/>
  <c r="L265" i="2"/>
  <c r="B265" i="2"/>
  <c r="A266" i="2"/>
  <c r="D266" i="2" s="1"/>
  <c r="C266" i="2" s="1"/>
  <c r="K265" i="2" l="1"/>
  <c r="I267" i="2"/>
  <c r="L266" i="2"/>
  <c r="B266" i="2"/>
  <c r="A267" i="2"/>
  <c r="D267" i="2" s="1"/>
  <c r="C267" i="2" s="1"/>
  <c r="K266" i="2" l="1"/>
  <c r="I268" i="2"/>
  <c r="L267" i="2"/>
  <c r="B267" i="2"/>
  <c r="A268" i="2"/>
  <c r="D268" i="2" s="1"/>
  <c r="C268" i="2" s="1"/>
  <c r="K267" i="2" l="1"/>
  <c r="I269" i="2"/>
  <c r="L268" i="2"/>
  <c r="B268" i="2"/>
  <c r="A269" i="2"/>
  <c r="D269" i="2" s="1"/>
  <c r="C269" i="2" s="1"/>
  <c r="K268" i="2" l="1"/>
  <c r="I270" i="2"/>
  <c r="L269" i="2"/>
  <c r="B269" i="2"/>
  <c r="A270" i="2"/>
  <c r="D270" i="2" s="1"/>
  <c r="C270" i="2" s="1"/>
  <c r="K269" i="2" l="1"/>
  <c r="I271" i="2"/>
  <c r="L270" i="2"/>
  <c r="B270" i="2"/>
  <c r="A271" i="2"/>
  <c r="D271" i="2" s="1"/>
  <c r="C271" i="2" s="1"/>
  <c r="K270" i="2" l="1"/>
  <c r="I272" i="2"/>
  <c r="L271" i="2"/>
  <c r="B271" i="2"/>
  <c r="A272" i="2"/>
  <c r="D272" i="2" s="1"/>
  <c r="C272" i="2" s="1"/>
  <c r="K271" i="2" l="1"/>
  <c r="I273" i="2"/>
  <c r="L272" i="2"/>
  <c r="B272" i="2"/>
  <c r="A273" i="2"/>
  <c r="D273" i="2" s="1"/>
  <c r="C273" i="2" s="1"/>
  <c r="K272" i="2" l="1"/>
  <c r="I274" i="2"/>
  <c r="L273" i="2"/>
  <c r="B273" i="2"/>
  <c r="A274" i="2"/>
  <c r="D274" i="2" s="1"/>
  <c r="C274" i="2" s="1"/>
  <c r="K273" i="2" l="1"/>
  <c r="I275" i="2"/>
  <c r="L274" i="2"/>
  <c r="B274" i="2"/>
  <c r="A275" i="2"/>
  <c r="D275" i="2" s="1"/>
  <c r="C275" i="2" s="1"/>
  <c r="K274" i="2" l="1"/>
  <c r="I276" i="2"/>
  <c r="L275" i="2"/>
  <c r="B275" i="2"/>
  <c r="A276" i="2"/>
  <c r="D276" i="2" s="1"/>
  <c r="C276" i="2" s="1"/>
  <c r="K275" i="2" l="1"/>
  <c r="I277" i="2"/>
  <c r="L276" i="2"/>
  <c r="B276" i="2"/>
  <c r="A277" i="2"/>
  <c r="D277" i="2" s="1"/>
  <c r="C277" i="2" s="1"/>
  <c r="K276" i="2" l="1"/>
  <c r="I278" i="2"/>
  <c r="L277" i="2"/>
  <c r="B277" i="2"/>
  <c r="A278" i="2"/>
  <c r="D278" i="2" s="1"/>
  <c r="C278" i="2" s="1"/>
  <c r="K277" i="2" l="1"/>
  <c r="I279" i="2"/>
  <c r="L278" i="2"/>
  <c r="B278" i="2"/>
  <c r="A279" i="2"/>
  <c r="D279" i="2" s="1"/>
  <c r="C279" i="2" s="1"/>
  <c r="K278" i="2" l="1"/>
  <c r="I280" i="2"/>
  <c r="L279" i="2"/>
  <c r="B279" i="2"/>
  <c r="A280" i="2"/>
  <c r="D280" i="2" s="1"/>
  <c r="C280" i="2" s="1"/>
  <c r="K279" i="2" l="1"/>
  <c r="I281" i="2"/>
  <c r="L280" i="2"/>
  <c r="B280" i="2"/>
  <c r="A281" i="2"/>
  <c r="D281" i="2" s="1"/>
  <c r="C281" i="2" s="1"/>
  <c r="K280" i="2" l="1"/>
  <c r="I282" i="2"/>
  <c r="L281" i="2"/>
  <c r="B281" i="2"/>
  <c r="A282" i="2"/>
  <c r="D282" i="2" s="1"/>
  <c r="C282" i="2" s="1"/>
  <c r="K281" i="2" l="1"/>
  <c r="I283" i="2"/>
  <c r="L282" i="2"/>
  <c r="B282" i="2"/>
  <c r="A283" i="2"/>
  <c r="D283" i="2" s="1"/>
  <c r="C283" i="2" s="1"/>
  <c r="K282" i="2" l="1"/>
  <c r="I284" i="2"/>
  <c r="L283" i="2"/>
  <c r="B283" i="2"/>
  <c r="A284" i="2"/>
  <c r="D284" i="2" s="1"/>
  <c r="C284" i="2" s="1"/>
  <c r="K283" i="2" l="1"/>
  <c r="I285" i="2"/>
  <c r="L284" i="2"/>
  <c r="B284" i="2"/>
  <c r="A285" i="2"/>
  <c r="D285" i="2" s="1"/>
  <c r="C285" i="2" s="1"/>
  <c r="K284" i="2" l="1"/>
  <c r="I286" i="2"/>
  <c r="L285" i="2"/>
  <c r="B285" i="2"/>
  <c r="A286" i="2"/>
  <c r="D286" i="2" s="1"/>
  <c r="C286" i="2" s="1"/>
  <c r="K285" i="2" l="1"/>
  <c r="I287" i="2"/>
  <c r="L286" i="2"/>
  <c r="B286" i="2"/>
  <c r="A287" i="2"/>
  <c r="D287" i="2" s="1"/>
  <c r="C287" i="2" s="1"/>
  <c r="K286" i="2" l="1"/>
  <c r="I288" i="2"/>
  <c r="L287" i="2"/>
  <c r="B287" i="2"/>
  <c r="A288" i="2"/>
  <c r="D288" i="2" s="1"/>
  <c r="C288" i="2" s="1"/>
  <c r="K287" i="2" l="1"/>
  <c r="I289" i="2"/>
  <c r="L288" i="2"/>
  <c r="B288" i="2"/>
  <c r="A289" i="2"/>
  <c r="D289" i="2" s="1"/>
  <c r="C289" i="2" s="1"/>
  <c r="K288" i="2" l="1"/>
  <c r="I290" i="2"/>
  <c r="L289" i="2"/>
  <c r="B289" i="2"/>
  <c r="A290" i="2"/>
  <c r="D290" i="2" s="1"/>
  <c r="C290" i="2" s="1"/>
  <c r="K289" i="2" l="1"/>
  <c r="I291" i="2"/>
  <c r="L290" i="2"/>
  <c r="B290" i="2"/>
  <c r="A291" i="2"/>
  <c r="D291" i="2" s="1"/>
  <c r="C291" i="2" s="1"/>
  <c r="K290" i="2" l="1"/>
  <c r="I292" i="2"/>
  <c r="L291" i="2"/>
  <c r="B291" i="2"/>
  <c r="A292" i="2"/>
  <c r="D292" i="2" s="1"/>
  <c r="C292" i="2" s="1"/>
  <c r="K291" i="2" l="1"/>
  <c r="I293" i="2"/>
  <c r="L292" i="2"/>
  <c r="B292" i="2"/>
  <c r="A293" i="2"/>
  <c r="D293" i="2" s="1"/>
  <c r="C293" i="2" s="1"/>
  <c r="K292" i="2" l="1"/>
  <c r="I294" i="2"/>
  <c r="L293" i="2"/>
  <c r="B293" i="2"/>
  <c r="A294" i="2"/>
  <c r="D294" i="2" s="1"/>
  <c r="C294" i="2" s="1"/>
  <c r="K293" i="2" l="1"/>
  <c r="I295" i="2"/>
  <c r="L294" i="2"/>
  <c r="B294" i="2"/>
  <c r="A295" i="2"/>
  <c r="D295" i="2" s="1"/>
  <c r="C295" i="2" s="1"/>
  <c r="K294" i="2" l="1"/>
  <c r="I296" i="2"/>
  <c r="L295" i="2"/>
  <c r="B295" i="2"/>
  <c r="A296" i="2"/>
  <c r="D296" i="2" s="1"/>
  <c r="C296" i="2" s="1"/>
  <c r="K295" i="2" l="1"/>
  <c r="I297" i="2"/>
  <c r="L296" i="2"/>
  <c r="B296" i="2"/>
  <c r="A297" i="2"/>
  <c r="D297" i="2" s="1"/>
  <c r="C297" i="2" s="1"/>
  <c r="K296" i="2" l="1"/>
  <c r="I298" i="2"/>
  <c r="L297" i="2"/>
  <c r="B297" i="2"/>
  <c r="A298" i="2"/>
  <c r="D298" i="2" s="1"/>
  <c r="C298" i="2" s="1"/>
  <c r="K297" i="2" l="1"/>
  <c r="I299" i="2"/>
  <c r="L298" i="2"/>
  <c r="B298" i="2"/>
  <c r="A299" i="2"/>
  <c r="D299" i="2" s="1"/>
  <c r="C299" i="2" s="1"/>
  <c r="K298" i="2" l="1"/>
  <c r="I300" i="2"/>
  <c r="L299" i="2"/>
  <c r="B299" i="2"/>
  <c r="A300" i="2"/>
  <c r="D300" i="2" s="1"/>
  <c r="C300" i="2" s="1"/>
  <c r="K299" i="2" l="1"/>
  <c r="I301" i="2"/>
  <c r="L300" i="2"/>
  <c r="B300" i="2"/>
  <c r="A301" i="2"/>
  <c r="D301" i="2" s="1"/>
  <c r="C301" i="2" s="1"/>
  <c r="K300" i="2" l="1"/>
  <c r="I302" i="2"/>
  <c r="L301" i="2"/>
  <c r="B301" i="2"/>
  <c r="A302" i="2"/>
  <c r="D302" i="2" s="1"/>
  <c r="C302" i="2" s="1"/>
  <c r="K301" i="2" l="1"/>
  <c r="I303" i="2"/>
  <c r="L302" i="2"/>
  <c r="B302" i="2"/>
  <c r="A303" i="2"/>
  <c r="D303" i="2" s="1"/>
  <c r="C303" i="2" s="1"/>
  <c r="K302" i="2" l="1"/>
  <c r="I304" i="2"/>
  <c r="L303" i="2"/>
  <c r="B303" i="2"/>
  <c r="A304" i="2"/>
  <c r="D304" i="2" s="1"/>
  <c r="C304" i="2" s="1"/>
  <c r="K303" i="2" l="1"/>
  <c r="I305" i="2"/>
  <c r="L304" i="2"/>
  <c r="B304" i="2"/>
  <c r="A305" i="2"/>
  <c r="D305" i="2" s="1"/>
  <c r="C305" i="2" s="1"/>
  <c r="K304" i="2" l="1"/>
  <c r="I306" i="2"/>
  <c r="L305" i="2"/>
  <c r="B305" i="2"/>
  <c r="A306" i="2"/>
  <c r="D306" i="2" s="1"/>
  <c r="C306" i="2" s="1"/>
  <c r="K305" i="2" l="1"/>
  <c r="I307" i="2"/>
  <c r="L306" i="2"/>
  <c r="B306" i="2"/>
  <c r="A307" i="2"/>
  <c r="D307" i="2" s="1"/>
  <c r="C307" i="2" s="1"/>
  <c r="K306" i="2" l="1"/>
  <c r="I308" i="2"/>
  <c r="L307" i="2"/>
  <c r="B307" i="2"/>
  <c r="A308" i="2"/>
  <c r="D308" i="2" s="1"/>
  <c r="C308" i="2" s="1"/>
  <c r="K307" i="2" l="1"/>
  <c r="I309" i="2"/>
  <c r="L308" i="2"/>
  <c r="B308" i="2"/>
  <c r="A309" i="2"/>
  <c r="D309" i="2" s="1"/>
  <c r="C309" i="2" s="1"/>
  <c r="K308" i="2" l="1"/>
  <c r="I310" i="2"/>
  <c r="L309" i="2"/>
  <c r="B309" i="2"/>
  <c r="A310" i="2"/>
  <c r="D310" i="2" s="1"/>
  <c r="C310" i="2" s="1"/>
  <c r="K309" i="2" l="1"/>
  <c r="I311" i="2"/>
  <c r="L310" i="2"/>
  <c r="B310" i="2"/>
  <c r="A311" i="2"/>
  <c r="D311" i="2" s="1"/>
  <c r="C311" i="2" s="1"/>
  <c r="K310" i="2" l="1"/>
  <c r="I312" i="2"/>
  <c r="L311" i="2"/>
  <c r="B311" i="2"/>
  <c r="A312" i="2"/>
  <c r="D312" i="2" s="1"/>
  <c r="C312" i="2" s="1"/>
  <c r="K311" i="2" l="1"/>
  <c r="I313" i="2"/>
  <c r="L312" i="2"/>
  <c r="B312" i="2"/>
  <c r="A313" i="2"/>
  <c r="D313" i="2" s="1"/>
  <c r="C313" i="2" s="1"/>
  <c r="K312" i="2" l="1"/>
  <c r="I314" i="2"/>
  <c r="L313" i="2"/>
  <c r="B313" i="2"/>
  <c r="A314" i="2"/>
  <c r="D314" i="2" s="1"/>
  <c r="C314" i="2" s="1"/>
  <c r="K313" i="2" l="1"/>
  <c r="I315" i="2"/>
  <c r="L314" i="2"/>
  <c r="B314" i="2"/>
  <c r="A315" i="2"/>
  <c r="D315" i="2" s="1"/>
  <c r="C315" i="2" s="1"/>
  <c r="K314" i="2" l="1"/>
  <c r="I316" i="2"/>
  <c r="L315" i="2"/>
  <c r="B315" i="2"/>
  <c r="A316" i="2"/>
  <c r="D316" i="2" s="1"/>
  <c r="C316" i="2" s="1"/>
  <c r="K315" i="2" l="1"/>
  <c r="I317" i="2"/>
  <c r="L316" i="2"/>
  <c r="B316" i="2"/>
  <c r="A317" i="2"/>
  <c r="D317" i="2" s="1"/>
  <c r="C317" i="2" s="1"/>
  <c r="K316" i="2" l="1"/>
  <c r="I318" i="2"/>
  <c r="L317" i="2"/>
  <c r="B317" i="2"/>
  <c r="A318" i="2"/>
  <c r="D318" i="2" s="1"/>
  <c r="C318" i="2" s="1"/>
  <c r="K317" i="2" l="1"/>
  <c r="I319" i="2"/>
  <c r="L318" i="2"/>
  <c r="B318" i="2"/>
  <c r="A319" i="2"/>
  <c r="D319" i="2" s="1"/>
  <c r="C319" i="2" s="1"/>
  <c r="K318" i="2" l="1"/>
  <c r="I320" i="2"/>
  <c r="L319" i="2"/>
  <c r="B319" i="2"/>
  <c r="A320" i="2"/>
  <c r="D320" i="2" s="1"/>
  <c r="C320" i="2" s="1"/>
  <c r="K319" i="2" l="1"/>
  <c r="I321" i="2"/>
  <c r="L320" i="2"/>
  <c r="B320" i="2"/>
  <c r="A321" i="2"/>
  <c r="D321" i="2" s="1"/>
  <c r="C321" i="2" s="1"/>
  <c r="K320" i="2" l="1"/>
  <c r="I322" i="2"/>
  <c r="L321" i="2"/>
  <c r="B321" i="2"/>
  <c r="A322" i="2"/>
  <c r="D322" i="2" s="1"/>
  <c r="C322" i="2" s="1"/>
  <c r="K321" i="2" l="1"/>
  <c r="I323" i="2"/>
  <c r="L322" i="2"/>
  <c r="B322" i="2"/>
  <c r="A323" i="2"/>
  <c r="D323" i="2" s="1"/>
  <c r="C323" i="2" s="1"/>
  <c r="K322" i="2" l="1"/>
  <c r="I324" i="2"/>
  <c r="L323" i="2"/>
  <c r="B323" i="2"/>
  <c r="A324" i="2"/>
  <c r="D324" i="2" s="1"/>
  <c r="C324" i="2" s="1"/>
  <c r="K323" i="2" l="1"/>
  <c r="I325" i="2"/>
  <c r="L324" i="2"/>
  <c r="B324" i="2"/>
  <c r="A325" i="2"/>
  <c r="D325" i="2" s="1"/>
  <c r="C325" i="2" s="1"/>
  <c r="K324" i="2" l="1"/>
  <c r="I326" i="2"/>
  <c r="L325" i="2"/>
  <c r="B325" i="2"/>
  <c r="A326" i="2"/>
  <c r="D326" i="2" s="1"/>
  <c r="C326" i="2" s="1"/>
  <c r="K325" i="2" l="1"/>
  <c r="I327" i="2"/>
  <c r="L326" i="2"/>
  <c r="B326" i="2"/>
  <c r="A327" i="2"/>
  <c r="D327" i="2" s="1"/>
  <c r="C327" i="2" s="1"/>
  <c r="K326" i="2" l="1"/>
  <c r="I328" i="2"/>
  <c r="L327" i="2"/>
  <c r="B327" i="2"/>
  <c r="A328" i="2"/>
  <c r="D328" i="2" s="1"/>
  <c r="C328" i="2" s="1"/>
  <c r="K327" i="2" l="1"/>
  <c r="I329" i="2"/>
  <c r="L328" i="2"/>
  <c r="B328" i="2"/>
  <c r="A329" i="2"/>
  <c r="D329" i="2" s="1"/>
  <c r="C329" i="2" s="1"/>
  <c r="K328" i="2" l="1"/>
  <c r="I330" i="2"/>
  <c r="L329" i="2"/>
  <c r="B329" i="2"/>
  <c r="A330" i="2"/>
  <c r="D330" i="2" s="1"/>
  <c r="C330" i="2" s="1"/>
  <c r="K329" i="2" l="1"/>
  <c r="I331" i="2"/>
  <c r="L330" i="2"/>
  <c r="B330" i="2"/>
  <c r="A331" i="2"/>
  <c r="D331" i="2" s="1"/>
  <c r="C331" i="2" s="1"/>
  <c r="K330" i="2" l="1"/>
  <c r="I332" i="2"/>
  <c r="L331" i="2"/>
  <c r="B331" i="2"/>
  <c r="A332" i="2"/>
  <c r="D332" i="2" s="1"/>
  <c r="C332" i="2" s="1"/>
  <c r="K331" i="2" l="1"/>
  <c r="I333" i="2"/>
  <c r="L332" i="2"/>
  <c r="B332" i="2"/>
  <c r="A333" i="2"/>
  <c r="D333" i="2" s="1"/>
  <c r="C333" i="2" s="1"/>
  <c r="K332" i="2" l="1"/>
  <c r="I334" i="2"/>
  <c r="L333" i="2"/>
  <c r="B333" i="2"/>
  <c r="A334" i="2"/>
  <c r="D334" i="2" s="1"/>
  <c r="C334" i="2" s="1"/>
  <c r="K333" i="2" l="1"/>
  <c r="I335" i="2"/>
  <c r="L334" i="2"/>
  <c r="B334" i="2"/>
  <c r="A335" i="2"/>
  <c r="D335" i="2" s="1"/>
  <c r="C335" i="2" s="1"/>
  <c r="K334" i="2" l="1"/>
  <c r="I336" i="2"/>
  <c r="L335" i="2"/>
  <c r="B335" i="2"/>
  <c r="A336" i="2"/>
  <c r="D336" i="2" s="1"/>
  <c r="C336" i="2" s="1"/>
  <c r="K335" i="2" l="1"/>
  <c r="I337" i="2"/>
  <c r="L336" i="2"/>
  <c r="B336" i="2"/>
  <c r="A337" i="2"/>
  <c r="D337" i="2" s="1"/>
  <c r="C337" i="2" s="1"/>
  <c r="K336" i="2" l="1"/>
  <c r="I338" i="2"/>
  <c r="L337" i="2"/>
  <c r="B337" i="2"/>
  <c r="A338" i="2"/>
  <c r="D338" i="2" s="1"/>
  <c r="C338" i="2" s="1"/>
  <c r="K337" i="2" l="1"/>
  <c r="I339" i="2"/>
  <c r="L338" i="2"/>
  <c r="B338" i="2"/>
  <c r="A339" i="2"/>
  <c r="D339" i="2" s="1"/>
  <c r="C339" i="2" s="1"/>
  <c r="K338" i="2" l="1"/>
  <c r="I340" i="2"/>
  <c r="L339" i="2"/>
  <c r="B339" i="2"/>
  <c r="A340" i="2"/>
  <c r="D340" i="2" s="1"/>
  <c r="C340" i="2" s="1"/>
  <c r="K339" i="2" l="1"/>
  <c r="I341" i="2"/>
  <c r="L340" i="2"/>
  <c r="B340" i="2"/>
  <c r="A341" i="2"/>
  <c r="D341" i="2" s="1"/>
  <c r="C341" i="2" s="1"/>
  <c r="K340" i="2" l="1"/>
  <c r="I342" i="2"/>
  <c r="L341" i="2"/>
  <c r="B341" i="2"/>
  <c r="A342" i="2"/>
  <c r="D342" i="2" s="1"/>
  <c r="C342" i="2" s="1"/>
  <c r="K341" i="2" l="1"/>
  <c r="I343" i="2"/>
  <c r="L342" i="2"/>
  <c r="B342" i="2"/>
  <c r="A343" i="2"/>
  <c r="D343" i="2" s="1"/>
  <c r="C343" i="2" s="1"/>
  <c r="K342" i="2" l="1"/>
  <c r="I344" i="2"/>
  <c r="L343" i="2"/>
  <c r="B343" i="2"/>
  <c r="A344" i="2"/>
  <c r="D344" i="2" s="1"/>
  <c r="C344" i="2" s="1"/>
  <c r="K343" i="2" l="1"/>
  <c r="I345" i="2"/>
  <c r="L344" i="2"/>
  <c r="B344" i="2"/>
  <c r="A345" i="2"/>
  <c r="D345" i="2" s="1"/>
  <c r="C345" i="2" s="1"/>
  <c r="K344" i="2" l="1"/>
  <c r="I346" i="2"/>
  <c r="L345" i="2"/>
  <c r="B345" i="2"/>
  <c r="A346" i="2"/>
  <c r="D346" i="2" s="1"/>
  <c r="C346" i="2" s="1"/>
  <c r="K345" i="2" l="1"/>
  <c r="I347" i="2"/>
  <c r="L346" i="2"/>
  <c r="B346" i="2"/>
  <c r="A347" i="2"/>
  <c r="D347" i="2" s="1"/>
  <c r="C347" i="2" s="1"/>
  <c r="K346" i="2" l="1"/>
  <c r="I348" i="2"/>
  <c r="L347" i="2"/>
  <c r="B347" i="2"/>
  <c r="A348" i="2"/>
  <c r="D348" i="2" s="1"/>
  <c r="C348" i="2" s="1"/>
  <c r="K347" i="2" l="1"/>
  <c r="I349" i="2"/>
  <c r="L348" i="2"/>
  <c r="B348" i="2"/>
  <c r="A349" i="2"/>
  <c r="D349" i="2" s="1"/>
  <c r="C349" i="2" s="1"/>
  <c r="K348" i="2" l="1"/>
  <c r="I350" i="2"/>
  <c r="L349" i="2"/>
  <c r="B349" i="2"/>
  <c r="A350" i="2"/>
  <c r="D350" i="2" s="1"/>
  <c r="C350" i="2" s="1"/>
  <c r="K349" i="2" l="1"/>
  <c r="I351" i="2"/>
  <c r="L350" i="2"/>
  <c r="B350" i="2"/>
  <c r="A351" i="2"/>
  <c r="D351" i="2" s="1"/>
  <c r="C351" i="2" s="1"/>
  <c r="K350" i="2" l="1"/>
  <c r="I352" i="2"/>
  <c r="L351" i="2"/>
  <c r="B351" i="2"/>
  <c r="A352" i="2"/>
  <c r="D352" i="2" s="1"/>
  <c r="C352" i="2" s="1"/>
  <c r="K351" i="2" l="1"/>
  <c r="I353" i="2"/>
  <c r="L352" i="2"/>
  <c r="B352" i="2"/>
  <c r="A353" i="2"/>
  <c r="D353" i="2" s="1"/>
  <c r="C353" i="2" s="1"/>
  <c r="K352" i="2" l="1"/>
  <c r="I354" i="2"/>
  <c r="L353" i="2"/>
  <c r="B353" i="2"/>
  <c r="A354" i="2"/>
  <c r="D354" i="2" s="1"/>
  <c r="C354" i="2" s="1"/>
  <c r="K353" i="2" l="1"/>
  <c r="I355" i="2"/>
  <c r="L354" i="2"/>
  <c r="B354" i="2"/>
  <c r="A355" i="2"/>
  <c r="D355" i="2" s="1"/>
  <c r="C355" i="2" s="1"/>
  <c r="K354" i="2" l="1"/>
  <c r="I356" i="2"/>
  <c r="L355" i="2"/>
  <c r="B355" i="2"/>
  <c r="A356" i="2"/>
  <c r="D356" i="2" s="1"/>
  <c r="C356" i="2" s="1"/>
  <c r="K355" i="2" l="1"/>
  <c r="I357" i="2"/>
  <c r="L356" i="2"/>
  <c r="B356" i="2"/>
  <c r="A357" i="2"/>
  <c r="D357" i="2" s="1"/>
  <c r="C357" i="2" s="1"/>
  <c r="K356" i="2" l="1"/>
  <c r="I358" i="2"/>
  <c r="L357" i="2"/>
  <c r="B357" i="2"/>
  <c r="A358" i="2"/>
  <c r="D358" i="2" s="1"/>
  <c r="C358" i="2" s="1"/>
  <c r="K357" i="2" l="1"/>
  <c r="I359" i="2"/>
  <c r="L358" i="2"/>
  <c r="B358" i="2"/>
  <c r="A359" i="2"/>
  <c r="D359" i="2" s="1"/>
  <c r="C359" i="2" s="1"/>
  <c r="K358" i="2" l="1"/>
  <c r="I360" i="2"/>
  <c r="L359" i="2"/>
  <c r="B359" i="2"/>
  <c r="A360" i="2"/>
  <c r="D360" i="2" s="1"/>
  <c r="C360" i="2" s="1"/>
  <c r="K359" i="2" l="1"/>
  <c r="I361" i="2"/>
  <c r="L360" i="2"/>
  <c r="B360" i="2"/>
  <c r="A361" i="2"/>
  <c r="D361" i="2" s="1"/>
  <c r="C361" i="2" s="1"/>
  <c r="K360" i="2" l="1"/>
  <c r="I362" i="2"/>
  <c r="L361" i="2"/>
  <c r="B361" i="2"/>
  <c r="A362" i="2"/>
  <c r="D362" i="2" s="1"/>
  <c r="C362" i="2" s="1"/>
  <c r="K361" i="2" l="1"/>
  <c r="I363" i="2"/>
  <c r="L362" i="2"/>
  <c r="B362" i="2"/>
  <c r="A363" i="2"/>
  <c r="D363" i="2" s="1"/>
  <c r="C363" i="2" s="1"/>
  <c r="K362" i="2" l="1"/>
  <c r="I364" i="2"/>
  <c r="L363" i="2"/>
  <c r="B363" i="2"/>
  <c r="A364" i="2"/>
  <c r="D364" i="2" s="1"/>
  <c r="C364" i="2" s="1"/>
  <c r="K363" i="2" l="1"/>
  <c r="I365" i="2"/>
  <c r="L364" i="2"/>
  <c r="B364" i="2"/>
  <c r="A365" i="2"/>
  <c r="D365" i="2" s="1"/>
  <c r="C365" i="2" s="1"/>
  <c r="K364" i="2" l="1"/>
  <c r="I366" i="2"/>
  <c r="L365" i="2"/>
  <c r="B365" i="2"/>
  <c r="A366" i="2"/>
  <c r="D366" i="2" s="1"/>
  <c r="C366" i="2" s="1"/>
  <c r="K365" i="2" l="1"/>
  <c r="I367" i="2"/>
  <c r="L366" i="2"/>
  <c r="B366" i="2"/>
  <c r="A367" i="2"/>
  <c r="D367" i="2" s="1"/>
  <c r="C367" i="2" s="1"/>
  <c r="K366" i="2" l="1"/>
  <c r="I368" i="2"/>
  <c r="L367" i="2"/>
  <c r="B367" i="2"/>
  <c r="A368" i="2"/>
  <c r="D368" i="2" s="1"/>
  <c r="C368" i="2" s="1"/>
  <c r="K367" i="2" l="1"/>
  <c r="I369" i="2"/>
  <c r="L368" i="2"/>
  <c r="B368" i="2"/>
  <c r="A369" i="2"/>
  <c r="D369" i="2" s="1"/>
  <c r="C369" i="2" s="1"/>
  <c r="K368" i="2" l="1"/>
  <c r="I370" i="2"/>
  <c r="L369" i="2"/>
  <c r="B369" i="2"/>
  <c r="A370" i="2"/>
  <c r="D370" i="2" s="1"/>
  <c r="C370" i="2" s="1"/>
  <c r="K369" i="2" l="1"/>
  <c r="I371" i="2"/>
  <c r="L370" i="2"/>
  <c r="B370" i="2"/>
  <c r="A371" i="2"/>
  <c r="D371" i="2" s="1"/>
  <c r="C371" i="2" s="1"/>
  <c r="K370" i="2" l="1"/>
  <c r="I372" i="2"/>
  <c r="L371" i="2"/>
  <c r="B371" i="2"/>
  <c r="A372" i="2"/>
  <c r="D372" i="2" s="1"/>
  <c r="C372" i="2" s="1"/>
  <c r="K371" i="2" l="1"/>
  <c r="I373" i="2"/>
  <c r="L372" i="2"/>
  <c r="B372" i="2"/>
  <c r="A373" i="2"/>
  <c r="D373" i="2" s="1"/>
  <c r="C373" i="2" s="1"/>
  <c r="K372" i="2" l="1"/>
  <c r="I374" i="2"/>
  <c r="L373" i="2"/>
  <c r="B373" i="2"/>
  <c r="A374" i="2"/>
  <c r="D374" i="2" s="1"/>
  <c r="C374" i="2" s="1"/>
  <c r="K373" i="2" l="1"/>
  <c r="I375" i="2"/>
  <c r="L374" i="2"/>
  <c r="B374" i="2"/>
  <c r="A375" i="2"/>
  <c r="D375" i="2" s="1"/>
  <c r="C375" i="2" s="1"/>
  <c r="K374" i="2" l="1"/>
  <c r="I376" i="2"/>
  <c r="L375" i="2"/>
  <c r="B375" i="2"/>
  <c r="A376" i="2"/>
  <c r="D376" i="2" s="1"/>
  <c r="C376" i="2" s="1"/>
  <c r="K375" i="2" l="1"/>
  <c r="I377" i="2"/>
  <c r="L376" i="2"/>
  <c r="B376" i="2"/>
  <c r="A377" i="2"/>
  <c r="D377" i="2" s="1"/>
  <c r="C377" i="2" s="1"/>
  <c r="K376" i="2" l="1"/>
  <c r="I378" i="2"/>
  <c r="L377" i="2"/>
  <c r="B377" i="2"/>
  <c r="A378" i="2"/>
  <c r="D378" i="2" s="1"/>
  <c r="C378" i="2" s="1"/>
  <c r="K377" i="2" l="1"/>
  <c r="I379" i="2"/>
  <c r="L378" i="2"/>
  <c r="B378" i="2"/>
  <c r="A379" i="2"/>
  <c r="D379" i="2" s="1"/>
  <c r="C379" i="2" s="1"/>
  <c r="K378" i="2" l="1"/>
  <c r="I380" i="2"/>
  <c r="L379" i="2"/>
  <c r="B379" i="2"/>
  <c r="A380" i="2"/>
  <c r="D380" i="2" s="1"/>
  <c r="C380" i="2" s="1"/>
  <c r="K379" i="2" l="1"/>
  <c r="I381" i="2"/>
  <c r="L380" i="2"/>
  <c r="B380" i="2"/>
  <c r="A381" i="2"/>
  <c r="D381" i="2" s="1"/>
  <c r="C381" i="2" s="1"/>
  <c r="K380" i="2" l="1"/>
  <c r="I382" i="2"/>
  <c r="L381" i="2"/>
  <c r="B381" i="2"/>
  <c r="A382" i="2"/>
  <c r="D382" i="2" s="1"/>
  <c r="C382" i="2" s="1"/>
  <c r="K381" i="2" l="1"/>
  <c r="I383" i="2"/>
  <c r="L382" i="2"/>
  <c r="B382" i="2"/>
  <c r="A383" i="2"/>
  <c r="D383" i="2" s="1"/>
  <c r="C383" i="2" s="1"/>
  <c r="K382" i="2" l="1"/>
  <c r="I384" i="2"/>
  <c r="L383" i="2"/>
  <c r="B383" i="2"/>
  <c r="A384" i="2"/>
  <c r="D384" i="2" s="1"/>
  <c r="C384" i="2" s="1"/>
  <c r="K383" i="2" l="1"/>
  <c r="I385" i="2"/>
  <c r="L384" i="2"/>
  <c r="B384" i="2"/>
  <c r="A385" i="2"/>
  <c r="D385" i="2" s="1"/>
  <c r="C385" i="2" s="1"/>
  <c r="K384" i="2" l="1"/>
  <c r="I386" i="2"/>
  <c r="L385" i="2"/>
  <c r="B385" i="2"/>
  <c r="A386" i="2"/>
  <c r="D386" i="2" s="1"/>
  <c r="C386" i="2" s="1"/>
  <c r="K385" i="2" l="1"/>
  <c r="I387" i="2"/>
  <c r="L386" i="2"/>
  <c r="B386" i="2"/>
  <c r="A387" i="2"/>
  <c r="D387" i="2" s="1"/>
  <c r="C387" i="2" s="1"/>
  <c r="K386" i="2" l="1"/>
  <c r="I388" i="2"/>
  <c r="L387" i="2"/>
  <c r="B387" i="2"/>
  <c r="A388" i="2"/>
  <c r="D388" i="2" s="1"/>
  <c r="C388" i="2" s="1"/>
  <c r="K387" i="2" l="1"/>
  <c r="I389" i="2"/>
  <c r="L388" i="2"/>
  <c r="B388" i="2"/>
  <c r="A389" i="2"/>
  <c r="D389" i="2" s="1"/>
  <c r="C389" i="2" s="1"/>
  <c r="K388" i="2" l="1"/>
  <c r="I390" i="2"/>
  <c r="L389" i="2"/>
  <c r="B389" i="2"/>
  <c r="A390" i="2"/>
  <c r="D390" i="2" s="1"/>
  <c r="C390" i="2" s="1"/>
  <c r="K389" i="2" l="1"/>
  <c r="I391" i="2"/>
  <c r="L390" i="2"/>
  <c r="B390" i="2"/>
  <c r="A391" i="2"/>
  <c r="D391" i="2" s="1"/>
  <c r="C391" i="2" s="1"/>
  <c r="K390" i="2" l="1"/>
  <c r="I392" i="2"/>
  <c r="L391" i="2"/>
  <c r="B391" i="2"/>
  <c r="A392" i="2"/>
  <c r="D392" i="2" s="1"/>
  <c r="C392" i="2" s="1"/>
  <c r="K391" i="2" l="1"/>
  <c r="I393" i="2"/>
  <c r="L392" i="2"/>
  <c r="B392" i="2"/>
  <c r="A393" i="2"/>
  <c r="D393" i="2" s="1"/>
  <c r="C393" i="2" s="1"/>
  <c r="K392" i="2" l="1"/>
  <c r="I394" i="2"/>
  <c r="L393" i="2"/>
  <c r="B393" i="2"/>
  <c r="A394" i="2"/>
  <c r="D394" i="2" s="1"/>
  <c r="C394" i="2" s="1"/>
  <c r="K393" i="2" l="1"/>
  <c r="I395" i="2"/>
  <c r="L394" i="2"/>
  <c r="B394" i="2"/>
  <c r="A395" i="2"/>
  <c r="D395" i="2" s="1"/>
  <c r="C395" i="2" s="1"/>
  <c r="K394" i="2" l="1"/>
  <c r="I396" i="2"/>
  <c r="L395" i="2"/>
  <c r="B395" i="2"/>
  <c r="A396" i="2"/>
  <c r="D396" i="2" s="1"/>
  <c r="C396" i="2" s="1"/>
  <c r="K395" i="2" l="1"/>
  <c r="I397" i="2"/>
  <c r="L396" i="2"/>
  <c r="B396" i="2"/>
  <c r="A397" i="2"/>
  <c r="D397" i="2" s="1"/>
  <c r="C397" i="2" s="1"/>
  <c r="K396" i="2" l="1"/>
  <c r="I398" i="2"/>
  <c r="L397" i="2"/>
  <c r="B397" i="2"/>
  <c r="A398" i="2"/>
  <c r="D398" i="2" s="1"/>
  <c r="C398" i="2" s="1"/>
  <c r="K397" i="2" l="1"/>
  <c r="I399" i="2"/>
  <c r="L398" i="2"/>
  <c r="B398" i="2"/>
  <c r="A399" i="2"/>
  <c r="D399" i="2" s="1"/>
  <c r="C399" i="2" s="1"/>
  <c r="K398" i="2" l="1"/>
  <c r="I400" i="2"/>
  <c r="L399" i="2"/>
  <c r="B399" i="2"/>
  <c r="A400" i="2"/>
  <c r="D400" i="2" s="1"/>
  <c r="C400" i="2" s="1"/>
  <c r="K399" i="2" l="1"/>
  <c r="I401" i="2"/>
  <c r="L400" i="2"/>
  <c r="B400" i="2"/>
  <c r="A401" i="2"/>
  <c r="D401" i="2" s="1"/>
  <c r="C401" i="2" s="1"/>
  <c r="K400" i="2" l="1"/>
  <c r="I402" i="2"/>
  <c r="L401" i="2"/>
  <c r="B401" i="2"/>
  <c r="A402" i="2"/>
  <c r="D402" i="2" s="1"/>
  <c r="C402" i="2" s="1"/>
  <c r="K401" i="2" l="1"/>
  <c r="I403" i="2"/>
  <c r="L402" i="2"/>
  <c r="B402" i="2"/>
  <c r="A403" i="2"/>
  <c r="D403" i="2" s="1"/>
  <c r="C403" i="2" s="1"/>
  <c r="K402" i="2" l="1"/>
  <c r="I404" i="2"/>
  <c r="L403" i="2"/>
  <c r="B403" i="2"/>
  <c r="A404" i="2"/>
  <c r="D404" i="2" s="1"/>
  <c r="C404" i="2" s="1"/>
  <c r="K403" i="2" l="1"/>
  <c r="I405" i="2"/>
  <c r="L404" i="2"/>
  <c r="B404" i="2"/>
  <c r="A405" i="2"/>
  <c r="D405" i="2" s="1"/>
  <c r="C405" i="2" s="1"/>
  <c r="K404" i="2" l="1"/>
  <c r="I406" i="2"/>
  <c r="L405" i="2"/>
  <c r="B405" i="2"/>
  <c r="A406" i="2"/>
  <c r="D406" i="2" s="1"/>
  <c r="C406" i="2" s="1"/>
  <c r="K405" i="2" l="1"/>
  <c r="I407" i="2"/>
  <c r="L406" i="2"/>
  <c r="B406" i="2"/>
  <c r="A407" i="2"/>
  <c r="D407" i="2" s="1"/>
  <c r="C407" i="2" s="1"/>
  <c r="K406" i="2" l="1"/>
  <c r="I408" i="2"/>
  <c r="L407" i="2"/>
  <c r="B407" i="2"/>
  <c r="A408" i="2"/>
  <c r="D408" i="2" s="1"/>
  <c r="C408" i="2" s="1"/>
  <c r="K407" i="2" l="1"/>
  <c r="I409" i="2"/>
  <c r="L408" i="2"/>
  <c r="B408" i="2"/>
  <c r="A409" i="2"/>
  <c r="D409" i="2" s="1"/>
  <c r="C409" i="2" s="1"/>
  <c r="K408" i="2" l="1"/>
  <c r="I410" i="2"/>
  <c r="L409" i="2"/>
  <c r="B409" i="2"/>
  <c r="A410" i="2"/>
  <c r="D410" i="2" s="1"/>
  <c r="C410" i="2" s="1"/>
  <c r="K409" i="2" l="1"/>
  <c r="I411" i="2"/>
  <c r="L410" i="2"/>
  <c r="B410" i="2"/>
  <c r="A411" i="2"/>
  <c r="D411" i="2" s="1"/>
  <c r="C411" i="2" s="1"/>
  <c r="K410" i="2" l="1"/>
  <c r="I412" i="2"/>
  <c r="L411" i="2"/>
  <c r="B411" i="2"/>
  <c r="A412" i="2"/>
  <c r="D412" i="2" s="1"/>
  <c r="C412" i="2" s="1"/>
  <c r="K411" i="2" l="1"/>
  <c r="I413" i="2"/>
  <c r="L412" i="2"/>
  <c r="B412" i="2"/>
  <c r="A413" i="2"/>
  <c r="D413" i="2" s="1"/>
  <c r="C413" i="2" s="1"/>
  <c r="K412" i="2" l="1"/>
  <c r="I414" i="2"/>
  <c r="L413" i="2"/>
  <c r="B413" i="2"/>
  <c r="A414" i="2"/>
  <c r="D414" i="2" s="1"/>
  <c r="C414" i="2" s="1"/>
  <c r="K413" i="2" l="1"/>
  <c r="I415" i="2"/>
  <c r="L414" i="2"/>
  <c r="B414" i="2"/>
  <c r="A415" i="2"/>
  <c r="D415" i="2" s="1"/>
  <c r="C415" i="2" s="1"/>
  <c r="K414" i="2" l="1"/>
  <c r="I416" i="2"/>
  <c r="L415" i="2"/>
  <c r="B415" i="2"/>
  <c r="A416" i="2"/>
  <c r="D416" i="2" s="1"/>
  <c r="C416" i="2" s="1"/>
  <c r="K415" i="2" l="1"/>
  <c r="I417" i="2"/>
  <c r="L416" i="2"/>
  <c r="B416" i="2"/>
  <c r="A417" i="2"/>
  <c r="D417" i="2" s="1"/>
  <c r="C417" i="2" s="1"/>
  <c r="K416" i="2" l="1"/>
  <c r="I418" i="2"/>
  <c r="L417" i="2"/>
  <c r="B417" i="2"/>
  <c r="A418" i="2"/>
  <c r="D418" i="2" s="1"/>
  <c r="C418" i="2" s="1"/>
  <c r="K417" i="2" l="1"/>
  <c r="I419" i="2"/>
  <c r="L418" i="2"/>
  <c r="B418" i="2"/>
  <c r="A419" i="2"/>
  <c r="D419" i="2" s="1"/>
  <c r="C419" i="2" s="1"/>
  <c r="K418" i="2" l="1"/>
  <c r="I420" i="2"/>
  <c r="L419" i="2"/>
  <c r="B419" i="2"/>
  <c r="A420" i="2"/>
  <c r="D420" i="2" s="1"/>
  <c r="C420" i="2" s="1"/>
  <c r="K419" i="2" l="1"/>
  <c r="I421" i="2"/>
  <c r="L420" i="2"/>
  <c r="B420" i="2"/>
  <c r="A421" i="2"/>
  <c r="D421" i="2" s="1"/>
  <c r="C421" i="2" s="1"/>
  <c r="K420" i="2" l="1"/>
  <c r="I422" i="2"/>
  <c r="L421" i="2"/>
  <c r="B421" i="2"/>
  <c r="A422" i="2"/>
  <c r="D422" i="2" s="1"/>
  <c r="C422" i="2" s="1"/>
  <c r="K421" i="2" l="1"/>
  <c r="I423" i="2"/>
  <c r="L422" i="2"/>
  <c r="B422" i="2"/>
  <c r="A423" i="2"/>
  <c r="D423" i="2" s="1"/>
  <c r="C423" i="2" s="1"/>
  <c r="K422" i="2" l="1"/>
  <c r="I424" i="2"/>
  <c r="L423" i="2"/>
  <c r="B423" i="2"/>
  <c r="A424" i="2"/>
  <c r="D424" i="2" s="1"/>
  <c r="C424" i="2" s="1"/>
  <c r="K423" i="2" l="1"/>
  <c r="I425" i="2"/>
  <c r="L424" i="2"/>
  <c r="B424" i="2"/>
  <c r="A425" i="2"/>
  <c r="D425" i="2" s="1"/>
  <c r="C425" i="2" s="1"/>
  <c r="K424" i="2" l="1"/>
  <c r="I426" i="2"/>
  <c r="L425" i="2"/>
  <c r="B425" i="2"/>
  <c r="A426" i="2"/>
  <c r="D426" i="2" s="1"/>
  <c r="C426" i="2" s="1"/>
  <c r="K425" i="2" l="1"/>
  <c r="I427" i="2"/>
  <c r="L426" i="2"/>
  <c r="B426" i="2"/>
  <c r="A427" i="2"/>
  <c r="D427" i="2" s="1"/>
  <c r="C427" i="2" s="1"/>
  <c r="K426" i="2" l="1"/>
  <c r="I428" i="2"/>
  <c r="L427" i="2"/>
  <c r="B427" i="2"/>
  <c r="A428" i="2"/>
  <c r="D428" i="2" s="1"/>
  <c r="C428" i="2" s="1"/>
  <c r="K427" i="2" l="1"/>
  <c r="I429" i="2"/>
  <c r="L428" i="2"/>
  <c r="B428" i="2"/>
  <c r="A429" i="2"/>
  <c r="D429" i="2" s="1"/>
  <c r="C429" i="2" s="1"/>
  <c r="K428" i="2" l="1"/>
  <c r="I430" i="2"/>
  <c r="L429" i="2"/>
  <c r="B429" i="2"/>
  <c r="A430" i="2"/>
  <c r="D430" i="2" s="1"/>
  <c r="C430" i="2" s="1"/>
  <c r="K429" i="2" l="1"/>
  <c r="I431" i="2"/>
  <c r="L430" i="2"/>
  <c r="B430" i="2"/>
  <c r="A431" i="2"/>
  <c r="D431" i="2" s="1"/>
  <c r="C431" i="2" s="1"/>
  <c r="K430" i="2" l="1"/>
  <c r="I432" i="2"/>
  <c r="L431" i="2"/>
  <c r="B431" i="2"/>
  <c r="A432" i="2"/>
  <c r="D432" i="2" s="1"/>
  <c r="C432" i="2" s="1"/>
  <c r="K431" i="2" l="1"/>
  <c r="I433" i="2"/>
  <c r="L432" i="2"/>
  <c r="B432" i="2"/>
  <c r="A433" i="2"/>
  <c r="D433" i="2" s="1"/>
  <c r="C433" i="2" s="1"/>
  <c r="K432" i="2" l="1"/>
  <c r="I434" i="2"/>
  <c r="L433" i="2"/>
  <c r="B433" i="2"/>
  <c r="A434" i="2"/>
  <c r="D434" i="2" s="1"/>
  <c r="C434" i="2" s="1"/>
  <c r="K433" i="2" l="1"/>
  <c r="I435" i="2"/>
  <c r="L434" i="2"/>
  <c r="B434" i="2"/>
  <c r="A435" i="2"/>
  <c r="D435" i="2" s="1"/>
  <c r="C435" i="2" s="1"/>
  <c r="K434" i="2" l="1"/>
  <c r="I436" i="2"/>
  <c r="L435" i="2"/>
  <c r="B435" i="2"/>
  <c r="A436" i="2"/>
  <c r="D436" i="2" s="1"/>
  <c r="C436" i="2" s="1"/>
  <c r="K435" i="2" l="1"/>
  <c r="I437" i="2"/>
  <c r="L436" i="2"/>
  <c r="B436" i="2"/>
  <c r="A437" i="2"/>
  <c r="D437" i="2" s="1"/>
  <c r="C437" i="2" s="1"/>
  <c r="K436" i="2" l="1"/>
  <c r="I438" i="2"/>
  <c r="L437" i="2"/>
  <c r="B437" i="2"/>
  <c r="A438" i="2"/>
  <c r="D438" i="2" s="1"/>
  <c r="C438" i="2" s="1"/>
  <c r="K437" i="2" l="1"/>
  <c r="I439" i="2"/>
  <c r="L438" i="2"/>
  <c r="B438" i="2"/>
  <c r="A439" i="2"/>
  <c r="D439" i="2" s="1"/>
  <c r="C439" i="2" s="1"/>
  <c r="K438" i="2" l="1"/>
  <c r="I440" i="2"/>
  <c r="L439" i="2"/>
  <c r="B439" i="2"/>
  <c r="A440" i="2"/>
  <c r="D440" i="2" s="1"/>
  <c r="C440" i="2" s="1"/>
  <c r="K439" i="2" l="1"/>
  <c r="I441" i="2"/>
  <c r="L440" i="2"/>
  <c r="B440" i="2"/>
  <c r="A441" i="2"/>
  <c r="D441" i="2" s="1"/>
  <c r="C441" i="2" s="1"/>
  <c r="K440" i="2" l="1"/>
  <c r="I442" i="2"/>
  <c r="L441" i="2"/>
  <c r="B441" i="2"/>
  <c r="A442" i="2"/>
  <c r="D442" i="2" s="1"/>
  <c r="C442" i="2" s="1"/>
  <c r="K441" i="2" l="1"/>
  <c r="I443" i="2"/>
  <c r="L442" i="2"/>
  <c r="B442" i="2"/>
  <c r="A443" i="2"/>
  <c r="D443" i="2" s="1"/>
  <c r="C443" i="2" s="1"/>
  <c r="K442" i="2" l="1"/>
  <c r="I444" i="2"/>
  <c r="L443" i="2"/>
  <c r="B443" i="2"/>
  <c r="B444" i="2" s="1"/>
  <c r="A444" i="2"/>
  <c r="D444" i="2" s="1"/>
  <c r="C444" i="2" s="1"/>
  <c r="K443" i="2" l="1"/>
  <c r="I445" i="2"/>
  <c r="L444" i="2"/>
  <c r="A445" i="2"/>
  <c r="D445" i="2" s="1"/>
  <c r="C445" i="2" s="1"/>
  <c r="K444" i="2" l="1"/>
  <c r="I446" i="2"/>
  <c r="L445" i="2"/>
  <c r="B445" i="2"/>
  <c r="B446" i="2" s="1"/>
  <c r="A446" i="2"/>
  <c r="D446" i="2" s="1"/>
  <c r="C446" i="2" s="1"/>
  <c r="K445" i="2" l="1"/>
  <c r="I447" i="2"/>
  <c r="L446" i="2"/>
  <c r="A447" i="2"/>
  <c r="D447" i="2" s="1"/>
  <c r="C447" i="2" s="1"/>
  <c r="K446" i="2" l="1"/>
  <c r="I448" i="2"/>
  <c r="L447" i="2"/>
  <c r="B447" i="2"/>
  <c r="B448" i="2" s="1"/>
  <c r="A448" i="2"/>
  <c r="D448" i="2" s="1"/>
  <c r="C448" i="2" s="1"/>
  <c r="K447" i="2" l="1"/>
  <c r="I449" i="2"/>
  <c r="L448" i="2"/>
  <c r="A449" i="2"/>
  <c r="D449" i="2" s="1"/>
  <c r="C449" i="2" s="1"/>
  <c r="K448" i="2" l="1"/>
  <c r="I450" i="2"/>
  <c r="L449" i="2"/>
  <c r="B449" i="2"/>
  <c r="B450" i="2" s="1"/>
  <c r="A450" i="2"/>
  <c r="D450" i="2" s="1"/>
  <c r="C450" i="2" s="1"/>
  <c r="K449" i="2" l="1"/>
  <c r="I451" i="2"/>
  <c r="L450" i="2"/>
  <c r="A451" i="2"/>
  <c r="D451" i="2" s="1"/>
  <c r="C451" i="2" s="1"/>
  <c r="K450" i="2" l="1"/>
  <c r="I452" i="2"/>
  <c r="L451" i="2"/>
  <c r="B451" i="2"/>
  <c r="B452" i="2" s="1"/>
  <c r="A452" i="2"/>
  <c r="D452" i="2" s="1"/>
  <c r="C452" i="2" s="1"/>
  <c r="K451" i="2" l="1"/>
  <c r="I453" i="2"/>
  <c r="L452" i="2"/>
  <c r="A453" i="2"/>
  <c r="D453" i="2" s="1"/>
  <c r="C453" i="2" s="1"/>
  <c r="K452" i="2" l="1"/>
  <c r="I454" i="2"/>
  <c r="L453" i="2"/>
  <c r="B453" i="2"/>
  <c r="B454" i="2" s="1"/>
  <c r="A454" i="2"/>
  <c r="D454" i="2" s="1"/>
  <c r="C454" i="2" s="1"/>
  <c r="K453" i="2" l="1"/>
  <c r="I455" i="2"/>
  <c r="L454" i="2"/>
  <c r="A455" i="2"/>
  <c r="D455" i="2" s="1"/>
  <c r="C455" i="2" s="1"/>
  <c r="K454" i="2" l="1"/>
  <c r="I456" i="2"/>
  <c r="L455" i="2"/>
  <c r="B455" i="2"/>
  <c r="B456" i="2" s="1"/>
  <c r="A456" i="2"/>
  <c r="D456" i="2" s="1"/>
  <c r="C456" i="2" s="1"/>
  <c r="K455" i="2" l="1"/>
  <c r="I457" i="2"/>
  <c r="L456" i="2"/>
  <c r="A457" i="2"/>
  <c r="D457" i="2" s="1"/>
  <c r="C457" i="2" s="1"/>
  <c r="K456" i="2" l="1"/>
  <c r="I458" i="2"/>
  <c r="L457" i="2"/>
  <c r="B457" i="2"/>
  <c r="B458" i="2" s="1"/>
  <c r="A458" i="2"/>
  <c r="D458" i="2" s="1"/>
  <c r="C458" i="2" s="1"/>
  <c r="K457" i="2" l="1"/>
  <c r="I459" i="2"/>
  <c r="L458" i="2"/>
  <c r="A459" i="2"/>
  <c r="D459" i="2" s="1"/>
  <c r="C459" i="2" s="1"/>
  <c r="K458" i="2" l="1"/>
  <c r="I460" i="2"/>
  <c r="L459" i="2"/>
  <c r="B459" i="2"/>
  <c r="B460" i="2" s="1"/>
  <c r="A460" i="2"/>
  <c r="D460" i="2" s="1"/>
  <c r="C460" i="2" s="1"/>
  <c r="K459" i="2" l="1"/>
  <c r="I461" i="2"/>
  <c r="L460" i="2"/>
  <c r="A461" i="2"/>
  <c r="D461" i="2" s="1"/>
  <c r="C461" i="2" s="1"/>
  <c r="K460" i="2" l="1"/>
  <c r="I462" i="2"/>
  <c r="L461" i="2"/>
  <c r="B461" i="2"/>
  <c r="B462" i="2" s="1"/>
  <c r="A462" i="2"/>
  <c r="D462" i="2" s="1"/>
  <c r="C462" i="2" s="1"/>
  <c r="K461" i="2" l="1"/>
  <c r="I463" i="2"/>
  <c r="L462" i="2"/>
  <c r="A463" i="2"/>
  <c r="D463" i="2" s="1"/>
  <c r="C463" i="2" s="1"/>
  <c r="K462" i="2" l="1"/>
  <c r="I464" i="2"/>
  <c r="L463" i="2"/>
  <c r="B463" i="2"/>
  <c r="B464" i="2" s="1"/>
  <c r="A464" i="2"/>
  <c r="D464" i="2" s="1"/>
  <c r="C464" i="2" s="1"/>
  <c r="K463" i="2" l="1"/>
  <c r="I465" i="2"/>
  <c r="L464" i="2"/>
  <c r="A465" i="2"/>
  <c r="D465" i="2" s="1"/>
  <c r="C465" i="2" s="1"/>
  <c r="K464" i="2" l="1"/>
  <c r="I466" i="2"/>
  <c r="L465" i="2"/>
  <c r="B465" i="2"/>
  <c r="B466" i="2" s="1"/>
  <c r="A466" i="2"/>
  <c r="D466" i="2" s="1"/>
  <c r="C466" i="2" s="1"/>
  <c r="K465" i="2" l="1"/>
  <c r="I467" i="2"/>
  <c r="L466" i="2"/>
  <c r="A467" i="2"/>
  <c r="D467" i="2" s="1"/>
  <c r="C467" i="2" s="1"/>
  <c r="K466" i="2" l="1"/>
  <c r="I468" i="2"/>
  <c r="L467" i="2"/>
  <c r="B467" i="2"/>
  <c r="B468" i="2" s="1"/>
  <c r="A468" i="2"/>
  <c r="D468" i="2" s="1"/>
  <c r="C468" i="2" s="1"/>
  <c r="K467" i="2" l="1"/>
  <c r="I469" i="2"/>
  <c r="L468" i="2"/>
  <c r="A469" i="2"/>
  <c r="D469" i="2" s="1"/>
  <c r="C469" i="2" s="1"/>
  <c r="K468" i="2" l="1"/>
  <c r="I470" i="2"/>
  <c r="L469" i="2"/>
  <c r="B469" i="2"/>
  <c r="A470" i="2"/>
  <c r="D470" i="2" s="1"/>
  <c r="C470" i="2" s="1"/>
  <c r="K469" i="2" l="1"/>
  <c r="I471" i="2"/>
  <c r="L470" i="2"/>
  <c r="B470" i="2"/>
  <c r="B471" i="2" s="1"/>
  <c r="A471" i="2"/>
  <c r="D471" i="2" s="1"/>
  <c r="C471" i="2" s="1"/>
  <c r="K470" i="2" l="1"/>
  <c r="I472" i="2"/>
  <c r="L471" i="2"/>
  <c r="A472" i="2"/>
  <c r="D472" i="2" s="1"/>
  <c r="C472" i="2" s="1"/>
  <c r="K471" i="2" l="1"/>
  <c r="I473" i="2"/>
  <c r="L472" i="2"/>
  <c r="B472" i="2"/>
  <c r="B473" i="2" s="1"/>
  <c r="A473" i="2"/>
  <c r="D473" i="2" s="1"/>
  <c r="C473" i="2" s="1"/>
  <c r="K472" i="2" l="1"/>
  <c r="I474" i="2"/>
  <c r="L473" i="2"/>
  <c r="A474" i="2"/>
  <c r="D474" i="2" s="1"/>
  <c r="C474" i="2" s="1"/>
  <c r="K473" i="2" l="1"/>
  <c r="I475" i="2"/>
  <c r="L474" i="2"/>
  <c r="B474" i="2"/>
  <c r="B475" i="2" s="1"/>
  <c r="A475" i="2"/>
  <c r="D475" i="2" s="1"/>
  <c r="C475" i="2" s="1"/>
  <c r="K474" i="2" l="1"/>
  <c r="I476" i="2"/>
  <c r="L475" i="2"/>
  <c r="A476" i="2"/>
  <c r="D476" i="2" s="1"/>
  <c r="C476" i="2" s="1"/>
  <c r="K475" i="2" l="1"/>
  <c r="I477" i="2"/>
  <c r="L476" i="2"/>
  <c r="B476" i="2"/>
  <c r="B477" i="2" s="1"/>
  <c r="A477" i="2"/>
  <c r="D477" i="2" s="1"/>
  <c r="C477" i="2" s="1"/>
  <c r="K476" i="2" l="1"/>
  <c r="I478" i="2"/>
  <c r="L477" i="2"/>
  <c r="A478" i="2"/>
  <c r="D478" i="2" s="1"/>
  <c r="C478" i="2" s="1"/>
  <c r="K477" i="2" l="1"/>
  <c r="I479" i="2"/>
  <c r="L478" i="2"/>
  <c r="B478" i="2"/>
  <c r="B479" i="2" s="1"/>
  <c r="A479" i="2"/>
  <c r="D479" i="2" s="1"/>
  <c r="C479" i="2" s="1"/>
  <c r="K478" i="2" l="1"/>
  <c r="I480" i="2"/>
  <c r="L479" i="2"/>
  <c r="A480" i="2"/>
  <c r="D480" i="2" s="1"/>
  <c r="C480" i="2" s="1"/>
  <c r="K479" i="2" l="1"/>
  <c r="I481" i="2"/>
  <c r="L480" i="2"/>
  <c r="B480" i="2"/>
  <c r="B481" i="2" s="1"/>
  <c r="A481" i="2"/>
  <c r="D481" i="2" s="1"/>
  <c r="C481" i="2" s="1"/>
  <c r="K480" i="2" l="1"/>
  <c r="I482" i="2"/>
  <c r="L481" i="2"/>
  <c r="A482" i="2"/>
  <c r="D482" i="2" s="1"/>
  <c r="C482" i="2" s="1"/>
  <c r="K481" i="2" l="1"/>
  <c r="I483" i="2"/>
  <c r="L482" i="2"/>
  <c r="B482" i="2"/>
  <c r="B483" i="2" s="1"/>
  <c r="A483" i="2"/>
  <c r="D483" i="2" s="1"/>
  <c r="C483" i="2" s="1"/>
  <c r="K482" i="2" l="1"/>
  <c r="I484" i="2"/>
  <c r="L483" i="2"/>
  <c r="A484" i="2"/>
  <c r="D484" i="2" s="1"/>
  <c r="C484" i="2" s="1"/>
  <c r="K483" i="2" l="1"/>
  <c r="I485" i="2"/>
  <c r="L484" i="2"/>
  <c r="B484" i="2"/>
  <c r="B485" i="2" s="1"/>
  <c r="A485" i="2"/>
  <c r="D485" i="2" s="1"/>
  <c r="C485" i="2" s="1"/>
  <c r="K484" i="2" l="1"/>
  <c r="I486" i="2"/>
  <c r="L485" i="2"/>
  <c r="A486" i="2"/>
  <c r="D486" i="2" s="1"/>
  <c r="C486" i="2" s="1"/>
  <c r="K485" i="2" l="1"/>
  <c r="I487" i="2"/>
  <c r="L486" i="2"/>
  <c r="B486" i="2"/>
  <c r="B487" i="2" s="1"/>
  <c r="A487" i="2"/>
  <c r="D487" i="2" s="1"/>
  <c r="C487" i="2" s="1"/>
  <c r="K486" i="2" l="1"/>
  <c r="I488" i="2"/>
  <c r="L487" i="2"/>
  <c r="A488" i="2"/>
  <c r="D488" i="2" s="1"/>
  <c r="C488" i="2" s="1"/>
  <c r="K487" i="2" l="1"/>
  <c r="I489" i="2"/>
  <c r="L488" i="2"/>
  <c r="B488" i="2"/>
  <c r="B489" i="2" s="1"/>
  <c r="A489" i="2"/>
  <c r="D489" i="2" s="1"/>
  <c r="C489" i="2" s="1"/>
  <c r="K488" i="2" l="1"/>
  <c r="I490" i="2"/>
  <c r="L489" i="2"/>
  <c r="A490" i="2"/>
  <c r="D490" i="2" s="1"/>
  <c r="C490" i="2" s="1"/>
  <c r="K489" i="2" l="1"/>
  <c r="I491" i="2"/>
  <c r="L490" i="2"/>
  <c r="B490" i="2"/>
  <c r="B491" i="2" s="1"/>
  <c r="A491" i="2"/>
  <c r="D491" i="2" s="1"/>
  <c r="C491" i="2" s="1"/>
  <c r="K490" i="2" l="1"/>
  <c r="I492" i="2"/>
  <c r="L491" i="2"/>
  <c r="A492" i="2"/>
  <c r="D492" i="2" s="1"/>
  <c r="C492" i="2" s="1"/>
  <c r="K491" i="2" l="1"/>
  <c r="I493" i="2"/>
  <c r="L492" i="2"/>
  <c r="B492" i="2"/>
  <c r="B493" i="2" s="1"/>
  <c r="A493" i="2"/>
  <c r="D493" i="2" s="1"/>
  <c r="C493" i="2" s="1"/>
  <c r="K492" i="2" l="1"/>
  <c r="I494" i="2"/>
  <c r="L493" i="2"/>
  <c r="A494" i="2"/>
  <c r="D494" i="2" s="1"/>
  <c r="C494" i="2" s="1"/>
  <c r="K493" i="2" l="1"/>
  <c r="I495" i="2"/>
  <c r="L494" i="2"/>
  <c r="B494" i="2"/>
  <c r="B495" i="2" s="1"/>
  <c r="A495" i="2"/>
  <c r="D495" i="2" s="1"/>
  <c r="C495" i="2" s="1"/>
  <c r="K494" i="2" l="1"/>
  <c r="I496" i="2"/>
  <c r="L495" i="2"/>
  <c r="A496" i="2"/>
  <c r="D496" i="2" s="1"/>
  <c r="C496" i="2" s="1"/>
  <c r="K495" i="2" l="1"/>
  <c r="I497" i="2"/>
  <c r="L496" i="2"/>
  <c r="B496" i="2"/>
  <c r="B497" i="2" s="1"/>
  <c r="A497" i="2"/>
  <c r="D497" i="2" s="1"/>
  <c r="C497" i="2" s="1"/>
  <c r="K496" i="2" l="1"/>
  <c r="I498" i="2"/>
  <c r="L497" i="2"/>
  <c r="A498" i="2"/>
  <c r="D498" i="2" s="1"/>
  <c r="C498" i="2" s="1"/>
  <c r="K497" i="2" l="1"/>
  <c r="I499" i="2"/>
  <c r="L498" i="2"/>
  <c r="B498" i="2"/>
  <c r="B499" i="2" s="1"/>
  <c r="A499" i="2"/>
  <c r="D499" i="2" s="1"/>
  <c r="C499" i="2" s="1"/>
  <c r="K498" i="2" l="1"/>
  <c r="I500" i="2"/>
  <c r="L499" i="2"/>
  <c r="A500" i="2"/>
  <c r="D500" i="2" s="1"/>
  <c r="C500" i="2" s="1"/>
  <c r="K499" i="2" l="1"/>
  <c r="I501" i="2"/>
  <c r="L500" i="2"/>
  <c r="B500" i="2"/>
  <c r="B501" i="2" s="1"/>
  <c r="A501" i="2"/>
  <c r="D501" i="2" s="1"/>
  <c r="C501" i="2" s="1"/>
  <c r="K500" i="2" l="1"/>
  <c r="I502" i="2"/>
  <c r="L501" i="2"/>
  <c r="A502" i="2"/>
  <c r="D502" i="2" s="1"/>
  <c r="C502" i="2" s="1"/>
  <c r="K501" i="2" l="1"/>
  <c r="I503" i="2"/>
  <c r="L502" i="2"/>
  <c r="B502" i="2"/>
  <c r="B503" i="2" s="1"/>
  <c r="A503" i="2"/>
  <c r="D503" i="2" s="1"/>
  <c r="C503" i="2" s="1"/>
  <c r="K502" i="2" l="1"/>
  <c r="I504" i="2"/>
  <c r="L503" i="2"/>
  <c r="A504" i="2"/>
  <c r="D504" i="2" s="1"/>
  <c r="C504" i="2" s="1"/>
  <c r="K503" i="2" l="1"/>
  <c r="I505" i="2"/>
  <c r="L504" i="2"/>
  <c r="B504" i="2"/>
  <c r="B505" i="2" s="1"/>
  <c r="A505" i="2"/>
  <c r="D505" i="2" s="1"/>
  <c r="C505" i="2" s="1"/>
  <c r="K504" i="2" l="1"/>
  <c r="I506" i="2"/>
  <c r="L505" i="2"/>
  <c r="A506" i="2"/>
  <c r="D506" i="2" s="1"/>
  <c r="C506" i="2" s="1"/>
  <c r="K505" i="2" l="1"/>
  <c r="I507" i="2"/>
  <c r="L506" i="2"/>
  <c r="B506" i="2"/>
  <c r="B507" i="2" s="1"/>
  <c r="A507" i="2"/>
  <c r="D507" i="2" s="1"/>
  <c r="C507" i="2" s="1"/>
  <c r="K506" i="2" l="1"/>
  <c r="I508" i="2"/>
  <c r="L507" i="2"/>
  <c r="A508" i="2"/>
  <c r="D508" i="2" s="1"/>
  <c r="C508" i="2" s="1"/>
  <c r="K507" i="2" l="1"/>
  <c r="I509" i="2"/>
  <c r="L508" i="2"/>
  <c r="B508" i="2"/>
  <c r="B509" i="2" s="1"/>
  <c r="A509" i="2"/>
  <c r="D509" i="2" s="1"/>
  <c r="C509" i="2" s="1"/>
  <c r="K508" i="2" l="1"/>
  <c r="I510" i="2"/>
  <c r="L509" i="2"/>
  <c r="A510" i="2"/>
  <c r="D510" i="2" s="1"/>
  <c r="C510" i="2" s="1"/>
  <c r="K509" i="2" l="1"/>
  <c r="I511" i="2"/>
  <c r="L510" i="2"/>
  <c r="B510" i="2"/>
  <c r="B511" i="2" s="1"/>
  <c r="A511" i="2"/>
  <c r="D511" i="2" s="1"/>
  <c r="C511" i="2" s="1"/>
  <c r="K510" i="2" l="1"/>
  <c r="I512" i="2"/>
  <c r="L511" i="2"/>
  <c r="A512" i="2"/>
  <c r="D512" i="2" s="1"/>
  <c r="C512" i="2" s="1"/>
  <c r="K511" i="2" l="1"/>
  <c r="I513" i="2"/>
  <c r="L512" i="2"/>
  <c r="B512" i="2"/>
  <c r="B513" i="2" s="1"/>
  <c r="A513" i="2"/>
  <c r="D513" i="2" s="1"/>
  <c r="C513" i="2" s="1"/>
  <c r="K512" i="2" l="1"/>
  <c r="I514" i="2"/>
  <c r="L513" i="2"/>
  <c r="A514" i="2"/>
  <c r="D514" i="2" s="1"/>
  <c r="C514" i="2" s="1"/>
  <c r="K513" i="2" l="1"/>
  <c r="I515" i="2"/>
  <c r="L514" i="2"/>
  <c r="B514" i="2"/>
  <c r="B515" i="2" s="1"/>
  <c r="A515" i="2"/>
  <c r="D515" i="2" s="1"/>
  <c r="C515" i="2" s="1"/>
  <c r="K514" i="2" l="1"/>
  <c r="I516" i="2"/>
  <c r="L515" i="2"/>
  <c r="A516" i="2"/>
  <c r="D516" i="2" s="1"/>
  <c r="C516" i="2" s="1"/>
  <c r="K515" i="2" l="1"/>
  <c r="I517" i="2"/>
  <c r="L516" i="2"/>
  <c r="B516" i="2"/>
  <c r="B517" i="2" s="1"/>
  <c r="A517" i="2"/>
  <c r="D517" i="2" s="1"/>
  <c r="C517" i="2" s="1"/>
  <c r="K516" i="2" l="1"/>
  <c r="I518" i="2"/>
  <c r="L517" i="2"/>
  <c r="A518" i="2"/>
  <c r="D518" i="2" s="1"/>
  <c r="C518" i="2" s="1"/>
  <c r="K517" i="2" l="1"/>
  <c r="I519" i="2"/>
  <c r="L518" i="2"/>
  <c r="B518" i="2"/>
  <c r="B519" i="2" s="1"/>
  <c r="A519" i="2"/>
  <c r="D519" i="2" s="1"/>
  <c r="C519" i="2" s="1"/>
  <c r="K518" i="2" l="1"/>
  <c r="I520" i="2"/>
  <c r="L519" i="2"/>
  <c r="A520" i="2"/>
  <c r="D520" i="2" s="1"/>
  <c r="C520" i="2" s="1"/>
  <c r="K519" i="2" l="1"/>
  <c r="I521" i="2"/>
  <c r="L520" i="2"/>
  <c r="B520" i="2"/>
  <c r="B521" i="2" s="1"/>
  <c r="A521" i="2"/>
  <c r="D521" i="2" s="1"/>
  <c r="C521" i="2" s="1"/>
  <c r="K520" i="2" l="1"/>
  <c r="I522" i="2"/>
  <c r="L521" i="2"/>
  <c r="A522" i="2"/>
  <c r="D522" i="2" s="1"/>
  <c r="C522" i="2" s="1"/>
  <c r="K521" i="2" l="1"/>
  <c r="I523" i="2"/>
  <c r="L522" i="2"/>
  <c r="B522" i="2"/>
  <c r="B523" i="2" s="1"/>
  <c r="A523" i="2"/>
  <c r="D523" i="2" s="1"/>
  <c r="C523" i="2" s="1"/>
  <c r="K522" i="2" l="1"/>
  <c r="I524" i="2"/>
  <c r="L523" i="2"/>
  <c r="A524" i="2"/>
  <c r="D524" i="2" s="1"/>
  <c r="C524" i="2" s="1"/>
  <c r="K523" i="2" l="1"/>
  <c r="I525" i="2"/>
  <c r="L524" i="2"/>
  <c r="B524" i="2"/>
  <c r="B525" i="2" s="1"/>
  <c r="A525" i="2"/>
  <c r="D525" i="2" s="1"/>
  <c r="C525" i="2" s="1"/>
  <c r="K524" i="2" l="1"/>
  <c r="I526" i="2"/>
  <c r="L525" i="2"/>
  <c r="A526" i="2"/>
  <c r="D526" i="2" s="1"/>
  <c r="C526" i="2" s="1"/>
  <c r="K525" i="2" l="1"/>
  <c r="I527" i="2"/>
  <c r="L526" i="2"/>
  <c r="B526" i="2"/>
  <c r="B527" i="2" s="1"/>
  <c r="A527" i="2"/>
  <c r="D527" i="2" s="1"/>
  <c r="C527" i="2" s="1"/>
  <c r="K526" i="2" l="1"/>
  <c r="I528" i="2"/>
  <c r="L527" i="2"/>
  <c r="A528" i="2"/>
  <c r="D528" i="2" s="1"/>
  <c r="C528" i="2" s="1"/>
  <c r="K527" i="2" l="1"/>
  <c r="I529" i="2"/>
  <c r="L528" i="2"/>
  <c r="B528" i="2"/>
  <c r="B529" i="2" s="1"/>
  <c r="A529" i="2"/>
  <c r="D529" i="2" s="1"/>
  <c r="C529" i="2" s="1"/>
  <c r="K528" i="2" l="1"/>
  <c r="I530" i="2"/>
  <c r="L529" i="2"/>
  <c r="A530" i="2"/>
  <c r="D530" i="2" s="1"/>
  <c r="C530" i="2" s="1"/>
  <c r="K529" i="2" l="1"/>
  <c r="I531" i="2"/>
  <c r="L530" i="2"/>
  <c r="B530" i="2"/>
  <c r="B531" i="2" s="1"/>
  <c r="A531" i="2"/>
  <c r="D531" i="2" s="1"/>
  <c r="C531" i="2" s="1"/>
  <c r="K530" i="2" l="1"/>
  <c r="I532" i="2"/>
  <c r="L531" i="2"/>
  <c r="A532" i="2"/>
  <c r="D532" i="2" s="1"/>
  <c r="C532" i="2" s="1"/>
  <c r="K531" i="2" l="1"/>
  <c r="I533" i="2"/>
  <c r="L532" i="2"/>
  <c r="B532" i="2"/>
  <c r="B533" i="2" s="1"/>
  <c r="A533" i="2"/>
  <c r="D533" i="2" s="1"/>
  <c r="C533" i="2" s="1"/>
  <c r="K532" i="2" l="1"/>
  <c r="I534" i="2"/>
  <c r="L533" i="2"/>
  <c r="A534" i="2"/>
  <c r="D534" i="2" s="1"/>
  <c r="C534" i="2" s="1"/>
  <c r="K533" i="2" l="1"/>
  <c r="I535" i="2"/>
  <c r="L534" i="2"/>
  <c r="B534" i="2"/>
  <c r="B535" i="2" s="1"/>
  <c r="A535" i="2"/>
  <c r="D535" i="2" s="1"/>
  <c r="C535" i="2" s="1"/>
  <c r="K534" i="2" l="1"/>
  <c r="I536" i="2"/>
  <c r="L535" i="2"/>
  <c r="A536" i="2"/>
  <c r="D536" i="2" s="1"/>
  <c r="C536" i="2" s="1"/>
  <c r="K535" i="2" l="1"/>
  <c r="I537" i="2"/>
  <c r="L536" i="2"/>
  <c r="B536" i="2"/>
  <c r="B537" i="2" s="1"/>
  <c r="A537" i="2"/>
  <c r="D537" i="2" s="1"/>
  <c r="C537" i="2" s="1"/>
  <c r="K536" i="2" l="1"/>
  <c r="I538" i="2"/>
  <c r="L537" i="2"/>
  <c r="A538" i="2"/>
  <c r="D538" i="2" s="1"/>
  <c r="C538" i="2" s="1"/>
  <c r="K537" i="2" l="1"/>
  <c r="I539" i="2"/>
  <c r="L538" i="2"/>
  <c r="B538" i="2"/>
  <c r="B539" i="2" s="1"/>
  <c r="A539" i="2"/>
  <c r="D539" i="2" s="1"/>
  <c r="C539" i="2" s="1"/>
  <c r="K538" i="2" l="1"/>
  <c r="I540" i="2"/>
  <c r="L539" i="2"/>
  <c r="A540" i="2"/>
  <c r="D540" i="2" s="1"/>
  <c r="C540" i="2" s="1"/>
  <c r="K539" i="2" l="1"/>
  <c r="I541" i="2"/>
  <c r="L540" i="2"/>
  <c r="B540" i="2"/>
  <c r="B541" i="2" s="1"/>
  <c r="A541" i="2"/>
  <c r="D541" i="2" s="1"/>
  <c r="C541" i="2" s="1"/>
  <c r="K540" i="2" l="1"/>
  <c r="I542" i="2"/>
  <c r="L541" i="2"/>
  <c r="A542" i="2"/>
  <c r="D542" i="2" s="1"/>
  <c r="C542" i="2" s="1"/>
  <c r="K541" i="2" l="1"/>
  <c r="I543" i="2"/>
  <c r="L542" i="2"/>
  <c r="B542" i="2"/>
  <c r="B543" i="2" s="1"/>
  <c r="A543" i="2"/>
  <c r="D543" i="2" s="1"/>
  <c r="C543" i="2" s="1"/>
  <c r="K542" i="2" l="1"/>
  <c r="I544" i="2"/>
  <c r="L543" i="2"/>
  <c r="A544" i="2"/>
  <c r="D544" i="2" s="1"/>
  <c r="C544" i="2" s="1"/>
  <c r="K543" i="2" l="1"/>
  <c r="I545" i="2"/>
  <c r="L544" i="2"/>
  <c r="B544" i="2"/>
  <c r="B545" i="2" s="1"/>
  <c r="A545" i="2"/>
  <c r="D545" i="2" s="1"/>
  <c r="C545" i="2" s="1"/>
  <c r="K544" i="2" l="1"/>
  <c r="I546" i="2"/>
  <c r="L545" i="2"/>
  <c r="A546" i="2"/>
  <c r="D546" i="2" s="1"/>
  <c r="C546" i="2" s="1"/>
  <c r="K545" i="2" l="1"/>
  <c r="I547" i="2"/>
  <c r="L546" i="2"/>
  <c r="B546" i="2"/>
  <c r="B547" i="2" s="1"/>
  <c r="A547" i="2"/>
  <c r="D547" i="2" s="1"/>
  <c r="C547" i="2" s="1"/>
  <c r="K546" i="2" l="1"/>
  <c r="I548" i="2"/>
  <c r="L547" i="2"/>
  <c r="A548" i="2"/>
  <c r="D548" i="2" s="1"/>
  <c r="C548" i="2" s="1"/>
  <c r="K547" i="2" l="1"/>
  <c r="I549" i="2"/>
  <c r="L548" i="2"/>
  <c r="B548" i="2"/>
  <c r="B549" i="2" s="1"/>
  <c r="A549" i="2"/>
  <c r="D549" i="2" s="1"/>
  <c r="C549" i="2" s="1"/>
  <c r="K548" i="2" l="1"/>
  <c r="I550" i="2"/>
  <c r="L549" i="2"/>
  <c r="A550" i="2"/>
  <c r="D550" i="2" s="1"/>
  <c r="C550" i="2" s="1"/>
  <c r="K549" i="2" l="1"/>
  <c r="I551" i="2"/>
  <c r="L550" i="2"/>
  <c r="B550" i="2"/>
  <c r="B551" i="2" s="1"/>
  <c r="A551" i="2"/>
  <c r="D551" i="2" s="1"/>
  <c r="C551" i="2" s="1"/>
  <c r="K550" i="2" l="1"/>
  <c r="I552" i="2"/>
  <c r="L551" i="2"/>
  <c r="A552" i="2"/>
  <c r="D552" i="2" s="1"/>
  <c r="C552" i="2" s="1"/>
  <c r="K551" i="2" l="1"/>
  <c r="I553" i="2"/>
  <c r="L552" i="2"/>
  <c r="B552" i="2"/>
  <c r="B553" i="2" s="1"/>
  <c r="A553" i="2"/>
  <c r="D553" i="2" s="1"/>
  <c r="C553" i="2" s="1"/>
  <c r="K552" i="2" l="1"/>
  <c r="I554" i="2"/>
  <c r="L553" i="2"/>
  <c r="A554" i="2"/>
  <c r="D554" i="2" s="1"/>
  <c r="C554" i="2" s="1"/>
  <c r="K553" i="2" l="1"/>
  <c r="I555" i="2"/>
  <c r="L554" i="2"/>
  <c r="B554" i="2"/>
  <c r="B555" i="2" s="1"/>
  <c r="A555" i="2"/>
  <c r="D555" i="2" s="1"/>
  <c r="C555" i="2" s="1"/>
  <c r="K554" i="2" l="1"/>
  <c r="I556" i="2"/>
  <c r="L555" i="2"/>
  <c r="A556" i="2"/>
  <c r="D556" i="2" s="1"/>
  <c r="C556" i="2" s="1"/>
  <c r="K555" i="2" l="1"/>
  <c r="I557" i="2"/>
  <c r="L556" i="2"/>
  <c r="B556" i="2"/>
  <c r="B557" i="2" s="1"/>
  <c r="A557" i="2"/>
  <c r="D557" i="2" s="1"/>
  <c r="C557" i="2" s="1"/>
  <c r="K556" i="2" l="1"/>
  <c r="I558" i="2"/>
  <c r="L557" i="2"/>
  <c r="A558" i="2"/>
  <c r="D558" i="2" s="1"/>
  <c r="C558" i="2" s="1"/>
  <c r="K557" i="2" l="1"/>
  <c r="I559" i="2"/>
  <c r="L558" i="2"/>
  <c r="B558" i="2"/>
  <c r="B559" i="2" s="1"/>
  <c r="A559" i="2"/>
  <c r="D559" i="2" s="1"/>
  <c r="C559" i="2" s="1"/>
  <c r="K558" i="2" l="1"/>
  <c r="I560" i="2"/>
  <c r="L559" i="2"/>
  <c r="A560" i="2"/>
  <c r="D560" i="2" s="1"/>
  <c r="C560" i="2" s="1"/>
  <c r="K559" i="2" l="1"/>
  <c r="I561" i="2"/>
  <c r="L560" i="2"/>
  <c r="B560" i="2"/>
  <c r="B561" i="2" s="1"/>
  <c r="A561" i="2"/>
  <c r="D561" i="2" s="1"/>
  <c r="C561" i="2" s="1"/>
  <c r="K560" i="2" l="1"/>
  <c r="I562" i="2"/>
  <c r="L561" i="2"/>
  <c r="A562" i="2"/>
  <c r="D562" i="2" s="1"/>
  <c r="C562" i="2" s="1"/>
  <c r="K561" i="2" l="1"/>
  <c r="I563" i="2"/>
  <c r="L562" i="2"/>
  <c r="B562" i="2"/>
  <c r="B563" i="2" s="1"/>
  <c r="A563" i="2"/>
  <c r="D563" i="2" s="1"/>
  <c r="C563" i="2" s="1"/>
  <c r="K562" i="2" l="1"/>
  <c r="I564" i="2"/>
  <c r="L563" i="2"/>
  <c r="A564" i="2"/>
  <c r="D564" i="2" s="1"/>
  <c r="C564" i="2" s="1"/>
  <c r="K563" i="2" l="1"/>
  <c r="I565" i="2"/>
  <c r="L564" i="2"/>
  <c r="B564" i="2"/>
  <c r="B565" i="2" s="1"/>
  <c r="A565" i="2"/>
  <c r="D565" i="2" s="1"/>
  <c r="C565" i="2" s="1"/>
  <c r="K564" i="2" l="1"/>
  <c r="I566" i="2"/>
  <c r="L565" i="2"/>
  <c r="A566" i="2"/>
  <c r="D566" i="2" s="1"/>
  <c r="C566" i="2" s="1"/>
  <c r="K565" i="2" l="1"/>
  <c r="I567" i="2"/>
  <c r="L566" i="2"/>
  <c r="B566" i="2"/>
  <c r="B567" i="2" s="1"/>
  <c r="A567" i="2"/>
  <c r="D567" i="2" s="1"/>
  <c r="C567" i="2" s="1"/>
  <c r="K566" i="2" l="1"/>
  <c r="I568" i="2"/>
  <c r="L567" i="2"/>
  <c r="A568" i="2"/>
  <c r="D568" i="2" s="1"/>
  <c r="C568" i="2" s="1"/>
  <c r="K567" i="2" l="1"/>
  <c r="I569" i="2"/>
  <c r="L568" i="2"/>
  <c r="B568" i="2"/>
  <c r="B569" i="2" s="1"/>
  <c r="A569" i="2"/>
  <c r="D569" i="2" s="1"/>
  <c r="C569" i="2" s="1"/>
  <c r="K568" i="2" l="1"/>
  <c r="I570" i="2"/>
  <c r="L569" i="2"/>
  <c r="A570" i="2"/>
  <c r="D570" i="2" s="1"/>
  <c r="C570" i="2" s="1"/>
  <c r="K569" i="2" l="1"/>
  <c r="I571" i="2"/>
  <c r="L570" i="2"/>
  <c r="B570" i="2"/>
  <c r="B571" i="2" s="1"/>
  <c r="A571" i="2"/>
  <c r="D571" i="2" s="1"/>
  <c r="C571" i="2" s="1"/>
  <c r="K570" i="2" l="1"/>
  <c r="I572" i="2"/>
  <c r="L571" i="2"/>
  <c r="A572" i="2"/>
  <c r="D572" i="2" s="1"/>
  <c r="C572" i="2" s="1"/>
  <c r="K571" i="2" l="1"/>
  <c r="I573" i="2"/>
  <c r="L572" i="2"/>
  <c r="B572" i="2"/>
  <c r="B573" i="2" s="1"/>
  <c r="A573" i="2"/>
  <c r="D573" i="2" s="1"/>
  <c r="C573" i="2" s="1"/>
  <c r="K572" i="2" l="1"/>
  <c r="I574" i="2"/>
  <c r="L573" i="2"/>
  <c r="A574" i="2"/>
  <c r="D574" i="2" s="1"/>
  <c r="C574" i="2" s="1"/>
  <c r="K573" i="2" l="1"/>
  <c r="I575" i="2"/>
  <c r="L574" i="2"/>
  <c r="B574" i="2"/>
  <c r="B575" i="2" s="1"/>
  <c r="A575" i="2"/>
  <c r="D575" i="2" s="1"/>
  <c r="C575" i="2" s="1"/>
  <c r="K574" i="2" l="1"/>
  <c r="I576" i="2"/>
  <c r="L575" i="2"/>
  <c r="A576" i="2"/>
  <c r="D576" i="2" s="1"/>
  <c r="C576" i="2" s="1"/>
  <c r="K575" i="2" l="1"/>
  <c r="I577" i="2"/>
  <c r="L576" i="2"/>
  <c r="B576" i="2"/>
  <c r="B577" i="2" s="1"/>
  <c r="A577" i="2"/>
  <c r="D577" i="2" s="1"/>
  <c r="C577" i="2" s="1"/>
  <c r="K576" i="2" l="1"/>
  <c r="I578" i="2"/>
  <c r="L577" i="2"/>
  <c r="A578" i="2"/>
  <c r="D578" i="2" s="1"/>
  <c r="C578" i="2" s="1"/>
  <c r="K577" i="2" l="1"/>
  <c r="I579" i="2"/>
  <c r="L578" i="2"/>
  <c r="B578" i="2"/>
  <c r="B579" i="2" s="1"/>
  <c r="A579" i="2"/>
  <c r="D579" i="2" s="1"/>
  <c r="C579" i="2" s="1"/>
  <c r="K578" i="2" l="1"/>
  <c r="I580" i="2"/>
  <c r="L579" i="2"/>
  <c r="A580" i="2"/>
  <c r="D580" i="2" s="1"/>
  <c r="C580" i="2" s="1"/>
  <c r="K579" i="2" l="1"/>
  <c r="I581" i="2"/>
  <c r="L580" i="2"/>
  <c r="B580" i="2"/>
  <c r="B581" i="2" s="1"/>
  <c r="A581" i="2"/>
  <c r="D581" i="2" s="1"/>
  <c r="C581" i="2" s="1"/>
  <c r="K580" i="2" l="1"/>
  <c r="I582" i="2"/>
  <c r="L581" i="2"/>
  <c r="A582" i="2"/>
  <c r="D582" i="2" s="1"/>
  <c r="C582" i="2" s="1"/>
  <c r="K581" i="2" l="1"/>
  <c r="I583" i="2"/>
  <c r="L582" i="2"/>
  <c r="B582" i="2"/>
  <c r="B583" i="2" s="1"/>
  <c r="A583" i="2"/>
  <c r="D583" i="2" s="1"/>
  <c r="C583" i="2" s="1"/>
  <c r="K582" i="2" l="1"/>
  <c r="I584" i="2"/>
  <c r="L583" i="2"/>
  <c r="A584" i="2"/>
  <c r="D584" i="2" s="1"/>
  <c r="C584" i="2" s="1"/>
  <c r="K583" i="2" l="1"/>
  <c r="I585" i="2"/>
  <c r="L584" i="2"/>
  <c r="B584" i="2"/>
  <c r="B585" i="2" s="1"/>
  <c r="A585" i="2"/>
  <c r="D585" i="2" s="1"/>
  <c r="C585" i="2" s="1"/>
  <c r="K584" i="2" l="1"/>
  <c r="I586" i="2"/>
  <c r="L585" i="2"/>
  <c r="A586" i="2"/>
  <c r="D586" i="2" s="1"/>
  <c r="C586" i="2" s="1"/>
  <c r="K585" i="2" l="1"/>
  <c r="I587" i="2"/>
  <c r="L586" i="2"/>
  <c r="B586" i="2"/>
  <c r="B587" i="2" s="1"/>
  <c r="A587" i="2"/>
  <c r="D587" i="2" s="1"/>
  <c r="C587" i="2" s="1"/>
  <c r="K586" i="2" l="1"/>
  <c r="I588" i="2"/>
  <c r="L587" i="2"/>
  <c r="A588" i="2"/>
  <c r="D588" i="2" s="1"/>
  <c r="C588" i="2" s="1"/>
  <c r="K587" i="2" l="1"/>
  <c r="I589" i="2"/>
  <c r="L588" i="2"/>
  <c r="B588" i="2"/>
  <c r="B589" i="2" s="1"/>
  <c r="A589" i="2"/>
  <c r="D589" i="2" s="1"/>
  <c r="C589" i="2" s="1"/>
  <c r="K588" i="2" l="1"/>
  <c r="I590" i="2"/>
  <c r="L589" i="2"/>
  <c r="A590" i="2"/>
  <c r="D590" i="2" s="1"/>
  <c r="C590" i="2" s="1"/>
  <c r="K589" i="2" l="1"/>
  <c r="I591" i="2"/>
  <c r="L590" i="2"/>
  <c r="B590" i="2"/>
  <c r="B591" i="2" s="1"/>
  <c r="A591" i="2"/>
  <c r="D591" i="2" s="1"/>
  <c r="C591" i="2" s="1"/>
  <c r="K590" i="2" l="1"/>
  <c r="I592" i="2"/>
  <c r="L591" i="2"/>
  <c r="A592" i="2"/>
  <c r="D592" i="2" s="1"/>
  <c r="C592" i="2" s="1"/>
  <c r="K591" i="2" l="1"/>
  <c r="I593" i="2"/>
  <c r="L592" i="2"/>
  <c r="B592" i="2"/>
  <c r="B593" i="2" s="1"/>
  <c r="A593" i="2"/>
  <c r="D593" i="2" s="1"/>
  <c r="C593" i="2" s="1"/>
  <c r="K592" i="2" l="1"/>
  <c r="I594" i="2"/>
  <c r="L593" i="2"/>
  <c r="A594" i="2"/>
  <c r="D594" i="2" s="1"/>
  <c r="C594" i="2" s="1"/>
  <c r="K593" i="2" l="1"/>
  <c r="I595" i="2"/>
  <c r="L594" i="2"/>
  <c r="B594" i="2"/>
  <c r="B595" i="2" s="1"/>
  <c r="A595" i="2"/>
  <c r="D595" i="2" s="1"/>
  <c r="C595" i="2" s="1"/>
  <c r="K594" i="2" l="1"/>
  <c r="I596" i="2"/>
  <c r="L595" i="2"/>
  <c r="A596" i="2"/>
  <c r="D596" i="2" s="1"/>
  <c r="C596" i="2" s="1"/>
  <c r="K595" i="2" l="1"/>
  <c r="I597" i="2"/>
  <c r="L596" i="2"/>
  <c r="B596" i="2"/>
  <c r="B597" i="2" s="1"/>
  <c r="A597" i="2"/>
  <c r="D597" i="2" s="1"/>
  <c r="C597" i="2" s="1"/>
  <c r="K596" i="2" l="1"/>
  <c r="I598" i="2"/>
  <c r="L597" i="2"/>
  <c r="A598" i="2"/>
  <c r="D598" i="2" s="1"/>
  <c r="C598" i="2" s="1"/>
  <c r="K597" i="2" l="1"/>
  <c r="I599" i="2"/>
  <c r="L598" i="2"/>
  <c r="B598" i="2"/>
  <c r="B599" i="2" s="1"/>
  <c r="A599" i="2"/>
  <c r="D599" i="2" s="1"/>
  <c r="C599" i="2" s="1"/>
  <c r="K598" i="2" l="1"/>
  <c r="I600" i="2"/>
  <c r="L599" i="2"/>
  <c r="A600" i="2"/>
  <c r="D600" i="2" s="1"/>
  <c r="C600" i="2" s="1"/>
  <c r="K599" i="2" l="1"/>
  <c r="I601" i="2"/>
  <c r="L600" i="2"/>
  <c r="B600" i="2"/>
  <c r="B601" i="2" s="1"/>
  <c r="A601" i="2"/>
  <c r="D601" i="2" s="1"/>
  <c r="C601" i="2" s="1"/>
  <c r="K600" i="2" l="1"/>
  <c r="I602" i="2"/>
  <c r="L601" i="2"/>
  <c r="A602" i="2"/>
  <c r="D602" i="2" s="1"/>
  <c r="C602" i="2" s="1"/>
  <c r="K601" i="2" l="1"/>
  <c r="I603" i="2"/>
  <c r="L602" i="2"/>
  <c r="B602" i="2"/>
  <c r="B603" i="2" s="1"/>
  <c r="A603" i="2"/>
  <c r="D603" i="2" s="1"/>
  <c r="C603" i="2" s="1"/>
  <c r="K602" i="2" l="1"/>
  <c r="I604" i="2"/>
  <c r="L603" i="2"/>
  <c r="A604" i="2"/>
  <c r="D604" i="2" s="1"/>
  <c r="C604" i="2" s="1"/>
  <c r="K603" i="2" l="1"/>
  <c r="I605" i="2"/>
  <c r="L604" i="2"/>
  <c r="B604" i="2"/>
  <c r="B605" i="2" s="1"/>
  <c r="A605" i="2"/>
  <c r="D605" i="2" s="1"/>
  <c r="C605" i="2" s="1"/>
  <c r="K604" i="2" l="1"/>
  <c r="I606" i="2"/>
  <c r="L605" i="2"/>
  <c r="A606" i="2"/>
  <c r="D606" i="2" s="1"/>
  <c r="C606" i="2" s="1"/>
  <c r="K605" i="2" l="1"/>
  <c r="I607" i="2"/>
  <c r="L606" i="2"/>
  <c r="B606" i="2"/>
  <c r="B607" i="2" s="1"/>
  <c r="A607" i="2"/>
  <c r="D607" i="2" s="1"/>
  <c r="C607" i="2" s="1"/>
  <c r="K606" i="2" l="1"/>
  <c r="I608" i="2"/>
  <c r="L607" i="2"/>
  <c r="A608" i="2"/>
  <c r="D608" i="2" s="1"/>
  <c r="C608" i="2" s="1"/>
  <c r="K607" i="2" l="1"/>
  <c r="I609" i="2"/>
  <c r="L608" i="2"/>
  <c r="B608" i="2"/>
  <c r="B609" i="2" s="1"/>
  <c r="A609" i="2"/>
  <c r="D609" i="2" s="1"/>
  <c r="C609" i="2" s="1"/>
  <c r="K608" i="2" l="1"/>
  <c r="I610" i="2"/>
  <c r="L609" i="2"/>
  <c r="A610" i="2"/>
  <c r="D610" i="2" s="1"/>
  <c r="C610" i="2" s="1"/>
  <c r="K609" i="2" l="1"/>
  <c r="I611" i="2"/>
  <c r="L610" i="2"/>
  <c r="B610" i="2"/>
  <c r="B611" i="2" s="1"/>
  <c r="A611" i="2"/>
  <c r="D611" i="2" s="1"/>
  <c r="C611" i="2" s="1"/>
  <c r="K610" i="2" l="1"/>
  <c r="I612" i="2"/>
  <c r="L611" i="2"/>
  <c r="A612" i="2"/>
  <c r="D612" i="2" s="1"/>
  <c r="C612" i="2" s="1"/>
  <c r="K611" i="2" l="1"/>
  <c r="I613" i="2"/>
  <c r="L612" i="2"/>
  <c r="B612" i="2"/>
  <c r="B613" i="2" s="1"/>
  <c r="A613" i="2"/>
  <c r="D613" i="2" s="1"/>
  <c r="C613" i="2" s="1"/>
  <c r="K612" i="2" l="1"/>
  <c r="I614" i="2"/>
  <c r="L613" i="2"/>
  <c r="A614" i="2"/>
  <c r="D614" i="2" s="1"/>
  <c r="C614" i="2" s="1"/>
  <c r="K613" i="2" l="1"/>
  <c r="I615" i="2"/>
  <c r="L614" i="2"/>
  <c r="B614" i="2"/>
  <c r="B615" i="2" s="1"/>
  <c r="A615" i="2"/>
  <c r="D615" i="2" s="1"/>
  <c r="C615" i="2" s="1"/>
  <c r="K614" i="2" l="1"/>
  <c r="I616" i="2"/>
  <c r="L615" i="2"/>
  <c r="A616" i="2"/>
  <c r="D616" i="2" s="1"/>
  <c r="C616" i="2" s="1"/>
  <c r="K615" i="2" l="1"/>
  <c r="I617" i="2"/>
  <c r="L616" i="2"/>
  <c r="B616" i="2"/>
  <c r="B617" i="2" s="1"/>
  <c r="A617" i="2"/>
  <c r="D617" i="2" s="1"/>
  <c r="C617" i="2" s="1"/>
  <c r="K616" i="2" l="1"/>
  <c r="I618" i="2"/>
  <c r="L617" i="2"/>
  <c r="A618" i="2"/>
  <c r="D618" i="2" s="1"/>
  <c r="C618" i="2" s="1"/>
  <c r="K617" i="2" l="1"/>
  <c r="I619" i="2"/>
  <c r="L618" i="2"/>
  <c r="B618" i="2"/>
  <c r="B619" i="2" s="1"/>
  <c r="A619" i="2"/>
  <c r="D619" i="2" s="1"/>
  <c r="C619" i="2" s="1"/>
  <c r="K618" i="2" l="1"/>
  <c r="I620" i="2"/>
  <c r="L619" i="2"/>
  <c r="A620" i="2"/>
  <c r="D620" i="2" s="1"/>
  <c r="C620" i="2" s="1"/>
  <c r="K619" i="2" l="1"/>
  <c r="I621" i="2"/>
  <c r="L620" i="2"/>
  <c r="B620" i="2"/>
  <c r="B621" i="2" s="1"/>
  <c r="A621" i="2"/>
  <c r="D621" i="2" s="1"/>
  <c r="C621" i="2" s="1"/>
  <c r="K620" i="2" l="1"/>
  <c r="I622" i="2"/>
  <c r="L621" i="2"/>
  <c r="A622" i="2"/>
  <c r="D622" i="2" s="1"/>
  <c r="C622" i="2" s="1"/>
  <c r="K621" i="2" l="1"/>
  <c r="I623" i="2"/>
  <c r="L622" i="2"/>
  <c r="B622" i="2"/>
  <c r="B623" i="2" s="1"/>
  <c r="A623" i="2"/>
  <c r="D623" i="2" s="1"/>
  <c r="C623" i="2" s="1"/>
  <c r="K622" i="2" l="1"/>
  <c r="I624" i="2"/>
  <c r="L623" i="2"/>
  <c r="A624" i="2"/>
  <c r="D624" i="2" s="1"/>
  <c r="C624" i="2" s="1"/>
  <c r="K623" i="2" l="1"/>
  <c r="I625" i="2"/>
  <c r="L624" i="2"/>
  <c r="B624" i="2"/>
  <c r="B625" i="2" s="1"/>
  <c r="A625" i="2"/>
  <c r="D625" i="2" s="1"/>
  <c r="C625" i="2" s="1"/>
  <c r="K624" i="2" l="1"/>
  <c r="I626" i="2"/>
  <c r="L625" i="2"/>
  <c r="A626" i="2"/>
  <c r="D626" i="2" s="1"/>
  <c r="C626" i="2" s="1"/>
  <c r="K625" i="2" l="1"/>
  <c r="I627" i="2"/>
  <c r="L626" i="2"/>
  <c r="B626" i="2"/>
  <c r="B627" i="2" s="1"/>
  <c r="A627" i="2"/>
  <c r="D627" i="2" s="1"/>
  <c r="C627" i="2" s="1"/>
  <c r="K626" i="2" l="1"/>
  <c r="I628" i="2"/>
  <c r="L627" i="2"/>
  <c r="A628" i="2"/>
  <c r="D628" i="2" s="1"/>
  <c r="C628" i="2" s="1"/>
  <c r="K627" i="2" l="1"/>
  <c r="I629" i="2"/>
  <c r="L628" i="2"/>
  <c r="B628" i="2"/>
  <c r="B629" i="2" s="1"/>
  <c r="A629" i="2"/>
  <c r="D629" i="2" s="1"/>
  <c r="C629" i="2" s="1"/>
  <c r="K628" i="2" l="1"/>
  <c r="I630" i="2"/>
  <c r="L629" i="2"/>
  <c r="A630" i="2"/>
  <c r="D630" i="2" s="1"/>
  <c r="C630" i="2" s="1"/>
  <c r="K629" i="2" l="1"/>
  <c r="I631" i="2"/>
  <c r="L630" i="2"/>
  <c r="B630" i="2"/>
  <c r="B631" i="2" s="1"/>
  <c r="A631" i="2"/>
  <c r="D631" i="2" s="1"/>
  <c r="C631" i="2" s="1"/>
  <c r="K630" i="2" l="1"/>
  <c r="I632" i="2"/>
  <c r="L631" i="2"/>
  <c r="A632" i="2"/>
  <c r="D632" i="2" s="1"/>
  <c r="C632" i="2" s="1"/>
  <c r="K631" i="2" l="1"/>
  <c r="I633" i="2"/>
  <c r="L632" i="2"/>
  <c r="B632" i="2"/>
  <c r="B633" i="2" s="1"/>
  <c r="A633" i="2"/>
  <c r="D633" i="2" s="1"/>
  <c r="C633" i="2" s="1"/>
  <c r="K632" i="2" l="1"/>
  <c r="I634" i="2"/>
  <c r="L633" i="2"/>
  <c r="A634" i="2"/>
  <c r="D634" i="2" s="1"/>
  <c r="C634" i="2" s="1"/>
  <c r="K633" i="2" l="1"/>
  <c r="I635" i="2"/>
  <c r="L634" i="2"/>
  <c r="B634" i="2"/>
  <c r="B635" i="2" s="1"/>
  <c r="A635" i="2"/>
  <c r="D635" i="2" s="1"/>
  <c r="C635" i="2" s="1"/>
  <c r="K634" i="2" l="1"/>
  <c r="I636" i="2"/>
  <c r="L635" i="2"/>
  <c r="A636" i="2"/>
  <c r="D636" i="2" s="1"/>
  <c r="C636" i="2" s="1"/>
  <c r="K635" i="2" l="1"/>
  <c r="I637" i="2"/>
  <c r="L636" i="2"/>
  <c r="B636" i="2"/>
  <c r="B637" i="2" s="1"/>
  <c r="A637" i="2"/>
  <c r="D637" i="2" s="1"/>
  <c r="C637" i="2" s="1"/>
  <c r="K636" i="2" l="1"/>
  <c r="I638" i="2"/>
  <c r="L637" i="2"/>
  <c r="A638" i="2"/>
  <c r="D638" i="2" s="1"/>
  <c r="C638" i="2" s="1"/>
  <c r="K637" i="2" l="1"/>
  <c r="I639" i="2"/>
  <c r="L638" i="2"/>
  <c r="B638" i="2"/>
  <c r="B639" i="2" s="1"/>
  <c r="A639" i="2"/>
  <c r="D639" i="2" s="1"/>
  <c r="C639" i="2" s="1"/>
  <c r="K638" i="2" l="1"/>
  <c r="I640" i="2"/>
  <c r="L639" i="2"/>
  <c r="A640" i="2"/>
  <c r="D640" i="2" s="1"/>
  <c r="C640" i="2" s="1"/>
  <c r="K639" i="2" l="1"/>
  <c r="I641" i="2"/>
  <c r="L640" i="2"/>
  <c r="B640" i="2"/>
  <c r="B641" i="2" s="1"/>
  <c r="A641" i="2"/>
  <c r="D641" i="2" s="1"/>
  <c r="C641" i="2" s="1"/>
  <c r="K640" i="2" l="1"/>
  <c r="I642" i="2"/>
  <c r="L641" i="2"/>
  <c r="A642" i="2"/>
  <c r="D642" i="2" s="1"/>
  <c r="C642" i="2" s="1"/>
  <c r="K641" i="2" l="1"/>
  <c r="I643" i="2"/>
  <c r="L642" i="2"/>
  <c r="B642" i="2"/>
  <c r="B643" i="2" s="1"/>
  <c r="A643" i="2"/>
  <c r="D643" i="2" s="1"/>
  <c r="C643" i="2" s="1"/>
  <c r="K642" i="2" l="1"/>
  <c r="I644" i="2"/>
  <c r="L643" i="2"/>
  <c r="A644" i="2"/>
  <c r="D644" i="2" s="1"/>
  <c r="C644" i="2" s="1"/>
  <c r="K643" i="2" l="1"/>
  <c r="I645" i="2"/>
  <c r="L644" i="2"/>
  <c r="B644" i="2"/>
  <c r="B645" i="2" s="1"/>
  <c r="A645" i="2"/>
  <c r="D645" i="2" s="1"/>
  <c r="C645" i="2" s="1"/>
  <c r="K644" i="2" l="1"/>
  <c r="I646" i="2"/>
  <c r="L645" i="2"/>
  <c r="A646" i="2"/>
  <c r="D646" i="2" s="1"/>
  <c r="C646" i="2" s="1"/>
  <c r="K645" i="2" l="1"/>
  <c r="I647" i="2"/>
  <c r="L646" i="2"/>
  <c r="B646" i="2"/>
  <c r="B647" i="2" s="1"/>
  <c r="A647" i="2"/>
  <c r="D647" i="2" s="1"/>
  <c r="C647" i="2" s="1"/>
  <c r="K646" i="2" l="1"/>
  <c r="I648" i="2"/>
  <c r="L647" i="2"/>
  <c r="A648" i="2"/>
  <c r="D648" i="2" s="1"/>
  <c r="C648" i="2" s="1"/>
  <c r="K647" i="2" l="1"/>
  <c r="I649" i="2"/>
  <c r="L648" i="2"/>
  <c r="B648" i="2"/>
  <c r="A649" i="2"/>
  <c r="D649" i="2" s="1"/>
  <c r="C649" i="2" s="1"/>
  <c r="K648" i="2" l="1"/>
  <c r="I650" i="2"/>
  <c r="L649" i="2"/>
  <c r="B649" i="2"/>
  <c r="A650" i="2"/>
  <c r="D650" i="2" s="1"/>
  <c r="C650" i="2" s="1"/>
  <c r="K649" i="2" l="1"/>
  <c r="I651" i="2"/>
  <c r="L650" i="2"/>
  <c r="B650" i="2"/>
  <c r="A651" i="2"/>
  <c r="D651" i="2" s="1"/>
  <c r="C651" i="2" s="1"/>
  <c r="K650" i="2" l="1"/>
  <c r="I652" i="2"/>
  <c r="L651" i="2"/>
  <c r="B651" i="2"/>
  <c r="A652" i="2"/>
  <c r="D652" i="2" s="1"/>
  <c r="C652" i="2" s="1"/>
  <c r="K651" i="2" l="1"/>
  <c r="I653" i="2"/>
  <c r="L652" i="2"/>
  <c r="B652" i="2"/>
  <c r="A653" i="2"/>
  <c r="D653" i="2" s="1"/>
  <c r="C653" i="2" s="1"/>
  <c r="K652" i="2" l="1"/>
  <c r="I654" i="2"/>
  <c r="L653" i="2"/>
  <c r="B653" i="2"/>
  <c r="A654" i="2"/>
  <c r="D654" i="2" s="1"/>
  <c r="C654" i="2" s="1"/>
  <c r="K653" i="2" l="1"/>
  <c r="I655" i="2"/>
  <c r="L654" i="2"/>
  <c r="B654" i="2"/>
  <c r="A655" i="2"/>
  <c r="D655" i="2" s="1"/>
  <c r="C655" i="2" s="1"/>
  <c r="K654" i="2" l="1"/>
  <c r="I656" i="2"/>
  <c r="L655" i="2"/>
  <c r="B655" i="2"/>
  <c r="A656" i="2"/>
  <c r="D656" i="2" s="1"/>
  <c r="C656" i="2" s="1"/>
  <c r="K655" i="2" l="1"/>
  <c r="I657" i="2"/>
  <c r="L656" i="2"/>
  <c r="B656" i="2"/>
  <c r="A657" i="2"/>
  <c r="D657" i="2" s="1"/>
  <c r="C657" i="2" s="1"/>
  <c r="K656" i="2" l="1"/>
  <c r="I658" i="2"/>
  <c r="L657" i="2"/>
  <c r="B657" i="2"/>
  <c r="A658" i="2"/>
  <c r="D658" i="2" s="1"/>
  <c r="C658" i="2" s="1"/>
  <c r="K657" i="2" l="1"/>
  <c r="I659" i="2"/>
  <c r="L658" i="2"/>
  <c r="B658" i="2"/>
  <c r="A659" i="2"/>
  <c r="D659" i="2" s="1"/>
  <c r="C659" i="2" s="1"/>
  <c r="K658" i="2" l="1"/>
  <c r="I660" i="2"/>
  <c r="L659" i="2"/>
  <c r="B659" i="2"/>
  <c r="A660" i="2"/>
  <c r="D660" i="2" s="1"/>
  <c r="C660" i="2" s="1"/>
  <c r="K659" i="2" l="1"/>
  <c r="I661" i="2"/>
  <c r="L660" i="2"/>
  <c r="B660" i="2"/>
  <c r="A661" i="2"/>
  <c r="D661" i="2" s="1"/>
  <c r="C661" i="2" s="1"/>
  <c r="K660" i="2" l="1"/>
  <c r="I662" i="2"/>
  <c r="L661" i="2"/>
  <c r="B661" i="2"/>
  <c r="A662" i="2"/>
  <c r="D662" i="2" s="1"/>
  <c r="C662" i="2" s="1"/>
  <c r="K661" i="2" l="1"/>
  <c r="I663" i="2"/>
  <c r="L662" i="2"/>
  <c r="B662" i="2"/>
  <c r="A663" i="2"/>
  <c r="D663" i="2" s="1"/>
  <c r="C663" i="2" s="1"/>
  <c r="K662" i="2" l="1"/>
  <c r="I664" i="2"/>
  <c r="L663" i="2"/>
  <c r="B663" i="2"/>
  <c r="A664" i="2"/>
  <c r="D664" i="2" s="1"/>
  <c r="C664" i="2" s="1"/>
  <c r="K663" i="2" l="1"/>
  <c r="I665" i="2"/>
  <c r="L664" i="2"/>
  <c r="B664" i="2"/>
  <c r="A665" i="2"/>
  <c r="D665" i="2" s="1"/>
  <c r="C665" i="2" s="1"/>
  <c r="K664" i="2" l="1"/>
  <c r="I666" i="2"/>
  <c r="L665" i="2"/>
  <c r="B665" i="2"/>
  <c r="A666" i="2"/>
  <c r="D666" i="2" s="1"/>
  <c r="C666" i="2" s="1"/>
  <c r="K665" i="2" l="1"/>
  <c r="I667" i="2"/>
  <c r="L666" i="2"/>
  <c r="B666" i="2"/>
  <c r="A667" i="2"/>
  <c r="D667" i="2" s="1"/>
  <c r="C667" i="2" s="1"/>
  <c r="K666" i="2" l="1"/>
  <c r="I668" i="2"/>
  <c r="L667" i="2"/>
  <c r="B667" i="2"/>
  <c r="A668" i="2"/>
  <c r="D668" i="2" s="1"/>
  <c r="C668" i="2" s="1"/>
  <c r="K667" i="2" l="1"/>
  <c r="I669" i="2"/>
  <c r="L668" i="2"/>
  <c r="B668" i="2"/>
  <c r="A669" i="2"/>
  <c r="D669" i="2" s="1"/>
  <c r="C669" i="2" s="1"/>
  <c r="K668" i="2" l="1"/>
  <c r="I670" i="2"/>
  <c r="L669" i="2"/>
  <c r="B669" i="2"/>
  <c r="A670" i="2"/>
  <c r="D670" i="2" s="1"/>
  <c r="C670" i="2" s="1"/>
  <c r="K669" i="2" l="1"/>
  <c r="I671" i="2"/>
  <c r="L670" i="2"/>
  <c r="B670" i="2"/>
  <c r="A671" i="2"/>
  <c r="D671" i="2" s="1"/>
  <c r="C671" i="2" s="1"/>
  <c r="K670" i="2" l="1"/>
  <c r="I672" i="2"/>
  <c r="L671" i="2"/>
  <c r="B671" i="2"/>
  <c r="A672" i="2"/>
  <c r="D672" i="2" s="1"/>
  <c r="C672" i="2" s="1"/>
  <c r="K671" i="2" l="1"/>
  <c r="I673" i="2"/>
  <c r="L672" i="2"/>
  <c r="B672" i="2"/>
  <c r="A673" i="2"/>
  <c r="D673" i="2" s="1"/>
  <c r="C673" i="2" s="1"/>
  <c r="K672" i="2" l="1"/>
  <c r="I674" i="2"/>
  <c r="L673" i="2"/>
  <c r="B673" i="2"/>
  <c r="A674" i="2"/>
  <c r="D674" i="2" s="1"/>
  <c r="C674" i="2" s="1"/>
  <c r="K673" i="2" l="1"/>
  <c r="I675" i="2"/>
  <c r="L674" i="2"/>
  <c r="B674" i="2"/>
  <c r="A675" i="2"/>
  <c r="D675" i="2" s="1"/>
  <c r="C675" i="2" s="1"/>
  <c r="K674" i="2" l="1"/>
  <c r="I676" i="2"/>
  <c r="L675" i="2"/>
  <c r="B675" i="2"/>
  <c r="A676" i="2"/>
  <c r="D676" i="2" s="1"/>
  <c r="C676" i="2" s="1"/>
  <c r="K675" i="2" l="1"/>
  <c r="I677" i="2"/>
  <c r="L676" i="2"/>
  <c r="B676" i="2"/>
  <c r="A677" i="2"/>
  <c r="D677" i="2" s="1"/>
  <c r="C677" i="2" s="1"/>
  <c r="K676" i="2" l="1"/>
  <c r="I678" i="2"/>
  <c r="L677" i="2"/>
  <c r="B677" i="2"/>
  <c r="A678" i="2"/>
  <c r="D678" i="2" s="1"/>
  <c r="C678" i="2" s="1"/>
  <c r="K677" i="2" l="1"/>
  <c r="I679" i="2"/>
  <c r="L678" i="2"/>
  <c r="B678" i="2"/>
  <c r="A679" i="2"/>
  <c r="D679" i="2" s="1"/>
  <c r="C679" i="2" s="1"/>
  <c r="K678" i="2" l="1"/>
  <c r="I680" i="2"/>
  <c r="L679" i="2"/>
  <c r="B679" i="2"/>
  <c r="A680" i="2"/>
  <c r="D680" i="2" s="1"/>
  <c r="C680" i="2" s="1"/>
  <c r="K679" i="2" l="1"/>
  <c r="I681" i="2"/>
  <c r="L680" i="2"/>
  <c r="B680" i="2"/>
  <c r="A681" i="2"/>
  <c r="D681" i="2" s="1"/>
  <c r="C681" i="2" s="1"/>
  <c r="K680" i="2" l="1"/>
  <c r="I682" i="2"/>
  <c r="L681" i="2"/>
  <c r="B681" i="2"/>
  <c r="A682" i="2"/>
  <c r="D682" i="2" s="1"/>
  <c r="C682" i="2" s="1"/>
  <c r="K681" i="2" l="1"/>
  <c r="I683" i="2"/>
  <c r="L682" i="2"/>
  <c r="B682" i="2"/>
  <c r="A683" i="2"/>
  <c r="D683" i="2" s="1"/>
  <c r="C683" i="2" s="1"/>
  <c r="K682" i="2" l="1"/>
  <c r="I684" i="2"/>
  <c r="L683" i="2"/>
  <c r="B683" i="2"/>
  <c r="A684" i="2"/>
  <c r="D684" i="2" s="1"/>
  <c r="C684" i="2" s="1"/>
  <c r="K683" i="2" l="1"/>
  <c r="I685" i="2"/>
  <c r="L684" i="2"/>
  <c r="B684" i="2"/>
  <c r="A685" i="2"/>
  <c r="D685" i="2" s="1"/>
  <c r="C685" i="2" s="1"/>
  <c r="K684" i="2" l="1"/>
  <c r="I686" i="2"/>
  <c r="L685" i="2"/>
  <c r="B685" i="2"/>
  <c r="A686" i="2"/>
  <c r="D686" i="2" s="1"/>
  <c r="C686" i="2" s="1"/>
  <c r="K685" i="2" l="1"/>
  <c r="I687" i="2"/>
  <c r="L686" i="2"/>
  <c r="B686" i="2"/>
  <c r="A687" i="2"/>
  <c r="D687" i="2" s="1"/>
  <c r="C687" i="2" s="1"/>
  <c r="K686" i="2" l="1"/>
  <c r="I688" i="2"/>
  <c r="L687" i="2"/>
  <c r="B687" i="2"/>
  <c r="A688" i="2"/>
  <c r="D688" i="2" s="1"/>
  <c r="C688" i="2" s="1"/>
  <c r="K687" i="2" l="1"/>
  <c r="I689" i="2"/>
  <c r="L688" i="2"/>
  <c r="B688" i="2"/>
  <c r="A689" i="2"/>
  <c r="D689" i="2" s="1"/>
  <c r="C689" i="2" s="1"/>
  <c r="K688" i="2" l="1"/>
  <c r="I690" i="2"/>
  <c r="L689" i="2"/>
  <c r="B689" i="2"/>
  <c r="A690" i="2"/>
  <c r="D690" i="2" s="1"/>
  <c r="C690" i="2" s="1"/>
  <c r="K689" i="2" l="1"/>
  <c r="I691" i="2"/>
  <c r="L690" i="2"/>
  <c r="B690" i="2"/>
  <c r="A691" i="2"/>
  <c r="D691" i="2" s="1"/>
  <c r="C691" i="2" s="1"/>
  <c r="K690" i="2" l="1"/>
  <c r="I692" i="2"/>
  <c r="L691" i="2"/>
  <c r="B691" i="2"/>
  <c r="A692" i="2"/>
  <c r="D692" i="2" s="1"/>
  <c r="C692" i="2" s="1"/>
  <c r="K691" i="2" l="1"/>
  <c r="I693" i="2"/>
  <c r="L692" i="2"/>
  <c r="B692" i="2"/>
  <c r="A693" i="2"/>
  <c r="D693" i="2" s="1"/>
  <c r="C693" i="2" s="1"/>
  <c r="K692" i="2" l="1"/>
  <c r="I694" i="2"/>
  <c r="L693" i="2"/>
  <c r="B693" i="2"/>
  <c r="A694" i="2"/>
  <c r="D694" i="2" s="1"/>
  <c r="C694" i="2" s="1"/>
  <c r="K693" i="2" l="1"/>
  <c r="I695" i="2"/>
  <c r="L694" i="2"/>
  <c r="B694" i="2"/>
  <c r="A695" i="2"/>
  <c r="D695" i="2" s="1"/>
  <c r="C695" i="2" s="1"/>
  <c r="K694" i="2" l="1"/>
  <c r="I696" i="2"/>
  <c r="L695" i="2"/>
  <c r="B695" i="2"/>
  <c r="A696" i="2"/>
  <c r="D696" i="2" s="1"/>
  <c r="C696" i="2" s="1"/>
  <c r="K695" i="2" l="1"/>
  <c r="I697" i="2"/>
  <c r="L696" i="2"/>
  <c r="B696" i="2"/>
  <c r="A697" i="2"/>
  <c r="D697" i="2" s="1"/>
  <c r="C697" i="2" s="1"/>
  <c r="K696" i="2" l="1"/>
  <c r="I698" i="2"/>
  <c r="L697" i="2"/>
  <c r="B697" i="2"/>
  <c r="A698" i="2"/>
  <c r="D698" i="2" s="1"/>
  <c r="C698" i="2" s="1"/>
  <c r="K697" i="2" l="1"/>
  <c r="I699" i="2"/>
  <c r="L698" i="2"/>
  <c r="B698" i="2"/>
  <c r="A699" i="2"/>
  <c r="D699" i="2" s="1"/>
  <c r="C699" i="2" s="1"/>
  <c r="K698" i="2" l="1"/>
  <c r="I700" i="2"/>
  <c r="L699" i="2"/>
  <c r="B699" i="2"/>
  <c r="A700" i="2"/>
  <c r="D700" i="2" s="1"/>
  <c r="C700" i="2" s="1"/>
  <c r="K699" i="2" l="1"/>
  <c r="I701" i="2"/>
  <c r="L700" i="2"/>
  <c r="B700" i="2"/>
  <c r="A701" i="2"/>
  <c r="D701" i="2" s="1"/>
  <c r="C701" i="2" s="1"/>
  <c r="K700" i="2" l="1"/>
  <c r="I702" i="2"/>
  <c r="L701" i="2"/>
  <c r="B701" i="2"/>
  <c r="A702" i="2"/>
  <c r="D702" i="2" s="1"/>
  <c r="C702" i="2" s="1"/>
  <c r="K701" i="2" l="1"/>
  <c r="I703" i="2"/>
  <c r="L702" i="2"/>
  <c r="B702" i="2"/>
  <c r="A703" i="2"/>
  <c r="D703" i="2" s="1"/>
  <c r="C703" i="2" s="1"/>
  <c r="K702" i="2" l="1"/>
  <c r="I704" i="2"/>
  <c r="L703" i="2"/>
  <c r="B703" i="2"/>
  <c r="A704" i="2"/>
  <c r="D704" i="2" s="1"/>
  <c r="C704" i="2" s="1"/>
  <c r="K703" i="2" l="1"/>
  <c r="I705" i="2"/>
  <c r="L704" i="2"/>
  <c r="B704" i="2"/>
  <c r="A705" i="2"/>
  <c r="D705" i="2" s="1"/>
  <c r="C705" i="2" s="1"/>
  <c r="K704" i="2" l="1"/>
  <c r="I706" i="2"/>
  <c r="L705" i="2"/>
  <c r="B705" i="2"/>
  <c r="A706" i="2"/>
  <c r="D706" i="2" s="1"/>
  <c r="C706" i="2" s="1"/>
  <c r="K705" i="2" l="1"/>
  <c r="I707" i="2"/>
  <c r="L706" i="2"/>
  <c r="B706" i="2"/>
  <c r="A707" i="2"/>
  <c r="D707" i="2" s="1"/>
  <c r="C707" i="2" s="1"/>
  <c r="K706" i="2" l="1"/>
  <c r="I708" i="2"/>
  <c r="L707" i="2"/>
  <c r="B707" i="2"/>
  <c r="A708" i="2"/>
  <c r="D708" i="2" s="1"/>
  <c r="C708" i="2" s="1"/>
  <c r="K707" i="2" l="1"/>
  <c r="I709" i="2"/>
  <c r="L708" i="2"/>
  <c r="B708" i="2"/>
  <c r="A709" i="2"/>
  <c r="D709" i="2" s="1"/>
  <c r="C709" i="2" s="1"/>
  <c r="K708" i="2" l="1"/>
  <c r="I710" i="2"/>
  <c r="L709" i="2"/>
  <c r="B709" i="2"/>
  <c r="A710" i="2"/>
  <c r="D710" i="2" s="1"/>
  <c r="C710" i="2" s="1"/>
  <c r="K709" i="2" l="1"/>
  <c r="I711" i="2"/>
  <c r="L710" i="2"/>
  <c r="B710" i="2"/>
  <c r="A711" i="2"/>
  <c r="D711" i="2" s="1"/>
  <c r="C711" i="2" s="1"/>
  <c r="K710" i="2" l="1"/>
  <c r="I712" i="2"/>
  <c r="L711" i="2"/>
  <c r="B711" i="2"/>
  <c r="A712" i="2"/>
  <c r="D712" i="2" s="1"/>
  <c r="C712" i="2" s="1"/>
  <c r="K711" i="2" l="1"/>
  <c r="I713" i="2"/>
  <c r="L712" i="2"/>
  <c r="B712" i="2"/>
  <c r="A713" i="2"/>
  <c r="D713" i="2" s="1"/>
  <c r="C713" i="2" s="1"/>
  <c r="K712" i="2" l="1"/>
  <c r="I714" i="2"/>
  <c r="L713" i="2"/>
  <c r="B713" i="2"/>
  <c r="A714" i="2"/>
  <c r="D714" i="2" s="1"/>
  <c r="C714" i="2" s="1"/>
  <c r="K713" i="2" l="1"/>
  <c r="I715" i="2"/>
  <c r="L714" i="2"/>
  <c r="B714" i="2"/>
  <c r="A715" i="2"/>
  <c r="D715" i="2" s="1"/>
  <c r="C715" i="2" s="1"/>
  <c r="K714" i="2" l="1"/>
  <c r="I716" i="2"/>
  <c r="L715" i="2"/>
  <c r="B715" i="2"/>
  <c r="A716" i="2"/>
  <c r="D716" i="2" s="1"/>
  <c r="C716" i="2" s="1"/>
  <c r="K715" i="2" l="1"/>
  <c r="I717" i="2"/>
  <c r="L716" i="2"/>
  <c r="B716" i="2"/>
  <c r="A717" i="2"/>
  <c r="D717" i="2" s="1"/>
  <c r="C717" i="2" s="1"/>
  <c r="K716" i="2" l="1"/>
  <c r="I718" i="2"/>
  <c r="L717" i="2"/>
  <c r="B717" i="2"/>
  <c r="A718" i="2"/>
  <c r="D718" i="2" s="1"/>
  <c r="C718" i="2" s="1"/>
  <c r="K717" i="2" l="1"/>
  <c r="I719" i="2"/>
  <c r="L718" i="2"/>
  <c r="B718" i="2"/>
  <c r="A719" i="2"/>
  <c r="D719" i="2" s="1"/>
  <c r="C719" i="2" s="1"/>
  <c r="K718" i="2" l="1"/>
  <c r="I720" i="2"/>
  <c r="L719" i="2"/>
  <c r="B719" i="2"/>
  <c r="A720" i="2"/>
  <c r="D720" i="2" s="1"/>
  <c r="C720" i="2" s="1"/>
  <c r="K719" i="2" l="1"/>
  <c r="I721" i="2"/>
  <c r="L720" i="2"/>
  <c r="B720" i="2"/>
  <c r="A721" i="2"/>
  <c r="D721" i="2" s="1"/>
  <c r="C721" i="2" s="1"/>
  <c r="K720" i="2" l="1"/>
  <c r="I722" i="2"/>
  <c r="L721" i="2"/>
  <c r="B721" i="2"/>
  <c r="A722" i="2"/>
  <c r="D722" i="2" s="1"/>
  <c r="C722" i="2" s="1"/>
  <c r="K721" i="2" l="1"/>
  <c r="I723" i="2"/>
  <c r="L722" i="2"/>
  <c r="B722" i="2"/>
  <c r="A723" i="2"/>
  <c r="D723" i="2" s="1"/>
  <c r="C723" i="2" s="1"/>
  <c r="K722" i="2" l="1"/>
  <c r="I724" i="2"/>
  <c r="L723" i="2"/>
  <c r="B723" i="2"/>
  <c r="A724" i="2"/>
  <c r="D724" i="2" s="1"/>
  <c r="C724" i="2" s="1"/>
  <c r="K723" i="2" l="1"/>
  <c r="I725" i="2"/>
  <c r="L724" i="2"/>
  <c r="B724" i="2"/>
  <c r="A725" i="2"/>
  <c r="D725" i="2" s="1"/>
  <c r="C725" i="2" s="1"/>
  <c r="K724" i="2" l="1"/>
  <c r="I726" i="2"/>
  <c r="L725" i="2"/>
  <c r="B725" i="2"/>
  <c r="A726" i="2"/>
  <c r="D726" i="2" s="1"/>
  <c r="C726" i="2" s="1"/>
  <c r="K725" i="2" l="1"/>
  <c r="I727" i="2"/>
  <c r="L726" i="2"/>
  <c r="B726" i="2"/>
  <c r="A727" i="2"/>
  <c r="D727" i="2" s="1"/>
  <c r="C727" i="2" s="1"/>
  <c r="K726" i="2" l="1"/>
  <c r="I728" i="2"/>
  <c r="L727" i="2"/>
  <c r="B727" i="2"/>
  <c r="A728" i="2"/>
  <c r="D728" i="2" s="1"/>
  <c r="C728" i="2" s="1"/>
  <c r="K727" i="2" l="1"/>
  <c r="I729" i="2"/>
  <c r="L728" i="2"/>
  <c r="B728" i="2"/>
  <c r="A729" i="2"/>
  <c r="D729" i="2" s="1"/>
  <c r="C729" i="2" s="1"/>
  <c r="K728" i="2" l="1"/>
  <c r="I730" i="2"/>
  <c r="L729" i="2"/>
  <c r="B729" i="2"/>
  <c r="A730" i="2"/>
  <c r="D730" i="2" s="1"/>
  <c r="C730" i="2" s="1"/>
  <c r="K729" i="2" l="1"/>
  <c r="I731" i="2"/>
  <c r="L730" i="2"/>
  <c r="B730" i="2"/>
  <c r="A731" i="2"/>
  <c r="D731" i="2" s="1"/>
  <c r="C731" i="2" s="1"/>
  <c r="K730" i="2" l="1"/>
  <c r="I732" i="2"/>
  <c r="L731" i="2"/>
  <c r="B731" i="2"/>
  <c r="A732" i="2"/>
  <c r="D732" i="2" s="1"/>
  <c r="C732" i="2" s="1"/>
  <c r="K731" i="2" l="1"/>
  <c r="I733" i="2"/>
  <c r="L732" i="2"/>
  <c r="B732" i="2"/>
  <c r="A733" i="2"/>
  <c r="D733" i="2" s="1"/>
  <c r="C733" i="2" s="1"/>
  <c r="K732" i="2" l="1"/>
  <c r="I734" i="2"/>
  <c r="L733" i="2"/>
  <c r="B733" i="2"/>
  <c r="A734" i="2"/>
  <c r="D734" i="2" s="1"/>
  <c r="C734" i="2" s="1"/>
  <c r="K733" i="2" l="1"/>
  <c r="I735" i="2"/>
  <c r="L734" i="2"/>
  <c r="B734" i="2"/>
  <c r="A735" i="2"/>
  <c r="D735" i="2" s="1"/>
  <c r="C735" i="2" s="1"/>
  <c r="K734" i="2" l="1"/>
  <c r="I736" i="2"/>
  <c r="L735" i="2"/>
  <c r="B735" i="2"/>
  <c r="A736" i="2"/>
  <c r="D736" i="2" s="1"/>
  <c r="C736" i="2" s="1"/>
  <c r="K735" i="2" l="1"/>
  <c r="I737" i="2"/>
  <c r="L736" i="2"/>
  <c r="B736" i="2"/>
  <c r="A737" i="2"/>
  <c r="D737" i="2" s="1"/>
  <c r="C737" i="2" s="1"/>
  <c r="K736" i="2" l="1"/>
  <c r="I738" i="2"/>
  <c r="L737" i="2"/>
  <c r="B737" i="2"/>
  <c r="A738" i="2"/>
  <c r="D738" i="2" s="1"/>
  <c r="C738" i="2" s="1"/>
  <c r="K737" i="2" l="1"/>
  <c r="I739" i="2"/>
  <c r="L738" i="2"/>
  <c r="B738" i="2"/>
  <c r="A739" i="2"/>
  <c r="D739" i="2" s="1"/>
  <c r="C739" i="2" s="1"/>
  <c r="K738" i="2" l="1"/>
  <c r="I740" i="2"/>
  <c r="L739" i="2"/>
  <c r="B739" i="2"/>
  <c r="A740" i="2"/>
  <c r="D740" i="2" s="1"/>
  <c r="C740" i="2" s="1"/>
  <c r="K739" i="2" l="1"/>
  <c r="I741" i="2"/>
  <c r="L740" i="2"/>
  <c r="B740" i="2"/>
  <c r="A741" i="2"/>
  <c r="D741" i="2" s="1"/>
  <c r="C741" i="2" s="1"/>
  <c r="K740" i="2" l="1"/>
  <c r="I742" i="2"/>
  <c r="L741" i="2"/>
  <c r="B741" i="2"/>
  <c r="A742" i="2"/>
  <c r="D742" i="2" s="1"/>
  <c r="C742" i="2" s="1"/>
  <c r="K741" i="2" l="1"/>
  <c r="I743" i="2"/>
  <c r="L742" i="2"/>
  <c r="B742" i="2"/>
  <c r="A743" i="2"/>
  <c r="D743" i="2" s="1"/>
  <c r="C743" i="2" s="1"/>
  <c r="K742" i="2" l="1"/>
  <c r="I744" i="2"/>
  <c r="L743" i="2"/>
  <c r="B743" i="2"/>
  <c r="A744" i="2"/>
  <c r="D744" i="2" s="1"/>
  <c r="C744" i="2" s="1"/>
  <c r="K743" i="2" l="1"/>
  <c r="I745" i="2"/>
  <c r="L744" i="2"/>
  <c r="B744" i="2"/>
  <c r="A745" i="2"/>
  <c r="D745" i="2" s="1"/>
  <c r="C745" i="2" s="1"/>
  <c r="K744" i="2" l="1"/>
  <c r="I746" i="2"/>
  <c r="L745" i="2"/>
  <c r="B745" i="2"/>
  <c r="A746" i="2"/>
  <c r="D746" i="2" s="1"/>
  <c r="C746" i="2" s="1"/>
  <c r="K745" i="2" l="1"/>
  <c r="I747" i="2"/>
  <c r="L746" i="2"/>
  <c r="B746" i="2"/>
  <c r="A747" i="2"/>
  <c r="D747" i="2" s="1"/>
  <c r="C747" i="2" s="1"/>
  <c r="K746" i="2" l="1"/>
  <c r="I748" i="2"/>
  <c r="L747" i="2"/>
  <c r="B747" i="2"/>
  <c r="A748" i="2"/>
  <c r="D748" i="2" s="1"/>
  <c r="C748" i="2" s="1"/>
  <c r="K747" i="2" l="1"/>
  <c r="I749" i="2"/>
  <c r="L748" i="2"/>
  <c r="B748" i="2"/>
  <c r="A749" i="2"/>
  <c r="D749" i="2" s="1"/>
  <c r="C749" i="2" s="1"/>
  <c r="K748" i="2" l="1"/>
  <c r="I750" i="2"/>
  <c r="L749" i="2"/>
  <c r="B749" i="2"/>
  <c r="A750" i="2"/>
  <c r="D750" i="2" s="1"/>
  <c r="C750" i="2" s="1"/>
  <c r="K749" i="2" l="1"/>
  <c r="I751" i="2"/>
  <c r="L750" i="2"/>
  <c r="B750" i="2"/>
  <c r="A751" i="2"/>
  <c r="D751" i="2" s="1"/>
  <c r="C751" i="2" s="1"/>
  <c r="K750" i="2" l="1"/>
  <c r="I752" i="2"/>
  <c r="L751" i="2"/>
  <c r="B751" i="2"/>
  <c r="A752" i="2"/>
  <c r="D752" i="2" s="1"/>
  <c r="C752" i="2" s="1"/>
  <c r="K751" i="2" l="1"/>
  <c r="I753" i="2"/>
  <c r="L752" i="2"/>
  <c r="B752" i="2"/>
  <c r="A753" i="2"/>
  <c r="D753" i="2" s="1"/>
  <c r="C753" i="2" s="1"/>
  <c r="K752" i="2" l="1"/>
  <c r="I754" i="2"/>
  <c r="L753" i="2"/>
  <c r="B753" i="2"/>
  <c r="A754" i="2"/>
  <c r="D754" i="2" s="1"/>
  <c r="C754" i="2" s="1"/>
  <c r="K753" i="2" l="1"/>
  <c r="I755" i="2"/>
  <c r="L754" i="2"/>
  <c r="B754" i="2"/>
  <c r="A755" i="2"/>
  <c r="D755" i="2" s="1"/>
  <c r="C755" i="2" s="1"/>
  <c r="K754" i="2" l="1"/>
  <c r="I756" i="2"/>
  <c r="L755" i="2"/>
  <c r="B755" i="2"/>
  <c r="A756" i="2"/>
  <c r="D756" i="2" s="1"/>
  <c r="C756" i="2" s="1"/>
  <c r="K755" i="2" l="1"/>
  <c r="I757" i="2"/>
  <c r="L756" i="2"/>
  <c r="B756" i="2"/>
  <c r="A757" i="2"/>
  <c r="D757" i="2" s="1"/>
  <c r="C757" i="2" s="1"/>
  <c r="K756" i="2" l="1"/>
  <c r="I758" i="2"/>
  <c r="L757" i="2"/>
  <c r="B757" i="2"/>
  <c r="A758" i="2"/>
  <c r="D758" i="2" s="1"/>
  <c r="C758" i="2" s="1"/>
  <c r="K757" i="2" l="1"/>
  <c r="I759" i="2"/>
  <c r="L758" i="2"/>
  <c r="B758" i="2"/>
  <c r="A759" i="2"/>
  <c r="D759" i="2" s="1"/>
  <c r="C759" i="2" s="1"/>
  <c r="K758" i="2" l="1"/>
  <c r="I760" i="2"/>
  <c r="L759" i="2"/>
  <c r="B759" i="2"/>
  <c r="A760" i="2"/>
  <c r="D760" i="2" s="1"/>
  <c r="C760" i="2" s="1"/>
  <c r="K759" i="2" l="1"/>
  <c r="I761" i="2"/>
  <c r="L760" i="2"/>
  <c r="B760" i="2"/>
  <c r="A761" i="2"/>
  <c r="D761" i="2" s="1"/>
  <c r="C761" i="2" s="1"/>
  <c r="K760" i="2" l="1"/>
  <c r="I762" i="2"/>
  <c r="L761" i="2"/>
  <c r="B761" i="2"/>
  <c r="A762" i="2"/>
  <c r="D762" i="2" s="1"/>
  <c r="C762" i="2" s="1"/>
  <c r="K761" i="2" l="1"/>
  <c r="I763" i="2"/>
  <c r="L762" i="2"/>
  <c r="B762" i="2"/>
  <c r="A763" i="2"/>
  <c r="D763" i="2" s="1"/>
  <c r="C763" i="2" s="1"/>
  <c r="K762" i="2" l="1"/>
  <c r="I764" i="2"/>
  <c r="L763" i="2"/>
  <c r="B763" i="2"/>
  <c r="A764" i="2"/>
  <c r="D764" i="2" s="1"/>
  <c r="C764" i="2" s="1"/>
  <c r="K763" i="2" l="1"/>
  <c r="I765" i="2"/>
  <c r="L764" i="2"/>
  <c r="B764" i="2"/>
  <c r="A765" i="2"/>
  <c r="D765" i="2" s="1"/>
  <c r="C765" i="2" s="1"/>
  <c r="K764" i="2" l="1"/>
  <c r="I766" i="2"/>
  <c r="L765" i="2"/>
  <c r="B765" i="2"/>
  <c r="A766" i="2"/>
  <c r="D766" i="2" s="1"/>
  <c r="C766" i="2" s="1"/>
  <c r="K765" i="2" l="1"/>
  <c r="I767" i="2"/>
  <c r="L766" i="2"/>
  <c r="B766" i="2"/>
  <c r="A767" i="2"/>
  <c r="D767" i="2" s="1"/>
  <c r="C767" i="2" s="1"/>
  <c r="K766" i="2" l="1"/>
  <c r="I768" i="2"/>
  <c r="L767" i="2"/>
  <c r="B767" i="2"/>
  <c r="A768" i="2"/>
  <c r="D768" i="2" s="1"/>
  <c r="C768" i="2" s="1"/>
  <c r="K767" i="2" l="1"/>
  <c r="I769" i="2"/>
  <c r="L768" i="2"/>
  <c r="B768" i="2"/>
  <c r="A769" i="2"/>
  <c r="D769" i="2" s="1"/>
  <c r="C769" i="2" s="1"/>
  <c r="K768" i="2" l="1"/>
  <c r="I770" i="2"/>
  <c r="L769" i="2"/>
  <c r="B769" i="2"/>
  <c r="A770" i="2"/>
  <c r="D770" i="2" s="1"/>
  <c r="C770" i="2" s="1"/>
  <c r="K769" i="2" l="1"/>
  <c r="I771" i="2"/>
  <c r="L770" i="2"/>
  <c r="B770" i="2"/>
  <c r="A771" i="2"/>
  <c r="D771" i="2" s="1"/>
  <c r="C771" i="2" s="1"/>
  <c r="K770" i="2" l="1"/>
  <c r="I772" i="2"/>
  <c r="L771" i="2"/>
  <c r="B771" i="2"/>
  <c r="A772" i="2"/>
  <c r="D772" i="2" s="1"/>
  <c r="C772" i="2" s="1"/>
  <c r="K771" i="2" l="1"/>
  <c r="I773" i="2"/>
  <c r="L772" i="2"/>
  <c r="B772" i="2"/>
  <c r="A773" i="2"/>
  <c r="D773" i="2" s="1"/>
  <c r="C773" i="2" s="1"/>
  <c r="K772" i="2" l="1"/>
  <c r="I774" i="2"/>
  <c r="L773" i="2"/>
  <c r="B773" i="2"/>
  <c r="A774" i="2"/>
  <c r="D774" i="2" s="1"/>
  <c r="C774" i="2" s="1"/>
  <c r="K773" i="2" l="1"/>
  <c r="I775" i="2"/>
  <c r="L774" i="2"/>
  <c r="B774" i="2"/>
  <c r="A775" i="2"/>
  <c r="D775" i="2" s="1"/>
  <c r="C775" i="2" s="1"/>
  <c r="K774" i="2" l="1"/>
  <c r="I776" i="2"/>
  <c r="L775" i="2"/>
  <c r="B775" i="2"/>
  <c r="A776" i="2"/>
  <c r="D776" i="2" s="1"/>
  <c r="C776" i="2" s="1"/>
  <c r="K775" i="2" l="1"/>
  <c r="I777" i="2"/>
  <c r="L776" i="2"/>
  <c r="B776" i="2"/>
  <c r="A777" i="2"/>
  <c r="D777" i="2" s="1"/>
  <c r="C777" i="2" s="1"/>
  <c r="K776" i="2" l="1"/>
  <c r="I778" i="2"/>
  <c r="L777" i="2"/>
  <c r="B777" i="2"/>
  <c r="A778" i="2"/>
  <c r="D778" i="2" s="1"/>
  <c r="C778" i="2" s="1"/>
  <c r="K777" i="2" l="1"/>
  <c r="I779" i="2"/>
  <c r="L778" i="2"/>
  <c r="B778" i="2"/>
  <c r="A779" i="2"/>
  <c r="D779" i="2" s="1"/>
  <c r="C779" i="2" s="1"/>
  <c r="K778" i="2" l="1"/>
  <c r="I780" i="2"/>
  <c r="L779" i="2"/>
  <c r="B779" i="2"/>
  <c r="A780" i="2"/>
  <c r="D780" i="2" s="1"/>
  <c r="C780" i="2" s="1"/>
  <c r="K779" i="2" l="1"/>
  <c r="I781" i="2"/>
  <c r="L780" i="2"/>
  <c r="B780" i="2"/>
  <c r="A781" i="2"/>
  <c r="D781" i="2" s="1"/>
  <c r="C781" i="2" s="1"/>
  <c r="K780" i="2" l="1"/>
  <c r="I782" i="2"/>
  <c r="L781" i="2"/>
  <c r="B781" i="2"/>
  <c r="A782" i="2"/>
  <c r="D782" i="2" s="1"/>
  <c r="C782" i="2" s="1"/>
  <c r="K781" i="2" l="1"/>
  <c r="I783" i="2"/>
  <c r="L782" i="2"/>
  <c r="B782" i="2"/>
  <c r="A783" i="2"/>
  <c r="D783" i="2" s="1"/>
  <c r="C783" i="2" s="1"/>
  <c r="K782" i="2" l="1"/>
  <c r="I784" i="2"/>
  <c r="L783" i="2"/>
  <c r="B783" i="2"/>
  <c r="A784" i="2"/>
  <c r="D784" i="2" s="1"/>
  <c r="C784" i="2" s="1"/>
  <c r="K783" i="2" l="1"/>
  <c r="I785" i="2"/>
  <c r="L784" i="2"/>
  <c r="B784" i="2"/>
  <c r="A785" i="2"/>
  <c r="D785" i="2" s="1"/>
  <c r="C785" i="2" s="1"/>
  <c r="K784" i="2" l="1"/>
  <c r="I786" i="2"/>
  <c r="L785" i="2"/>
  <c r="B785" i="2"/>
  <c r="A786" i="2"/>
  <c r="D786" i="2" s="1"/>
  <c r="C786" i="2" s="1"/>
  <c r="K785" i="2" l="1"/>
  <c r="I787" i="2"/>
  <c r="L786" i="2"/>
  <c r="B786" i="2"/>
  <c r="A787" i="2"/>
  <c r="D787" i="2" s="1"/>
  <c r="C787" i="2" s="1"/>
  <c r="K786" i="2" l="1"/>
  <c r="I788" i="2"/>
  <c r="L787" i="2"/>
  <c r="B787" i="2"/>
  <c r="A788" i="2"/>
  <c r="D788" i="2" s="1"/>
  <c r="C788" i="2" s="1"/>
  <c r="K787" i="2" l="1"/>
  <c r="I789" i="2"/>
  <c r="L788" i="2"/>
  <c r="B788" i="2"/>
  <c r="A789" i="2"/>
  <c r="D789" i="2" s="1"/>
  <c r="C789" i="2" s="1"/>
  <c r="K788" i="2" l="1"/>
  <c r="I790" i="2"/>
  <c r="L789" i="2"/>
  <c r="B789" i="2"/>
  <c r="A790" i="2"/>
  <c r="D790" i="2" s="1"/>
  <c r="C790" i="2" s="1"/>
  <c r="K789" i="2" l="1"/>
  <c r="I791" i="2"/>
  <c r="L790" i="2"/>
  <c r="B790" i="2"/>
  <c r="A791" i="2"/>
  <c r="D791" i="2" s="1"/>
  <c r="C791" i="2" s="1"/>
  <c r="K790" i="2" l="1"/>
  <c r="I792" i="2"/>
  <c r="L791" i="2"/>
  <c r="B791" i="2"/>
  <c r="A792" i="2"/>
  <c r="D792" i="2" s="1"/>
  <c r="C792" i="2" s="1"/>
  <c r="K791" i="2" l="1"/>
  <c r="I793" i="2"/>
  <c r="L792" i="2"/>
  <c r="B792" i="2"/>
  <c r="A793" i="2"/>
  <c r="D793" i="2" s="1"/>
  <c r="C793" i="2" s="1"/>
  <c r="K792" i="2" l="1"/>
  <c r="I794" i="2"/>
  <c r="L793" i="2"/>
  <c r="B793" i="2"/>
  <c r="A794" i="2"/>
  <c r="D794" i="2" s="1"/>
  <c r="C794" i="2" s="1"/>
  <c r="K793" i="2" l="1"/>
  <c r="I795" i="2"/>
  <c r="L794" i="2"/>
  <c r="B794" i="2"/>
  <c r="A795" i="2"/>
  <c r="D795" i="2" s="1"/>
  <c r="C795" i="2" s="1"/>
  <c r="K794" i="2" l="1"/>
  <c r="I796" i="2"/>
  <c r="L795" i="2"/>
  <c r="B795" i="2"/>
  <c r="A796" i="2"/>
  <c r="D796" i="2" s="1"/>
  <c r="C796" i="2" s="1"/>
  <c r="K795" i="2" l="1"/>
  <c r="I797" i="2"/>
  <c r="L796" i="2"/>
  <c r="B796" i="2"/>
  <c r="A797" i="2"/>
  <c r="D797" i="2" s="1"/>
  <c r="C797" i="2" s="1"/>
  <c r="K796" i="2" l="1"/>
  <c r="I798" i="2"/>
  <c r="L797" i="2"/>
  <c r="B797" i="2"/>
  <c r="A798" i="2"/>
  <c r="D798" i="2" s="1"/>
  <c r="C798" i="2" s="1"/>
  <c r="K797" i="2" l="1"/>
  <c r="I799" i="2"/>
  <c r="L798" i="2"/>
  <c r="B798" i="2"/>
  <c r="A799" i="2"/>
  <c r="D799" i="2" s="1"/>
  <c r="C799" i="2" s="1"/>
  <c r="K798" i="2" l="1"/>
  <c r="I800" i="2"/>
  <c r="L799" i="2"/>
  <c r="B799" i="2"/>
  <c r="A800" i="2"/>
  <c r="D800" i="2" s="1"/>
  <c r="C800" i="2" s="1"/>
  <c r="K799" i="2" l="1"/>
  <c r="I801" i="2"/>
  <c r="L800" i="2"/>
  <c r="B800" i="2"/>
  <c r="A801" i="2"/>
  <c r="D801" i="2" s="1"/>
  <c r="C801" i="2" s="1"/>
  <c r="K800" i="2" l="1"/>
  <c r="I802" i="2"/>
  <c r="L801" i="2"/>
  <c r="B801" i="2"/>
  <c r="A802" i="2"/>
  <c r="D802" i="2" s="1"/>
  <c r="C802" i="2" s="1"/>
  <c r="K801" i="2" l="1"/>
  <c r="I803" i="2"/>
  <c r="L802" i="2"/>
  <c r="B802" i="2"/>
  <c r="A803" i="2"/>
  <c r="D803" i="2" s="1"/>
  <c r="C803" i="2" s="1"/>
  <c r="K802" i="2" l="1"/>
  <c r="I804" i="2"/>
  <c r="L803" i="2"/>
  <c r="B803" i="2"/>
  <c r="A804" i="2"/>
  <c r="D804" i="2" s="1"/>
  <c r="C804" i="2" s="1"/>
  <c r="K803" i="2" l="1"/>
  <c r="I805" i="2"/>
  <c r="L804" i="2"/>
  <c r="B804" i="2"/>
  <c r="A805" i="2"/>
  <c r="D805" i="2" s="1"/>
  <c r="C805" i="2" s="1"/>
  <c r="K804" i="2" l="1"/>
  <c r="I806" i="2"/>
  <c r="L805" i="2"/>
  <c r="B805" i="2"/>
  <c r="A806" i="2"/>
  <c r="D806" i="2" s="1"/>
  <c r="C806" i="2" s="1"/>
  <c r="K805" i="2" l="1"/>
  <c r="I807" i="2"/>
  <c r="L806" i="2"/>
  <c r="B806" i="2"/>
  <c r="A807" i="2"/>
  <c r="D807" i="2" s="1"/>
  <c r="C807" i="2" s="1"/>
  <c r="K806" i="2" l="1"/>
  <c r="I808" i="2"/>
  <c r="L807" i="2"/>
  <c r="B807" i="2"/>
  <c r="A808" i="2"/>
  <c r="D808" i="2" s="1"/>
  <c r="C808" i="2" s="1"/>
  <c r="K807" i="2" l="1"/>
  <c r="I809" i="2"/>
  <c r="L808" i="2"/>
  <c r="B808" i="2"/>
  <c r="A809" i="2"/>
  <c r="D809" i="2" s="1"/>
  <c r="C809" i="2" s="1"/>
  <c r="K808" i="2" l="1"/>
  <c r="I810" i="2"/>
  <c r="L809" i="2"/>
  <c r="B809" i="2"/>
  <c r="A810" i="2"/>
  <c r="D810" i="2" s="1"/>
  <c r="C810" i="2" s="1"/>
  <c r="K809" i="2" l="1"/>
  <c r="I811" i="2"/>
  <c r="L810" i="2"/>
  <c r="B810" i="2"/>
  <c r="A811" i="2"/>
  <c r="D811" i="2" s="1"/>
  <c r="C811" i="2" s="1"/>
  <c r="K810" i="2" l="1"/>
  <c r="I812" i="2"/>
  <c r="L811" i="2"/>
  <c r="B811" i="2"/>
  <c r="A812" i="2"/>
  <c r="D812" i="2" s="1"/>
  <c r="C812" i="2" s="1"/>
  <c r="K811" i="2" l="1"/>
  <c r="I813" i="2"/>
  <c r="L812" i="2"/>
  <c r="B812" i="2"/>
  <c r="A813" i="2"/>
  <c r="D813" i="2" s="1"/>
  <c r="C813" i="2" s="1"/>
  <c r="K812" i="2" l="1"/>
  <c r="I814" i="2"/>
  <c r="L813" i="2"/>
  <c r="B813" i="2"/>
  <c r="A814" i="2"/>
  <c r="D814" i="2" s="1"/>
  <c r="C814" i="2" s="1"/>
  <c r="K813" i="2" l="1"/>
  <c r="I815" i="2"/>
  <c r="L814" i="2"/>
  <c r="B814" i="2"/>
  <c r="A815" i="2"/>
  <c r="D815" i="2" s="1"/>
  <c r="C815" i="2" s="1"/>
  <c r="K814" i="2" l="1"/>
  <c r="I816" i="2"/>
  <c r="L815" i="2"/>
  <c r="B815" i="2"/>
  <c r="A816" i="2"/>
  <c r="D816" i="2" s="1"/>
  <c r="C816" i="2" s="1"/>
  <c r="K815" i="2" l="1"/>
  <c r="I817" i="2"/>
  <c r="L816" i="2"/>
  <c r="B816" i="2"/>
  <c r="A817" i="2"/>
  <c r="D817" i="2" s="1"/>
  <c r="C817" i="2" s="1"/>
  <c r="K816" i="2" l="1"/>
  <c r="I818" i="2"/>
  <c r="L817" i="2"/>
  <c r="B817" i="2"/>
  <c r="A818" i="2"/>
  <c r="D818" i="2" s="1"/>
  <c r="C818" i="2" s="1"/>
  <c r="K817" i="2" l="1"/>
  <c r="I819" i="2"/>
  <c r="L818" i="2"/>
  <c r="B818" i="2"/>
  <c r="A819" i="2"/>
  <c r="D819" i="2" s="1"/>
  <c r="C819" i="2" s="1"/>
  <c r="K818" i="2" l="1"/>
  <c r="I820" i="2"/>
  <c r="L819" i="2"/>
  <c r="B819" i="2"/>
  <c r="A820" i="2"/>
  <c r="D820" i="2" s="1"/>
  <c r="C820" i="2" s="1"/>
  <c r="K819" i="2" l="1"/>
  <c r="I821" i="2"/>
  <c r="L820" i="2"/>
  <c r="B820" i="2"/>
  <c r="A821" i="2"/>
  <c r="D821" i="2" s="1"/>
  <c r="C821" i="2" s="1"/>
  <c r="K820" i="2" l="1"/>
  <c r="I822" i="2"/>
  <c r="L821" i="2"/>
  <c r="B821" i="2"/>
  <c r="A822" i="2"/>
  <c r="D822" i="2" s="1"/>
  <c r="C822" i="2" s="1"/>
  <c r="K821" i="2" l="1"/>
  <c r="I823" i="2"/>
  <c r="L822" i="2"/>
  <c r="B822" i="2"/>
  <c r="A823" i="2"/>
  <c r="D823" i="2" s="1"/>
  <c r="C823" i="2" s="1"/>
  <c r="K822" i="2" l="1"/>
  <c r="I824" i="2"/>
  <c r="L823" i="2"/>
  <c r="B823" i="2"/>
  <c r="A824" i="2"/>
  <c r="D824" i="2" s="1"/>
  <c r="C824" i="2" s="1"/>
  <c r="K823" i="2" l="1"/>
  <c r="I825" i="2"/>
  <c r="L824" i="2"/>
  <c r="B824" i="2"/>
  <c r="A825" i="2"/>
  <c r="D825" i="2" s="1"/>
  <c r="C825" i="2" s="1"/>
  <c r="K824" i="2" l="1"/>
  <c r="I826" i="2"/>
  <c r="L825" i="2"/>
  <c r="B825" i="2"/>
  <c r="A826" i="2"/>
  <c r="D826" i="2" s="1"/>
  <c r="C826" i="2" s="1"/>
  <c r="K825" i="2" l="1"/>
  <c r="I827" i="2"/>
  <c r="L826" i="2"/>
  <c r="B826" i="2"/>
  <c r="A827" i="2"/>
  <c r="D827" i="2" s="1"/>
  <c r="C827" i="2" s="1"/>
  <c r="K826" i="2" l="1"/>
  <c r="I828" i="2"/>
  <c r="L827" i="2"/>
  <c r="B827" i="2"/>
  <c r="A828" i="2"/>
  <c r="D828" i="2" s="1"/>
  <c r="C828" i="2" s="1"/>
  <c r="K827" i="2" l="1"/>
  <c r="I829" i="2"/>
  <c r="L828" i="2"/>
  <c r="B828" i="2"/>
  <c r="A829" i="2"/>
  <c r="D829" i="2" s="1"/>
  <c r="C829" i="2" s="1"/>
  <c r="K828" i="2" l="1"/>
  <c r="I830" i="2"/>
  <c r="L829" i="2"/>
  <c r="B829" i="2"/>
  <c r="A830" i="2"/>
  <c r="D830" i="2" s="1"/>
  <c r="C830" i="2" s="1"/>
  <c r="K829" i="2" l="1"/>
  <c r="I831" i="2"/>
  <c r="L830" i="2"/>
  <c r="B830" i="2"/>
  <c r="A831" i="2"/>
  <c r="D831" i="2" s="1"/>
  <c r="C831" i="2" s="1"/>
  <c r="K830" i="2" l="1"/>
  <c r="I832" i="2"/>
  <c r="L831" i="2"/>
  <c r="B831" i="2"/>
  <c r="A832" i="2"/>
  <c r="D832" i="2" s="1"/>
  <c r="C832" i="2" s="1"/>
  <c r="K831" i="2" l="1"/>
  <c r="I833" i="2"/>
  <c r="L832" i="2"/>
  <c r="B832" i="2"/>
  <c r="A833" i="2"/>
  <c r="D833" i="2" s="1"/>
  <c r="C833" i="2" s="1"/>
  <c r="K832" i="2" l="1"/>
  <c r="I834" i="2"/>
  <c r="L833" i="2"/>
  <c r="B833" i="2"/>
  <c r="A834" i="2"/>
  <c r="D834" i="2" s="1"/>
  <c r="C834" i="2" s="1"/>
  <c r="K833" i="2" l="1"/>
  <c r="I835" i="2"/>
  <c r="L834" i="2"/>
  <c r="B834" i="2"/>
  <c r="A835" i="2"/>
  <c r="D835" i="2" s="1"/>
  <c r="C835" i="2" s="1"/>
  <c r="K834" i="2" l="1"/>
  <c r="I836" i="2"/>
  <c r="L835" i="2"/>
  <c r="B835" i="2"/>
  <c r="A836" i="2"/>
  <c r="D836" i="2" s="1"/>
  <c r="C836" i="2" s="1"/>
  <c r="K835" i="2" l="1"/>
  <c r="I837" i="2"/>
  <c r="L836" i="2"/>
  <c r="B836" i="2"/>
  <c r="A837" i="2"/>
  <c r="D837" i="2" s="1"/>
  <c r="C837" i="2" s="1"/>
  <c r="K836" i="2" l="1"/>
  <c r="I838" i="2"/>
  <c r="L837" i="2"/>
  <c r="B837" i="2"/>
  <c r="A838" i="2"/>
  <c r="D838" i="2" s="1"/>
  <c r="C838" i="2" s="1"/>
  <c r="K837" i="2" l="1"/>
  <c r="I839" i="2"/>
  <c r="L838" i="2"/>
  <c r="B838" i="2"/>
  <c r="A839" i="2"/>
  <c r="D839" i="2" s="1"/>
  <c r="C839" i="2" s="1"/>
  <c r="K838" i="2" l="1"/>
  <c r="I840" i="2"/>
  <c r="L839" i="2"/>
  <c r="B839" i="2"/>
  <c r="A840" i="2"/>
  <c r="D840" i="2" s="1"/>
  <c r="C840" i="2" s="1"/>
  <c r="K839" i="2" l="1"/>
  <c r="I841" i="2"/>
  <c r="L840" i="2"/>
  <c r="B840" i="2"/>
  <c r="A841" i="2"/>
  <c r="D841" i="2" s="1"/>
  <c r="C841" i="2" s="1"/>
  <c r="K840" i="2" l="1"/>
  <c r="I842" i="2"/>
  <c r="L841" i="2"/>
  <c r="B841" i="2"/>
  <c r="A842" i="2"/>
  <c r="D842" i="2" s="1"/>
  <c r="C842" i="2" s="1"/>
  <c r="K841" i="2" l="1"/>
  <c r="I843" i="2"/>
  <c r="L842" i="2"/>
  <c r="B842" i="2"/>
  <c r="A843" i="2"/>
  <c r="D843" i="2" s="1"/>
  <c r="C843" i="2" s="1"/>
  <c r="K842" i="2" l="1"/>
  <c r="I844" i="2"/>
  <c r="L843" i="2"/>
  <c r="B843" i="2"/>
  <c r="A844" i="2"/>
  <c r="D844" i="2" s="1"/>
  <c r="C844" i="2" s="1"/>
  <c r="K843" i="2" l="1"/>
  <c r="I845" i="2"/>
  <c r="L844" i="2"/>
  <c r="B844" i="2"/>
  <c r="A845" i="2"/>
  <c r="D845" i="2" s="1"/>
  <c r="C845" i="2" s="1"/>
  <c r="K844" i="2" l="1"/>
  <c r="I846" i="2"/>
  <c r="L845" i="2"/>
  <c r="B845" i="2"/>
  <c r="A846" i="2"/>
  <c r="D846" i="2" s="1"/>
  <c r="C846" i="2" s="1"/>
  <c r="K845" i="2" l="1"/>
  <c r="I847" i="2"/>
  <c r="L846" i="2"/>
  <c r="B846" i="2"/>
  <c r="A847" i="2"/>
  <c r="D847" i="2" s="1"/>
  <c r="C847" i="2" s="1"/>
  <c r="K846" i="2" l="1"/>
  <c r="I848" i="2"/>
  <c r="L847" i="2"/>
  <c r="B847" i="2"/>
  <c r="A848" i="2"/>
  <c r="D848" i="2" s="1"/>
  <c r="C848" i="2" s="1"/>
  <c r="K847" i="2" l="1"/>
  <c r="L848" i="2"/>
  <c r="B848" i="2"/>
  <c r="K848" i="2" l="1"/>
  <c r="N46" i="2"/>
</calcChain>
</file>

<file path=xl/sharedStrings.xml><?xml version="1.0" encoding="utf-8"?>
<sst xmlns="http://schemas.openxmlformats.org/spreadsheetml/2006/main" count="66" uniqueCount="40">
  <si>
    <t>Average</t>
  </si>
  <si>
    <t>SD</t>
  </si>
  <si>
    <t>Score</t>
  </si>
  <si>
    <t>) =</t>
  </si>
  <si>
    <t>less than</t>
  </si>
  <si>
    <t>greater than</t>
  </si>
  <si>
    <t>right</t>
  </si>
  <si>
    <t>Given SCORE, want PERCENTAGE</t>
  </si>
  <si>
    <t>Given PERCENTAGE, want SCORE</t>
  </si>
  <si>
    <t>df</t>
  </si>
  <si>
    <t>--&gt; T =</t>
  </si>
  <si>
    <t>Desired confidence interval:</t>
  </si>
  <si>
    <t>to</t>
  </si>
  <si>
    <t>T</t>
  </si>
  <si>
    <t>sum</t>
  </si>
  <si>
    <t>SINGLE POPULATION AVERAGE, normal population with unknown SD</t>
  </si>
  <si>
    <t>Confidence interval</t>
  </si>
  <si>
    <t>Hypothesis Test</t>
  </si>
  <si>
    <t>xbar</t>
  </si>
  <si>
    <t>sample SD</t>
  </si>
  <si>
    <t>n</t>
  </si>
  <si>
    <t>confidence</t>
  </si>
  <si>
    <t>H0:  mu =</t>
  </si>
  <si>
    <t>SE</t>
  </si>
  <si>
    <t>SE =</t>
  </si>
  <si>
    <t>t</t>
  </si>
  <si>
    <t>t or z =</t>
  </si>
  <si>
    <t>LCL</t>
  </si>
  <si>
    <t>p-value</t>
  </si>
  <si>
    <t>UCL</t>
  </si>
  <si>
    <t>TWO POPULATION AVERAGES, normal populations with unknown SD's</t>
  </si>
  <si>
    <t>xbar1</t>
  </si>
  <si>
    <t>SD1</t>
  </si>
  <si>
    <t>n1</t>
  </si>
  <si>
    <t>xbar2</t>
  </si>
  <si>
    <t>SD2</t>
  </si>
  <si>
    <t>n2</t>
  </si>
  <si>
    <t>Obs x1 - x2</t>
  </si>
  <si>
    <t>SD_pooled</t>
  </si>
  <si>
    <t>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</si>
</sst>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0.0%"/>
    <numFmt numFmtId="165" formatCode="0.000%"/>
    <numFmt numFmtId="166" formatCode="0.000"/>
    <numFmt numFmtId="167" formatCode="_(* #,##0.0000_);_(* \(#,##0.0000\);_(* &quot;-&quot;??_);_(@_)"/>
    <numFmt numFmtId="169" formatCode="_(* #,##0.000_);_(* \(#,##0.000\);_(* &quot;-&quot;??_);_(@_)"/>
    <numFmt numFmtId="171" formatCode="_(* #,##0.000000_);_(* \(#,##0.000000\);_(* &quot;-&quot;??_);_(@_)"/>
    <numFmt numFmtId="174" formatCode="0.000000"/>
    <numFmt numFmtId="176" formatCode="_(* #,##0.0000000_);_(* \(#,##0.0000000\);_(* &quot;-&quot;??_);_(@_)"/>
    <numFmt numFmtId="177" formatCode="_(* #,##0_);_(* \(#,##0\);_(* &quot;-&quot;??_);_(@_)"/>
    <numFmt numFmtId="178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omic Sans MS"/>
      <family val="4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4" xfId="0" quotePrefix="1" applyFont="1" applyFill="1" applyBorder="1"/>
    <xf numFmtId="0" fontId="4" fillId="3" borderId="9" xfId="0" applyFont="1" applyFill="1" applyBorder="1"/>
    <xf numFmtId="0" fontId="3" fillId="4" borderId="9" xfId="0" applyFont="1" applyFill="1" applyBorder="1"/>
    <xf numFmtId="0" fontId="3" fillId="4" borderId="6" xfId="0" quotePrefix="1" applyFont="1" applyFill="1" applyBorder="1"/>
    <xf numFmtId="0" fontId="3" fillId="4" borderId="7" xfId="0" applyFont="1" applyFill="1" applyBorder="1"/>
    <xf numFmtId="165" fontId="5" fillId="4" borderId="8" xfId="1" applyNumberFormat="1" applyFont="1" applyFill="1" applyBorder="1"/>
    <xf numFmtId="0" fontId="3" fillId="0" borderId="0" xfId="0" quotePrefix="1" applyFont="1" applyFill="1" applyBorder="1"/>
    <xf numFmtId="0" fontId="3" fillId="0" borderId="0" xfId="0" applyFont="1" applyFill="1" applyBorder="1"/>
    <xf numFmtId="165" fontId="5" fillId="0" borderId="0" xfId="1" applyNumberFormat="1" applyFont="1" applyFill="1" applyBorder="1"/>
    <xf numFmtId="164" fontId="4" fillId="3" borderId="9" xfId="0" applyNumberFormat="1" applyFont="1" applyFill="1" applyBorder="1"/>
    <xf numFmtId="165" fontId="5" fillId="2" borderId="7" xfId="1" applyNumberFormat="1" applyFont="1" applyFill="1" applyBorder="1"/>
    <xf numFmtId="0" fontId="0" fillId="2" borderId="8" xfId="0" applyFill="1" applyBorder="1"/>
    <xf numFmtId="0" fontId="5" fillId="2" borderId="1" xfId="0" applyFont="1" applyFill="1" applyBorder="1"/>
    <xf numFmtId="0" fontId="0" fillId="5" borderId="0" xfId="0" applyFill="1"/>
    <xf numFmtId="0" fontId="2" fillId="3" borderId="9" xfId="0" applyFont="1" applyFill="1" applyBorder="1"/>
    <xf numFmtId="0" fontId="6" fillId="0" borderId="0" xfId="0" applyFont="1"/>
    <xf numFmtId="43" fontId="0" fillId="0" borderId="0" xfId="0" applyNumberFormat="1"/>
    <xf numFmtId="0" fontId="7" fillId="0" borderId="0" xfId="0" applyFont="1"/>
    <xf numFmtId="2" fontId="0" fillId="0" borderId="0" xfId="0" applyNumberFormat="1"/>
    <xf numFmtId="0" fontId="2" fillId="2" borderId="0" xfId="0" applyFont="1" applyFill="1" applyBorder="1"/>
    <xf numFmtId="0" fontId="3" fillId="2" borderId="6" xfId="0" applyFont="1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13" xfId="0" applyFill="1" applyBorder="1"/>
    <xf numFmtId="171" fontId="0" fillId="0" borderId="0" xfId="2" applyNumberFormat="1" applyFont="1"/>
    <xf numFmtId="174" fontId="0" fillId="0" borderId="0" xfId="0" applyNumberFormat="1"/>
    <xf numFmtId="176" fontId="0" fillId="0" borderId="0" xfId="0" applyNumberFormat="1"/>
    <xf numFmtId="43" fontId="5" fillId="4" borderId="12" xfId="2" applyFont="1" applyFill="1" applyBorder="1"/>
    <xf numFmtId="0" fontId="5" fillId="4" borderId="12" xfId="0" applyFont="1" applyFill="1" applyBorder="1" applyAlignment="1">
      <alignment horizontal="center"/>
    </xf>
    <xf numFmtId="166" fontId="4" fillId="4" borderId="10" xfId="0" applyNumberFormat="1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6" borderId="1" xfId="0" applyFont="1" applyFill="1" applyBorder="1"/>
    <xf numFmtId="43" fontId="11" fillId="7" borderId="9" xfId="2" applyFont="1" applyFill="1" applyBorder="1"/>
    <xf numFmtId="43" fontId="11" fillId="7" borderId="14" xfId="2" applyFont="1" applyFill="1" applyBorder="1"/>
    <xf numFmtId="0" fontId="9" fillId="6" borderId="4" xfId="0" applyFont="1" applyFill="1" applyBorder="1"/>
    <xf numFmtId="0" fontId="11" fillId="7" borderId="9" xfId="0" applyFont="1" applyFill="1" applyBorder="1"/>
    <xf numFmtId="0" fontId="11" fillId="7" borderId="15" xfId="0" applyFont="1" applyFill="1" applyBorder="1"/>
    <xf numFmtId="177" fontId="11" fillId="7" borderId="9" xfId="2" applyNumberFormat="1" applyFont="1" applyFill="1" applyBorder="1"/>
    <xf numFmtId="177" fontId="11" fillId="7" borderId="15" xfId="2" applyNumberFormat="1" applyFont="1" applyFill="1" applyBorder="1"/>
    <xf numFmtId="9" fontId="11" fillId="7" borderId="9" xfId="0" applyNumberFormat="1" applyFont="1" applyFill="1" applyBorder="1"/>
    <xf numFmtId="0" fontId="9" fillId="6" borderId="5" xfId="0" applyFont="1" applyFill="1" applyBorder="1"/>
    <xf numFmtId="169" fontId="9" fillId="6" borderId="5" xfId="0" applyNumberFormat="1" applyFont="1" applyFill="1" applyBorder="1"/>
    <xf numFmtId="0" fontId="12" fillId="6" borderId="4" xfId="0" applyFont="1" applyFill="1" applyBorder="1"/>
    <xf numFmtId="43" fontId="10" fillId="8" borderId="9" xfId="2" applyFont="1" applyFill="1" applyBorder="1"/>
    <xf numFmtId="0" fontId="12" fillId="6" borderId="6" xfId="0" applyFont="1" applyFill="1" applyBorder="1"/>
    <xf numFmtId="0" fontId="10" fillId="8" borderId="6" xfId="0" applyFont="1" applyFill="1" applyBorder="1" applyAlignment="1">
      <alignment horizontal="left"/>
    </xf>
    <xf numFmtId="0" fontId="9" fillId="8" borderId="8" xfId="0" applyFont="1" applyFill="1" applyBorder="1"/>
    <xf numFmtId="177" fontId="11" fillId="6" borderId="5" xfId="2" applyNumberFormat="1" applyFont="1" applyFill="1" applyBorder="1"/>
    <xf numFmtId="43" fontId="11" fillId="7" borderId="15" xfId="2" applyNumberFormat="1" applyFont="1" applyFill="1" applyBorder="1"/>
    <xf numFmtId="0" fontId="0" fillId="6" borderId="4" xfId="0" applyFill="1" applyBorder="1"/>
    <xf numFmtId="0" fontId="0" fillId="6" borderId="5" xfId="0" applyFill="1" applyBorder="1"/>
    <xf numFmtId="9" fontId="11" fillId="7" borderId="15" xfId="0" applyNumberFormat="1" applyFont="1" applyFill="1" applyBorder="1"/>
    <xf numFmtId="43" fontId="9" fillId="9" borderId="5" xfId="0" applyNumberFormat="1" applyFont="1" applyFill="1" applyBorder="1"/>
    <xf numFmtId="0" fontId="9" fillId="9" borderId="5" xfId="0" applyFont="1" applyFill="1" applyBorder="1"/>
    <xf numFmtId="176" fontId="9" fillId="9" borderId="5" xfId="0" applyNumberFormat="1" applyFont="1" applyFill="1" applyBorder="1"/>
    <xf numFmtId="43" fontId="10" fillId="8" borderId="15" xfId="2" applyFont="1" applyFill="1" applyBorder="1"/>
    <xf numFmtId="43" fontId="10" fillId="8" borderId="16" xfId="2" applyFont="1" applyFill="1" applyBorder="1"/>
    <xf numFmtId="0" fontId="13" fillId="0" borderId="0" xfId="2" applyNumberFormat="1" applyFont="1" applyAlignment="1">
      <alignment horizontal="center" readingOrder="1"/>
    </xf>
    <xf numFmtId="178" fontId="11" fillId="7" borderId="15" xfId="0" applyNumberFormat="1" applyFont="1" applyFill="1" applyBorder="1"/>
    <xf numFmtId="167" fontId="11" fillId="7" borderId="15" xfId="2" applyNumberFormat="1" applyFont="1" applyFill="1" applyBorder="1"/>
    <xf numFmtId="167" fontId="11" fillId="7" borderId="14" xfId="2" applyNumberFormat="1" applyFont="1" applyFill="1" applyBorder="1"/>
    <xf numFmtId="177" fontId="11" fillId="7" borderId="14" xfId="2" applyNumberFormat="1" applyFont="1" applyFill="1" applyBorder="1"/>
    <xf numFmtId="177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'Visualizing T'!$B$24</c:f>
          <c:strCache>
            <c:ptCount val="1"/>
            <c:pt idx="0">
              <c:v>T distribution with 3 df</c:v>
            </c:pt>
          </c:strCache>
        </c:strRef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'Visualizing T'!$A$47:$A$847</c:f>
              <c:numCache>
                <c:formatCode>General</c:formatCode>
                <c:ptCount val="801"/>
                <c:pt idx="1">
                  <c:v>-4</c:v>
                </c:pt>
                <c:pt idx="2">
                  <c:v>-3.99</c:v>
                </c:pt>
                <c:pt idx="3">
                  <c:v>-3.9800000000000004</c:v>
                </c:pt>
                <c:pt idx="4">
                  <c:v>-3.9700000000000006</c:v>
                </c:pt>
                <c:pt idx="5">
                  <c:v>-3.9600000000000009</c:v>
                </c:pt>
                <c:pt idx="6">
                  <c:v>-3.9500000000000011</c:v>
                </c:pt>
                <c:pt idx="7">
                  <c:v>-3.9400000000000013</c:v>
                </c:pt>
                <c:pt idx="8">
                  <c:v>-3.9300000000000015</c:v>
                </c:pt>
                <c:pt idx="9">
                  <c:v>-3.9200000000000017</c:v>
                </c:pt>
                <c:pt idx="10">
                  <c:v>-3.9100000000000019</c:v>
                </c:pt>
                <c:pt idx="11">
                  <c:v>-3.9000000000000021</c:v>
                </c:pt>
                <c:pt idx="12">
                  <c:v>-3.8900000000000023</c:v>
                </c:pt>
                <c:pt idx="13">
                  <c:v>-3.8800000000000026</c:v>
                </c:pt>
                <c:pt idx="14">
                  <c:v>-3.8700000000000028</c:v>
                </c:pt>
                <c:pt idx="15">
                  <c:v>-3.860000000000003</c:v>
                </c:pt>
                <c:pt idx="16">
                  <c:v>-3.8500000000000032</c:v>
                </c:pt>
                <c:pt idx="17">
                  <c:v>-3.8400000000000034</c:v>
                </c:pt>
                <c:pt idx="18">
                  <c:v>-3.8300000000000036</c:v>
                </c:pt>
                <c:pt idx="19">
                  <c:v>-3.8200000000000038</c:v>
                </c:pt>
                <c:pt idx="20">
                  <c:v>-3.8100000000000041</c:v>
                </c:pt>
                <c:pt idx="21">
                  <c:v>-3.8000000000000043</c:v>
                </c:pt>
                <c:pt idx="22">
                  <c:v>-3.7900000000000045</c:v>
                </c:pt>
                <c:pt idx="23">
                  <c:v>-3.7800000000000047</c:v>
                </c:pt>
                <c:pt idx="24">
                  <c:v>-3.7700000000000049</c:v>
                </c:pt>
                <c:pt idx="25">
                  <c:v>-3.7600000000000051</c:v>
                </c:pt>
                <c:pt idx="26">
                  <c:v>-3.7500000000000053</c:v>
                </c:pt>
                <c:pt idx="27">
                  <c:v>-3.7400000000000055</c:v>
                </c:pt>
                <c:pt idx="28">
                  <c:v>-3.7300000000000058</c:v>
                </c:pt>
                <c:pt idx="29">
                  <c:v>-3.720000000000006</c:v>
                </c:pt>
                <c:pt idx="30">
                  <c:v>-3.7100000000000062</c:v>
                </c:pt>
                <c:pt idx="31">
                  <c:v>-3.7000000000000064</c:v>
                </c:pt>
                <c:pt idx="32">
                  <c:v>-3.6900000000000066</c:v>
                </c:pt>
                <c:pt idx="33">
                  <c:v>-3.6800000000000068</c:v>
                </c:pt>
                <c:pt idx="34">
                  <c:v>-3.670000000000007</c:v>
                </c:pt>
                <c:pt idx="35">
                  <c:v>-3.6600000000000072</c:v>
                </c:pt>
                <c:pt idx="36">
                  <c:v>-3.6500000000000075</c:v>
                </c:pt>
                <c:pt idx="37">
                  <c:v>-3.6400000000000077</c:v>
                </c:pt>
                <c:pt idx="38">
                  <c:v>-3.6300000000000079</c:v>
                </c:pt>
                <c:pt idx="39">
                  <c:v>-3.6200000000000081</c:v>
                </c:pt>
                <c:pt idx="40">
                  <c:v>-3.6100000000000083</c:v>
                </c:pt>
                <c:pt idx="41">
                  <c:v>-3.6000000000000085</c:v>
                </c:pt>
                <c:pt idx="42">
                  <c:v>-3.5900000000000087</c:v>
                </c:pt>
                <c:pt idx="43">
                  <c:v>-3.580000000000009</c:v>
                </c:pt>
                <c:pt idx="44">
                  <c:v>-3.5700000000000092</c:v>
                </c:pt>
                <c:pt idx="45">
                  <c:v>-3.5600000000000094</c:v>
                </c:pt>
                <c:pt idx="46">
                  <c:v>-3.5500000000000096</c:v>
                </c:pt>
                <c:pt idx="47">
                  <c:v>-3.5400000000000098</c:v>
                </c:pt>
                <c:pt idx="48">
                  <c:v>-3.53000000000001</c:v>
                </c:pt>
                <c:pt idx="49">
                  <c:v>-3.5200000000000102</c:v>
                </c:pt>
                <c:pt idx="50">
                  <c:v>-3.5100000000000104</c:v>
                </c:pt>
                <c:pt idx="51">
                  <c:v>-3.5000000000000107</c:v>
                </c:pt>
                <c:pt idx="52">
                  <c:v>-3.4900000000000109</c:v>
                </c:pt>
                <c:pt idx="53">
                  <c:v>-3.4800000000000111</c:v>
                </c:pt>
                <c:pt idx="54">
                  <c:v>-3.4700000000000113</c:v>
                </c:pt>
                <c:pt idx="55">
                  <c:v>-3.4600000000000115</c:v>
                </c:pt>
                <c:pt idx="56">
                  <c:v>-3.4500000000000117</c:v>
                </c:pt>
                <c:pt idx="57">
                  <c:v>-3.4400000000000119</c:v>
                </c:pt>
                <c:pt idx="58">
                  <c:v>-3.4300000000000122</c:v>
                </c:pt>
                <c:pt idx="59">
                  <c:v>-3.4200000000000124</c:v>
                </c:pt>
                <c:pt idx="60">
                  <c:v>-3.4100000000000126</c:v>
                </c:pt>
                <c:pt idx="61">
                  <c:v>-3.4000000000000128</c:v>
                </c:pt>
                <c:pt idx="62">
                  <c:v>-3.390000000000013</c:v>
                </c:pt>
                <c:pt idx="63">
                  <c:v>-3.3800000000000132</c:v>
                </c:pt>
                <c:pt idx="64">
                  <c:v>-3.3700000000000134</c:v>
                </c:pt>
                <c:pt idx="65">
                  <c:v>-3.3600000000000136</c:v>
                </c:pt>
                <c:pt idx="66">
                  <c:v>-3.3500000000000139</c:v>
                </c:pt>
                <c:pt idx="67">
                  <c:v>-3.3400000000000141</c:v>
                </c:pt>
                <c:pt idx="68">
                  <c:v>-3.3300000000000143</c:v>
                </c:pt>
                <c:pt idx="69">
                  <c:v>-3.3200000000000145</c:v>
                </c:pt>
                <c:pt idx="70">
                  <c:v>-3.3100000000000147</c:v>
                </c:pt>
                <c:pt idx="71">
                  <c:v>-3.3000000000000149</c:v>
                </c:pt>
                <c:pt idx="72">
                  <c:v>-3.2900000000000151</c:v>
                </c:pt>
                <c:pt idx="73">
                  <c:v>-3.2800000000000153</c:v>
                </c:pt>
                <c:pt idx="74">
                  <c:v>-3.2700000000000156</c:v>
                </c:pt>
                <c:pt idx="75">
                  <c:v>-3.2600000000000158</c:v>
                </c:pt>
                <c:pt idx="76">
                  <c:v>-3.250000000000016</c:v>
                </c:pt>
                <c:pt idx="77">
                  <c:v>-3.2400000000000162</c:v>
                </c:pt>
                <c:pt idx="78">
                  <c:v>-3.2300000000000164</c:v>
                </c:pt>
                <c:pt idx="79">
                  <c:v>-3.2200000000000166</c:v>
                </c:pt>
                <c:pt idx="80">
                  <c:v>-3.2100000000000168</c:v>
                </c:pt>
                <c:pt idx="81">
                  <c:v>-3.2000000000000171</c:v>
                </c:pt>
                <c:pt idx="82">
                  <c:v>-3.1900000000000173</c:v>
                </c:pt>
                <c:pt idx="83">
                  <c:v>-3.1800000000000175</c:v>
                </c:pt>
                <c:pt idx="84">
                  <c:v>-3.1700000000000177</c:v>
                </c:pt>
                <c:pt idx="85">
                  <c:v>-3.1600000000000179</c:v>
                </c:pt>
                <c:pt idx="86">
                  <c:v>-3.1500000000000181</c:v>
                </c:pt>
                <c:pt idx="87">
                  <c:v>-3.1400000000000183</c:v>
                </c:pt>
                <c:pt idx="88">
                  <c:v>-3.1300000000000185</c:v>
                </c:pt>
                <c:pt idx="89">
                  <c:v>-3.1200000000000188</c:v>
                </c:pt>
                <c:pt idx="90">
                  <c:v>-3.110000000000019</c:v>
                </c:pt>
                <c:pt idx="91">
                  <c:v>-3.1000000000000192</c:v>
                </c:pt>
                <c:pt idx="92">
                  <c:v>-3.0900000000000194</c:v>
                </c:pt>
                <c:pt idx="93">
                  <c:v>-3.0800000000000196</c:v>
                </c:pt>
                <c:pt idx="94">
                  <c:v>-3.0700000000000198</c:v>
                </c:pt>
                <c:pt idx="95">
                  <c:v>-3.06000000000002</c:v>
                </c:pt>
                <c:pt idx="96">
                  <c:v>-3.0500000000000203</c:v>
                </c:pt>
                <c:pt idx="97">
                  <c:v>-3.0400000000000205</c:v>
                </c:pt>
                <c:pt idx="98">
                  <c:v>-3.0300000000000207</c:v>
                </c:pt>
                <c:pt idx="99">
                  <c:v>-3.0200000000000209</c:v>
                </c:pt>
                <c:pt idx="100">
                  <c:v>-3.0100000000000211</c:v>
                </c:pt>
                <c:pt idx="101">
                  <c:v>-3.0000000000000213</c:v>
                </c:pt>
                <c:pt idx="102">
                  <c:v>-2.9900000000000215</c:v>
                </c:pt>
                <c:pt idx="103">
                  <c:v>-2.9800000000000217</c:v>
                </c:pt>
                <c:pt idx="104">
                  <c:v>-2.970000000000022</c:v>
                </c:pt>
                <c:pt idx="105">
                  <c:v>-2.9600000000000222</c:v>
                </c:pt>
                <c:pt idx="106">
                  <c:v>-2.9500000000000224</c:v>
                </c:pt>
                <c:pt idx="107">
                  <c:v>-2.9400000000000226</c:v>
                </c:pt>
                <c:pt idx="108">
                  <c:v>-2.9300000000000228</c:v>
                </c:pt>
                <c:pt idx="109">
                  <c:v>-2.920000000000023</c:v>
                </c:pt>
                <c:pt idx="110">
                  <c:v>-2.9100000000000232</c:v>
                </c:pt>
                <c:pt idx="111">
                  <c:v>-2.9000000000000234</c:v>
                </c:pt>
                <c:pt idx="112">
                  <c:v>-2.8900000000000237</c:v>
                </c:pt>
                <c:pt idx="113">
                  <c:v>-2.8800000000000239</c:v>
                </c:pt>
                <c:pt idx="114">
                  <c:v>-2.8700000000000241</c:v>
                </c:pt>
                <c:pt idx="115">
                  <c:v>-2.8600000000000243</c:v>
                </c:pt>
                <c:pt idx="116">
                  <c:v>-2.8500000000000245</c:v>
                </c:pt>
                <c:pt idx="117">
                  <c:v>-2.8400000000000247</c:v>
                </c:pt>
                <c:pt idx="118">
                  <c:v>-2.8300000000000249</c:v>
                </c:pt>
                <c:pt idx="119">
                  <c:v>-2.8200000000000252</c:v>
                </c:pt>
                <c:pt idx="120">
                  <c:v>-2.8100000000000254</c:v>
                </c:pt>
                <c:pt idx="121">
                  <c:v>-2.8000000000000256</c:v>
                </c:pt>
                <c:pt idx="122">
                  <c:v>-2.7900000000000258</c:v>
                </c:pt>
                <c:pt idx="123">
                  <c:v>-2.780000000000026</c:v>
                </c:pt>
                <c:pt idx="124">
                  <c:v>-2.7700000000000262</c:v>
                </c:pt>
                <c:pt idx="125">
                  <c:v>-2.7600000000000264</c:v>
                </c:pt>
                <c:pt idx="126">
                  <c:v>-2.7500000000000266</c:v>
                </c:pt>
                <c:pt idx="127">
                  <c:v>-2.7400000000000269</c:v>
                </c:pt>
                <c:pt idx="128">
                  <c:v>-2.7300000000000271</c:v>
                </c:pt>
                <c:pt idx="129">
                  <c:v>-2.7200000000000273</c:v>
                </c:pt>
                <c:pt idx="130">
                  <c:v>-2.7100000000000275</c:v>
                </c:pt>
                <c:pt idx="131">
                  <c:v>-2.7000000000000277</c:v>
                </c:pt>
                <c:pt idx="132">
                  <c:v>-2.6900000000000279</c:v>
                </c:pt>
                <c:pt idx="133">
                  <c:v>-2.6800000000000281</c:v>
                </c:pt>
                <c:pt idx="134">
                  <c:v>-2.6700000000000284</c:v>
                </c:pt>
                <c:pt idx="135">
                  <c:v>-2.6600000000000286</c:v>
                </c:pt>
                <c:pt idx="136">
                  <c:v>-2.6500000000000288</c:v>
                </c:pt>
                <c:pt idx="137">
                  <c:v>-2.640000000000029</c:v>
                </c:pt>
                <c:pt idx="138">
                  <c:v>-2.6300000000000292</c:v>
                </c:pt>
                <c:pt idx="139">
                  <c:v>-2.6200000000000294</c:v>
                </c:pt>
                <c:pt idx="140">
                  <c:v>-2.6100000000000296</c:v>
                </c:pt>
                <c:pt idx="141">
                  <c:v>-2.6000000000000298</c:v>
                </c:pt>
                <c:pt idx="142">
                  <c:v>-2.5900000000000301</c:v>
                </c:pt>
                <c:pt idx="143">
                  <c:v>-2.5800000000000303</c:v>
                </c:pt>
                <c:pt idx="144">
                  <c:v>-2.5700000000000305</c:v>
                </c:pt>
                <c:pt idx="145">
                  <c:v>-2.5600000000000307</c:v>
                </c:pt>
                <c:pt idx="146">
                  <c:v>-2.5500000000000309</c:v>
                </c:pt>
                <c:pt idx="147">
                  <c:v>-2.5400000000000311</c:v>
                </c:pt>
                <c:pt idx="148">
                  <c:v>-2.5300000000000313</c:v>
                </c:pt>
                <c:pt idx="149">
                  <c:v>-2.5200000000000315</c:v>
                </c:pt>
                <c:pt idx="150">
                  <c:v>-2.5100000000000318</c:v>
                </c:pt>
                <c:pt idx="151">
                  <c:v>-2.500000000000032</c:v>
                </c:pt>
                <c:pt idx="152">
                  <c:v>-2.4900000000000322</c:v>
                </c:pt>
                <c:pt idx="153">
                  <c:v>-2.4800000000000324</c:v>
                </c:pt>
                <c:pt idx="154">
                  <c:v>-2.4700000000000326</c:v>
                </c:pt>
                <c:pt idx="155">
                  <c:v>-2.4600000000000328</c:v>
                </c:pt>
                <c:pt idx="156">
                  <c:v>-2.450000000000033</c:v>
                </c:pt>
                <c:pt idx="157">
                  <c:v>-2.4400000000000333</c:v>
                </c:pt>
                <c:pt idx="158">
                  <c:v>-2.4300000000000335</c:v>
                </c:pt>
                <c:pt idx="159">
                  <c:v>-2.4200000000000337</c:v>
                </c:pt>
                <c:pt idx="160">
                  <c:v>-2.4100000000000339</c:v>
                </c:pt>
                <c:pt idx="161">
                  <c:v>-2.4000000000000341</c:v>
                </c:pt>
                <c:pt idx="162">
                  <c:v>-2.3900000000000343</c:v>
                </c:pt>
                <c:pt idx="163">
                  <c:v>-2.3800000000000345</c:v>
                </c:pt>
                <c:pt idx="164">
                  <c:v>-2.3700000000000347</c:v>
                </c:pt>
                <c:pt idx="165">
                  <c:v>-2.360000000000035</c:v>
                </c:pt>
                <c:pt idx="166">
                  <c:v>-2.3500000000000352</c:v>
                </c:pt>
                <c:pt idx="167">
                  <c:v>-2.3400000000000354</c:v>
                </c:pt>
                <c:pt idx="168">
                  <c:v>-2.3300000000000356</c:v>
                </c:pt>
                <c:pt idx="169">
                  <c:v>-2.3200000000000358</c:v>
                </c:pt>
                <c:pt idx="170">
                  <c:v>-2.310000000000036</c:v>
                </c:pt>
                <c:pt idx="171">
                  <c:v>-2.3000000000000362</c:v>
                </c:pt>
                <c:pt idx="172">
                  <c:v>-2.2900000000000365</c:v>
                </c:pt>
                <c:pt idx="173">
                  <c:v>-2.2800000000000367</c:v>
                </c:pt>
                <c:pt idx="174">
                  <c:v>-2.2700000000000369</c:v>
                </c:pt>
                <c:pt idx="175">
                  <c:v>-2.2600000000000371</c:v>
                </c:pt>
                <c:pt idx="176">
                  <c:v>-2.2500000000000373</c:v>
                </c:pt>
                <c:pt idx="177">
                  <c:v>-2.2400000000000375</c:v>
                </c:pt>
                <c:pt idx="178">
                  <c:v>-2.2300000000000377</c:v>
                </c:pt>
                <c:pt idx="179">
                  <c:v>-2.2200000000000379</c:v>
                </c:pt>
                <c:pt idx="180">
                  <c:v>-2.2100000000000382</c:v>
                </c:pt>
                <c:pt idx="181">
                  <c:v>-2.2000000000000384</c:v>
                </c:pt>
                <c:pt idx="182">
                  <c:v>-2.1900000000000386</c:v>
                </c:pt>
                <c:pt idx="183">
                  <c:v>-2.1800000000000388</c:v>
                </c:pt>
                <c:pt idx="184">
                  <c:v>-2.170000000000039</c:v>
                </c:pt>
                <c:pt idx="185">
                  <c:v>-2.1600000000000392</c:v>
                </c:pt>
                <c:pt idx="186">
                  <c:v>-2.1500000000000394</c:v>
                </c:pt>
                <c:pt idx="187">
                  <c:v>-2.1400000000000396</c:v>
                </c:pt>
                <c:pt idx="188">
                  <c:v>-2.1300000000000399</c:v>
                </c:pt>
                <c:pt idx="189">
                  <c:v>-2.1200000000000401</c:v>
                </c:pt>
                <c:pt idx="190">
                  <c:v>-2.1100000000000403</c:v>
                </c:pt>
                <c:pt idx="191">
                  <c:v>-2.1000000000000405</c:v>
                </c:pt>
                <c:pt idx="192">
                  <c:v>-2.0900000000000407</c:v>
                </c:pt>
                <c:pt idx="193">
                  <c:v>-2.0800000000000409</c:v>
                </c:pt>
                <c:pt idx="194">
                  <c:v>-2.0700000000000411</c:v>
                </c:pt>
                <c:pt idx="195">
                  <c:v>-2.0600000000000414</c:v>
                </c:pt>
                <c:pt idx="196">
                  <c:v>-2.0500000000000416</c:v>
                </c:pt>
                <c:pt idx="197">
                  <c:v>-2.0400000000000418</c:v>
                </c:pt>
                <c:pt idx="198">
                  <c:v>-2.030000000000042</c:v>
                </c:pt>
                <c:pt idx="199">
                  <c:v>-2.0200000000000422</c:v>
                </c:pt>
                <c:pt idx="200">
                  <c:v>-2.0100000000000424</c:v>
                </c:pt>
                <c:pt idx="201">
                  <c:v>-2.0000000000000426</c:v>
                </c:pt>
                <c:pt idx="202">
                  <c:v>-1.9900000000000426</c:v>
                </c:pt>
                <c:pt idx="203">
                  <c:v>-1.9800000000000426</c:v>
                </c:pt>
                <c:pt idx="204">
                  <c:v>-1.9700000000000426</c:v>
                </c:pt>
                <c:pt idx="205">
                  <c:v>-1.9600000000000426</c:v>
                </c:pt>
                <c:pt idx="206">
                  <c:v>-1.9500000000000426</c:v>
                </c:pt>
                <c:pt idx="207">
                  <c:v>-1.9400000000000426</c:v>
                </c:pt>
                <c:pt idx="208">
                  <c:v>-1.9300000000000426</c:v>
                </c:pt>
                <c:pt idx="209">
                  <c:v>-1.9200000000000426</c:v>
                </c:pt>
                <c:pt idx="210">
                  <c:v>-1.9100000000000426</c:v>
                </c:pt>
                <c:pt idx="211">
                  <c:v>-1.9000000000000425</c:v>
                </c:pt>
                <c:pt idx="212">
                  <c:v>-1.8900000000000425</c:v>
                </c:pt>
                <c:pt idx="213">
                  <c:v>-1.8800000000000425</c:v>
                </c:pt>
                <c:pt idx="214">
                  <c:v>-1.8700000000000425</c:v>
                </c:pt>
                <c:pt idx="215">
                  <c:v>-1.8600000000000425</c:v>
                </c:pt>
                <c:pt idx="216">
                  <c:v>-1.8500000000000425</c:v>
                </c:pt>
                <c:pt idx="217">
                  <c:v>-1.8400000000000425</c:v>
                </c:pt>
                <c:pt idx="218">
                  <c:v>-1.8300000000000425</c:v>
                </c:pt>
                <c:pt idx="219">
                  <c:v>-1.8200000000000425</c:v>
                </c:pt>
                <c:pt idx="220">
                  <c:v>-1.8100000000000425</c:v>
                </c:pt>
                <c:pt idx="221">
                  <c:v>-1.8000000000000425</c:v>
                </c:pt>
                <c:pt idx="222">
                  <c:v>-1.7900000000000424</c:v>
                </c:pt>
                <c:pt idx="223">
                  <c:v>-1.7800000000000424</c:v>
                </c:pt>
                <c:pt idx="224">
                  <c:v>-1.7700000000000424</c:v>
                </c:pt>
                <c:pt idx="225">
                  <c:v>-1.7600000000000424</c:v>
                </c:pt>
                <c:pt idx="226">
                  <c:v>-1.7500000000000424</c:v>
                </c:pt>
                <c:pt idx="227">
                  <c:v>-1.7400000000000424</c:v>
                </c:pt>
                <c:pt idx="228">
                  <c:v>-1.7300000000000424</c:v>
                </c:pt>
                <c:pt idx="229">
                  <c:v>-1.7200000000000424</c:v>
                </c:pt>
                <c:pt idx="230">
                  <c:v>-1.7100000000000424</c:v>
                </c:pt>
                <c:pt idx="231">
                  <c:v>-1.7000000000000424</c:v>
                </c:pt>
                <c:pt idx="232">
                  <c:v>-1.6900000000000424</c:v>
                </c:pt>
                <c:pt idx="233">
                  <c:v>-1.6800000000000423</c:v>
                </c:pt>
                <c:pt idx="234">
                  <c:v>-1.6700000000000423</c:v>
                </c:pt>
                <c:pt idx="235">
                  <c:v>-1.6600000000000423</c:v>
                </c:pt>
                <c:pt idx="236">
                  <c:v>-1.6500000000000423</c:v>
                </c:pt>
                <c:pt idx="237">
                  <c:v>-1.6400000000000423</c:v>
                </c:pt>
                <c:pt idx="238">
                  <c:v>-1.6300000000000423</c:v>
                </c:pt>
                <c:pt idx="239">
                  <c:v>-1.6200000000000423</c:v>
                </c:pt>
                <c:pt idx="240">
                  <c:v>-1.6100000000000423</c:v>
                </c:pt>
                <c:pt idx="241">
                  <c:v>-1.6000000000000423</c:v>
                </c:pt>
                <c:pt idx="242">
                  <c:v>-1.5900000000000423</c:v>
                </c:pt>
                <c:pt idx="243">
                  <c:v>-1.5800000000000423</c:v>
                </c:pt>
                <c:pt idx="244">
                  <c:v>-1.5700000000000423</c:v>
                </c:pt>
                <c:pt idx="245">
                  <c:v>-1.5600000000000422</c:v>
                </c:pt>
                <c:pt idx="246">
                  <c:v>-1.5500000000000422</c:v>
                </c:pt>
                <c:pt idx="247">
                  <c:v>-1.5400000000000422</c:v>
                </c:pt>
                <c:pt idx="248">
                  <c:v>-1.5300000000000422</c:v>
                </c:pt>
                <c:pt idx="249">
                  <c:v>-1.5200000000000422</c:v>
                </c:pt>
                <c:pt idx="250">
                  <c:v>-1.5100000000000422</c:v>
                </c:pt>
                <c:pt idx="251">
                  <c:v>-1.5000000000000422</c:v>
                </c:pt>
                <c:pt idx="252">
                  <c:v>-1.4900000000000422</c:v>
                </c:pt>
                <c:pt idx="253">
                  <c:v>-1.4800000000000422</c:v>
                </c:pt>
                <c:pt idx="254">
                  <c:v>-1.4700000000000422</c:v>
                </c:pt>
                <c:pt idx="255">
                  <c:v>-1.4600000000000422</c:v>
                </c:pt>
                <c:pt idx="256">
                  <c:v>-1.4500000000000421</c:v>
                </c:pt>
                <c:pt idx="257">
                  <c:v>-1.4400000000000421</c:v>
                </c:pt>
                <c:pt idx="258">
                  <c:v>-1.4300000000000421</c:v>
                </c:pt>
                <c:pt idx="259">
                  <c:v>-1.4200000000000421</c:v>
                </c:pt>
                <c:pt idx="260">
                  <c:v>-1.4100000000000421</c:v>
                </c:pt>
                <c:pt idx="261">
                  <c:v>-1.4000000000000421</c:v>
                </c:pt>
                <c:pt idx="262">
                  <c:v>-1.3900000000000421</c:v>
                </c:pt>
                <c:pt idx="263">
                  <c:v>-1.3800000000000421</c:v>
                </c:pt>
                <c:pt idx="264">
                  <c:v>-1.3700000000000421</c:v>
                </c:pt>
                <c:pt idx="265">
                  <c:v>-1.3600000000000421</c:v>
                </c:pt>
                <c:pt idx="266">
                  <c:v>-1.3500000000000421</c:v>
                </c:pt>
                <c:pt idx="267">
                  <c:v>-1.340000000000042</c:v>
                </c:pt>
                <c:pt idx="268">
                  <c:v>-1.330000000000042</c:v>
                </c:pt>
                <c:pt idx="269">
                  <c:v>-1.320000000000042</c:v>
                </c:pt>
                <c:pt idx="270">
                  <c:v>-1.310000000000042</c:v>
                </c:pt>
                <c:pt idx="271">
                  <c:v>-1.300000000000042</c:v>
                </c:pt>
                <c:pt idx="272">
                  <c:v>-1.290000000000042</c:v>
                </c:pt>
                <c:pt idx="273">
                  <c:v>-1.280000000000042</c:v>
                </c:pt>
                <c:pt idx="274">
                  <c:v>-1.270000000000042</c:v>
                </c:pt>
                <c:pt idx="275">
                  <c:v>-1.260000000000042</c:v>
                </c:pt>
                <c:pt idx="276">
                  <c:v>-1.250000000000042</c:v>
                </c:pt>
                <c:pt idx="277">
                  <c:v>-1.240000000000042</c:v>
                </c:pt>
                <c:pt idx="278">
                  <c:v>-1.2300000000000419</c:v>
                </c:pt>
                <c:pt idx="279">
                  <c:v>-1.2200000000000419</c:v>
                </c:pt>
                <c:pt idx="280">
                  <c:v>-1.2100000000000419</c:v>
                </c:pt>
                <c:pt idx="281">
                  <c:v>-1.2000000000000419</c:v>
                </c:pt>
                <c:pt idx="282">
                  <c:v>-1.1900000000000419</c:v>
                </c:pt>
                <c:pt idx="283">
                  <c:v>-1.1800000000000419</c:v>
                </c:pt>
                <c:pt idx="284">
                  <c:v>-1.1700000000000419</c:v>
                </c:pt>
                <c:pt idx="285">
                  <c:v>-1.1600000000000419</c:v>
                </c:pt>
                <c:pt idx="286">
                  <c:v>-1.1500000000000419</c:v>
                </c:pt>
                <c:pt idx="287">
                  <c:v>-1.1400000000000419</c:v>
                </c:pt>
                <c:pt idx="288">
                  <c:v>-1.1300000000000419</c:v>
                </c:pt>
                <c:pt idx="289">
                  <c:v>-1.1200000000000419</c:v>
                </c:pt>
                <c:pt idx="290">
                  <c:v>-1.1100000000000418</c:v>
                </c:pt>
                <c:pt idx="291">
                  <c:v>-1.1000000000000418</c:v>
                </c:pt>
                <c:pt idx="292">
                  <c:v>-1.0900000000000418</c:v>
                </c:pt>
                <c:pt idx="293">
                  <c:v>-1.0800000000000418</c:v>
                </c:pt>
                <c:pt idx="294">
                  <c:v>-1.0700000000000418</c:v>
                </c:pt>
                <c:pt idx="295">
                  <c:v>-1.0600000000000418</c:v>
                </c:pt>
                <c:pt idx="296">
                  <c:v>-1.0500000000000418</c:v>
                </c:pt>
                <c:pt idx="297">
                  <c:v>-1.0400000000000418</c:v>
                </c:pt>
                <c:pt idx="298">
                  <c:v>-1.0300000000000418</c:v>
                </c:pt>
                <c:pt idx="299">
                  <c:v>-1.0200000000000418</c:v>
                </c:pt>
                <c:pt idx="300">
                  <c:v>-1.0100000000000418</c:v>
                </c:pt>
                <c:pt idx="301">
                  <c:v>-1.0000000000000417</c:v>
                </c:pt>
                <c:pt idx="302">
                  <c:v>-0.99000000000004174</c:v>
                </c:pt>
                <c:pt idx="303">
                  <c:v>-0.98000000000004173</c:v>
                </c:pt>
                <c:pt idx="304">
                  <c:v>-0.97000000000004172</c:v>
                </c:pt>
                <c:pt idx="305">
                  <c:v>-0.96000000000004171</c:v>
                </c:pt>
                <c:pt idx="306">
                  <c:v>-0.9500000000000417</c:v>
                </c:pt>
                <c:pt idx="307">
                  <c:v>-0.94000000000004169</c:v>
                </c:pt>
                <c:pt idx="308">
                  <c:v>-0.93000000000004168</c:v>
                </c:pt>
                <c:pt idx="309">
                  <c:v>-0.92000000000004167</c:v>
                </c:pt>
                <c:pt idx="310">
                  <c:v>-0.91000000000004166</c:v>
                </c:pt>
                <c:pt idx="311">
                  <c:v>-0.90000000000004166</c:v>
                </c:pt>
                <c:pt idx="312">
                  <c:v>-0.89000000000004165</c:v>
                </c:pt>
                <c:pt idx="313">
                  <c:v>-0.88000000000004164</c:v>
                </c:pt>
                <c:pt idx="314">
                  <c:v>-0.87000000000004163</c:v>
                </c:pt>
                <c:pt idx="315">
                  <c:v>-0.86000000000004162</c:v>
                </c:pt>
                <c:pt idx="316">
                  <c:v>-0.85000000000004161</c:v>
                </c:pt>
                <c:pt idx="317">
                  <c:v>-0.8400000000000416</c:v>
                </c:pt>
                <c:pt idx="318">
                  <c:v>-0.83000000000004159</c:v>
                </c:pt>
                <c:pt idx="319">
                  <c:v>-0.82000000000004158</c:v>
                </c:pt>
                <c:pt idx="320">
                  <c:v>-0.81000000000004158</c:v>
                </c:pt>
                <c:pt idx="321">
                  <c:v>-0.80000000000004157</c:v>
                </c:pt>
                <c:pt idx="322">
                  <c:v>-0.79000000000004156</c:v>
                </c:pt>
                <c:pt idx="323">
                  <c:v>-0.78000000000004155</c:v>
                </c:pt>
                <c:pt idx="324">
                  <c:v>-0.77000000000004154</c:v>
                </c:pt>
                <c:pt idx="325">
                  <c:v>-0.76000000000004153</c:v>
                </c:pt>
                <c:pt idx="326">
                  <c:v>-0.75000000000004152</c:v>
                </c:pt>
                <c:pt idx="327">
                  <c:v>-0.74000000000004151</c:v>
                </c:pt>
                <c:pt idx="328">
                  <c:v>-0.7300000000000415</c:v>
                </c:pt>
                <c:pt idx="329">
                  <c:v>-0.7200000000000415</c:v>
                </c:pt>
                <c:pt idx="330">
                  <c:v>-0.71000000000004149</c:v>
                </c:pt>
                <c:pt idx="331">
                  <c:v>-0.70000000000004148</c:v>
                </c:pt>
                <c:pt idx="332">
                  <c:v>-0.69000000000004147</c:v>
                </c:pt>
                <c:pt idx="333">
                  <c:v>-0.68000000000004146</c:v>
                </c:pt>
                <c:pt idx="334">
                  <c:v>-0.67000000000004145</c:v>
                </c:pt>
                <c:pt idx="335">
                  <c:v>-0.66000000000004144</c:v>
                </c:pt>
                <c:pt idx="336">
                  <c:v>-0.65000000000004143</c:v>
                </c:pt>
                <c:pt idx="337">
                  <c:v>-0.64000000000004142</c:v>
                </c:pt>
                <c:pt idx="338">
                  <c:v>-0.63000000000004142</c:v>
                </c:pt>
                <c:pt idx="339">
                  <c:v>-0.62000000000004141</c:v>
                </c:pt>
                <c:pt idx="340">
                  <c:v>-0.6100000000000414</c:v>
                </c:pt>
                <c:pt idx="341">
                  <c:v>-0.60000000000004139</c:v>
                </c:pt>
                <c:pt idx="342">
                  <c:v>-0.59000000000004138</c:v>
                </c:pt>
                <c:pt idx="343">
                  <c:v>-0.58000000000004137</c:v>
                </c:pt>
                <c:pt idx="344">
                  <c:v>-0.57000000000004136</c:v>
                </c:pt>
                <c:pt idx="345">
                  <c:v>-0.56000000000004135</c:v>
                </c:pt>
                <c:pt idx="346">
                  <c:v>-0.55000000000004134</c:v>
                </c:pt>
                <c:pt idx="347">
                  <c:v>-0.54000000000004134</c:v>
                </c:pt>
                <c:pt idx="348">
                  <c:v>-0.53000000000004133</c:v>
                </c:pt>
                <c:pt idx="349">
                  <c:v>-0.52000000000004132</c:v>
                </c:pt>
                <c:pt idx="350">
                  <c:v>-0.51000000000004131</c:v>
                </c:pt>
                <c:pt idx="351">
                  <c:v>-0.5000000000000413</c:v>
                </c:pt>
                <c:pt idx="352">
                  <c:v>-0.49000000000004129</c:v>
                </c:pt>
                <c:pt idx="353">
                  <c:v>-0.48000000000004128</c:v>
                </c:pt>
                <c:pt idx="354">
                  <c:v>-0.47000000000004127</c:v>
                </c:pt>
                <c:pt idx="355">
                  <c:v>-0.46000000000004126</c:v>
                </c:pt>
                <c:pt idx="356">
                  <c:v>-0.45000000000004126</c:v>
                </c:pt>
                <c:pt idx="357">
                  <c:v>-0.44000000000004125</c:v>
                </c:pt>
                <c:pt idx="358">
                  <c:v>-0.43000000000004124</c:v>
                </c:pt>
                <c:pt idx="359">
                  <c:v>-0.42000000000004123</c:v>
                </c:pt>
                <c:pt idx="360">
                  <c:v>-0.41000000000004122</c:v>
                </c:pt>
                <c:pt idx="361">
                  <c:v>-0.40000000000004121</c:v>
                </c:pt>
                <c:pt idx="362">
                  <c:v>-0.3900000000000412</c:v>
                </c:pt>
                <c:pt idx="363">
                  <c:v>-0.38000000000004119</c:v>
                </c:pt>
                <c:pt idx="364">
                  <c:v>-0.37000000000004118</c:v>
                </c:pt>
                <c:pt idx="365">
                  <c:v>-0.36000000000004118</c:v>
                </c:pt>
                <c:pt idx="366">
                  <c:v>-0.35000000000004117</c:v>
                </c:pt>
                <c:pt idx="367">
                  <c:v>-0.34000000000004116</c:v>
                </c:pt>
                <c:pt idx="368">
                  <c:v>-0.33000000000004115</c:v>
                </c:pt>
                <c:pt idx="369">
                  <c:v>-0.32000000000004114</c:v>
                </c:pt>
                <c:pt idx="370">
                  <c:v>-0.31000000000004113</c:v>
                </c:pt>
                <c:pt idx="371">
                  <c:v>-0.30000000000004112</c:v>
                </c:pt>
                <c:pt idx="372">
                  <c:v>-0.29000000000004111</c:v>
                </c:pt>
                <c:pt idx="373">
                  <c:v>-0.2800000000000411</c:v>
                </c:pt>
                <c:pt idx="374">
                  <c:v>-0.2700000000000411</c:v>
                </c:pt>
                <c:pt idx="375">
                  <c:v>-0.26000000000004109</c:v>
                </c:pt>
                <c:pt idx="376">
                  <c:v>-0.25000000000004108</c:v>
                </c:pt>
                <c:pt idx="377">
                  <c:v>-0.24000000000004107</c:v>
                </c:pt>
                <c:pt idx="378">
                  <c:v>-0.23000000000004106</c:v>
                </c:pt>
                <c:pt idx="379">
                  <c:v>-0.22000000000004105</c:v>
                </c:pt>
                <c:pt idx="380">
                  <c:v>-0.21000000000004104</c:v>
                </c:pt>
                <c:pt idx="381">
                  <c:v>-0.20000000000004103</c:v>
                </c:pt>
                <c:pt idx="382">
                  <c:v>-0.19000000000004102</c:v>
                </c:pt>
                <c:pt idx="383">
                  <c:v>-0.18000000000004102</c:v>
                </c:pt>
                <c:pt idx="384">
                  <c:v>-0.17000000000004101</c:v>
                </c:pt>
                <c:pt idx="385">
                  <c:v>-0.160000000000041</c:v>
                </c:pt>
                <c:pt idx="386">
                  <c:v>-0.15000000000004099</c:v>
                </c:pt>
                <c:pt idx="387">
                  <c:v>-0.14000000000004098</c:v>
                </c:pt>
                <c:pt idx="388">
                  <c:v>-0.13000000000004097</c:v>
                </c:pt>
                <c:pt idx="389">
                  <c:v>-0.12000000000004098</c:v>
                </c:pt>
                <c:pt idx="390">
                  <c:v>-0.11000000000004098</c:v>
                </c:pt>
                <c:pt idx="391">
                  <c:v>-0.10000000000004099</c:v>
                </c:pt>
                <c:pt idx="392">
                  <c:v>-9.0000000000040992E-2</c:v>
                </c:pt>
                <c:pt idx="393">
                  <c:v>-8.0000000000040997E-2</c:v>
                </c:pt>
                <c:pt idx="394">
                  <c:v>-7.0000000000041002E-2</c:v>
                </c:pt>
                <c:pt idx="395">
                  <c:v>-6.0000000000041E-2</c:v>
                </c:pt>
                <c:pt idx="396">
                  <c:v>-5.0000000000040998E-2</c:v>
                </c:pt>
                <c:pt idx="397">
                  <c:v>-4.0000000000040996E-2</c:v>
                </c:pt>
                <c:pt idx="398">
                  <c:v>-3.0000000000040994E-2</c:v>
                </c:pt>
                <c:pt idx="399">
                  <c:v>-2.0000000000040992E-2</c:v>
                </c:pt>
                <c:pt idx="400">
                  <c:v>-1.0000000000040992E-2</c:v>
                </c:pt>
                <c:pt idx="401">
                  <c:v>-4.0991515737331952E-14</c:v>
                </c:pt>
                <c:pt idx="402">
                  <c:v>9.9999999999590087E-3</c:v>
                </c:pt>
                <c:pt idx="403">
                  <c:v>1.9999999999959009E-2</c:v>
                </c:pt>
                <c:pt idx="404">
                  <c:v>2.9999999999959011E-2</c:v>
                </c:pt>
                <c:pt idx="405">
                  <c:v>3.9999999999959013E-2</c:v>
                </c:pt>
                <c:pt idx="406">
                  <c:v>4.9999999999959015E-2</c:v>
                </c:pt>
                <c:pt idx="407">
                  <c:v>5.9999999999959017E-2</c:v>
                </c:pt>
                <c:pt idx="408">
                  <c:v>6.9999999999959012E-2</c:v>
                </c:pt>
                <c:pt idx="409">
                  <c:v>7.9999999999959007E-2</c:v>
                </c:pt>
                <c:pt idx="410">
                  <c:v>8.9999999999959002E-2</c:v>
                </c:pt>
                <c:pt idx="411">
                  <c:v>9.9999999999958997E-2</c:v>
                </c:pt>
                <c:pt idx="412">
                  <c:v>0.10999999999995899</c:v>
                </c:pt>
                <c:pt idx="413">
                  <c:v>0.11999999999995899</c:v>
                </c:pt>
                <c:pt idx="414">
                  <c:v>0.12999999999995898</c:v>
                </c:pt>
                <c:pt idx="415">
                  <c:v>0.13999999999995899</c:v>
                </c:pt>
                <c:pt idx="416">
                  <c:v>0.149999999999959</c:v>
                </c:pt>
                <c:pt idx="417">
                  <c:v>0.15999999999995901</c:v>
                </c:pt>
                <c:pt idx="418">
                  <c:v>0.16999999999995902</c:v>
                </c:pt>
                <c:pt idx="419">
                  <c:v>0.17999999999995903</c:v>
                </c:pt>
                <c:pt idx="420">
                  <c:v>0.18999999999995903</c:v>
                </c:pt>
                <c:pt idx="421">
                  <c:v>0.19999999999995904</c:v>
                </c:pt>
                <c:pt idx="422">
                  <c:v>0.20999999999995905</c:v>
                </c:pt>
                <c:pt idx="423">
                  <c:v>0.21999999999995906</c:v>
                </c:pt>
                <c:pt idx="424">
                  <c:v>0.22999999999995907</c:v>
                </c:pt>
                <c:pt idx="425">
                  <c:v>0.23999999999995908</c:v>
                </c:pt>
                <c:pt idx="426">
                  <c:v>0.24999999999995909</c:v>
                </c:pt>
                <c:pt idx="427">
                  <c:v>0.2599999999999591</c:v>
                </c:pt>
                <c:pt idx="428">
                  <c:v>0.26999999999995911</c:v>
                </c:pt>
                <c:pt idx="429">
                  <c:v>0.27999999999995911</c:v>
                </c:pt>
                <c:pt idx="430">
                  <c:v>0.28999999999995912</c:v>
                </c:pt>
                <c:pt idx="431">
                  <c:v>0.29999999999995913</c:v>
                </c:pt>
                <c:pt idx="432">
                  <c:v>0.30999999999995914</c:v>
                </c:pt>
                <c:pt idx="433">
                  <c:v>0.31999999999995915</c:v>
                </c:pt>
                <c:pt idx="434">
                  <c:v>0.32999999999995916</c:v>
                </c:pt>
                <c:pt idx="435">
                  <c:v>0.33999999999995917</c:v>
                </c:pt>
                <c:pt idx="436">
                  <c:v>0.34999999999995918</c:v>
                </c:pt>
                <c:pt idx="437">
                  <c:v>0.35999999999995919</c:v>
                </c:pt>
                <c:pt idx="438">
                  <c:v>0.36999999999995919</c:v>
                </c:pt>
                <c:pt idx="439">
                  <c:v>0.3799999999999592</c:v>
                </c:pt>
                <c:pt idx="440">
                  <c:v>0.38999999999995921</c:v>
                </c:pt>
                <c:pt idx="441">
                  <c:v>0.39999999999995922</c:v>
                </c:pt>
                <c:pt idx="442">
                  <c:v>0.40999999999995923</c:v>
                </c:pt>
                <c:pt idx="443">
                  <c:v>0.41999999999995924</c:v>
                </c:pt>
                <c:pt idx="444">
                  <c:v>0.42999999999995925</c:v>
                </c:pt>
                <c:pt idx="445">
                  <c:v>0.43999999999995926</c:v>
                </c:pt>
                <c:pt idx="446">
                  <c:v>0.44999999999995927</c:v>
                </c:pt>
                <c:pt idx="447">
                  <c:v>0.45999999999995927</c:v>
                </c:pt>
                <c:pt idx="448">
                  <c:v>0.46999999999995928</c:v>
                </c:pt>
                <c:pt idx="449">
                  <c:v>0.47999999999995929</c:v>
                </c:pt>
                <c:pt idx="450">
                  <c:v>0.4899999999999593</c:v>
                </c:pt>
                <c:pt idx="451">
                  <c:v>0.49999999999995931</c:v>
                </c:pt>
                <c:pt idx="452">
                  <c:v>0.50999999999995926</c:v>
                </c:pt>
                <c:pt idx="453">
                  <c:v>0.51999999999995927</c:v>
                </c:pt>
                <c:pt idx="454">
                  <c:v>0.52999999999995928</c:v>
                </c:pt>
                <c:pt idx="455">
                  <c:v>0.53999999999995929</c:v>
                </c:pt>
                <c:pt idx="456">
                  <c:v>0.5499999999999593</c:v>
                </c:pt>
                <c:pt idx="457">
                  <c:v>0.55999999999995931</c:v>
                </c:pt>
                <c:pt idx="458">
                  <c:v>0.56999999999995932</c:v>
                </c:pt>
                <c:pt idx="459">
                  <c:v>0.57999999999995933</c:v>
                </c:pt>
                <c:pt idx="460">
                  <c:v>0.58999999999995933</c:v>
                </c:pt>
                <c:pt idx="461">
                  <c:v>0.59999999999995934</c:v>
                </c:pt>
                <c:pt idx="462">
                  <c:v>0.60999999999995935</c:v>
                </c:pt>
                <c:pt idx="463">
                  <c:v>0.61999999999995936</c:v>
                </c:pt>
                <c:pt idx="464">
                  <c:v>0.62999999999995937</c:v>
                </c:pt>
                <c:pt idx="465">
                  <c:v>0.63999999999995938</c:v>
                </c:pt>
                <c:pt idx="466">
                  <c:v>0.64999999999995939</c:v>
                </c:pt>
                <c:pt idx="467">
                  <c:v>0.6599999999999594</c:v>
                </c:pt>
                <c:pt idx="468">
                  <c:v>0.66999999999995941</c:v>
                </c:pt>
                <c:pt idx="469">
                  <c:v>0.67999999999995941</c:v>
                </c:pt>
                <c:pt idx="470">
                  <c:v>0.68999999999995942</c:v>
                </c:pt>
                <c:pt idx="471">
                  <c:v>0.69999999999995943</c:v>
                </c:pt>
                <c:pt idx="472">
                  <c:v>0.70999999999995944</c:v>
                </c:pt>
                <c:pt idx="473">
                  <c:v>0.71999999999995945</c:v>
                </c:pt>
                <c:pt idx="474">
                  <c:v>0.72999999999995946</c:v>
                </c:pt>
                <c:pt idx="475">
                  <c:v>0.73999999999995947</c:v>
                </c:pt>
                <c:pt idx="476">
                  <c:v>0.74999999999995948</c:v>
                </c:pt>
                <c:pt idx="477">
                  <c:v>0.75999999999995949</c:v>
                </c:pt>
                <c:pt idx="478">
                  <c:v>0.76999999999995949</c:v>
                </c:pt>
                <c:pt idx="479">
                  <c:v>0.7799999999999595</c:v>
                </c:pt>
                <c:pt idx="480">
                  <c:v>0.78999999999995951</c:v>
                </c:pt>
                <c:pt idx="481">
                  <c:v>0.79999999999995952</c:v>
                </c:pt>
                <c:pt idx="482">
                  <c:v>0.80999999999995953</c:v>
                </c:pt>
                <c:pt idx="483">
                  <c:v>0.81999999999995954</c:v>
                </c:pt>
                <c:pt idx="484">
                  <c:v>0.82999999999995955</c:v>
                </c:pt>
                <c:pt idx="485">
                  <c:v>0.83999999999995956</c:v>
                </c:pt>
                <c:pt idx="486">
                  <c:v>0.84999999999995957</c:v>
                </c:pt>
                <c:pt idx="487">
                  <c:v>0.85999999999995957</c:v>
                </c:pt>
                <c:pt idx="488">
                  <c:v>0.86999999999995958</c:v>
                </c:pt>
                <c:pt idx="489">
                  <c:v>0.87999999999995959</c:v>
                </c:pt>
                <c:pt idx="490">
                  <c:v>0.8899999999999596</c:v>
                </c:pt>
                <c:pt idx="491">
                  <c:v>0.89999999999995961</c:v>
                </c:pt>
                <c:pt idx="492">
                  <c:v>0.90999999999995962</c:v>
                </c:pt>
                <c:pt idx="493">
                  <c:v>0.91999999999995963</c:v>
                </c:pt>
                <c:pt idx="494">
                  <c:v>0.92999999999995964</c:v>
                </c:pt>
                <c:pt idx="495">
                  <c:v>0.93999999999995965</c:v>
                </c:pt>
                <c:pt idx="496">
                  <c:v>0.94999999999995965</c:v>
                </c:pt>
                <c:pt idx="497">
                  <c:v>0.95999999999995966</c:v>
                </c:pt>
                <c:pt idx="498">
                  <c:v>0.96999999999995967</c:v>
                </c:pt>
                <c:pt idx="499">
                  <c:v>0.97999999999995968</c:v>
                </c:pt>
                <c:pt idx="500">
                  <c:v>0.98999999999995969</c:v>
                </c:pt>
                <c:pt idx="501">
                  <c:v>0.9999999999999597</c:v>
                </c:pt>
                <c:pt idx="502">
                  <c:v>1.0099999999999596</c:v>
                </c:pt>
                <c:pt idx="503">
                  <c:v>1.0199999999999596</c:v>
                </c:pt>
                <c:pt idx="504">
                  <c:v>1.0299999999999596</c:v>
                </c:pt>
                <c:pt idx="505">
                  <c:v>1.0399999999999596</c:v>
                </c:pt>
                <c:pt idx="506">
                  <c:v>1.0499999999999596</c:v>
                </c:pt>
                <c:pt idx="507">
                  <c:v>1.0599999999999596</c:v>
                </c:pt>
                <c:pt idx="508">
                  <c:v>1.0699999999999597</c:v>
                </c:pt>
                <c:pt idx="509">
                  <c:v>1.0799999999999597</c:v>
                </c:pt>
                <c:pt idx="510">
                  <c:v>1.0899999999999597</c:v>
                </c:pt>
                <c:pt idx="511">
                  <c:v>1.0999999999999597</c:v>
                </c:pt>
                <c:pt idx="512">
                  <c:v>1.1099999999999597</c:v>
                </c:pt>
                <c:pt idx="513">
                  <c:v>1.1199999999999597</c:v>
                </c:pt>
                <c:pt idx="514">
                  <c:v>1.1299999999999597</c:v>
                </c:pt>
                <c:pt idx="515">
                  <c:v>1.1399999999999597</c:v>
                </c:pt>
                <c:pt idx="516">
                  <c:v>1.1499999999999597</c:v>
                </c:pt>
                <c:pt idx="517">
                  <c:v>1.1599999999999597</c:v>
                </c:pt>
                <c:pt idx="518">
                  <c:v>1.1699999999999597</c:v>
                </c:pt>
                <c:pt idx="519">
                  <c:v>1.1799999999999597</c:v>
                </c:pt>
                <c:pt idx="520">
                  <c:v>1.1899999999999598</c:v>
                </c:pt>
                <c:pt idx="521">
                  <c:v>1.1999999999999598</c:v>
                </c:pt>
                <c:pt idx="522">
                  <c:v>1.2099999999999598</c:v>
                </c:pt>
                <c:pt idx="523">
                  <c:v>1.2199999999999598</c:v>
                </c:pt>
                <c:pt idx="524">
                  <c:v>1.2299999999999598</c:v>
                </c:pt>
                <c:pt idx="525">
                  <c:v>1.2399999999999598</c:v>
                </c:pt>
                <c:pt idx="526">
                  <c:v>1.2499999999999598</c:v>
                </c:pt>
                <c:pt idx="527">
                  <c:v>1.2599999999999598</c:v>
                </c:pt>
                <c:pt idx="528">
                  <c:v>1.2699999999999598</c:v>
                </c:pt>
                <c:pt idx="529">
                  <c:v>1.2799999999999598</c:v>
                </c:pt>
                <c:pt idx="530">
                  <c:v>1.2899999999999598</c:v>
                </c:pt>
                <c:pt idx="531">
                  <c:v>1.2999999999999599</c:v>
                </c:pt>
                <c:pt idx="532">
                  <c:v>1.3099999999999599</c:v>
                </c:pt>
                <c:pt idx="533">
                  <c:v>1.3199999999999599</c:v>
                </c:pt>
                <c:pt idx="534">
                  <c:v>1.3299999999999599</c:v>
                </c:pt>
                <c:pt idx="535">
                  <c:v>1.3399999999999599</c:v>
                </c:pt>
                <c:pt idx="536">
                  <c:v>1.3499999999999599</c:v>
                </c:pt>
                <c:pt idx="537">
                  <c:v>1.3599999999999599</c:v>
                </c:pt>
                <c:pt idx="538">
                  <c:v>1.3699999999999599</c:v>
                </c:pt>
                <c:pt idx="539">
                  <c:v>1.3799999999999599</c:v>
                </c:pt>
                <c:pt idx="540">
                  <c:v>1.3899999999999599</c:v>
                </c:pt>
                <c:pt idx="541">
                  <c:v>1.3999999999999599</c:v>
                </c:pt>
                <c:pt idx="542">
                  <c:v>1.40999999999996</c:v>
                </c:pt>
                <c:pt idx="543">
                  <c:v>1.41999999999996</c:v>
                </c:pt>
                <c:pt idx="544">
                  <c:v>1.42999999999996</c:v>
                </c:pt>
                <c:pt idx="545">
                  <c:v>1.43999999999996</c:v>
                </c:pt>
                <c:pt idx="546">
                  <c:v>1.44999999999996</c:v>
                </c:pt>
                <c:pt idx="547">
                  <c:v>1.45999999999996</c:v>
                </c:pt>
                <c:pt idx="548">
                  <c:v>1.46999999999996</c:v>
                </c:pt>
                <c:pt idx="549">
                  <c:v>1.47999999999996</c:v>
                </c:pt>
                <c:pt idx="550">
                  <c:v>1.48999999999996</c:v>
                </c:pt>
                <c:pt idx="551">
                  <c:v>1.49999999999996</c:v>
                </c:pt>
                <c:pt idx="552">
                  <c:v>1.50999999999996</c:v>
                </c:pt>
                <c:pt idx="553">
                  <c:v>1.51999999999996</c:v>
                </c:pt>
                <c:pt idx="554">
                  <c:v>1.5299999999999601</c:v>
                </c:pt>
                <c:pt idx="555">
                  <c:v>1.5399999999999601</c:v>
                </c:pt>
                <c:pt idx="556">
                  <c:v>1.5499999999999601</c:v>
                </c:pt>
                <c:pt idx="557">
                  <c:v>1.5599999999999601</c:v>
                </c:pt>
                <c:pt idx="558">
                  <c:v>1.5699999999999601</c:v>
                </c:pt>
                <c:pt idx="559">
                  <c:v>1.5799999999999601</c:v>
                </c:pt>
                <c:pt idx="560">
                  <c:v>1.5899999999999601</c:v>
                </c:pt>
                <c:pt idx="561">
                  <c:v>1.5999999999999601</c:v>
                </c:pt>
                <c:pt idx="562">
                  <c:v>1.6099999999999601</c:v>
                </c:pt>
                <c:pt idx="563">
                  <c:v>1.6199999999999601</c:v>
                </c:pt>
                <c:pt idx="564">
                  <c:v>1.6299999999999601</c:v>
                </c:pt>
                <c:pt idx="565">
                  <c:v>1.6399999999999602</c:v>
                </c:pt>
                <c:pt idx="566">
                  <c:v>1.6499999999999602</c:v>
                </c:pt>
                <c:pt idx="567">
                  <c:v>1.6599999999999602</c:v>
                </c:pt>
                <c:pt idx="568">
                  <c:v>1.6699999999999602</c:v>
                </c:pt>
                <c:pt idx="569">
                  <c:v>1.6799999999999602</c:v>
                </c:pt>
                <c:pt idx="570">
                  <c:v>1.6899999999999602</c:v>
                </c:pt>
                <c:pt idx="571">
                  <c:v>1.6999999999999602</c:v>
                </c:pt>
                <c:pt idx="572">
                  <c:v>1.7099999999999602</c:v>
                </c:pt>
                <c:pt idx="573">
                  <c:v>1.7199999999999602</c:v>
                </c:pt>
                <c:pt idx="574">
                  <c:v>1.7299999999999602</c:v>
                </c:pt>
                <c:pt idx="575">
                  <c:v>1.7399999999999602</c:v>
                </c:pt>
                <c:pt idx="576">
                  <c:v>1.7499999999999603</c:v>
                </c:pt>
                <c:pt idx="577">
                  <c:v>1.7599999999999603</c:v>
                </c:pt>
                <c:pt idx="578">
                  <c:v>1.7699999999999603</c:v>
                </c:pt>
                <c:pt idx="579">
                  <c:v>1.7799999999999603</c:v>
                </c:pt>
                <c:pt idx="580">
                  <c:v>1.7899999999999603</c:v>
                </c:pt>
                <c:pt idx="581">
                  <c:v>1.7999999999999603</c:v>
                </c:pt>
                <c:pt idx="582">
                  <c:v>1.8099999999999603</c:v>
                </c:pt>
                <c:pt idx="583">
                  <c:v>1.8199999999999603</c:v>
                </c:pt>
                <c:pt idx="584">
                  <c:v>1.8299999999999603</c:v>
                </c:pt>
                <c:pt idx="585">
                  <c:v>1.8399999999999603</c:v>
                </c:pt>
                <c:pt idx="586">
                  <c:v>1.8499999999999603</c:v>
                </c:pt>
                <c:pt idx="587">
                  <c:v>1.8599999999999604</c:v>
                </c:pt>
                <c:pt idx="588">
                  <c:v>1.8699999999999604</c:v>
                </c:pt>
                <c:pt idx="589">
                  <c:v>1.8799999999999604</c:v>
                </c:pt>
                <c:pt idx="590">
                  <c:v>1.8899999999999604</c:v>
                </c:pt>
                <c:pt idx="591">
                  <c:v>1.8999999999999604</c:v>
                </c:pt>
                <c:pt idx="592">
                  <c:v>1.9099999999999604</c:v>
                </c:pt>
                <c:pt idx="593">
                  <c:v>1.9199999999999604</c:v>
                </c:pt>
                <c:pt idx="594">
                  <c:v>1.9299999999999604</c:v>
                </c:pt>
                <c:pt idx="595">
                  <c:v>1.9399999999999604</c:v>
                </c:pt>
                <c:pt idx="596">
                  <c:v>1.9499999999999604</c:v>
                </c:pt>
                <c:pt idx="597">
                  <c:v>1.9599999999999604</c:v>
                </c:pt>
                <c:pt idx="598">
                  <c:v>1.9699999999999604</c:v>
                </c:pt>
                <c:pt idx="599">
                  <c:v>1.9799999999999605</c:v>
                </c:pt>
                <c:pt idx="600">
                  <c:v>1.9899999999999605</c:v>
                </c:pt>
                <c:pt idx="601">
                  <c:v>1.9999999999999605</c:v>
                </c:pt>
                <c:pt idx="602">
                  <c:v>2.0099999999999603</c:v>
                </c:pt>
                <c:pt idx="603">
                  <c:v>2.01999999999996</c:v>
                </c:pt>
                <c:pt idx="604">
                  <c:v>2.0299999999999598</c:v>
                </c:pt>
                <c:pt idx="605">
                  <c:v>2.0399999999999596</c:v>
                </c:pt>
                <c:pt idx="606">
                  <c:v>2.0499999999999594</c:v>
                </c:pt>
                <c:pt idx="607">
                  <c:v>2.0599999999999592</c:v>
                </c:pt>
                <c:pt idx="608">
                  <c:v>2.069999999999959</c:v>
                </c:pt>
                <c:pt idx="609">
                  <c:v>2.0799999999999588</c:v>
                </c:pt>
                <c:pt idx="610">
                  <c:v>2.0899999999999586</c:v>
                </c:pt>
                <c:pt idx="611">
                  <c:v>2.0999999999999583</c:v>
                </c:pt>
                <c:pt idx="612">
                  <c:v>2.1099999999999581</c:v>
                </c:pt>
                <c:pt idx="613">
                  <c:v>2.1199999999999579</c:v>
                </c:pt>
                <c:pt idx="614">
                  <c:v>2.1299999999999577</c:v>
                </c:pt>
                <c:pt idx="615">
                  <c:v>2.1399999999999575</c:v>
                </c:pt>
                <c:pt idx="616">
                  <c:v>2.1499999999999573</c:v>
                </c:pt>
                <c:pt idx="617">
                  <c:v>2.1599999999999571</c:v>
                </c:pt>
                <c:pt idx="618">
                  <c:v>2.1699999999999569</c:v>
                </c:pt>
                <c:pt idx="619">
                  <c:v>2.1799999999999566</c:v>
                </c:pt>
                <c:pt idx="620">
                  <c:v>2.1899999999999564</c:v>
                </c:pt>
                <c:pt idx="621">
                  <c:v>2.1999999999999562</c:v>
                </c:pt>
                <c:pt idx="622">
                  <c:v>2.209999999999956</c:v>
                </c:pt>
                <c:pt idx="623">
                  <c:v>2.2199999999999558</c:v>
                </c:pt>
                <c:pt idx="624">
                  <c:v>2.2299999999999556</c:v>
                </c:pt>
                <c:pt idx="625">
                  <c:v>2.2399999999999554</c:v>
                </c:pt>
                <c:pt idx="626">
                  <c:v>2.2499999999999551</c:v>
                </c:pt>
                <c:pt idx="627">
                  <c:v>2.2599999999999549</c:v>
                </c:pt>
                <c:pt idx="628">
                  <c:v>2.2699999999999547</c:v>
                </c:pt>
                <c:pt idx="629">
                  <c:v>2.2799999999999545</c:v>
                </c:pt>
                <c:pt idx="630">
                  <c:v>2.2899999999999543</c:v>
                </c:pt>
                <c:pt idx="631">
                  <c:v>2.2999999999999541</c:v>
                </c:pt>
                <c:pt idx="632">
                  <c:v>2.3099999999999539</c:v>
                </c:pt>
                <c:pt idx="633">
                  <c:v>2.3199999999999537</c:v>
                </c:pt>
                <c:pt idx="634">
                  <c:v>2.3299999999999534</c:v>
                </c:pt>
                <c:pt idx="635">
                  <c:v>2.3399999999999532</c:v>
                </c:pt>
                <c:pt idx="636">
                  <c:v>2.349999999999953</c:v>
                </c:pt>
                <c:pt idx="637">
                  <c:v>2.3599999999999528</c:v>
                </c:pt>
                <c:pt idx="638">
                  <c:v>2.3699999999999526</c:v>
                </c:pt>
                <c:pt idx="639">
                  <c:v>2.3799999999999524</c:v>
                </c:pt>
                <c:pt idx="640">
                  <c:v>2.3899999999999522</c:v>
                </c:pt>
                <c:pt idx="641">
                  <c:v>2.3999999999999519</c:v>
                </c:pt>
                <c:pt idx="642">
                  <c:v>2.4099999999999517</c:v>
                </c:pt>
                <c:pt idx="643">
                  <c:v>2.4199999999999515</c:v>
                </c:pt>
                <c:pt idx="644">
                  <c:v>2.4299999999999513</c:v>
                </c:pt>
                <c:pt idx="645">
                  <c:v>2.4399999999999511</c:v>
                </c:pt>
                <c:pt idx="646">
                  <c:v>2.4499999999999509</c:v>
                </c:pt>
                <c:pt idx="647">
                  <c:v>2.4599999999999507</c:v>
                </c:pt>
                <c:pt idx="648">
                  <c:v>2.4699999999999505</c:v>
                </c:pt>
                <c:pt idx="649">
                  <c:v>2.4799999999999502</c:v>
                </c:pt>
                <c:pt idx="650">
                  <c:v>2.48999999999995</c:v>
                </c:pt>
                <c:pt idx="651">
                  <c:v>2.4999999999999498</c:v>
                </c:pt>
                <c:pt idx="652">
                  <c:v>2.5099999999999496</c:v>
                </c:pt>
                <c:pt idx="653">
                  <c:v>2.5199999999999494</c:v>
                </c:pt>
                <c:pt idx="654">
                  <c:v>2.5299999999999492</c:v>
                </c:pt>
                <c:pt idx="655">
                  <c:v>2.539999999999949</c:v>
                </c:pt>
                <c:pt idx="656">
                  <c:v>2.5499999999999488</c:v>
                </c:pt>
                <c:pt idx="657">
                  <c:v>2.5599999999999485</c:v>
                </c:pt>
                <c:pt idx="658">
                  <c:v>2.5699999999999483</c:v>
                </c:pt>
                <c:pt idx="659">
                  <c:v>2.5799999999999481</c:v>
                </c:pt>
                <c:pt idx="660">
                  <c:v>2.5899999999999479</c:v>
                </c:pt>
                <c:pt idx="661">
                  <c:v>2.5999999999999477</c:v>
                </c:pt>
                <c:pt idx="662">
                  <c:v>2.6099999999999475</c:v>
                </c:pt>
                <c:pt idx="663">
                  <c:v>2.6199999999999473</c:v>
                </c:pt>
                <c:pt idx="664">
                  <c:v>2.629999999999947</c:v>
                </c:pt>
                <c:pt idx="665">
                  <c:v>2.6399999999999468</c:v>
                </c:pt>
                <c:pt idx="666">
                  <c:v>2.6499999999999466</c:v>
                </c:pt>
                <c:pt idx="667">
                  <c:v>2.6599999999999464</c:v>
                </c:pt>
                <c:pt idx="668">
                  <c:v>2.6699999999999462</c:v>
                </c:pt>
                <c:pt idx="669">
                  <c:v>2.679999999999946</c:v>
                </c:pt>
                <c:pt idx="670">
                  <c:v>2.6899999999999458</c:v>
                </c:pt>
                <c:pt idx="671">
                  <c:v>2.6999999999999456</c:v>
                </c:pt>
                <c:pt idx="672">
                  <c:v>2.7099999999999453</c:v>
                </c:pt>
                <c:pt idx="673">
                  <c:v>2.7199999999999451</c:v>
                </c:pt>
                <c:pt idx="674">
                  <c:v>2.7299999999999449</c:v>
                </c:pt>
                <c:pt idx="675">
                  <c:v>2.7399999999999447</c:v>
                </c:pt>
                <c:pt idx="676">
                  <c:v>2.7499999999999445</c:v>
                </c:pt>
                <c:pt idx="677">
                  <c:v>2.7599999999999443</c:v>
                </c:pt>
                <c:pt idx="678">
                  <c:v>2.7699999999999441</c:v>
                </c:pt>
                <c:pt idx="679">
                  <c:v>2.7799999999999438</c:v>
                </c:pt>
                <c:pt idx="680">
                  <c:v>2.7899999999999436</c:v>
                </c:pt>
                <c:pt idx="681">
                  <c:v>2.7999999999999434</c:v>
                </c:pt>
                <c:pt idx="682">
                  <c:v>2.8099999999999432</c:v>
                </c:pt>
                <c:pt idx="683">
                  <c:v>2.819999999999943</c:v>
                </c:pt>
                <c:pt idx="684">
                  <c:v>2.8299999999999428</c:v>
                </c:pt>
                <c:pt idx="685">
                  <c:v>2.8399999999999426</c:v>
                </c:pt>
                <c:pt idx="686">
                  <c:v>2.8499999999999424</c:v>
                </c:pt>
                <c:pt idx="687">
                  <c:v>2.8599999999999421</c:v>
                </c:pt>
                <c:pt idx="688">
                  <c:v>2.8699999999999419</c:v>
                </c:pt>
                <c:pt idx="689">
                  <c:v>2.8799999999999417</c:v>
                </c:pt>
                <c:pt idx="690">
                  <c:v>2.8899999999999415</c:v>
                </c:pt>
                <c:pt idx="691">
                  <c:v>2.8999999999999413</c:v>
                </c:pt>
                <c:pt idx="692">
                  <c:v>2.9099999999999411</c:v>
                </c:pt>
                <c:pt idx="693">
                  <c:v>2.9199999999999409</c:v>
                </c:pt>
                <c:pt idx="694">
                  <c:v>2.9299999999999407</c:v>
                </c:pt>
                <c:pt idx="695">
                  <c:v>2.9399999999999404</c:v>
                </c:pt>
                <c:pt idx="696">
                  <c:v>2.9499999999999402</c:v>
                </c:pt>
                <c:pt idx="697">
                  <c:v>2.95999999999994</c:v>
                </c:pt>
                <c:pt idx="698">
                  <c:v>2.9699999999999398</c:v>
                </c:pt>
                <c:pt idx="699">
                  <c:v>2.9799999999999396</c:v>
                </c:pt>
                <c:pt idx="700">
                  <c:v>2.9899999999999394</c:v>
                </c:pt>
                <c:pt idx="701">
                  <c:v>2.9999999999999392</c:v>
                </c:pt>
                <c:pt idx="702">
                  <c:v>3.0099999999999389</c:v>
                </c:pt>
                <c:pt idx="703">
                  <c:v>3.0199999999999387</c:v>
                </c:pt>
                <c:pt idx="704">
                  <c:v>3.0299999999999385</c:v>
                </c:pt>
                <c:pt idx="705">
                  <c:v>3.0399999999999383</c:v>
                </c:pt>
                <c:pt idx="706">
                  <c:v>3.0499999999999381</c:v>
                </c:pt>
                <c:pt idx="707">
                  <c:v>3.0599999999999379</c:v>
                </c:pt>
                <c:pt idx="708">
                  <c:v>3.0699999999999377</c:v>
                </c:pt>
                <c:pt idx="709">
                  <c:v>3.0799999999999375</c:v>
                </c:pt>
                <c:pt idx="710">
                  <c:v>3.0899999999999372</c:v>
                </c:pt>
                <c:pt idx="711">
                  <c:v>3.099999999999937</c:v>
                </c:pt>
                <c:pt idx="712">
                  <c:v>3.1099999999999368</c:v>
                </c:pt>
                <c:pt idx="713">
                  <c:v>3.1199999999999366</c:v>
                </c:pt>
                <c:pt idx="714">
                  <c:v>3.1299999999999364</c:v>
                </c:pt>
                <c:pt idx="715">
                  <c:v>3.1399999999999362</c:v>
                </c:pt>
                <c:pt idx="716">
                  <c:v>3.149999999999936</c:v>
                </c:pt>
                <c:pt idx="717">
                  <c:v>3.1599999999999357</c:v>
                </c:pt>
                <c:pt idx="718">
                  <c:v>3.1699999999999355</c:v>
                </c:pt>
                <c:pt idx="719">
                  <c:v>3.1799999999999353</c:v>
                </c:pt>
                <c:pt idx="720">
                  <c:v>3.1899999999999351</c:v>
                </c:pt>
                <c:pt idx="721">
                  <c:v>3.1999999999999349</c:v>
                </c:pt>
                <c:pt idx="722">
                  <c:v>3.2099999999999347</c:v>
                </c:pt>
                <c:pt idx="723">
                  <c:v>3.2199999999999345</c:v>
                </c:pt>
                <c:pt idx="724">
                  <c:v>3.2299999999999343</c:v>
                </c:pt>
                <c:pt idx="725">
                  <c:v>3.239999999999934</c:v>
                </c:pt>
                <c:pt idx="726">
                  <c:v>3.2499999999999338</c:v>
                </c:pt>
                <c:pt idx="727">
                  <c:v>3.2599999999999336</c:v>
                </c:pt>
                <c:pt idx="728">
                  <c:v>3.2699999999999334</c:v>
                </c:pt>
                <c:pt idx="729">
                  <c:v>3.2799999999999332</c:v>
                </c:pt>
                <c:pt idx="730">
                  <c:v>3.289999999999933</c:v>
                </c:pt>
                <c:pt idx="731">
                  <c:v>3.2999999999999328</c:v>
                </c:pt>
                <c:pt idx="732">
                  <c:v>3.3099999999999326</c:v>
                </c:pt>
                <c:pt idx="733">
                  <c:v>3.3199999999999323</c:v>
                </c:pt>
                <c:pt idx="734">
                  <c:v>3.3299999999999321</c:v>
                </c:pt>
                <c:pt idx="735">
                  <c:v>3.3399999999999319</c:v>
                </c:pt>
                <c:pt idx="736">
                  <c:v>3.3499999999999317</c:v>
                </c:pt>
                <c:pt idx="737">
                  <c:v>3.3599999999999315</c:v>
                </c:pt>
                <c:pt idx="738">
                  <c:v>3.3699999999999313</c:v>
                </c:pt>
                <c:pt idx="739">
                  <c:v>3.3799999999999311</c:v>
                </c:pt>
                <c:pt idx="740">
                  <c:v>3.3899999999999308</c:v>
                </c:pt>
                <c:pt idx="741">
                  <c:v>3.3999999999999306</c:v>
                </c:pt>
                <c:pt idx="742">
                  <c:v>3.4099999999999304</c:v>
                </c:pt>
                <c:pt idx="743">
                  <c:v>3.4199999999999302</c:v>
                </c:pt>
                <c:pt idx="744">
                  <c:v>3.42999999999993</c:v>
                </c:pt>
                <c:pt idx="745">
                  <c:v>3.4399999999999298</c:v>
                </c:pt>
                <c:pt idx="746">
                  <c:v>3.4499999999999296</c:v>
                </c:pt>
                <c:pt idx="747">
                  <c:v>3.4599999999999294</c:v>
                </c:pt>
                <c:pt idx="748">
                  <c:v>3.4699999999999291</c:v>
                </c:pt>
                <c:pt idx="749">
                  <c:v>3.4799999999999289</c:v>
                </c:pt>
                <c:pt idx="750">
                  <c:v>3.4899999999999287</c:v>
                </c:pt>
                <c:pt idx="751">
                  <c:v>3.4999999999999285</c:v>
                </c:pt>
                <c:pt idx="752">
                  <c:v>3.5099999999999283</c:v>
                </c:pt>
                <c:pt idx="753">
                  <c:v>3.5199999999999281</c:v>
                </c:pt>
                <c:pt idx="754">
                  <c:v>3.5299999999999279</c:v>
                </c:pt>
                <c:pt idx="755">
                  <c:v>3.5399999999999276</c:v>
                </c:pt>
                <c:pt idx="756">
                  <c:v>3.5499999999999274</c:v>
                </c:pt>
                <c:pt idx="757">
                  <c:v>3.5599999999999272</c:v>
                </c:pt>
                <c:pt idx="758">
                  <c:v>3.569999999999927</c:v>
                </c:pt>
                <c:pt idx="759">
                  <c:v>3.5799999999999268</c:v>
                </c:pt>
                <c:pt idx="760">
                  <c:v>3.5899999999999266</c:v>
                </c:pt>
                <c:pt idx="761">
                  <c:v>3.5999999999999264</c:v>
                </c:pt>
                <c:pt idx="762">
                  <c:v>3.6099999999999262</c:v>
                </c:pt>
                <c:pt idx="763">
                  <c:v>3.6199999999999259</c:v>
                </c:pt>
                <c:pt idx="764">
                  <c:v>3.6299999999999257</c:v>
                </c:pt>
                <c:pt idx="765">
                  <c:v>3.6399999999999255</c:v>
                </c:pt>
                <c:pt idx="766">
                  <c:v>3.6499999999999253</c:v>
                </c:pt>
                <c:pt idx="767">
                  <c:v>3.6599999999999251</c:v>
                </c:pt>
                <c:pt idx="768">
                  <c:v>3.6699999999999249</c:v>
                </c:pt>
                <c:pt idx="769">
                  <c:v>3.6799999999999247</c:v>
                </c:pt>
                <c:pt idx="770">
                  <c:v>3.6899999999999245</c:v>
                </c:pt>
                <c:pt idx="771">
                  <c:v>3.6999999999999242</c:v>
                </c:pt>
                <c:pt idx="772">
                  <c:v>3.709999999999924</c:v>
                </c:pt>
                <c:pt idx="773">
                  <c:v>3.7199999999999238</c:v>
                </c:pt>
                <c:pt idx="774">
                  <c:v>3.7299999999999236</c:v>
                </c:pt>
                <c:pt idx="775">
                  <c:v>3.7399999999999234</c:v>
                </c:pt>
                <c:pt idx="776">
                  <c:v>3.7499999999999232</c:v>
                </c:pt>
                <c:pt idx="777">
                  <c:v>3.759999999999923</c:v>
                </c:pt>
                <c:pt idx="778">
                  <c:v>3.7699999999999227</c:v>
                </c:pt>
                <c:pt idx="779">
                  <c:v>3.7799999999999225</c:v>
                </c:pt>
                <c:pt idx="780">
                  <c:v>3.7899999999999223</c:v>
                </c:pt>
                <c:pt idx="781">
                  <c:v>3.7999999999999221</c:v>
                </c:pt>
                <c:pt idx="782">
                  <c:v>3.8099999999999219</c:v>
                </c:pt>
                <c:pt idx="783">
                  <c:v>3.8199999999999217</c:v>
                </c:pt>
                <c:pt idx="784">
                  <c:v>3.8299999999999215</c:v>
                </c:pt>
                <c:pt idx="785">
                  <c:v>3.8399999999999213</c:v>
                </c:pt>
                <c:pt idx="786">
                  <c:v>3.849999999999921</c:v>
                </c:pt>
                <c:pt idx="787">
                  <c:v>3.8599999999999208</c:v>
                </c:pt>
                <c:pt idx="788">
                  <c:v>3.8699999999999206</c:v>
                </c:pt>
                <c:pt idx="789">
                  <c:v>3.8799999999999204</c:v>
                </c:pt>
                <c:pt idx="790">
                  <c:v>3.8899999999999202</c:v>
                </c:pt>
                <c:pt idx="791">
                  <c:v>3.89999999999992</c:v>
                </c:pt>
                <c:pt idx="792">
                  <c:v>3.9099999999999198</c:v>
                </c:pt>
                <c:pt idx="793">
                  <c:v>3.9199999999999195</c:v>
                </c:pt>
                <c:pt idx="794">
                  <c:v>3.9299999999999193</c:v>
                </c:pt>
                <c:pt idx="795">
                  <c:v>3.9399999999999191</c:v>
                </c:pt>
                <c:pt idx="796">
                  <c:v>3.9499999999999189</c:v>
                </c:pt>
                <c:pt idx="797">
                  <c:v>3.9599999999999187</c:v>
                </c:pt>
                <c:pt idx="798">
                  <c:v>3.9699999999999185</c:v>
                </c:pt>
                <c:pt idx="799">
                  <c:v>3.9799999999999183</c:v>
                </c:pt>
                <c:pt idx="800">
                  <c:v>3.9899999999999181</c:v>
                </c:pt>
              </c:numCache>
            </c:numRef>
          </c:xVal>
          <c:yVal>
            <c:numRef>
              <c:f>'Visualizing T'!$B$47:$B$847</c:f>
              <c:numCache>
                <c:formatCode>General</c:formatCode>
                <c:ptCount val="8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6.7125448296956325E-4</c:v>
                </c:pt>
                <c:pt idx="603">
                  <c:v>0</c:v>
                </c:pt>
                <c:pt idx="604">
                  <c:v>6.5610200277832487E-4</c:v>
                </c:pt>
                <c:pt idx="605">
                  <c:v>0</c:v>
                </c:pt>
                <c:pt idx="606">
                  <c:v>6.4131395937949698E-4</c:v>
                </c:pt>
                <c:pt idx="607">
                  <c:v>0</c:v>
                </c:pt>
                <c:pt idx="608">
                  <c:v>6.2688220695283903E-4</c:v>
                </c:pt>
                <c:pt idx="609">
                  <c:v>0</c:v>
                </c:pt>
                <c:pt idx="610">
                  <c:v>6.1279870340069653E-4</c:v>
                </c:pt>
                <c:pt idx="611">
                  <c:v>0</c:v>
                </c:pt>
                <c:pt idx="612">
                  <c:v>5.9905551555516912E-4</c:v>
                </c:pt>
                <c:pt idx="613">
                  <c:v>0</c:v>
                </c:pt>
                <c:pt idx="614">
                  <c:v>5.8564482375622617E-4</c:v>
                </c:pt>
                <c:pt idx="615">
                  <c:v>0</c:v>
                </c:pt>
                <c:pt idx="616">
                  <c:v>5.7255892584340273E-4</c:v>
                </c:pt>
                <c:pt idx="617">
                  <c:v>0</c:v>
                </c:pt>
                <c:pt idx="618">
                  <c:v>5.5979024059771287E-4</c:v>
                </c:pt>
                <c:pt idx="619">
                  <c:v>0</c:v>
                </c:pt>
                <c:pt idx="620">
                  <c:v>5.4733131067741247E-4</c:v>
                </c:pt>
                <c:pt idx="621">
                  <c:v>0</c:v>
                </c:pt>
                <c:pt idx="622">
                  <c:v>5.3517480507669912E-4</c:v>
                </c:pt>
                <c:pt idx="623">
                  <c:v>0</c:v>
                </c:pt>
                <c:pt idx="624">
                  <c:v>5.2331352114798335E-4</c:v>
                </c:pt>
                <c:pt idx="625">
                  <c:v>0</c:v>
                </c:pt>
                <c:pt idx="626">
                  <c:v>5.117403862150427E-4</c:v>
                </c:pt>
                <c:pt idx="627">
                  <c:v>0</c:v>
                </c:pt>
                <c:pt idx="628">
                  <c:v>5.0044845881069833E-4</c:v>
                </c:pt>
                <c:pt idx="629">
                  <c:v>0</c:v>
                </c:pt>
                <c:pt idx="630">
                  <c:v>4.8943092956843515E-4</c:v>
                </c:pt>
                <c:pt idx="631">
                  <c:v>0</c:v>
                </c:pt>
                <c:pt idx="632">
                  <c:v>4.7868112179194622E-4</c:v>
                </c:pt>
                <c:pt idx="633">
                  <c:v>0</c:v>
                </c:pt>
                <c:pt idx="634">
                  <c:v>4.6819249173246646E-4</c:v>
                </c:pt>
                <c:pt idx="635">
                  <c:v>0</c:v>
                </c:pt>
                <c:pt idx="636">
                  <c:v>4.5795862859576708E-4</c:v>
                </c:pt>
                <c:pt idx="637">
                  <c:v>0</c:v>
                </c:pt>
                <c:pt idx="638">
                  <c:v>4.4797325430290247E-4</c:v>
                </c:pt>
                <c:pt idx="639">
                  <c:v>0</c:v>
                </c:pt>
                <c:pt idx="640">
                  <c:v>4.3823022302502679E-4</c:v>
                </c:pt>
                <c:pt idx="641">
                  <c:v>0</c:v>
                </c:pt>
                <c:pt idx="642">
                  <c:v>4.2872352051359641E-4</c:v>
                </c:pt>
                <c:pt idx="643">
                  <c:v>0</c:v>
                </c:pt>
                <c:pt idx="644">
                  <c:v>4.1944726324449899E-4</c:v>
                </c:pt>
                <c:pt idx="645">
                  <c:v>0</c:v>
                </c:pt>
                <c:pt idx="646">
                  <c:v>4.1039569739398374E-4</c:v>
                </c:pt>
                <c:pt idx="647">
                  <c:v>0</c:v>
                </c:pt>
                <c:pt idx="648">
                  <c:v>4.0156319766249116E-4</c:v>
                </c:pt>
                <c:pt idx="649">
                  <c:v>0</c:v>
                </c:pt>
                <c:pt idx="650">
                  <c:v>3.9294426596181431E-4</c:v>
                </c:pt>
                <c:pt idx="651">
                  <c:v>0</c:v>
                </c:pt>
                <c:pt idx="652">
                  <c:v>3.8453352998135681E-4</c:v>
                </c:pt>
                <c:pt idx="653">
                  <c:v>0</c:v>
                </c:pt>
                <c:pt idx="654">
                  <c:v>3.7632574164458976E-4</c:v>
                </c:pt>
                <c:pt idx="655">
                  <c:v>0</c:v>
                </c:pt>
                <c:pt idx="656">
                  <c:v>3.6831577547102867E-4</c:v>
                </c:pt>
                <c:pt idx="657">
                  <c:v>0</c:v>
                </c:pt>
                <c:pt idx="658">
                  <c:v>3.6049862685261225E-4</c:v>
                </c:pt>
                <c:pt idx="659">
                  <c:v>0</c:v>
                </c:pt>
                <c:pt idx="660">
                  <c:v>3.528694102568064E-4</c:v>
                </c:pt>
                <c:pt idx="661">
                  <c:v>0</c:v>
                </c:pt>
                <c:pt idx="662">
                  <c:v>3.4542335736753582E-4</c:v>
                </c:pt>
                <c:pt idx="663">
                  <c:v>0</c:v>
                </c:pt>
                <c:pt idx="664">
                  <c:v>3.3815581516982718E-4</c:v>
                </c:pt>
                <c:pt idx="665">
                  <c:v>0</c:v>
                </c:pt>
                <c:pt idx="666">
                  <c:v>3.3106224398993245E-4</c:v>
                </c:pt>
                <c:pt idx="667">
                  <c:v>0</c:v>
                </c:pt>
                <c:pt idx="668">
                  <c:v>3.2413821549770461E-4</c:v>
                </c:pt>
                <c:pt idx="669">
                  <c:v>0</c:v>
                </c:pt>
                <c:pt idx="670">
                  <c:v>3.1737941067777609E-4</c:v>
                </c:pt>
                <c:pt idx="671">
                  <c:v>0</c:v>
                </c:pt>
                <c:pt idx="672">
                  <c:v>3.1078161777819968E-4</c:v>
                </c:pt>
                <c:pt idx="673">
                  <c:v>0</c:v>
                </c:pt>
                <c:pt idx="674">
                  <c:v>3.0434073023943853E-4</c:v>
                </c:pt>
                <c:pt idx="675">
                  <c:v>0</c:v>
                </c:pt>
                <c:pt idx="676">
                  <c:v>2.9805274461369713E-4</c:v>
                </c:pt>
                <c:pt idx="677">
                  <c:v>0</c:v>
                </c:pt>
                <c:pt idx="678">
                  <c:v>2.9191375847581469E-4</c:v>
                </c:pt>
                <c:pt idx="679">
                  <c:v>0</c:v>
                </c:pt>
                <c:pt idx="680">
                  <c:v>2.8591996833238209E-4</c:v>
                </c:pt>
                <c:pt idx="681">
                  <c:v>0</c:v>
                </c:pt>
                <c:pt idx="682">
                  <c:v>2.8006766753352341E-4</c:v>
                </c:pt>
                <c:pt idx="683">
                  <c:v>0</c:v>
                </c:pt>
                <c:pt idx="684">
                  <c:v>2.743532441904506E-4</c:v>
                </c:pt>
                <c:pt idx="685">
                  <c:v>0</c:v>
                </c:pt>
                <c:pt idx="686">
                  <c:v>2.68773179102344E-4</c:v>
                </c:pt>
                <c:pt idx="687">
                  <c:v>0</c:v>
                </c:pt>
                <c:pt idx="688">
                  <c:v>2.6332404369699969E-4</c:v>
                </c:pt>
                <c:pt idx="689">
                  <c:v>0</c:v>
                </c:pt>
                <c:pt idx="690">
                  <c:v>2.5800249798657582E-4</c:v>
                </c:pt>
                <c:pt idx="691">
                  <c:v>0</c:v>
                </c:pt>
                <c:pt idx="692">
                  <c:v>2.528052885415466E-4</c:v>
                </c:pt>
                <c:pt idx="693">
                  <c:v>0</c:v>
                </c:pt>
                <c:pt idx="694">
                  <c:v>2.4772924648586159E-4</c:v>
                </c:pt>
                <c:pt idx="695">
                  <c:v>0</c:v>
                </c:pt>
                <c:pt idx="696">
                  <c:v>2.4277128551430938E-4</c:v>
                </c:pt>
                <c:pt idx="697">
                  <c:v>0</c:v>
                </c:pt>
                <c:pt idx="698">
                  <c:v>2.3792839993519443E-4</c:v>
                </c:pt>
                <c:pt idx="699">
                  <c:v>0</c:v>
                </c:pt>
                <c:pt idx="700">
                  <c:v>2.3319766273877107E-4</c:v>
                </c:pt>
                <c:pt idx="701">
                  <c:v>0</c:v>
                </c:pt>
                <c:pt idx="702">
                  <c:v>2.2857622369265584E-4</c:v>
                </c:pt>
                <c:pt idx="703">
                  <c:v>0</c:v>
                </c:pt>
                <c:pt idx="704">
                  <c:v>2.24061307467327E-4</c:v>
                </c:pt>
                <c:pt idx="705">
                  <c:v>0</c:v>
                </c:pt>
                <c:pt idx="706">
                  <c:v>2.1965021179082278E-4</c:v>
                </c:pt>
                <c:pt idx="707">
                  <c:v>0</c:v>
                </c:pt>
                <c:pt idx="708">
                  <c:v>2.1534030563430395E-4</c:v>
                </c:pt>
                <c:pt idx="709">
                  <c:v>0</c:v>
                </c:pt>
                <c:pt idx="710">
                  <c:v>2.1112902742892459E-4</c:v>
                </c:pt>
                <c:pt idx="711">
                  <c:v>0</c:v>
                </c:pt>
                <c:pt idx="712">
                  <c:v>2.0701388331578752E-4</c:v>
                </c:pt>
                <c:pt idx="713">
                  <c:v>0</c:v>
                </c:pt>
                <c:pt idx="714">
                  <c:v>2.0299244542743011E-4</c:v>
                </c:pt>
                <c:pt idx="715">
                  <c:v>0</c:v>
                </c:pt>
                <c:pt idx="716">
                  <c:v>1.990623502028388E-4</c:v>
                </c:pt>
                <c:pt idx="717">
                  <c:v>0</c:v>
                </c:pt>
                <c:pt idx="718">
                  <c:v>1.9522129673654742E-4</c:v>
                </c:pt>
                <c:pt idx="719">
                  <c:v>0</c:v>
                </c:pt>
                <c:pt idx="720">
                  <c:v>1.9146704515948798E-4</c:v>
                </c:pt>
                <c:pt idx="721">
                  <c:v>0</c:v>
                </c:pt>
                <c:pt idx="722">
                  <c:v>1.8779741505525749E-4</c:v>
                </c:pt>
                <c:pt idx="723">
                  <c:v>0</c:v>
                </c:pt>
                <c:pt idx="724">
                  <c:v>1.8421028390913641E-4</c:v>
                </c:pt>
                <c:pt idx="725">
                  <c:v>0</c:v>
                </c:pt>
                <c:pt idx="726">
                  <c:v>1.8070358559063582E-4</c:v>
                </c:pt>
                <c:pt idx="727">
                  <c:v>0</c:v>
                </c:pt>
                <c:pt idx="728">
                  <c:v>1.7727530887001741E-4</c:v>
                </c:pt>
                <c:pt idx="729">
                  <c:v>0</c:v>
                </c:pt>
                <c:pt idx="730">
                  <c:v>1.7392349596734302E-4</c:v>
                </c:pt>
                <c:pt idx="731">
                  <c:v>0</c:v>
                </c:pt>
                <c:pt idx="732">
                  <c:v>1.7064624113571902E-4</c:v>
                </c:pt>
                <c:pt idx="733">
                  <c:v>0</c:v>
                </c:pt>
                <c:pt idx="734">
                  <c:v>1.6744168927596004E-4</c:v>
                </c:pt>
                <c:pt idx="735">
                  <c:v>0</c:v>
                </c:pt>
                <c:pt idx="736">
                  <c:v>1.6430803458522547E-4</c:v>
                </c:pt>
                <c:pt idx="737">
                  <c:v>0</c:v>
                </c:pt>
                <c:pt idx="738">
                  <c:v>1.6124351923652025E-4</c:v>
                </c:pt>
                <c:pt idx="739">
                  <c:v>0</c:v>
                </c:pt>
                <c:pt idx="740">
                  <c:v>1.5824643209061406E-4</c:v>
                </c:pt>
                <c:pt idx="741">
                  <c:v>0</c:v>
                </c:pt>
                <c:pt idx="742">
                  <c:v>1.5531510743937993E-4</c:v>
                </c:pt>
                <c:pt idx="743">
                  <c:v>0</c:v>
                </c:pt>
                <c:pt idx="744">
                  <c:v>1.5244792377955285E-4</c:v>
                </c:pt>
                <c:pt idx="745">
                  <c:v>0</c:v>
                </c:pt>
                <c:pt idx="746">
                  <c:v>1.496433026173527E-4</c:v>
                </c:pt>
                <c:pt idx="747">
                  <c:v>0</c:v>
                </c:pt>
                <c:pt idx="748">
                  <c:v>1.4689970730286106E-4</c:v>
                </c:pt>
                <c:pt idx="749">
                  <c:v>0</c:v>
                </c:pt>
                <c:pt idx="750">
                  <c:v>1.4421564189392999E-4</c:v>
                </c:pt>
                <c:pt idx="751">
                  <c:v>0</c:v>
                </c:pt>
                <c:pt idx="752">
                  <c:v>1.4158965004895663E-4</c:v>
                </c:pt>
                <c:pt idx="753">
                  <c:v>0</c:v>
                </c:pt>
                <c:pt idx="754">
                  <c:v>1.3902031394852354E-4</c:v>
                </c:pt>
                <c:pt idx="755">
                  <c:v>0</c:v>
                </c:pt>
                <c:pt idx="756">
                  <c:v>1.3650625324412857E-4</c:v>
                </c:pt>
                <c:pt idx="757">
                  <c:v>0</c:v>
                </c:pt>
                <c:pt idx="758">
                  <c:v>1.340461240346702E-4</c:v>
                </c:pt>
                <c:pt idx="759">
                  <c:v>0</c:v>
                </c:pt>
                <c:pt idx="760">
                  <c:v>1.3163861787068853E-4</c:v>
                </c:pt>
                <c:pt idx="761">
                  <c:v>0</c:v>
                </c:pt>
                <c:pt idx="762">
                  <c:v>1.2928246078258709E-4</c:v>
                </c:pt>
                <c:pt idx="763">
                  <c:v>0</c:v>
                </c:pt>
                <c:pt idx="764">
                  <c:v>1.269764123372763E-4</c:v>
                </c:pt>
                <c:pt idx="765">
                  <c:v>0</c:v>
                </c:pt>
                <c:pt idx="766">
                  <c:v>1.2471926471768757E-4</c:v>
                </c:pt>
                <c:pt idx="767">
                  <c:v>0</c:v>
                </c:pt>
                <c:pt idx="768">
                  <c:v>1.2250984182837765E-4</c:v>
                </c:pt>
                <c:pt idx="769">
                  <c:v>0</c:v>
                </c:pt>
                <c:pt idx="770">
                  <c:v>1.2034699842500274E-4</c:v>
                </c:pt>
                <c:pt idx="771">
                  <c:v>0</c:v>
                </c:pt>
                <c:pt idx="772">
                  <c:v>1.1822961926633013E-4</c:v>
                </c:pt>
                <c:pt idx="773">
                  <c:v>0</c:v>
                </c:pt>
                <c:pt idx="774">
                  <c:v>1.1615661829034174E-4</c:v>
                </c:pt>
                <c:pt idx="775">
                  <c:v>0</c:v>
                </c:pt>
                <c:pt idx="776">
                  <c:v>1.1412693781220895E-4</c:v>
                </c:pt>
                <c:pt idx="777">
                  <c:v>0</c:v>
                </c:pt>
                <c:pt idx="778">
                  <c:v>1.1213954774436097E-4</c:v>
                </c:pt>
                <c:pt idx="779">
                  <c:v>0</c:v>
                </c:pt>
                <c:pt idx="780">
                  <c:v>1.1019344483786941E-4</c:v>
                </c:pt>
                <c:pt idx="781">
                  <c:v>0</c:v>
                </c:pt>
                <c:pt idx="782">
                  <c:v>1.0828765194481615E-4</c:v>
                </c:pt>
                <c:pt idx="783">
                  <c:v>0</c:v>
                </c:pt>
                <c:pt idx="784">
                  <c:v>1.0642121730064513E-4</c:v>
                </c:pt>
                <c:pt idx="785">
                  <c:v>0</c:v>
                </c:pt>
                <c:pt idx="786">
                  <c:v>1.0459321382683129E-4</c:v>
                </c:pt>
                <c:pt idx="787">
                  <c:v>0</c:v>
                </c:pt>
                <c:pt idx="788">
                  <c:v>1.0280273845197918E-4</c:v>
                </c:pt>
                <c:pt idx="789">
                  <c:v>0</c:v>
                </c:pt>
                <c:pt idx="790">
                  <c:v>1.0104891145390482E-4</c:v>
                </c:pt>
                <c:pt idx="791">
                  <c:v>0</c:v>
                </c:pt>
                <c:pt idx="792">
                  <c:v>9.9330875816372455E-5</c:v>
                </c:pt>
                <c:pt idx="793">
                  <c:v>0</c:v>
                </c:pt>
                <c:pt idx="794">
                  <c:v>9.764779660814682E-5</c:v>
                </c:pt>
                <c:pt idx="795">
                  <c:v>0</c:v>
                </c:pt>
                <c:pt idx="796">
                  <c:v>9.5998860375368089E-5</c:v>
                </c:pt>
                <c:pt idx="797">
                  <c:v>0</c:v>
                </c:pt>
                <c:pt idx="798">
                  <c:v>9.4383274554132868E-5</c:v>
                </c:pt>
                <c:pt idx="799">
                  <c:v>0</c:v>
                </c:pt>
                <c:pt idx="800">
                  <c:v>9.2800266897508088E-5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'Visualizing T'!$A$47:$A$847</c:f>
              <c:numCache>
                <c:formatCode>General</c:formatCode>
                <c:ptCount val="801"/>
                <c:pt idx="1">
                  <c:v>-4</c:v>
                </c:pt>
                <c:pt idx="2">
                  <c:v>-3.99</c:v>
                </c:pt>
                <c:pt idx="3">
                  <c:v>-3.9800000000000004</c:v>
                </c:pt>
                <c:pt idx="4">
                  <c:v>-3.9700000000000006</c:v>
                </c:pt>
                <c:pt idx="5">
                  <c:v>-3.9600000000000009</c:v>
                </c:pt>
                <c:pt idx="6">
                  <c:v>-3.9500000000000011</c:v>
                </c:pt>
                <c:pt idx="7">
                  <c:v>-3.9400000000000013</c:v>
                </c:pt>
                <c:pt idx="8">
                  <c:v>-3.9300000000000015</c:v>
                </c:pt>
                <c:pt idx="9">
                  <c:v>-3.9200000000000017</c:v>
                </c:pt>
                <c:pt idx="10">
                  <c:v>-3.9100000000000019</c:v>
                </c:pt>
                <c:pt idx="11">
                  <c:v>-3.9000000000000021</c:v>
                </c:pt>
                <c:pt idx="12">
                  <c:v>-3.8900000000000023</c:v>
                </c:pt>
                <c:pt idx="13">
                  <c:v>-3.8800000000000026</c:v>
                </c:pt>
                <c:pt idx="14">
                  <c:v>-3.8700000000000028</c:v>
                </c:pt>
                <c:pt idx="15">
                  <c:v>-3.860000000000003</c:v>
                </c:pt>
                <c:pt idx="16">
                  <c:v>-3.8500000000000032</c:v>
                </c:pt>
                <c:pt idx="17">
                  <c:v>-3.8400000000000034</c:v>
                </c:pt>
                <c:pt idx="18">
                  <c:v>-3.8300000000000036</c:v>
                </c:pt>
                <c:pt idx="19">
                  <c:v>-3.8200000000000038</c:v>
                </c:pt>
                <c:pt idx="20">
                  <c:v>-3.8100000000000041</c:v>
                </c:pt>
                <c:pt idx="21">
                  <c:v>-3.8000000000000043</c:v>
                </c:pt>
                <c:pt idx="22">
                  <c:v>-3.7900000000000045</c:v>
                </c:pt>
                <c:pt idx="23">
                  <c:v>-3.7800000000000047</c:v>
                </c:pt>
                <c:pt idx="24">
                  <c:v>-3.7700000000000049</c:v>
                </c:pt>
                <c:pt idx="25">
                  <c:v>-3.7600000000000051</c:v>
                </c:pt>
                <c:pt idx="26">
                  <c:v>-3.7500000000000053</c:v>
                </c:pt>
                <c:pt idx="27">
                  <c:v>-3.7400000000000055</c:v>
                </c:pt>
                <c:pt idx="28">
                  <c:v>-3.7300000000000058</c:v>
                </c:pt>
                <c:pt idx="29">
                  <c:v>-3.720000000000006</c:v>
                </c:pt>
                <c:pt idx="30">
                  <c:v>-3.7100000000000062</c:v>
                </c:pt>
                <c:pt idx="31">
                  <c:v>-3.7000000000000064</c:v>
                </c:pt>
                <c:pt idx="32">
                  <c:v>-3.6900000000000066</c:v>
                </c:pt>
                <c:pt idx="33">
                  <c:v>-3.6800000000000068</c:v>
                </c:pt>
                <c:pt idx="34">
                  <c:v>-3.670000000000007</c:v>
                </c:pt>
                <c:pt idx="35">
                  <c:v>-3.6600000000000072</c:v>
                </c:pt>
                <c:pt idx="36">
                  <c:v>-3.6500000000000075</c:v>
                </c:pt>
                <c:pt idx="37">
                  <c:v>-3.6400000000000077</c:v>
                </c:pt>
                <c:pt idx="38">
                  <c:v>-3.6300000000000079</c:v>
                </c:pt>
                <c:pt idx="39">
                  <c:v>-3.6200000000000081</c:v>
                </c:pt>
                <c:pt idx="40">
                  <c:v>-3.6100000000000083</c:v>
                </c:pt>
                <c:pt idx="41">
                  <c:v>-3.6000000000000085</c:v>
                </c:pt>
                <c:pt idx="42">
                  <c:v>-3.5900000000000087</c:v>
                </c:pt>
                <c:pt idx="43">
                  <c:v>-3.580000000000009</c:v>
                </c:pt>
                <c:pt idx="44">
                  <c:v>-3.5700000000000092</c:v>
                </c:pt>
                <c:pt idx="45">
                  <c:v>-3.5600000000000094</c:v>
                </c:pt>
                <c:pt idx="46">
                  <c:v>-3.5500000000000096</c:v>
                </c:pt>
                <c:pt idx="47">
                  <c:v>-3.5400000000000098</c:v>
                </c:pt>
                <c:pt idx="48">
                  <c:v>-3.53000000000001</c:v>
                </c:pt>
                <c:pt idx="49">
                  <c:v>-3.5200000000000102</c:v>
                </c:pt>
                <c:pt idx="50">
                  <c:v>-3.5100000000000104</c:v>
                </c:pt>
                <c:pt idx="51">
                  <c:v>-3.5000000000000107</c:v>
                </c:pt>
                <c:pt idx="52">
                  <c:v>-3.4900000000000109</c:v>
                </c:pt>
                <c:pt idx="53">
                  <c:v>-3.4800000000000111</c:v>
                </c:pt>
                <c:pt idx="54">
                  <c:v>-3.4700000000000113</c:v>
                </c:pt>
                <c:pt idx="55">
                  <c:v>-3.4600000000000115</c:v>
                </c:pt>
                <c:pt idx="56">
                  <c:v>-3.4500000000000117</c:v>
                </c:pt>
                <c:pt idx="57">
                  <c:v>-3.4400000000000119</c:v>
                </c:pt>
                <c:pt idx="58">
                  <c:v>-3.4300000000000122</c:v>
                </c:pt>
                <c:pt idx="59">
                  <c:v>-3.4200000000000124</c:v>
                </c:pt>
                <c:pt idx="60">
                  <c:v>-3.4100000000000126</c:v>
                </c:pt>
                <c:pt idx="61">
                  <c:v>-3.4000000000000128</c:v>
                </c:pt>
                <c:pt idx="62">
                  <c:v>-3.390000000000013</c:v>
                </c:pt>
                <c:pt idx="63">
                  <c:v>-3.3800000000000132</c:v>
                </c:pt>
                <c:pt idx="64">
                  <c:v>-3.3700000000000134</c:v>
                </c:pt>
                <c:pt idx="65">
                  <c:v>-3.3600000000000136</c:v>
                </c:pt>
                <c:pt idx="66">
                  <c:v>-3.3500000000000139</c:v>
                </c:pt>
                <c:pt idx="67">
                  <c:v>-3.3400000000000141</c:v>
                </c:pt>
                <c:pt idx="68">
                  <c:v>-3.3300000000000143</c:v>
                </c:pt>
                <c:pt idx="69">
                  <c:v>-3.3200000000000145</c:v>
                </c:pt>
                <c:pt idx="70">
                  <c:v>-3.3100000000000147</c:v>
                </c:pt>
                <c:pt idx="71">
                  <c:v>-3.3000000000000149</c:v>
                </c:pt>
                <c:pt idx="72">
                  <c:v>-3.2900000000000151</c:v>
                </c:pt>
                <c:pt idx="73">
                  <c:v>-3.2800000000000153</c:v>
                </c:pt>
                <c:pt idx="74">
                  <c:v>-3.2700000000000156</c:v>
                </c:pt>
                <c:pt idx="75">
                  <c:v>-3.2600000000000158</c:v>
                </c:pt>
                <c:pt idx="76">
                  <c:v>-3.250000000000016</c:v>
                </c:pt>
                <c:pt idx="77">
                  <c:v>-3.2400000000000162</c:v>
                </c:pt>
                <c:pt idx="78">
                  <c:v>-3.2300000000000164</c:v>
                </c:pt>
                <c:pt idx="79">
                  <c:v>-3.2200000000000166</c:v>
                </c:pt>
                <c:pt idx="80">
                  <c:v>-3.2100000000000168</c:v>
                </c:pt>
                <c:pt idx="81">
                  <c:v>-3.2000000000000171</c:v>
                </c:pt>
                <c:pt idx="82">
                  <c:v>-3.1900000000000173</c:v>
                </c:pt>
                <c:pt idx="83">
                  <c:v>-3.1800000000000175</c:v>
                </c:pt>
                <c:pt idx="84">
                  <c:v>-3.1700000000000177</c:v>
                </c:pt>
                <c:pt idx="85">
                  <c:v>-3.1600000000000179</c:v>
                </c:pt>
                <c:pt idx="86">
                  <c:v>-3.1500000000000181</c:v>
                </c:pt>
                <c:pt idx="87">
                  <c:v>-3.1400000000000183</c:v>
                </c:pt>
                <c:pt idx="88">
                  <c:v>-3.1300000000000185</c:v>
                </c:pt>
                <c:pt idx="89">
                  <c:v>-3.1200000000000188</c:v>
                </c:pt>
                <c:pt idx="90">
                  <c:v>-3.110000000000019</c:v>
                </c:pt>
                <c:pt idx="91">
                  <c:v>-3.1000000000000192</c:v>
                </c:pt>
                <c:pt idx="92">
                  <c:v>-3.0900000000000194</c:v>
                </c:pt>
                <c:pt idx="93">
                  <c:v>-3.0800000000000196</c:v>
                </c:pt>
                <c:pt idx="94">
                  <c:v>-3.0700000000000198</c:v>
                </c:pt>
                <c:pt idx="95">
                  <c:v>-3.06000000000002</c:v>
                </c:pt>
                <c:pt idx="96">
                  <c:v>-3.0500000000000203</c:v>
                </c:pt>
                <c:pt idx="97">
                  <c:v>-3.0400000000000205</c:v>
                </c:pt>
                <c:pt idx="98">
                  <c:v>-3.0300000000000207</c:v>
                </c:pt>
                <c:pt idx="99">
                  <c:v>-3.0200000000000209</c:v>
                </c:pt>
                <c:pt idx="100">
                  <c:v>-3.0100000000000211</c:v>
                </c:pt>
                <c:pt idx="101">
                  <c:v>-3.0000000000000213</c:v>
                </c:pt>
                <c:pt idx="102">
                  <c:v>-2.9900000000000215</c:v>
                </c:pt>
                <c:pt idx="103">
                  <c:v>-2.9800000000000217</c:v>
                </c:pt>
                <c:pt idx="104">
                  <c:v>-2.970000000000022</c:v>
                </c:pt>
                <c:pt idx="105">
                  <c:v>-2.9600000000000222</c:v>
                </c:pt>
                <c:pt idx="106">
                  <c:v>-2.9500000000000224</c:v>
                </c:pt>
                <c:pt idx="107">
                  <c:v>-2.9400000000000226</c:v>
                </c:pt>
                <c:pt idx="108">
                  <c:v>-2.9300000000000228</c:v>
                </c:pt>
                <c:pt idx="109">
                  <c:v>-2.920000000000023</c:v>
                </c:pt>
                <c:pt idx="110">
                  <c:v>-2.9100000000000232</c:v>
                </c:pt>
                <c:pt idx="111">
                  <c:v>-2.9000000000000234</c:v>
                </c:pt>
                <c:pt idx="112">
                  <c:v>-2.8900000000000237</c:v>
                </c:pt>
                <c:pt idx="113">
                  <c:v>-2.8800000000000239</c:v>
                </c:pt>
                <c:pt idx="114">
                  <c:v>-2.8700000000000241</c:v>
                </c:pt>
                <c:pt idx="115">
                  <c:v>-2.8600000000000243</c:v>
                </c:pt>
                <c:pt idx="116">
                  <c:v>-2.8500000000000245</c:v>
                </c:pt>
                <c:pt idx="117">
                  <c:v>-2.8400000000000247</c:v>
                </c:pt>
                <c:pt idx="118">
                  <c:v>-2.8300000000000249</c:v>
                </c:pt>
                <c:pt idx="119">
                  <c:v>-2.8200000000000252</c:v>
                </c:pt>
                <c:pt idx="120">
                  <c:v>-2.8100000000000254</c:v>
                </c:pt>
                <c:pt idx="121">
                  <c:v>-2.8000000000000256</c:v>
                </c:pt>
                <c:pt idx="122">
                  <c:v>-2.7900000000000258</c:v>
                </c:pt>
                <c:pt idx="123">
                  <c:v>-2.780000000000026</c:v>
                </c:pt>
                <c:pt idx="124">
                  <c:v>-2.7700000000000262</c:v>
                </c:pt>
                <c:pt idx="125">
                  <c:v>-2.7600000000000264</c:v>
                </c:pt>
                <c:pt idx="126">
                  <c:v>-2.7500000000000266</c:v>
                </c:pt>
                <c:pt idx="127">
                  <c:v>-2.7400000000000269</c:v>
                </c:pt>
                <c:pt idx="128">
                  <c:v>-2.7300000000000271</c:v>
                </c:pt>
                <c:pt idx="129">
                  <c:v>-2.7200000000000273</c:v>
                </c:pt>
                <c:pt idx="130">
                  <c:v>-2.7100000000000275</c:v>
                </c:pt>
                <c:pt idx="131">
                  <c:v>-2.7000000000000277</c:v>
                </c:pt>
                <c:pt idx="132">
                  <c:v>-2.6900000000000279</c:v>
                </c:pt>
                <c:pt idx="133">
                  <c:v>-2.6800000000000281</c:v>
                </c:pt>
                <c:pt idx="134">
                  <c:v>-2.6700000000000284</c:v>
                </c:pt>
                <c:pt idx="135">
                  <c:v>-2.6600000000000286</c:v>
                </c:pt>
                <c:pt idx="136">
                  <c:v>-2.6500000000000288</c:v>
                </c:pt>
                <c:pt idx="137">
                  <c:v>-2.640000000000029</c:v>
                </c:pt>
                <c:pt idx="138">
                  <c:v>-2.6300000000000292</c:v>
                </c:pt>
                <c:pt idx="139">
                  <c:v>-2.6200000000000294</c:v>
                </c:pt>
                <c:pt idx="140">
                  <c:v>-2.6100000000000296</c:v>
                </c:pt>
                <c:pt idx="141">
                  <c:v>-2.6000000000000298</c:v>
                </c:pt>
                <c:pt idx="142">
                  <c:v>-2.5900000000000301</c:v>
                </c:pt>
                <c:pt idx="143">
                  <c:v>-2.5800000000000303</c:v>
                </c:pt>
                <c:pt idx="144">
                  <c:v>-2.5700000000000305</c:v>
                </c:pt>
                <c:pt idx="145">
                  <c:v>-2.5600000000000307</c:v>
                </c:pt>
                <c:pt idx="146">
                  <c:v>-2.5500000000000309</c:v>
                </c:pt>
                <c:pt idx="147">
                  <c:v>-2.5400000000000311</c:v>
                </c:pt>
                <c:pt idx="148">
                  <c:v>-2.5300000000000313</c:v>
                </c:pt>
                <c:pt idx="149">
                  <c:v>-2.5200000000000315</c:v>
                </c:pt>
                <c:pt idx="150">
                  <c:v>-2.5100000000000318</c:v>
                </c:pt>
                <c:pt idx="151">
                  <c:v>-2.500000000000032</c:v>
                </c:pt>
                <c:pt idx="152">
                  <c:v>-2.4900000000000322</c:v>
                </c:pt>
                <c:pt idx="153">
                  <c:v>-2.4800000000000324</c:v>
                </c:pt>
                <c:pt idx="154">
                  <c:v>-2.4700000000000326</c:v>
                </c:pt>
                <c:pt idx="155">
                  <c:v>-2.4600000000000328</c:v>
                </c:pt>
                <c:pt idx="156">
                  <c:v>-2.450000000000033</c:v>
                </c:pt>
                <c:pt idx="157">
                  <c:v>-2.4400000000000333</c:v>
                </c:pt>
                <c:pt idx="158">
                  <c:v>-2.4300000000000335</c:v>
                </c:pt>
                <c:pt idx="159">
                  <c:v>-2.4200000000000337</c:v>
                </c:pt>
                <c:pt idx="160">
                  <c:v>-2.4100000000000339</c:v>
                </c:pt>
                <c:pt idx="161">
                  <c:v>-2.4000000000000341</c:v>
                </c:pt>
                <c:pt idx="162">
                  <c:v>-2.3900000000000343</c:v>
                </c:pt>
                <c:pt idx="163">
                  <c:v>-2.3800000000000345</c:v>
                </c:pt>
                <c:pt idx="164">
                  <c:v>-2.3700000000000347</c:v>
                </c:pt>
                <c:pt idx="165">
                  <c:v>-2.360000000000035</c:v>
                </c:pt>
                <c:pt idx="166">
                  <c:v>-2.3500000000000352</c:v>
                </c:pt>
                <c:pt idx="167">
                  <c:v>-2.3400000000000354</c:v>
                </c:pt>
                <c:pt idx="168">
                  <c:v>-2.3300000000000356</c:v>
                </c:pt>
                <c:pt idx="169">
                  <c:v>-2.3200000000000358</c:v>
                </c:pt>
                <c:pt idx="170">
                  <c:v>-2.310000000000036</c:v>
                </c:pt>
                <c:pt idx="171">
                  <c:v>-2.3000000000000362</c:v>
                </c:pt>
                <c:pt idx="172">
                  <c:v>-2.2900000000000365</c:v>
                </c:pt>
                <c:pt idx="173">
                  <c:v>-2.2800000000000367</c:v>
                </c:pt>
                <c:pt idx="174">
                  <c:v>-2.2700000000000369</c:v>
                </c:pt>
                <c:pt idx="175">
                  <c:v>-2.2600000000000371</c:v>
                </c:pt>
                <c:pt idx="176">
                  <c:v>-2.2500000000000373</c:v>
                </c:pt>
                <c:pt idx="177">
                  <c:v>-2.2400000000000375</c:v>
                </c:pt>
                <c:pt idx="178">
                  <c:v>-2.2300000000000377</c:v>
                </c:pt>
                <c:pt idx="179">
                  <c:v>-2.2200000000000379</c:v>
                </c:pt>
                <c:pt idx="180">
                  <c:v>-2.2100000000000382</c:v>
                </c:pt>
                <c:pt idx="181">
                  <c:v>-2.2000000000000384</c:v>
                </c:pt>
                <c:pt idx="182">
                  <c:v>-2.1900000000000386</c:v>
                </c:pt>
                <c:pt idx="183">
                  <c:v>-2.1800000000000388</c:v>
                </c:pt>
                <c:pt idx="184">
                  <c:v>-2.170000000000039</c:v>
                </c:pt>
                <c:pt idx="185">
                  <c:v>-2.1600000000000392</c:v>
                </c:pt>
                <c:pt idx="186">
                  <c:v>-2.1500000000000394</c:v>
                </c:pt>
                <c:pt idx="187">
                  <c:v>-2.1400000000000396</c:v>
                </c:pt>
                <c:pt idx="188">
                  <c:v>-2.1300000000000399</c:v>
                </c:pt>
                <c:pt idx="189">
                  <c:v>-2.1200000000000401</c:v>
                </c:pt>
                <c:pt idx="190">
                  <c:v>-2.1100000000000403</c:v>
                </c:pt>
                <c:pt idx="191">
                  <c:v>-2.1000000000000405</c:v>
                </c:pt>
                <c:pt idx="192">
                  <c:v>-2.0900000000000407</c:v>
                </c:pt>
                <c:pt idx="193">
                  <c:v>-2.0800000000000409</c:v>
                </c:pt>
                <c:pt idx="194">
                  <c:v>-2.0700000000000411</c:v>
                </c:pt>
                <c:pt idx="195">
                  <c:v>-2.0600000000000414</c:v>
                </c:pt>
                <c:pt idx="196">
                  <c:v>-2.0500000000000416</c:v>
                </c:pt>
                <c:pt idx="197">
                  <c:v>-2.0400000000000418</c:v>
                </c:pt>
                <c:pt idx="198">
                  <c:v>-2.030000000000042</c:v>
                </c:pt>
                <c:pt idx="199">
                  <c:v>-2.0200000000000422</c:v>
                </c:pt>
                <c:pt idx="200">
                  <c:v>-2.0100000000000424</c:v>
                </c:pt>
                <c:pt idx="201">
                  <c:v>-2.0000000000000426</c:v>
                </c:pt>
                <c:pt idx="202">
                  <c:v>-1.9900000000000426</c:v>
                </c:pt>
                <c:pt idx="203">
                  <c:v>-1.9800000000000426</c:v>
                </c:pt>
                <c:pt idx="204">
                  <c:v>-1.9700000000000426</c:v>
                </c:pt>
                <c:pt idx="205">
                  <c:v>-1.9600000000000426</c:v>
                </c:pt>
                <c:pt idx="206">
                  <c:v>-1.9500000000000426</c:v>
                </c:pt>
                <c:pt idx="207">
                  <c:v>-1.9400000000000426</c:v>
                </c:pt>
                <c:pt idx="208">
                  <c:v>-1.9300000000000426</c:v>
                </c:pt>
                <c:pt idx="209">
                  <c:v>-1.9200000000000426</c:v>
                </c:pt>
                <c:pt idx="210">
                  <c:v>-1.9100000000000426</c:v>
                </c:pt>
                <c:pt idx="211">
                  <c:v>-1.9000000000000425</c:v>
                </c:pt>
                <c:pt idx="212">
                  <c:v>-1.8900000000000425</c:v>
                </c:pt>
                <c:pt idx="213">
                  <c:v>-1.8800000000000425</c:v>
                </c:pt>
                <c:pt idx="214">
                  <c:v>-1.8700000000000425</c:v>
                </c:pt>
                <c:pt idx="215">
                  <c:v>-1.8600000000000425</c:v>
                </c:pt>
                <c:pt idx="216">
                  <c:v>-1.8500000000000425</c:v>
                </c:pt>
                <c:pt idx="217">
                  <c:v>-1.8400000000000425</c:v>
                </c:pt>
                <c:pt idx="218">
                  <c:v>-1.8300000000000425</c:v>
                </c:pt>
                <c:pt idx="219">
                  <c:v>-1.8200000000000425</c:v>
                </c:pt>
                <c:pt idx="220">
                  <c:v>-1.8100000000000425</c:v>
                </c:pt>
                <c:pt idx="221">
                  <c:v>-1.8000000000000425</c:v>
                </c:pt>
                <c:pt idx="222">
                  <c:v>-1.7900000000000424</c:v>
                </c:pt>
                <c:pt idx="223">
                  <c:v>-1.7800000000000424</c:v>
                </c:pt>
                <c:pt idx="224">
                  <c:v>-1.7700000000000424</c:v>
                </c:pt>
                <c:pt idx="225">
                  <c:v>-1.7600000000000424</c:v>
                </c:pt>
                <c:pt idx="226">
                  <c:v>-1.7500000000000424</c:v>
                </c:pt>
                <c:pt idx="227">
                  <c:v>-1.7400000000000424</c:v>
                </c:pt>
                <c:pt idx="228">
                  <c:v>-1.7300000000000424</c:v>
                </c:pt>
                <c:pt idx="229">
                  <c:v>-1.7200000000000424</c:v>
                </c:pt>
                <c:pt idx="230">
                  <c:v>-1.7100000000000424</c:v>
                </c:pt>
                <c:pt idx="231">
                  <c:v>-1.7000000000000424</c:v>
                </c:pt>
                <c:pt idx="232">
                  <c:v>-1.6900000000000424</c:v>
                </c:pt>
                <c:pt idx="233">
                  <c:v>-1.6800000000000423</c:v>
                </c:pt>
                <c:pt idx="234">
                  <c:v>-1.6700000000000423</c:v>
                </c:pt>
                <c:pt idx="235">
                  <c:v>-1.6600000000000423</c:v>
                </c:pt>
                <c:pt idx="236">
                  <c:v>-1.6500000000000423</c:v>
                </c:pt>
                <c:pt idx="237">
                  <c:v>-1.6400000000000423</c:v>
                </c:pt>
                <c:pt idx="238">
                  <c:v>-1.6300000000000423</c:v>
                </c:pt>
                <c:pt idx="239">
                  <c:v>-1.6200000000000423</c:v>
                </c:pt>
                <c:pt idx="240">
                  <c:v>-1.6100000000000423</c:v>
                </c:pt>
                <c:pt idx="241">
                  <c:v>-1.6000000000000423</c:v>
                </c:pt>
                <c:pt idx="242">
                  <c:v>-1.5900000000000423</c:v>
                </c:pt>
                <c:pt idx="243">
                  <c:v>-1.5800000000000423</c:v>
                </c:pt>
                <c:pt idx="244">
                  <c:v>-1.5700000000000423</c:v>
                </c:pt>
                <c:pt idx="245">
                  <c:v>-1.5600000000000422</c:v>
                </c:pt>
                <c:pt idx="246">
                  <c:v>-1.5500000000000422</c:v>
                </c:pt>
                <c:pt idx="247">
                  <c:v>-1.5400000000000422</c:v>
                </c:pt>
                <c:pt idx="248">
                  <c:v>-1.5300000000000422</c:v>
                </c:pt>
                <c:pt idx="249">
                  <c:v>-1.5200000000000422</c:v>
                </c:pt>
                <c:pt idx="250">
                  <c:v>-1.5100000000000422</c:v>
                </c:pt>
                <c:pt idx="251">
                  <c:v>-1.5000000000000422</c:v>
                </c:pt>
                <c:pt idx="252">
                  <c:v>-1.4900000000000422</c:v>
                </c:pt>
                <c:pt idx="253">
                  <c:v>-1.4800000000000422</c:v>
                </c:pt>
                <c:pt idx="254">
                  <c:v>-1.4700000000000422</c:v>
                </c:pt>
                <c:pt idx="255">
                  <c:v>-1.4600000000000422</c:v>
                </c:pt>
                <c:pt idx="256">
                  <c:v>-1.4500000000000421</c:v>
                </c:pt>
                <c:pt idx="257">
                  <c:v>-1.4400000000000421</c:v>
                </c:pt>
                <c:pt idx="258">
                  <c:v>-1.4300000000000421</c:v>
                </c:pt>
                <c:pt idx="259">
                  <c:v>-1.4200000000000421</c:v>
                </c:pt>
                <c:pt idx="260">
                  <c:v>-1.4100000000000421</c:v>
                </c:pt>
                <c:pt idx="261">
                  <c:v>-1.4000000000000421</c:v>
                </c:pt>
                <c:pt idx="262">
                  <c:v>-1.3900000000000421</c:v>
                </c:pt>
                <c:pt idx="263">
                  <c:v>-1.3800000000000421</c:v>
                </c:pt>
                <c:pt idx="264">
                  <c:v>-1.3700000000000421</c:v>
                </c:pt>
                <c:pt idx="265">
                  <c:v>-1.3600000000000421</c:v>
                </c:pt>
                <c:pt idx="266">
                  <c:v>-1.3500000000000421</c:v>
                </c:pt>
                <c:pt idx="267">
                  <c:v>-1.340000000000042</c:v>
                </c:pt>
                <c:pt idx="268">
                  <c:v>-1.330000000000042</c:v>
                </c:pt>
                <c:pt idx="269">
                  <c:v>-1.320000000000042</c:v>
                </c:pt>
                <c:pt idx="270">
                  <c:v>-1.310000000000042</c:v>
                </c:pt>
                <c:pt idx="271">
                  <c:v>-1.300000000000042</c:v>
                </c:pt>
                <c:pt idx="272">
                  <c:v>-1.290000000000042</c:v>
                </c:pt>
                <c:pt idx="273">
                  <c:v>-1.280000000000042</c:v>
                </c:pt>
                <c:pt idx="274">
                  <c:v>-1.270000000000042</c:v>
                </c:pt>
                <c:pt idx="275">
                  <c:v>-1.260000000000042</c:v>
                </c:pt>
                <c:pt idx="276">
                  <c:v>-1.250000000000042</c:v>
                </c:pt>
                <c:pt idx="277">
                  <c:v>-1.240000000000042</c:v>
                </c:pt>
                <c:pt idx="278">
                  <c:v>-1.2300000000000419</c:v>
                </c:pt>
                <c:pt idx="279">
                  <c:v>-1.2200000000000419</c:v>
                </c:pt>
                <c:pt idx="280">
                  <c:v>-1.2100000000000419</c:v>
                </c:pt>
                <c:pt idx="281">
                  <c:v>-1.2000000000000419</c:v>
                </c:pt>
                <c:pt idx="282">
                  <c:v>-1.1900000000000419</c:v>
                </c:pt>
                <c:pt idx="283">
                  <c:v>-1.1800000000000419</c:v>
                </c:pt>
                <c:pt idx="284">
                  <c:v>-1.1700000000000419</c:v>
                </c:pt>
                <c:pt idx="285">
                  <c:v>-1.1600000000000419</c:v>
                </c:pt>
                <c:pt idx="286">
                  <c:v>-1.1500000000000419</c:v>
                </c:pt>
                <c:pt idx="287">
                  <c:v>-1.1400000000000419</c:v>
                </c:pt>
                <c:pt idx="288">
                  <c:v>-1.1300000000000419</c:v>
                </c:pt>
                <c:pt idx="289">
                  <c:v>-1.1200000000000419</c:v>
                </c:pt>
                <c:pt idx="290">
                  <c:v>-1.1100000000000418</c:v>
                </c:pt>
                <c:pt idx="291">
                  <c:v>-1.1000000000000418</c:v>
                </c:pt>
                <c:pt idx="292">
                  <c:v>-1.0900000000000418</c:v>
                </c:pt>
                <c:pt idx="293">
                  <c:v>-1.0800000000000418</c:v>
                </c:pt>
                <c:pt idx="294">
                  <c:v>-1.0700000000000418</c:v>
                </c:pt>
                <c:pt idx="295">
                  <c:v>-1.0600000000000418</c:v>
                </c:pt>
                <c:pt idx="296">
                  <c:v>-1.0500000000000418</c:v>
                </c:pt>
                <c:pt idx="297">
                  <c:v>-1.0400000000000418</c:v>
                </c:pt>
                <c:pt idx="298">
                  <c:v>-1.0300000000000418</c:v>
                </c:pt>
                <c:pt idx="299">
                  <c:v>-1.0200000000000418</c:v>
                </c:pt>
                <c:pt idx="300">
                  <c:v>-1.0100000000000418</c:v>
                </c:pt>
                <c:pt idx="301">
                  <c:v>-1.0000000000000417</c:v>
                </c:pt>
                <c:pt idx="302">
                  <c:v>-0.99000000000004174</c:v>
                </c:pt>
                <c:pt idx="303">
                  <c:v>-0.98000000000004173</c:v>
                </c:pt>
                <c:pt idx="304">
                  <c:v>-0.97000000000004172</c:v>
                </c:pt>
                <c:pt idx="305">
                  <c:v>-0.96000000000004171</c:v>
                </c:pt>
                <c:pt idx="306">
                  <c:v>-0.9500000000000417</c:v>
                </c:pt>
                <c:pt idx="307">
                  <c:v>-0.94000000000004169</c:v>
                </c:pt>
                <c:pt idx="308">
                  <c:v>-0.93000000000004168</c:v>
                </c:pt>
                <c:pt idx="309">
                  <c:v>-0.92000000000004167</c:v>
                </c:pt>
                <c:pt idx="310">
                  <c:v>-0.91000000000004166</c:v>
                </c:pt>
                <c:pt idx="311">
                  <c:v>-0.90000000000004166</c:v>
                </c:pt>
                <c:pt idx="312">
                  <c:v>-0.89000000000004165</c:v>
                </c:pt>
                <c:pt idx="313">
                  <c:v>-0.88000000000004164</c:v>
                </c:pt>
                <c:pt idx="314">
                  <c:v>-0.87000000000004163</c:v>
                </c:pt>
                <c:pt idx="315">
                  <c:v>-0.86000000000004162</c:v>
                </c:pt>
                <c:pt idx="316">
                  <c:v>-0.85000000000004161</c:v>
                </c:pt>
                <c:pt idx="317">
                  <c:v>-0.8400000000000416</c:v>
                </c:pt>
                <c:pt idx="318">
                  <c:v>-0.83000000000004159</c:v>
                </c:pt>
                <c:pt idx="319">
                  <c:v>-0.82000000000004158</c:v>
                </c:pt>
                <c:pt idx="320">
                  <c:v>-0.81000000000004158</c:v>
                </c:pt>
                <c:pt idx="321">
                  <c:v>-0.80000000000004157</c:v>
                </c:pt>
                <c:pt idx="322">
                  <c:v>-0.79000000000004156</c:v>
                </c:pt>
                <c:pt idx="323">
                  <c:v>-0.78000000000004155</c:v>
                </c:pt>
                <c:pt idx="324">
                  <c:v>-0.77000000000004154</c:v>
                </c:pt>
                <c:pt idx="325">
                  <c:v>-0.76000000000004153</c:v>
                </c:pt>
                <c:pt idx="326">
                  <c:v>-0.75000000000004152</c:v>
                </c:pt>
                <c:pt idx="327">
                  <c:v>-0.74000000000004151</c:v>
                </c:pt>
                <c:pt idx="328">
                  <c:v>-0.7300000000000415</c:v>
                </c:pt>
                <c:pt idx="329">
                  <c:v>-0.7200000000000415</c:v>
                </c:pt>
                <c:pt idx="330">
                  <c:v>-0.71000000000004149</c:v>
                </c:pt>
                <c:pt idx="331">
                  <c:v>-0.70000000000004148</c:v>
                </c:pt>
                <c:pt idx="332">
                  <c:v>-0.69000000000004147</c:v>
                </c:pt>
                <c:pt idx="333">
                  <c:v>-0.68000000000004146</c:v>
                </c:pt>
                <c:pt idx="334">
                  <c:v>-0.67000000000004145</c:v>
                </c:pt>
                <c:pt idx="335">
                  <c:v>-0.66000000000004144</c:v>
                </c:pt>
                <c:pt idx="336">
                  <c:v>-0.65000000000004143</c:v>
                </c:pt>
                <c:pt idx="337">
                  <c:v>-0.64000000000004142</c:v>
                </c:pt>
                <c:pt idx="338">
                  <c:v>-0.63000000000004142</c:v>
                </c:pt>
                <c:pt idx="339">
                  <c:v>-0.62000000000004141</c:v>
                </c:pt>
                <c:pt idx="340">
                  <c:v>-0.6100000000000414</c:v>
                </c:pt>
                <c:pt idx="341">
                  <c:v>-0.60000000000004139</c:v>
                </c:pt>
                <c:pt idx="342">
                  <c:v>-0.59000000000004138</c:v>
                </c:pt>
                <c:pt idx="343">
                  <c:v>-0.58000000000004137</c:v>
                </c:pt>
                <c:pt idx="344">
                  <c:v>-0.57000000000004136</c:v>
                </c:pt>
                <c:pt idx="345">
                  <c:v>-0.56000000000004135</c:v>
                </c:pt>
                <c:pt idx="346">
                  <c:v>-0.55000000000004134</c:v>
                </c:pt>
                <c:pt idx="347">
                  <c:v>-0.54000000000004134</c:v>
                </c:pt>
                <c:pt idx="348">
                  <c:v>-0.53000000000004133</c:v>
                </c:pt>
                <c:pt idx="349">
                  <c:v>-0.52000000000004132</c:v>
                </c:pt>
                <c:pt idx="350">
                  <c:v>-0.51000000000004131</c:v>
                </c:pt>
                <c:pt idx="351">
                  <c:v>-0.5000000000000413</c:v>
                </c:pt>
                <c:pt idx="352">
                  <c:v>-0.49000000000004129</c:v>
                </c:pt>
                <c:pt idx="353">
                  <c:v>-0.48000000000004128</c:v>
                </c:pt>
                <c:pt idx="354">
                  <c:v>-0.47000000000004127</c:v>
                </c:pt>
                <c:pt idx="355">
                  <c:v>-0.46000000000004126</c:v>
                </c:pt>
                <c:pt idx="356">
                  <c:v>-0.45000000000004126</c:v>
                </c:pt>
                <c:pt idx="357">
                  <c:v>-0.44000000000004125</c:v>
                </c:pt>
                <c:pt idx="358">
                  <c:v>-0.43000000000004124</c:v>
                </c:pt>
                <c:pt idx="359">
                  <c:v>-0.42000000000004123</c:v>
                </c:pt>
                <c:pt idx="360">
                  <c:v>-0.41000000000004122</c:v>
                </c:pt>
                <c:pt idx="361">
                  <c:v>-0.40000000000004121</c:v>
                </c:pt>
                <c:pt idx="362">
                  <c:v>-0.3900000000000412</c:v>
                </c:pt>
                <c:pt idx="363">
                  <c:v>-0.38000000000004119</c:v>
                </c:pt>
                <c:pt idx="364">
                  <c:v>-0.37000000000004118</c:v>
                </c:pt>
                <c:pt idx="365">
                  <c:v>-0.36000000000004118</c:v>
                </c:pt>
                <c:pt idx="366">
                  <c:v>-0.35000000000004117</c:v>
                </c:pt>
                <c:pt idx="367">
                  <c:v>-0.34000000000004116</c:v>
                </c:pt>
                <c:pt idx="368">
                  <c:v>-0.33000000000004115</c:v>
                </c:pt>
                <c:pt idx="369">
                  <c:v>-0.32000000000004114</c:v>
                </c:pt>
                <c:pt idx="370">
                  <c:v>-0.31000000000004113</c:v>
                </c:pt>
                <c:pt idx="371">
                  <c:v>-0.30000000000004112</c:v>
                </c:pt>
                <c:pt idx="372">
                  <c:v>-0.29000000000004111</c:v>
                </c:pt>
                <c:pt idx="373">
                  <c:v>-0.2800000000000411</c:v>
                </c:pt>
                <c:pt idx="374">
                  <c:v>-0.2700000000000411</c:v>
                </c:pt>
                <c:pt idx="375">
                  <c:v>-0.26000000000004109</c:v>
                </c:pt>
                <c:pt idx="376">
                  <c:v>-0.25000000000004108</c:v>
                </c:pt>
                <c:pt idx="377">
                  <c:v>-0.24000000000004107</c:v>
                </c:pt>
                <c:pt idx="378">
                  <c:v>-0.23000000000004106</c:v>
                </c:pt>
                <c:pt idx="379">
                  <c:v>-0.22000000000004105</c:v>
                </c:pt>
                <c:pt idx="380">
                  <c:v>-0.21000000000004104</c:v>
                </c:pt>
                <c:pt idx="381">
                  <c:v>-0.20000000000004103</c:v>
                </c:pt>
                <c:pt idx="382">
                  <c:v>-0.19000000000004102</c:v>
                </c:pt>
                <c:pt idx="383">
                  <c:v>-0.18000000000004102</c:v>
                </c:pt>
                <c:pt idx="384">
                  <c:v>-0.17000000000004101</c:v>
                </c:pt>
                <c:pt idx="385">
                  <c:v>-0.160000000000041</c:v>
                </c:pt>
                <c:pt idx="386">
                  <c:v>-0.15000000000004099</c:v>
                </c:pt>
                <c:pt idx="387">
                  <c:v>-0.14000000000004098</c:v>
                </c:pt>
                <c:pt idx="388">
                  <c:v>-0.13000000000004097</c:v>
                </c:pt>
                <c:pt idx="389">
                  <c:v>-0.12000000000004098</c:v>
                </c:pt>
                <c:pt idx="390">
                  <c:v>-0.11000000000004098</c:v>
                </c:pt>
                <c:pt idx="391">
                  <c:v>-0.10000000000004099</c:v>
                </c:pt>
                <c:pt idx="392">
                  <c:v>-9.0000000000040992E-2</c:v>
                </c:pt>
                <c:pt idx="393">
                  <c:v>-8.0000000000040997E-2</c:v>
                </c:pt>
                <c:pt idx="394">
                  <c:v>-7.0000000000041002E-2</c:v>
                </c:pt>
                <c:pt idx="395">
                  <c:v>-6.0000000000041E-2</c:v>
                </c:pt>
                <c:pt idx="396">
                  <c:v>-5.0000000000040998E-2</c:v>
                </c:pt>
                <c:pt idx="397">
                  <c:v>-4.0000000000040996E-2</c:v>
                </c:pt>
                <c:pt idx="398">
                  <c:v>-3.0000000000040994E-2</c:v>
                </c:pt>
                <c:pt idx="399">
                  <c:v>-2.0000000000040992E-2</c:v>
                </c:pt>
                <c:pt idx="400">
                  <c:v>-1.0000000000040992E-2</c:v>
                </c:pt>
                <c:pt idx="401">
                  <c:v>-4.0991515737331952E-14</c:v>
                </c:pt>
                <c:pt idx="402">
                  <c:v>9.9999999999590087E-3</c:v>
                </c:pt>
                <c:pt idx="403">
                  <c:v>1.9999999999959009E-2</c:v>
                </c:pt>
                <c:pt idx="404">
                  <c:v>2.9999999999959011E-2</c:v>
                </c:pt>
                <c:pt idx="405">
                  <c:v>3.9999999999959013E-2</c:v>
                </c:pt>
                <c:pt idx="406">
                  <c:v>4.9999999999959015E-2</c:v>
                </c:pt>
                <c:pt idx="407">
                  <c:v>5.9999999999959017E-2</c:v>
                </c:pt>
                <c:pt idx="408">
                  <c:v>6.9999999999959012E-2</c:v>
                </c:pt>
                <c:pt idx="409">
                  <c:v>7.9999999999959007E-2</c:v>
                </c:pt>
                <c:pt idx="410">
                  <c:v>8.9999999999959002E-2</c:v>
                </c:pt>
                <c:pt idx="411">
                  <c:v>9.9999999999958997E-2</c:v>
                </c:pt>
                <c:pt idx="412">
                  <c:v>0.10999999999995899</c:v>
                </c:pt>
                <c:pt idx="413">
                  <c:v>0.11999999999995899</c:v>
                </c:pt>
                <c:pt idx="414">
                  <c:v>0.12999999999995898</c:v>
                </c:pt>
                <c:pt idx="415">
                  <c:v>0.13999999999995899</c:v>
                </c:pt>
                <c:pt idx="416">
                  <c:v>0.149999999999959</c:v>
                </c:pt>
                <c:pt idx="417">
                  <c:v>0.15999999999995901</c:v>
                </c:pt>
                <c:pt idx="418">
                  <c:v>0.16999999999995902</c:v>
                </c:pt>
                <c:pt idx="419">
                  <c:v>0.17999999999995903</c:v>
                </c:pt>
                <c:pt idx="420">
                  <c:v>0.18999999999995903</c:v>
                </c:pt>
                <c:pt idx="421">
                  <c:v>0.19999999999995904</c:v>
                </c:pt>
                <c:pt idx="422">
                  <c:v>0.20999999999995905</c:v>
                </c:pt>
                <c:pt idx="423">
                  <c:v>0.21999999999995906</c:v>
                </c:pt>
                <c:pt idx="424">
                  <c:v>0.22999999999995907</c:v>
                </c:pt>
                <c:pt idx="425">
                  <c:v>0.23999999999995908</c:v>
                </c:pt>
                <c:pt idx="426">
                  <c:v>0.24999999999995909</c:v>
                </c:pt>
                <c:pt idx="427">
                  <c:v>0.2599999999999591</c:v>
                </c:pt>
                <c:pt idx="428">
                  <c:v>0.26999999999995911</c:v>
                </c:pt>
                <c:pt idx="429">
                  <c:v>0.27999999999995911</c:v>
                </c:pt>
                <c:pt idx="430">
                  <c:v>0.28999999999995912</c:v>
                </c:pt>
                <c:pt idx="431">
                  <c:v>0.29999999999995913</c:v>
                </c:pt>
                <c:pt idx="432">
                  <c:v>0.30999999999995914</c:v>
                </c:pt>
                <c:pt idx="433">
                  <c:v>0.31999999999995915</c:v>
                </c:pt>
                <c:pt idx="434">
                  <c:v>0.32999999999995916</c:v>
                </c:pt>
                <c:pt idx="435">
                  <c:v>0.33999999999995917</c:v>
                </c:pt>
                <c:pt idx="436">
                  <c:v>0.34999999999995918</c:v>
                </c:pt>
                <c:pt idx="437">
                  <c:v>0.35999999999995919</c:v>
                </c:pt>
                <c:pt idx="438">
                  <c:v>0.36999999999995919</c:v>
                </c:pt>
                <c:pt idx="439">
                  <c:v>0.3799999999999592</c:v>
                </c:pt>
                <c:pt idx="440">
                  <c:v>0.38999999999995921</c:v>
                </c:pt>
                <c:pt idx="441">
                  <c:v>0.39999999999995922</c:v>
                </c:pt>
                <c:pt idx="442">
                  <c:v>0.40999999999995923</c:v>
                </c:pt>
                <c:pt idx="443">
                  <c:v>0.41999999999995924</c:v>
                </c:pt>
                <c:pt idx="444">
                  <c:v>0.42999999999995925</c:v>
                </c:pt>
                <c:pt idx="445">
                  <c:v>0.43999999999995926</c:v>
                </c:pt>
                <c:pt idx="446">
                  <c:v>0.44999999999995927</c:v>
                </c:pt>
                <c:pt idx="447">
                  <c:v>0.45999999999995927</c:v>
                </c:pt>
                <c:pt idx="448">
                  <c:v>0.46999999999995928</c:v>
                </c:pt>
                <c:pt idx="449">
                  <c:v>0.47999999999995929</c:v>
                </c:pt>
                <c:pt idx="450">
                  <c:v>0.4899999999999593</c:v>
                </c:pt>
                <c:pt idx="451">
                  <c:v>0.49999999999995931</c:v>
                </c:pt>
                <c:pt idx="452">
                  <c:v>0.50999999999995926</c:v>
                </c:pt>
                <c:pt idx="453">
                  <c:v>0.51999999999995927</c:v>
                </c:pt>
                <c:pt idx="454">
                  <c:v>0.52999999999995928</c:v>
                </c:pt>
                <c:pt idx="455">
                  <c:v>0.53999999999995929</c:v>
                </c:pt>
                <c:pt idx="456">
                  <c:v>0.5499999999999593</c:v>
                </c:pt>
                <c:pt idx="457">
                  <c:v>0.55999999999995931</c:v>
                </c:pt>
                <c:pt idx="458">
                  <c:v>0.56999999999995932</c:v>
                </c:pt>
                <c:pt idx="459">
                  <c:v>0.57999999999995933</c:v>
                </c:pt>
                <c:pt idx="460">
                  <c:v>0.58999999999995933</c:v>
                </c:pt>
                <c:pt idx="461">
                  <c:v>0.59999999999995934</c:v>
                </c:pt>
                <c:pt idx="462">
                  <c:v>0.60999999999995935</c:v>
                </c:pt>
                <c:pt idx="463">
                  <c:v>0.61999999999995936</c:v>
                </c:pt>
                <c:pt idx="464">
                  <c:v>0.62999999999995937</c:v>
                </c:pt>
                <c:pt idx="465">
                  <c:v>0.63999999999995938</c:v>
                </c:pt>
                <c:pt idx="466">
                  <c:v>0.64999999999995939</c:v>
                </c:pt>
                <c:pt idx="467">
                  <c:v>0.6599999999999594</c:v>
                </c:pt>
                <c:pt idx="468">
                  <c:v>0.66999999999995941</c:v>
                </c:pt>
                <c:pt idx="469">
                  <c:v>0.67999999999995941</c:v>
                </c:pt>
                <c:pt idx="470">
                  <c:v>0.68999999999995942</c:v>
                </c:pt>
                <c:pt idx="471">
                  <c:v>0.69999999999995943</c:v>
                </c:pt>
                <c:pt idx="472">
                  <c:v>0.70999999999995944</c:v>
                </c:pt>
                <c:pt idx="473">
                  <c:v>0.71999999999995945</c:v>
                </c:pt>
                <c:pt idx="474">
                  <c:v>0.72999999999995946</c:v>
                </c:pt>
                <c:pt idx="475">
                  <c:v>0.73999999999995947</c:v>
                </c:pt>
                <c:pt idx="476">
                  <c:v>0.74999999999995948</c:v>
                </c:pt>
                <c:pt idx="477">
                  <c:v>0.75999999999995949</c:v>
                </c:pt>
                <c:pt idx="478">
                  <c:v>0.76999999999995949</c:v>
                </c:pt>
                <c:pt idx="479">
                  <c:v>0.7799999999999595</c:v>
                </c:pt>
                <c:pt idx="480">
                  <c:v>0.78999999999995951</c:v>
                </c:pt>
                <c:pt idx="481">
                  <c:v>0.79999999999995952</c:v>
                </c:pt>
                <c:pt idx="482">
                  <c:v>0.80999999999995953</c:v>
                </c:pt>
                <c:pt idx="483">
                  <c:v>0.81999999999995954</c:v>
                </c:pt>
                <c:pt idx="484">
                  <c:v>0.82999999999995955</c:v>
                </c:pt>
                <c:pt idx="485">
                  <c:v>0.83999999999995956</c:v>
                </c:pt>
                <c:pt idx="486">
                  <c:v>0.84999999999995957</c:v>
                </c:pt>
                <c:pt idx="487">
                  <c:v>0.85999999999995957</c:v>
                </c:pt>
                <c:pt idx="488">
                  <c:v>0.86999999999995958</c:v>
                </c:pt>
                <c:pt idx="489">
                  <c:v>0.87999999999995959</c:v>
                </c:pt>
                <c:pt idx="490">
                  <c:v>0.8899999999999596</c:v>
                </c:pt>
                <c:pt idx="491">
                  <c:v>0.89999999999995961</c:v>
                </c:pt>
                <c:pt idx="492">
                  <c:v>0.90999999999995962</c:v>
                </c:pt>
                <c:pt idx="493">
                  <c:v>0.91999999999995963</c:v>
                </c:pt>
                <c:pt idx="494">
                  <c:v>0.92999999999995964</c:v>
                </c:pt>
                <c:pt idx="495">
                  <c:v>0.93999999999995965</c:v>
                </c:pt>
                <c:pt idx="496">
                  <c:v>0.94999999999995965</c:v>
                </c:pt>
                <c:pt idx="497">
                  <c:v>0.95999999999995966</c:v>
                </c:pt>
                <c:pt idx="498">
                  <c:v>0.96999999999995967</c:v>
                </c:pt>
                <c:pt idx="499">
                  <c:v>0.97999999999995968</c:v>
                </c:pt>
                <c:pt idx="500">
                  <c:v>0.98999999999995969</c:v>
                </c:pt>
                <c:pt idx="501">
                  <c:v>0.9999999999999597</c:v>
                </c:pt>
                <c:pt idx="502">
                  <c:v>1.0099999999999596</c:v>
                </c:pt>
                <c:pt idx="503">
                  <c:v>1.0199999999999596</c:v>
                </c:pt>
                <c:pt idx="504">
                  <c:v>1.0299999999999596</c:v>
                </c:pt>
                <c:pt idx="505">
                  <c:v>1.0399999999999596</c:v>
                </c:pt>
                <c:pt idx="506">
                  <c:v>1.0499999999999596</c:v>
                </c:pt>
                <c:pt idx="507">
                  <c:v>1.0599999999999596</c:v>
                </c:pt>
                <c:pt idx="508">
                  <c:v>1.0699999999999597</c:v>
                </c:pt>
                <c:pt idx="509">
                  <c:v>1.0799999999999597</c:v>
                </c:pt>
                <c:pt idx="510">
                  <c:v>1.0899999999999597</c:v>
                </c:pt>
                <c:pt idx="511">
                  <c:v>1.0999999999999597</c:v>
                </c:pt>
                <c:pt idx="512">
                  <c:v>1.1099999999999597</c:v>
                </c:pt>
                <c:pt idx="513">
                  <c:v>1.1199999999999597</c:v>
                </c:pt>
                <c:pt idx="514">
                  <c:v>1.1299999999999597</c:v>
                </c:pt>
                <c:pt idx="515">
                  <c:v>1.1399999999999597</c:v>
                </c:pt>
                <c:pt idx="516">
                  <c:v>1.1499999999999597</c:v>
                </c:pt>
                <c:pt idx="517">
                  <c:v>1.1599999999999597</c:v>
                </c:pt>
                <c:pt idx="518">
                  <c:v>1.1699999999999597</c:v>
                </c:pt>
                <c:pt idx="519">
                  <c:v>1.1799999999999597</c:v>
                </c:pt>
                <c:pt idx="520">
                  <c:v>1.1899999999999598</c:v>
                </c:pt>
                <c:pt idx="521">
                  <c:v>1.1999999999999598</c:v>
                </c:pt>
                <c:pt idx="522">
                  <c:v>1.2099999999999598</c:v>
                </c:pt>
                <c:pt idx="523">
                  <c:v>1.2199999999999598</c:v>
                </c:pt>
                <c:pt idx="524">
                  <c:v>1.2299999999999598</c:v>
                </c:pt>
                <c:pt idx="525">
                  <c:v>1.2399999999999598</c:v>
                </c:pt>
                <c:pt idx="526">
                  <c:v>1.2499999999999598</c:v>
                </c:pt>
                <c:pt idx="527">
                  <c:v>1.2599999999999598</c:v>
                </c:pt>
                <c:pt idx="528">
                  <c:v>1.2699999999999598</c:v>
                </c:pt>
                <c:pt idx="529">
                  <c:v>1.2799999999999598</c:v>
                </c:pt>
                <c:pt idx="530">
                  <c:v>1.2899999999999598</c:v>
                </c:pt>
                <c:pt idx="531">
                  <c:v>1.2999999999999599</c:v>
                </c:pt>
                <c:pt idx="532">
                  <c:v>1.3099999999999599</c:v>
                </c:pt>
                <c:pt idx="533">
                  <c:v>1.3199999999999599</c:v>
                </c:pt>
                <c:pt idx="534">
                  <c:v>1.3299999999999599</c:v>
                </c:pt>
                <c:pt idx="535">
                  <c:v>1.3399999999999599</c:v>
                </c:pt>
                <c:pt idx="536">
                  <c:v>1.3499999999999599</c:v>
                </c:pt>
                <c:pt idx="537">
                  <c:v>1.3599999999999599</c:v>
                </c:pt>
                <c:pt idx="538">
                  <c:v>1.3699999999999599</c:v>
                </c:pt>
                <c:pt idx="539">
                  <c:v>1.3799999999999599</c:v>
                </c:pt>
                <c:pt idx="540">
                  <c:v>1.3899999999999599</c:v>
                </c:pt>
                <c:pt idx="541">
                  <c:v>1.3999999999999599</c:v>
                </c:pt>
                <c:pt idx="542">
                  <c:v>1.40999999999996</c:v>
                </c:pt>
                <c:pt idx="543">
                  <c:v>1.41999999999996</c:v>
                </c:pt>
                <c:pt idx="544">
                  <c:v>1.42999999999996</c:v>
                </c:pt>
                <c:pt idx="545">
                  <c:v>1.43999999999996</c:v>
                </c:pt>
                <c:pt idx="546">
                  <c:v>1.44999999999996</c:v>
                </c:pt>
                <c:pt idx="547">
                  <c:v>1.45999999999996</c:v>
                </c:pt>
                <c:pt idx="548">
                  <c:v>1.46999999999996</c:v>
                </c:pt>
                <c:pt idx="549">
                  <c:v>1.47999999999996</c:v>
                </c:pt>
                <c:pt idx="550">
                  <c:v>1.48999999999996</c:v>
                </c:pt>
                <c:pt idx="551">
                  <c:v>1.49999999999996</c:v>
                </c:pt>
                <c:pt idx="552">
                  <c:v>1.50999999999996</c:v>
                </c:pt>
                <c:pt idx="553">
                  <c:v>1.51999999999996</c:v>
                </c:pt>
                <c:pt idx="554">
                  <c:v>1.5299999999999601</c:v>
                </c:pt>
                <c:pt idx="555">
                  <c:v>1.5399999999999601</c:v>
                </c:pt>
                <c:pt idx="556">
                  <c:v>1.5499999999999601</c:v>
                </c:pt>
                <c:pt idx="557">
                  <c:v>1.5599999999999601</c:v>
                </c:pt>
                <c:pt idx="558">
                  <c:v>1.5699999999999601</c:v>
                </c:pt>
                <c:pt idx="559">
                  <c:v>1.5799999999999601</c:v>
                </c:pt>
                <c:pt idx="560">
                  <c:v>1.5899999999999601</c:v>
                </c:pt>
                <c:pt idx="561">
                  <c:v>1.5999999999999601</c:v>
                </c:pt>
                <c:pt idx="562">
                  <c:v>1.6099999999999601</c:v>
                </c:pt>
                <c:pt idx="563">
                  <c:v>1.6199999999999601</c:v>
                </c:pt>
                <c:pt idx="564">
                  <c:v>1.6299999999999601</c:v>
                </c:pt>
                <c:pt idx="565">
                  <c:v>1.6399999999999602</c:v>
                </c:pt>
                <c:pt idx="566">
                  <c:v>1.6499999999999602</c:v>
                </c:pt>
                <c:pt idx="567">
                  <c:v>1.6599999999999602</c:v>
                </c:pt>
                <c:pt idx="568">
                  <c:v>1.6699999999999602</c:v>
                </c:pt>
                <c:pt idx="569">
                  <c:v>1.6799999999999602</c:v>
                </c:pt>
                <c:pt idx="570">
                  <c:v>1.6899999999999602</c:v>
                </c:pt>
                <c:pt idx="571">
                  <c:v>1.6999999999999602</c:v>
                </c:pt>
                <c:pt idx="572">
                  <c:v>1.7099999999999602</c:v>
                </c:pt>
                <c:pt idx="573">
                  <c:v>1.7199999999999602</c:v>
                </c:pt>
                <c:pt idx="574">
                  <c:v>1.7299999999999602</c:v>
                </c:pt>
                <c:pt idx="575">
                  <c:v>1.7399999999999602</c:v>
                </c:pt>
                <c:pt idx="576">
                  <c:v>1.7499999999999603</c:v>
                </c:pt>
                <c:pt idx="577">
                  <c:v>1.7599999999999603</c:v>
                </c:pt>
                <c:pt idx="578">
                  <c:v>1.7699999999999603</c:v>
                </c:pt>
                <c:pt idx="579">
                  <c:v>1.7799999999999603</c:v>
                </c:pt>
                <c:pt idx="580">
                  <c:v>1.7899999999999603</c:v>
                </c:pt>
                <c:pt idx="581">
                  <c:v>1.7999999999999603</c:v>
                </c:pt>
                <c:pt idx="582">
                  <c:v>1.8099999999999603</c:v>
                </c:pt>
                <c:pt idx="583">
                  <c:v>1.8199999999999603</c:v>
                </c:pt>
                <c:pt idx="584">
                  <c:v>1.8299999999999603</c:v>
                </c:pt>
                <c:pt idx="585">
                  <c:v>1.8399999999999603</c:v>
                </c:pt>
                <c:pt idx="586">
                  <c:v>1.8499999999999603</c:v>
                </c:pt>
                <c:pt idx="587">
                  <c:v>1.8599999999999604</c:v>
                </c:pt>
                <c:pt idx="588">
                  <c:v>1.8699999999999604</c:v>
                </c:pt>
                <c:pt idx="589">
                  <c:v>1.8799999999999604</c:v>
                </c:pt>
                <c:pt idx="590">
                  <c:v>1.8899999999999604</c:v>
                </c:pt>
                <c:pt idx="591">
                  <c:v>1.8999999999999604</c:v>
                </c:pt>
                <c:pt idx="592">
                  <c:v>1.9099999999999604</c:v>
                </c:pt>
                <c:pt idx="593">
                  <c:v>1.9199999999999604</c:v>
                </c:pt>
                <c:pt idx="594">
                  <c:v>1.9299999999999604</c:v>
                </c:pt>
                <c:pt idx="595">
                  <c:v>1.9399999999999604</c:v>
                </c:pt>
                <c:pt idx="596">
                  <c:v>1.9499999999999604</c:v>
                </c:pt>
                <c:pt idx="597">
                  <c:v>1.9599999999999604</c:v>
                </c:pt>
                <c:pt idx="598">
                  <c:v>1.9699999999999604</c:v>
                </c:pt>
                <c:pt idx="599">
                  <c:v>1.9799999999999605</c:v>
                </c:pt>
                <c:pt idx="600">
                  <c:v>1.9899999999999605</c:v>
                </c:pt>
                <c:pt idx="601">
                  <c:v>1.9999999999999605</c:v>
                </c:pt>
                <c:pt idx="602">
                  <c:v>2.0099999999999603</c:v>
                </c:pt>
                <c:pt idx="603">
                  <c:v>2.01999999999996</c:v>
                </c:pt>
                <c:pt idx="604">
                  <c:v>2.0299999999999598</c:v>
                </c:pt>
                <c:pt idx="605">
                  <c:v>2.0399999999999596</c:v>
                </c:pt>
                <c:pt idx="606">
                  <c:v>2.0499999999999594</c:v>
                </c:pt>
                <c:pt idx="607">
                  <c:v>2.0599999999999592</c:v>
                </c:pt>
                <c:pt idx="608">
                  <c:v>2.069999999999959</c:v>
                </c:pt>
                <c:pt idx="609">
                  <c:v>2.0799999999999588</c:v>
                </c:pt>
                <c:pt idx="610">
                  <c:v>2.0899999999999586</c:v>
                </c:pt>
                <c:pt idx="611">
                  <c:v>2.0999999999999583</c:v>
                </c:pt>
                <c:pt idx="612">
                  <c:v>2.1099999999999581</c:v>
                </c:pt>
                <c:pt idx="613">
                  <c:v>2.1199999999999579</c:v>
                </c:pt>
                <c:pt idx="614">
                  <c:v>2.1299999999999577</c:v>
                </c:pt>
                <c:pt idx="615">
                  <c:v>2.1399999999999575</c:v>
                </c:pt>
                <c:pt idx="616">
                  <c:v>2.1499999999999573</c:v>
                </c:pt>
                <c:pt idx="617">
                  <c:v>2.1599999999999571</c:v>
                </c:pt>
                <c:pt idx="618">
                  <c:v>2.1699999999999569</c:v>
                </c:pt>
                <c:pt idx="619">
                  <c:v>2.1799999999999566</c:v>
                </c:pt>
                <c:pt idx="620">
                  <c:v>2.1899999999999564</c:v>
                </c:pt>
                <c:pt idx="621">
                  <c:v>2.1999999999999562</c:v>
                </c:pt>
                <c:pt idx="622">
                  <c:v>2.209999999999956</c:v>
                </c:pt>
                <c:pt idx="623">
                  <c:v>2.2199999999999558</c:v>
                </c:pt>
                <c:pt idx="624">
                  <c:v>2.2299999999999556</c:v>
                </c:pt>
                <c:pt idx="625">
                  <c:v>2.2399999999999554</c:v>
                </c:pt>
                <c:pt idx="626">
                  <c:v>2.2499999999999551</c:v>
                </c:pt>
                <c:pt idx="627">
                  <c:v>2.2599999999999549</c:v>
                </c:pt>
                <c:pt idx="628">
                  <c:v>2.2699999999999547</c:v>
                </c:pt>
                <c:pt idx="629">
                  <c:v>2.2799999999999545</c:v>
                </c:pt>
                <c:pt idx="630">
                  <c:v>2.2899999999999543</c:v>
                </c:pt>
                <c:pt idx="631">
                  <c:v>2.2999999999999541</c:v>
                </c:pt>
                <c:pt idx="632">
                  <c:v>2.3099999999999539</c:v>
                </c:pt>
                <c:pt idx="633">
                  <c:v>2.3199999999999537</c:v>
                </c:pt>
                <c:pt idx="634">
                  <c:v>2.3299999999999534</c:v>
                </c:pt>
                <c:pt idx="635">
                  <c:v>2.3399999999999532</c:v>
                </c:pt>
                <c:pt idx="636">
                  <c:v>2.349999999999953</c:v>
                </c:pt>
                <c:pt idx="637">
                  <c:v>2.3599999999999528</c:v>
                </c:pt>
                <c:pt idx="638">
                  <c:v>2.3699999999999526</c:v>
                </c:pt>
                <c:pt idx="639">
                  <c:v>2.3799999999999524</c:v>
                </c:pt>
                <c:pt idx="640">
                  <c:v>2.3899999999999522</c:v>
                </c:pt>
                <c:pt idx="641">
                  <c:v>2.3999999999999519</c:v>
                </c:pt>
                <c:pt idx="642">
                  <c:v>2.4099999999999517</c:v>
                </c:pt>
                <c:pt idx="643">
                  <c:v>2.4199999999999515</c:v>
                </c:pt>
                <c:pt idx="644">
                  <c:v>2.4299999999999513</c:v>
                </c:pt>
                <c:pt idx="645">
                  <c:v>2.4399999999999511</c:v>
                </c:pt>
                <c:pt idx="646">
                  <c:v>2.4499999999999509</c:v>
                </c:pt>
                <c:pt idx="647">
                  <c:v>2.4599999999999507</c:v>
                </c:pt>
                <c:pt idx="648">
                  <c:v>2.4699999999999505</c:v>
                </c:pt>
                <c:pt idx="649">
                  <c:v>2.4799999999999502</c:v>
                </c:pt>
                <c:pt idx="650">
                  <c:v>2.48999999999995</c:v>
                </c:pt>
                <c:pt idx="651">
                  <c:v>2.4999999999999498</c:v>
                </c:pt>
                <c:pt idx="652">
                  <c:v>2.5099999999999496</c:v>
                </c:pt>
                <c:pt idx="653">
                  <c:v>2.5199999999999494</c:v>
                </c:pt>
                <c:pt idx="654">
                  <c:v>2.5299999999999492</c:v>
                </c:pt>
                <c:pt idx="655">
                  <c:v>2.539999999999949</c:v>
                </c:pt>
                <c:pt idx="656">
                  <c:v>2.5499999999999488</c:v>
                </c:pt>
                <c:pt idx="657">
                  <c:v>2.5599999999999485</c:v>
                </c:pt>
                <c:pt idx="658">
                  <c:v>2.5699999999999483</c:v>
                </c:pt>
                <c:pt idx="659">
                  <c:v>2.5799999999999481</c:v>
                </c:pt>
                <c:pt idx="660">
                  <c:v>2.5899999999999479</c:v>
                </c:pt>
                <c:pt idx="661">
                  <c:v>2.5999999999999477</c:v>
                </c:pt>
                <c:pt idx="662">
                  <c:v>2.6099999999999475</c:v>
                </c:pt>
                <c:pt idx="663">
                  <c:v>2.6199999999999473</c:v>
                </c:pt>
                <c:pt idx="664">
                  <c:v>2.629999999999947</c:v>
                </c:pt>
                <c:pt idx="665">
                  <c:v>2.6399999999999468</c:v>
                </c:pt>
                <c:pt idx="666">
                  <c:v>2.6499999999999466</c:v>
                </c:pt>
                <c:pt idx="667">
                  <c:v>2.6599999999999464</c:v>
                </c:pt>
                <c:pt idx="668">
                  <c:v>2.6699999999999462</c:v>
                </c:pt>
                <c:pt idx="669">
                  <c:v>2.679999999999946</c:v>
                </c:pt>
                <c:pt idx="670">
                  <c:v>2.6899999999999458</c:v>
                </c:pt>
                <c:pt idx="671">
                  <c:v>2.6999999999999456</c:v>
                </c:pt>
                <c:pt idx="672">
                  <c:v>2.7099999999999453</c:v>
                </c:pt>
                <c:pt idx="673">
                  <c:v>2.7199999999999451</c:v>
                </c:pt>
                <c:pt idx="674">
                  <c:v>2.7299999999999449</c:v>
                </c:pt>
                <c:pt idx="675">
                  <c:v>2.7399999999999447</c:v>
                </c:pt>
                <c:pt idx="676">
                  <c:v>2.7499999999999445</c:v>
                </c:pt>
                <c:pt idx="677">
                  <c:v>2.7599999999999443</c:v>
                </c:pt>
                <c:pt idx="678">
                  <c:v>2.7699999999999441</c:v>
                </c:pt>
                <c:pt idx="679">
                  <c:v>2.7799999999999438</c:v>
                </c:pt>
                <c:pt idx="680">
                  <c:v>2.7899999999999436</c:v>
                </c:pt>
                <c:pt idx="681">
                  <c:v>2.7999999999999434</c:v>
                </c:pt>
                <c:pt idx="682">
                  <c:v>2.8099999999999432</c:v>
                </c:pt>
                <c:pt idx="683">
                  <c:v>2.819999999999943</c:v>
                </c:pt>
                <c:pt idx="684">
                  <c:v>2.8299999999999428</c:v>
                </c:pt>
                <c:pt idx="685">
                  <c:v>2.8399999999999426</c:v>
                </c:pt>
                <c:pt idx="686">
                  <c:v>2.8499999999999424</c:v>
                </c:pt>
                <c:pt idx="687">
                  <c:v>2.8599999999999421</c:v>
                </c:pt>
                <c:pt idx="688">
                  <c:v>2.8699999999999419</c:v>
                </c:pt>
                <c:pt idx="689">
                  <c:v>2.8799999999999417</c:v>
                </c:pt>
                <c:pt idx="690">
                  <c:v>2.8899999999999415</c:v>
                </c:pt>
                <c:pt idx="691">
                  <c:v>2.8999999999999413</c:v>
                </c:pt>
                <c:pt idx="692">
                  <c:v>2.9099999999999411</c:v>
                </c:pt>
                <c:pt idx="693">
                  <c:v>2.9199999999999409</c:v>
                </c:pt>
                <c:pt idx="694">
                  <c:v>2.9299999999999407</c:v>
                </c:pt>
                <c:pt idx="695">
                  <c:v>2.9399999999999404</c:v>
                </c:pt>
                <c:pt idx="696">
                  <c:v>2.9499999999999402</c:v>
                </c:pt>
                <c:pt idx="697">
                  <c:v>2.95999999999994</c:v>
                </c:pt>
                <c:pt idx="698">
                  <c:v>2.9699999999999398</c:v>
                </c:pt>
                <c:pt idx="699">
                  <c:v>2.9799999999999396</c:v>
                </c:pt>
                <c:pt idx="700">
                  <c:v>2.9899999999999394</c:v>
                </c:pt>
                <c:pt idx="701">
                  <c:v>2.9999999999999392</c:v>
                </c:pt>
                <c:pt idx="702">
                  <c:v>3.0099999999999389</c:v>
                </c:pt>
                <c:pt idx="703">
                  <c:v>3.0199999999999387</c:v>
                </c:pt>
                <c:pt idx="704">
                  <c:v>3.0299999999999385</c:v>
                </c:pt>
                <c:pt idx="705">
                  <c:v>3.0399999999999383</c:v>
                </c:pt>
                <c:pt idx="706">
                  <c:v>3.0499999999999381</c:v>
                </c:pt>
                <c:pt idx="707">
                  <c:v>3.0599999999999379</c:v>
                </c:pt>
                <c:pt idx="708">
                  <c:v>3.0699999999999377</c:v>
                </c:pt>
                <c:pt idx="709">
                  <c:v>3.0799999999999375</c:v>
                </c:pt>
                <c:pt idx="710">
                  <c:v>3.0899999999999372</c:v>
                </c:pt>
                <c:pt idx="711">
                  <c:v>3.099999999999937</c:v>
                </c:pt>
                <c:pt idx="712">
                  <c:v>3.1099999999999368</c:v>
                </c:pt>
                <c:pt idx="713">
                  <c:v>3.1199999999999366</c:v>
                </c:pt>
                <c:pt idx="714">
                  <c:v>3.1299999999999364</c:v>
                </c:pt>
                <c:pt idx="715">
                  <c:v>3.1399999999999362</c:v>
                </c:pt>
                <c:pt idx="716">
                  <c:v>3.149999999999936</c:v>
                </c:pt>
                <c:pt idx="717">
                  <c:v>3.1599999999999357</c:v>
                </c:pt>
                <c:pt idx="718">
                  <c:v>3.1699999999999355</c:v>
                </c:pt>
                <c:pt idx="719">
                  <c:v>3.1799999999999353</c:v>
                </c:pt>
                <c:pt idx="720">
                  <c:v>3.1899999999999351</c:v>
                </c:pt>
                <c:pt idx="721">
                  <c:v>3.1999999999999349</c:v>
                </c:pt>
                <c:pt idx="722">
                  <c:v>3.2099999999999347</c:v>
                </c:pt>
                <c:pt idx="723">
                  <c:v>3.2199999999999345</c:v>
                </c:pt>
                <c:pt idx="724">
                  <c:v>3.2299999999999343</c:v>
                </c:pt>
                <c:pt idx="725">
                  <c:v>3.239999999999934</c:v>
                </c:pt>
                <c:pt idx="726">
                  <c:v>3.2499999999999338</c:v>
                </c:pt>
                <c:pt idx="727">
                  <c:v>3.2599999999999336</c:v>
                </c:pt>
                <c:pt idx="728">
                  <c:v>3.2699999999999334</c:v>
                </c:pt>
                <c:pt idx="729">
                  <c:v>3.2799999999999332</c:v>
                </c:pt>
                <c:pt idx="730">
                  <c:v>3.289999999999933</c:v>
                </c:pt>
                <c:pt idx="731">
                  <c:v>3.2999999999999328</c:v>
                </c:pt>
                <c:pt idx="732">
                  <c:v>3.3099999999999326</c:v>
                </c:pt>
                <c:pt idx="733">
                  <c:v>3.3199999999999323</c:v>
                </c:pt>
                <c:pt idx="734">
                  <c:v>3.3299999999999321</c:v>
                </c:pt>
                <c:pt idx="735">
                  <c:v>3.3399999999999319</c:v>
                </c:pt>
                <c:pt idx="736">
                  <c:v>3.3499999999999317</c:v>
                </c:pt>
                <c:pt idx="737">
                  <c:v>3.3599999999999315</c:v>
                </c:pt>
                <c:pt idx="738">
                  <c:v>3.3699999999999313</c:v>
                </c:pt>
                <c:pt idx="739">
                  <c:v>3.3799999999999311</c:v>
                </c:pt>
                <c:pt idx="740">
                  <c:v>3.3899999999999308</c:v>
                </c:pt>
                <c:pt idx="741">
                  <c:v>3.3999999999999306</c:v>
                </c:pt>
                <c:pt idx="742">
                  <c:v>3.4099999999999304</c:v>
                </c:pt>
                <c:pt idx="743">
                  <c:v>3.4199999999999302</c:v>
                </c:pt>
                <c:pt idx="744">
                  <c:v>3.42999999999993</c:v>
                </c:pt>
                <c:pt idx="745">
                  <c:v>3.4399999999999298</c:v>
                </c:pt>
                <c:pt idx="746">
                  <c:v>3.4499999999999296</c:v>
                </c:pt>
                <c:pt idx="747">
                  <c:v>3.4599999999999294</c:v>
                </c:pt>
                <c:pt idx="748">
                  <c:v>3.4699999999999291</c:v>
                </c:pt>
                <c:pt idx="749">
                  <c:v>3.4799999999999289</c:v>
                </c:pt>
                <c:pt idx="750">
                  <c:v>3.4899999999999287</c:v>
                </c:pt>
                <c:pt idx="751">
                  <c:v>3.4999999999999285</c:v>
                </c:pt>
                <c:pt idx="752">
                  <c:v>3.5099999999999283</c:v>
                </c:pt>
                <c:pt idx="753">
                  <c:v>3.5199999999999281</c:v>
                </c:pt>
                <c:pt idx="754">
                  <c:v>3.5299999999999279</c:v>
                </c:pt>
                <c:pt idx="755">
                  <c:v>3.5399999999999276</c:v>
                </c:pt>
                <c:pt idx="756">
                  <c:v>3.5499999999999274</c:v>
                </c:pt>
                <c:pt idx="757">
                  <c:v>3.5599999999999272</c:v>
                </c:pt>
                <c:pt idx="758">
                  <c:v>3.569999999999927</c:v>
                </c:pt>
                <c:pt idx="759">
                  <c:v>3.5799999999999268</c:v>
                </c:pt>
                <c:pt idx="760">
                  <c:v>3.5899999999999266</c:v>
                </c:pt>
                <c:pt idx="761">
                  <c:v>3.5999999999999264</c:v>
                </c:pt>
                <c:pt idx="762">
                  <c:v>3.6099999999999262</c:v>
                </c:pt>
                <c:pt idx="763">
                  <c:v>3.6199999999999259</c:v>
                </c:pt>
                <c:pt idx="764">
                  <c:v>3.6299999999999257</c:v>
                </c:pt>
                <c:pt idx="765">
                  <c:v>3.6399999999999255</c:v>
                </c:pt>
                <c:pt idx="766">
                  <c:v>3.6499999999999253</c:v>
                </c:pt>
                <c:pt idx="767">
                  <c:v>3.6599999999999251</c:v>
                </c:pt>
                <c:pt idx="768">
                  <c:v>3.6699999999999249</c:v>
                </c:pt>
                <c:pt idx="769">
                  <c:v>3.6799999999999247</c:v>
                </c:pt>
                <c:pt idx="770">
                  <c:v>3.6899999999999245</c:v>
                </c:pt>
                <c:pt idx="771">
                  <c:v>3.6999999999999242</c:v>
                </c:pt>
                <c:pt idx="772">
                  <c:v>3.709999999999924</c:v>
                </c:pt>
                <c:pt idx="773">
                  <c:v>3.7199999999999238</c:v>
                </c:pt>
                <c:pt idx="774">
                  <c:v>3.7299999999999236</c:v>
                </c:pt>
                <c:pt idx="775">
                  <c:v>3.7399999999999234</c:v>
                </c:pt>
                <c:pt idx="776">
                  <c:v>3.7499999999999232</c:v>
                </c:pt>
                <c:pt idx="777">
                  <c:v>3.759999999999923</c:v>
                </c:pt>
                <c:pt idx="778">
                  <c:v>3.7699999999999227</c:v>
                </c:pt>
                <c:pt idx="779">
                  <c:v>3.7799999999999225</c:v>
                </c:pt>
                <c:pt idx="780">
                  <c:v>3.7899999999999223</c:v>
                </c:pt>
                <c:pt idx="781">
                  <c:v>3.7999999999999221</c:v>
                </c:pt>
                <c:pt idx="782">
                  <c:v>3.8099999999999219</c:v>
                </c:pt>
                <c:pt idx="783">
                  <c:v>3.8199999999999217</c:v>
                </c:pt>
                <c:pt idx="784">
                  <c:v>3.8299999999999215</c:v>
                </c:pt>
                <c:pt idx="785">
                  <c:v>3.8399999999999213</c:v>
                </c:pt>
                <c:pt idx="786">
                  <c:v>3.849999999999921</c:v>
                </c:pt>
                <c:pt idx="787">
                  <c:v>3.8599999999999208</c:v>
                </c:pt>
                <c:pt idx="788">
                  <c:v>3.8699999999999206</c:v>
                </c:pt>
                <c:pt idx="789">
                  <c:v>3.8799999999999204</c:v>
                </c:pt>
                <c:pt idx="790">
                  <c:v>3.8899999999999202</c:v>
                </c:pt>
                <c:pt idx="791">
                  <c:v>3.89999999999992</c:v>
                </c:pt>
                <c:pt idx="792">
                  <c:v>3.9099999999999198</c:v>
                </c:pt>
                <c:pt idx="793">
                  <c:v>3.9199999999999195</c:v>
                </c:pt>
                <c:pt idx="794">
                  <c:v>3.9299999999999193</c:v>
                </c:pt>
                <c:pt idx="795">
                  <c:v>3.9399999999999191</c:v>
                </c:pt>
                <c:pt idx="796">
                  <c:v>3.9499999999999189</c:v>
                </c:pt>
                <c:pt idx="797">
                  <c:v>3.9599999999999187</c:v>
                </c:pt>
                <c:pt idx="798">
                  <c:v>3.9699999999999185</c:v>
                </c:pt>
                <c:pt idx="799">
                  <c:v>3.9799999999999183</c:v>
                </c:pt>
                <c:pt idx="800">
                  <c:v>3.9899999999999181</c:v>
                </c:pt>
              </c:numCache>
            </c:numRef>
          </c:xVal>
          <c:yVal>
            <c:numRef>
              <c:f>'Visualizing T'!$C$47:$C$847</c:f>
              <c:numCache>
                <c:formatCode>General</c:formatCode>
                <c:ptCount val="801"/>
                <c:pt idx="2">
                  <c:v>9.2020743971684554E-5</c:v>
                </c:pt>
                <c:pt idx="3">
                  <c:v>9.2800266897400535E-5</c:v>
                </c:pt>
                <c:pt idx="4">
                  <c:v>9.358774594237472E-5</c:v>
                </c:pt>
                <c:pt idx="5">
                  <c:v>9.4383274554186644E-5</c:v>
                </c:pt>
                <c:pt idx="6">
                  <c:v>9.5186947398349583E-5</c:v>
                </c:pt>
                <c:pt idx="7">
                  <c:v>9.5998860375355946E-5</c:v>
                </c:pt>
                <c:pt idx="8">
                  <c:v>9.6819110637809402E-5</c:v>
                </c:pt>
                <c:pt idx="9">
                  <c:v>9.7647796608049675E-5</c:v>
                </c:pt>
                <c:pt idx="10">
                  <c:v>9.848501799580682E-5</c:v>
                </c:pt>
                <c:pt idx="11">
                  <c:v>9.9330875816362046E-5</c:v>
                </c:pt>
                <c:pt idx="12">
                  <c:v>1.0018547240861486E-4</c:v>
                </c:pt>
                <c:pt idx="13">
                  <c:v>1.0104891145380247E-4</c:v>
                </c:pt>
                <c:pt idx="14">
                  <c:v>1.01921297994155E-4</c:v>
                </c:pt>
                <c:pt idx="15">
                  <c:v>1.028027384520399E-4</c:v>
                </c:pt>
                <c:pt idx="16">
                  <c:v>1.0369334064929715E-4</c:v>
                </c:pt>
                <c:pt idx="17">
                  <c:v>1.0459321382674282E-4</c:v>
                </c:pt>
                <c:pt idx="18">
                  <c:v>1.0550246866420677E-4</c:v>
                </c:pt>
                <c:pt idx="19">
                  <c:v>1.0642121730066248E-4</c:v>
                </c:pt>
                <c:pt idx="20">
                  <c:v>1.0734957335457873E-4</c:v>
                </c:pt>
                <c:pt idx="21">
                  <c:v>1.0828765194481615E-4</c:v>
                </c:pt>
                <c:pt idx="22">
                  <c:v>1.0923556971158266E-4</c:v>
                </c:pt>
                <c:pt idx="23">
                  <c:v>1.1019344483786594E-4</c:v>
                </c:pt>
                <c:pt idx="24">
                  <c:v>1.1116139707087816E-4</c:v>
                </c:pt>
                <c:pt idx="25">
                  <c:v>1.1213954774429852E-4</c:v>
                </c:pt>
                <c:pt idx="26">
                  <c:v>1.1312801980028694E-4</c:v>
                </c:pt>
                <c:pt idx="27">
                  <c:v>1.141269378121465E-4</c:v>
                </c:pt>
                <c:pt idx="28">
                  <c:v>1.1513642800730153E-4</c:v>
                </c:pt>
                <c:pt idx="29">
                  <c:v>1.1615661829032786E-4</c:v>
                </c:pt>
                <c:pt idx="30">
                  <c:v>1.1718763826665257E-4</c:v>
                </c:pt>
                <c:pt idx="31">
                  <c:v>1.1822961926635789E-4</c:v>
                </c:pt>
                <c:pt idx="32">
                  <c:v>1.1928269436836669E-4</c:v>
                </c:pt>
                <c:pt idx="33">
                  <c:v>1.203469984250409E-4</c:v>
                </c:pt>
                <c:pt idx="34">
                  <c:v>1.2142266808699842E-4</c:v>
                </c:pt>
                <c:pt idx="35">
                  <c:v>1.2250984182841235E-4</c:v>
                </c:pt>
                <c:pt idx="36">
                  <c:v>1.2360865997250794E-4</c:v>
                </c:pt>
                <c:pt idx="37">
                  <c:v>1.2471926471761124E-4</c:v>
                </c:pt>
                <c:pt idx="38">
                  <c:v>1.2584180016333296E-4</c:v>
                </c:pt>
                <c:pt idx="39">
                  <c:v>1.2697641233724508E-4</c:v>
                </c:pt>
                <c:pt idx="40">
                  <c:v>1.281232492220119E-4</c:v>
                </c:pt>
                <c:pt idx="41">
                  <c:v>1.2928246078264261E-4</c:v>
                </c:pt>
                <c:pt idx="42">
                  <c:v>1.3045419899437166E-4</c:v>
                </c:pt>
                <c:pt idx="43">
                  <c:v>1.3163861787069894E-4</c:v>
                </c:pt>
                <c:pt idx="44">
                  <c:v>1.3283587349210632E-4</c:v>
                </c:pt>
                <c:pt idx="45">
                  <c:v>1.3404612403474653E-4</c:v>
                </c:pt>
                <c:pt idx="46">
                  <c:v>1.3526952980000631E-4</c:v>
                </c:pt>
                <c:pt idx="47">
                  <c:v>1.3650625324406959E-4</c:v>
                </c:pt>
                <c:pt idx="48">
                  <c:v>1.3775645900801145E-4</c:v>
                </c:pt>
                <c:pt idx="49">
                  <c:v>1.3902031394850967E-4</c:v>
                </c:pt>
                <c:pt idx="50">
                  <c:v>1.4029798716854586E-4</c:v>
                </c:pt>
                <c:pt idx="51">
                  <c:v>1.415896500489254E-4</c:v>
                </c:pt>
                <c:pt idx="52">
                  <c:v>1.4289547628002636E-4</c:v>
                </c:pt>
                <c:pt idx="53">
                  <c:v>1.4421564189386407E-4</c:v>
                </c:pt>
                <c:pt idx="54">
                  <c:v>1.4555032529685319E-4</c:v>
                </c:pt>
                <c:pt idx="55">
                  <c:v>1.4689970730285065E-4</c:v>
                </c:pt>
                <c:pt idx="56">
                  <c:v>1.4826397116649709E-4</c:v>
                </c:pt>
                <c:pt idx="57">
                  <c:v>1.4964330261738046E-4</c:v>
                </c:pt>
                <c:pt idx="58">
                  <c:v>1.5103788989418235E-4</c:v>
                </c:pt>
                <c:pt idx="59">
                  <c:v>1.524479237796153E-4</c:v>
                </c:pt>
                <c:pt idx="60">
                  <c:v>1.5387359763567934E-4</c:v>
                </c:pt>
                <c:pt idx="61">
                  <c:v>1.5531510743941462E-4</c:v>
                </c:pt>
                <c:pt idx="62">
                  <c:v>1.5677265181908082E-4</c:v>
                </c:pt>
                <c:pt idx="63">
                  <c:v>1.5824643209064182E-4</c:v>
                </c:pt>
                <c:pt idx="64">
                  <c:v>1.5973665229523926E-4</c:v>
                </c:pt>
                <c:pt idx="65">
                  <c:v>1.6124351923649249E-4</c:v>
                </c:pt>
                <c:pt idx="66">
                  <c:v>1.6276724251867297E-4</c:v>
                </c:pt>
                <c:pt idx="67">
                  <c:v>1.6430803458521159E-4</c:v>
                </c:pt>
                <c:pt idx="68">
                  <c:v>1.6586611075782368E-4</c:v>
                </c:pt>
                <c:pt idx="69">
                  <c:v>1.6744168927593228E-4</c:v>
                </c:pt>
                <c:pt idx="70">
                  <c:v>1.6903499133673339E-4</c:v>
                </c:pt>
                <c:pt idx="71">
                  <c:v>1.7064624113564963E-4</c:v>
                </c:pt>
                <c:pt idx="72">
                  <c:v>1.7227566590738083E-4</c:v>
                </c:pt>
                <c:pt idx="73">
                  <c:v>1.7392349596735343E-4</c:v>
                </c:pt>
                <c:pt idx="74">
                  <c:v>1.7558996475373206E-4</c:v>
                </c:pt>
                <c:pt idx="75">
                  <c:v>1.772753088699966E-4</c:v>
                </c:pt>
                <c:pt idx="76">
                  <c:v>1.7897976812779326E-4</c:v>
                </c:pt>
                <c:pt idx="77">
                  <c:v>1.807035855906601E-4</c:v>
                </c:pt>
                <c:pt idx="78">
                  <c:v>1.8244700761787733E-4</c:v>
                </c:pt>
                <c:pt idx="79">
                  <c:v>1.84210283909126E-4</c:v>
                </c:pt>
                <c:pt idx="80">
                  <c:v>1.8599366754953883E-4</c:v>
                </c:pt>
                <c:pt idx="81">
                  <c:v>1.8779741505524361E-4</c:v>
                </c:pt>
                <c:pt idx="82">
                  <c:v>1.8962178641953806E-4</c:v>
                </c:pt>
                <c:pt idx="83">
                  <c:v>1.9146704515944635E-4</c:v>
                </c:pt>
                <c:pt idx="84">
                  <c:v>1.9333345836292787E-4</c:v>
                </c:pt>
                <c:pt idx="85">
                  <c:v>1.9522129673654742E-4</c:v>
                </c:pt>
                <c:pt idx="86">
                  <c:v>1.9713083465355483E-4</c:v>
                </c:pt>
                <c:pt idx="87">
                  <c:v>1.9906235020289084E-4</c:v>
                </c:pt>
                <c:pt idx="88">
                  <c:v>2.0101612523810292E-4</c:v>
                </c:pt>
                <c:pt idx="89">
                  <c:v>2.0299244542737807E-4</c:v>
                </c:pt>
                <c:pt idx="90">
                  <c:v>2.0499160030369723E-4</c:v>
                </c:pt>
                <c:pt idx="91">
                  <c:v>2.0701388331576323E-4</c:v>
                </c:pt>
                <c:pt idx="92">
                  <c:v>2.0905959187931047E-4</c:v>
                </c:pt>
                <c:pt idx="93">
                  <c:v>2.1112902742891418E-4</c:v>
                </c:pt>
                <c:pt idx="94">
                  <c:v>2.1322249547051433E-4</c:v>
                </c:pt>
                <c:pt idx="95">
                  <c:v>2.1534030563425885E-4</c:v>
                </c:pt>
                <c:pt idx="96">
                  <c:v>2.1748277172790181E-4</c:v>
                </c:pt>
                <c:pt idx="97">
                  <c:v>2.196502117908436E-4</c:v>
                </c:pt>
                <c:pt idx="98">
                  <c:v>2.2184294814851444E-4</c:v>
                </c:pt>
                <c:pt idx="99">
                  <c:v>2.2406130746733741E-4</c:v>
                </c:pt>
                <c:pt idx="100">
                  <c:v>2.2630562081027775E-4</c:v>
                </c:pt>
                <c:pt idx="101">
                  <c:v>2.2857622369267319E-4</c:v>
                </c:pt>
                <c:pt idx="102">
                  <c:v>2.3087345613876167E-4</c:v>
                </c:pt>
                <c:pt idx="103">
                  <c:v>2.3319766273879883E-4</c:v>
                </c:pt>
                <c:pt idx="104">
                  <c:v>2.3554919270610611E-4</c:v>
                </c:pt>
                <c:pt idx="105">
                  <c:v>2.3792839993522566E-4</c:v>
                </c:pt>
                <c:pt idx="106">
                  <c:v>2.4033564306046723E-4</c:v>
                </c:pt>
                <c:pt idx="107">
                  <c:v>2.4277128551424346E-4</c:v>
                </c:pt>
                <c:pt idx="108">
                  <c:v>2.4523569558681374E-4</c:v>
                </c:pt>
                <c:pt idx="109">
                  <c:v>2.4772924648576791E-4</c:v>
                </c:pt>
                <c:pt idx="110">
                  <c:v>2.5025231639624196E-4</c:v>
                </c:pt>
                <c:pt idx="111">
                  <c:v>2.5280528854152579E-4</c:v>
                </c:pt>
                <c:pt idx="112">
                  <c:v>2.5538855124399712E-4</c:v>
                </c:pt>
                <c:pt idx="113">
                  <c:v>2.5800249798658276E-4</c:v>
                </c:pt>
                <c:pt idx="114">
                  <c:v>2.6064752747437248E-4</c:v>
                </c:pt>
                <c:pt idx="115">
                  <c:v>2.6332404369699969E-4</c:v>
                </c:pt>
                <c:pt idx="116">
                  <c:v>2.6603245599090414E-4</c:v>
                </c:pt>
                <c:pt idx="117">
                  <c:v>2.6877317910229542E-4</c:v>
                </c:pt>
                <c:pt idx="118">
                  <c:v>2.7154663325023448E-4</c:v>
                </c:pt>
                <c:pt idx="119">
                  <c:v>2.7435324419038121E-4</c:v>
                </c:pt>
                <c:pt idx="120">
                  <c:v>2.7719344327822165E-4</c:v>
                </c:pt>
                <c:pt idx="121">
                  <c:v>2.8006766753354423E-4</c:v>
                </c:pt>
                <c:pt idx="122">
                  <c:v>2.8297635970458285E-4</c:v>
                </c:pt>
                <c:pt idx="123">
                  <c:v>2.8591996833240291E-4</c:v>
                </c:pt>
                <c:pt idx="124">
                  <c:v>2.8889894781575914E-4</c:v>
                </c:pt>
                <c:pt idx="125">
                  <c:v>2.9191375847584244E-4</c:v>
                </c:pt>
                <c:pt idx="126">
                  <c:v>2.9496486662133198E-4</c:v>
                </c:pt>
                <c:pt idx="127">
                  <c:v>2.9805274461371795E-4</c:v>
                </c:pt>
                <c:pt idx="128">
                  <c:v>3.0117787093223575E-4</c:v>
                </c:pt>
                <c:pt idx="129">
                  <c:v>3.0434073023941771E-4</c:v>
                </c:pt>
                <c:pt idx="130">
                  <c:v>3.0754181344633952E-4</c:v>
                </c:pt>
                <c:pt idx="131">
                  <c:v>3.1078161777813723E-4</c:v>
                </c:pt>
                <c:pt idx="132">
                  <c:v>3.1406064683902474E-4</c:v>
                </c:pt>
                <c:pt idx="133">
                  <c:v>3.1737941067778996E-4</c:v>
                </c:pt>
                <c:pt idx="134">
                  <c:v>3.2073842585295803E-4</c:v>
                </c:pt>
                <c:pt idx="135">
                  <c:v>3.2413821549768379E-4</c:v>
                </c:pt>
                <c:pt idx="136">
                  <c:v>3.2757930938437374E-4</c:v>
                </c:pt>
                <c:pt idx="137">
                  <c:v>3.3106224398993245E-4</c:v>
                </c:pt>
                <c:pt idx="138">
                  <c:v>3.3458756255924649E-4</c:v>
                </c:pt>
                <c:pt idx="139">
                  <c:v>3.381558151698133E-4</c:v>
                </c:pt>
                <c:pt idx="140">
                  <c:v>3.4176755879505166E-4</c:v>
                </c:pt>
                <c:pt idx="141">
                  <c:v>3.4542335736755664E-4</c:v>
                </c:pt>
                <c:pt idx="142">
                  <c:v>3.4912378184193821E-4</c:v>
                </c:pt>
                <c:pt idx="143">
                  <c:v>3.5286941025675783E-4</c:v>
                </c:pt>
                <c:pt idx="144">
                  <c:v>3.5666082779662461E-4</c:v>
                </c:pt>
                <c:pt idx="145">
                  <c:v>3.6049862685250816E-4</c:v>
                </c:pt>
                <c:pt idx="146">
                  <c:v>3.6438340708253719E-4</c:v>
                </c:pt>
                <c:pt idx="147">
                  <c:v>3.6831577547101479E-4</c:v>
                </c:pt>
                <c:pt idx="148">
                  <c:v>3.7229634638772519E-4</c:v>
                </c:pt>
                <c:pt idx="149">
                  <c:v>3.7632574164465221E-4</c:v>
                </c:pt>
                <c:pt idx="150">
                  <c:v>3.8040459055359299E-4</c:v>
                </c:pt>
                <c:pt idx="151">
                  <c:v>3.8453352998132212E-4</c:v>
                </c:pt>
                <c:pt idx="152">
                  <c:v>3.8871320440429791E-4</c:v>
                </c:pt>
                <c:pt idx="153">
                  <c:v>3.9294426596184207E-4</c:v>
                </c:pt>
                <c:pt idx="154">
                  <c:v>3.9722737450798018E-4</c:v>
                </c:pt>
                <c:pt idx="155">
                  <c:v>4.0156319766247728E-4</c:v>
                </c:pt>
                <c:pt idx="156">
                  <c:v>4.0595241085906314E-4</c:v>
                </c:pt>
                <c:pt idx="157">
                  <c:v>4.103956973939768E-4</c:v>
                </c:pt>
                <c:pt idx="158">
                  <c:v>4.1489374847058363E-4</c:v>
                </c:pt>
                <c:pt idx="159">
                  <c:v>4.1944726324438797E-4</c:v>
                </c:pt>
                <c:pt idx="160">
                  <c:v>4.240569488644097E-4</c:v>
                </c:pt>
                <c:pt idx="161">
                  <c:v>4.2872352051349233E-4</c:v>
                </c:pt>
                <c:pt idx="162">
                  <c:v>4.3344770144636974E-4</c:v>
                </c:pt>
                <c:pt idx="163">
                  <c:v>4.3823022302498515E-4</c:v>
                </c:pt>
                <c:pt idx="164">
                  <c:v>4.4307182475243623E-4</c:v>
                </c:pt>
                <c:pt idx="165">
                  <c:v>4.479732543029788E-4</c:v>
                </c:pt>
                <c:pt idx="166">
                  <c:v>4.5293526755095515E-4</c:v>
                </c:pt>
                <c:pt idx="167">
                  <c:v>4.579586285957879E-4</c:v>
                </c:pt>
                <c:pt idx="168">
                  <c:v>4.6304410978475347E-4</c:v>
                </c:pt>
                <c:pt idx="169">
                  <c:v>4.6819249173239014E-4</c:v>
                </c:pt>
                <c:pt idx="170">
                  <c:v>4.73404563336631E-4</c:v>
                </c:pt>
                <c:pt idx="171">
                  <c:v>4.7868112179191152E-4</c:v>
                </c:pt>
                <c:pt idx="172">
                  <c:v>4.8402297259857174E-4</c:v>
                </c:pt>
                <c:pt idx="173">
                  <c:v>4.8943092956842127E-4</c:v>
                </c:pt>
                <c:pt idx="174">
                  <c:v>4.9490581482693197E-4</c:v>
                </c:pt>
                <c:pt idx="175">
                  <c:v>5.0044845881069833E-4</c:v>
                </c:pt>
                <c:pt idx="176">
                  <c:v>5.0605970026149083E-4</c:v>
                </c:pt>
                <c:pt idx="177">
                  <c:v>5.1174038621497331E-4</c:v>
                </c:pt>
                <c:pt idx="178">
                  <c:v>5.1749137198599249E-4</c:v>
                </c:pt>
                <c:pt idx="179">
                  <c:v>5.2331352114801111E-4</c:v>
                </c:pt>
                <c:pt idx="180">
                  <c:v>5.2920770550820423E-4</c:v>
                </c:pt>
                <c:pt idx="181">
                  <c:v>5.3517480507674076E-4</c:v>
                </c:pt>
                <c:pt idx="182">
                  <c:v>5.4121570803179059E-4</c:v>
                </c:pt>
                <c:pt idx="183">
                  <c:v>5.4733131067738472E-4</c:v>
                </c:pt>
                <c:pt idx="184">
                  <c:v>5.5352251739650832E-4</c:v>
                </c:pt>
                <c:pt idx="185">
                  <c:v>5.5979024059771287E-4</c:v>
                </c:pt>
                <c:pt idx="186">
                  <c:v>5.6613540065537926E-4</c:v>
                </c:pt>
                <c:pt idx="187">
                  <c:v>5.7255892584328477E-4</c:v>
                </c:pt>
                <c:pt idx="188">
                  <c:v>5.7906175226154349E-4</c:v>
                </c:pt>
                <c:pt idx="189">
                  <c:v>5.8564482375626087E-4</c:v>
                </c:pt>
                <c:pt idx="190">
                  <c:v>5.9230909183168035E-4</c:v>
                </c:pt>
                <c:pt idx="191">
                  <c:v>5.9905551555503034E-4</c:v>
                </c:pt>
                <c:pt idx="192">
                  <c:v>6.058850614531347E-4</c:v>
                </c:pt>
                <c:pt idx="193">
                  <c:v>6.1279870340058551E-4</c:v>
                </c:pt>
                <c:pt idx="194">
                  <c:v>6.1979742249999858E-4</c:v>
                </c:pt>
                <c:pt idx="195">
                  <c:v>6.2688220695276964E-4</c:v>
                </c:pt>
                <c:pt idx="196">
                  <c:v>6.3405405192087927E-4</c:v>
                </c:pt>
                <c:pt idx="197">
                  <c:v>6.4131395937945535E-4</c:v>
                </c:pt>
                <c:pt idx="198">
                  <c:v>6.4866293795899643E-4</c:v>
                </c:pt>
                <c:pt idx="199">
                  <c:v>6.5610200277825548E-4</c:v>
                </c:pt>
                <c:pt idx="200">
                  <c:v>6.6363217526531348E-4</c:v>
                </c:pt>
                <c:pt idx="201">
                  <c:v>6.7125448296947998E-4</c:v>
                </c:pt>
                <c:pt idx="202">
                  <c:v>6.7896995936030102E-4</c:v>
                </c:pt>
                <c:pt idx="203">
                  <c:v>6.8677964361642252E-4</c:v>
                </c:pt>
                <c:pt idx="204">
                  <c:v>6.9468458040117254E-4</c:v>
                </c:pt>
                <c:pt idx="205">
                  <c:v>7.0268581962718013E-4</c:v>
                </c:pt>
                <c:pt idx="206">
                  <c:v>7.1078441620704702E-4</c:v>
                </c:pt>
                <c:pt idx="207">
                  <c:v>7.1898142979159863E-4</c:v>
                </c:pt>
                <c:pt idx="208">
                  <c:v>7.2727792449417406E-4</c:v>
                </c:pt>
                <c:pt idx="209">
                  <c:v>7.3567496860178772E-4</c:v>
                </c:pt>
                <c:pt idx="210">
                  <c:v>7.4417363427052574E-4</c:v>
                </c:pt>
                <c:pt idx="211">
                  <c:v>7.5277499720745322E-4</c:v>
                </c:pt>
                <c:pt idx="212">
                  <c:v>7.6148013633682565E-4</c:v>
                </c:pt>
                <c:pt idx="213">
                  <c:v>7.702901334506046E-4</c:v>
                </c:pt>
                <c:pt idx="214">
                  <c:v>7.7920607284218124E-4</c:v>
                </c:pt>
                <c:pt idx="215">
                  <c:v>7.8822904092540336E-4</c:v>
                </c:pt>
                <c:pt idx="216">
                  <c:v>7.9736012583456195E-4</c:v>
                </c:pt>
                <c:pt idx="217">
                  <c:v>8.0660041700771068E-4</c:v>
                </c:pt>
                <c:pt idx="218">
                  <c:v>8.1595100475267968E-4</c:v>
                </c:pt>
                <c:pt idx="219">
                  <c:v>8.2541297979335515E-4</c:v>
                </c:pt>
                <c:pt idx="220">
                  <c:v>8.3498743279794563E-4</c:v>
                </c:pt>
                <c:pt idx="221">
                  <c:v>8.4467545388781928E-4</c:v>
                </c:pt>
                <c:pt idx="222">
                  <c:v>8.544781321259548E-4</c:v>
                </c:pt>
                <c:pt idx="223">
                  <c:v>8.6439655498538048E-4</c:v>
                </c:pt>
                <c:pt idx="224">
                  <c:v>8.7443180779697705E-4</c:v>
                </c:pt>
                <c:pt idx="225">
                  <c:v>8.8458497317527029E-4</c:v>
                </c:pt>
                <c:pt idx="226">
                  <c:v>8.9485713042282422E-4</c:v>
                </c:pt>
                <c:pt idx="227">
                  <c:v>9.0524935491220759E-4</c:v>
                </c:pt>
                <c:pt idx="228">
                  <c:v>9.1576271744517324E-4</c:v>
                </c:pt>
                <c:pt idx="229">
                  <c:v>9.2639828358807852E-4</c:v>
                </c:pt>
                <c:pt idx="230">
                  <c:v>9.3715711298390791E-4</c:v>
                </c:pt>
                <c:pt idx="231">
                  <c:v>9.4804025863970409E-4</c:v>
                </c:pt>
                <c:pt idx="232">
                  <c:v>9.5904876618949086E-4</c:v>
                </c:pt>
                <c:pt idx="233">
                  <c:v>9.7018367313075893E-4</c:v>
                </c:pt>
                <c:pt idx="234">
                  <c:v>9.8144600803712345E-4</c:v>
                </c:pt>
                <c:pt idx="235">
                  <c:v>9.9283678974236567E-4</c:v>
                </c:pt>
                <c:pt idx="236">
                  <c:v>1.0043570264992446E-3</c:v>
                </c:pt>
                <c:pt idx="237">
                  <c:v>1.0160077151112196E-3</c:v>
                </c:pt>
                <c:pt idx="238">
                  <c:v>1.0277898400345986E-3</c:v>
                </c:pt>
                <c:pt idx="239">
                  <c:v>1.0397043724549165E-3</c:v>
                </c:pt>
                <c:pt idx="240">
                  <c:v>1.051752269333156E-3</c:v>
                </c:pt>
                <c:pt idx="241">
                  <c:v>1.0639344724232142E-3</c:v>
                </c:pt>
                <c:pt idx="242">
                  <c:v>1.0762519072608362E-3</c:v>
                </c:pt>
                <c:pt idx="243">
                  <c:v>1.0887054821207692E-3</c:v>
                </c:pt>
                <c:pt idx="244">
                  <c:v>1.1012960869464378E-3</c:v>
                </c:pt>
                <c:pt idx="245">
                  <c:v>1.1140245922472147E-3</c:v>
                </c:pt>
                <c:pt idx="246">
                  <c:v>1.1268918479639539E-3</c:v>
                </c:pt>
                <c:pt idx="247">
                  <c:v>1.1398986823063784E-3</c:v>
                </c:pt>
                <c:pt idx="248">
                  <c:v>1.1530459005559268E-3</c:v>
                </c:pt>
                <c:pt idx="249">
                  <c:v>1.1663342838390683E-3</c:v>
                </c:pt>
                <c:pt idx="250">
                  <c:v>1.179764587866533E-3</c:v>
                </c:pt>
                <c:pt idx="251">
                  <c:v>1.1933375416423031E-3</c:v>
                </c:pt>
                <c:pt idx="252">
                  <c:v>1.2070538461388114E-3</c:v>
                </c:pt>
                <c:pt idx="253">
                  <c:v>1.2209141729412759E-3</c:v>
                </c:pt>
                <c:pt idx="254">
                  <c:v>1.2349191628565348E-3</c:v>
                </c:pt>
                <c:pt idx="255">
                  <c:v>1.2490694244929601E-3</c:v>
                </c:pt>
                <c:pt idx="256">
                  <c:v>1.2633655328042337E-3</c:v>
                </c:pt>
                <c:pt idx="257">
                  <c:v>1.2778080276028558E-3</c:v>
                </c:pt>
                <c:pt idx="258">
                  <c:v>1.292397412039889E-3</c:v>
                </c:pt>
                <c:pt idx="259">
                  <c:v>1.3071341510519502E-3</c:v>
                </c:pt>
                <c:pt idx="260">
                  <c:v>1.3220186697775471E-3</c:v>
                </c:pt>
                <c:pt idx="261">
                  <c:v>1.3370513519387062E-3</c:v>
                </c:pt>
                <c:pt idx="262">
                  <c:v>1.3522325381938316E-3</c:v>
                </c:pt>
                <c:pt idx="263">
                  <c:v>1.3675625244556622E-3</c:v>
                </c:pt>
                <c:pt idx="264">
                  <c:v>1.3830415601820689E-3</c:v>
                </c:pt>
                <c:pt idx="265">
                  <c:v>1.3986698466322278E-3</c:v>
                </c:pt>
                <c:pt idx="266">
                  <c:v>1.414447535096508E-3</c:v>
                </c:pt>
                <c:pt idx="267">
                  <c:v>1.4303747250930809E-3</c:v>
                </c:pt>
                <c:pt idx="268">
                  <c:v>1.4464514625400771E-3</c:v>
                </c:pt>
                <c:pt idx="269">
                  <c:v>1.4626777378955735E-3</c:v>
                </c:pt>
                <c:pt idx="270">
                  <c:v>1.4790534842726577E-3</c:v>
                </c:pt>
                <c:pt idx="271">
                  <c:v>1.4955785755293993E-3</c:v>
                </c:pt>
                <c:pt idx="272">
                  <c:v>1.5122528243304845E-3</c:v>
                </c:pt>
                <c:pt idx="273">
                  <c:v>1.529075980185951E-3</c:v>
                </c:pt>
                <c:pt idx="274">
                  <c:v>1.5460477274706341E-3</c:v>
                </c:pt>
                <c:pt idx="275">
                  <c:v>1.5631676834144959E-3</c:v>
                </c:pt>
                <c:pt idx="276">
                  <c:v>1.5804353960807149E-3</c:v>
                </c:pt>
                <c:pt idx="277">
                  <c:v>1.5978503423196566E-3</c:v>
                </c:pt>
                <c:pt idx="278">
                  <c:v>1.6154119257078547E-3</c:v>
                </c:pt>
                <c:pt idx="279">
                  <c:v>1.6331194744715616E-3</c:v>
                </c:pt>
                <c:pt idx="280">
                  <c:v>1.6509722393965864E-3</c:v>
                </c:pt>
                <c:pt idx="281">
                  <c:v>1.6689693917252835E-3</c:v>
                </c:pt>
                <c:pt idx="282">
                  <c:v>1.6871100210470169E-3</c:v>
                </c:pt>
                <c:pt idx="283">
                  <c:v>1.705393133177413E-3</c:v>
                </c:pt>
                <c:pt idx="284">
                  <c:v>1.7238176480350309E-3</c:v>
                </c:pt>
                <c:pt idx="285">
                  <c:v>1.742382397515424E-3</c:v>
                </c:pt>
                <c:pt idx="286">
                  <c:v>1.7610861233625097E-3</c:v>
                </c:pt>
                <c:pt idx="287">
                  <c:v>1.779927475046239E-3</c:v>
                </c:pt>
                <c:pt idx="288">
                  <c:v>1.798905007641155E-3</c:v>
                </c:pt>
                <c:pt idx="289">
                  <c:v>1.8180171797179123E-3</c:v>
                </c:pt>
                <c:pt idx="290">
                  <c:v>1.8372623512414588E-3</c:v>
                </c:pt>
                <c:pt idx="291">
                  <c:v>1.8566387814879237E-3</c:v>
                </c:pt>
                <c:pt idx="292">
                  <c:v>1.8761446269751347E-3</c:v>
                </c:pt>
                <c:pt idx="293">
                  <c:v>1.8957779394173646E-3</c:v>
                </c:pt>
                <c:pt idx="294">
                  <c:v>1.9155366637041427E-3</c:v>
                </c:pt>
                <c:pt idx="295">
                  <c:v>1.9354186359068215E-3</c:v>
                </c:pt>
                <c:pt idx="296">
                  <c:v>1.9554215813174236E-3</c:v>
                </c:pt>
                <c:pt idx="297">
                  <c:v>1.9755431125248468E-3</c:v>
                </c:pt>
                <c:pt idx="298">
                  <c:v>1.9957807275305106E-3</c:v>
                </c:pt>
                <c:pt idx="299">
                  <c:v>2.0161318079091328E-3</c:v>
                </c:pt>
                <c:pt idx="300">
                  <c:v>2.0365936170169685E-3</c:v>
                </c:pt>
                <c:pt idx="301">
                  <c:v>2.0571632982566979E-3</c:v>
                </c:pt>
                <c:pt idx="302">
                  <c:v>2.0778378733952441E-3</c:v>
                </c:pt>
                <c:pt idx="303">
                  <c:v>2.0986142409493702E-3</c:v>
                </c:pt>
                <c:pt idx="304">
                  <c:v>2.1194891746355859E-3</c:v>
                </c:pt>
                <c:pt idx="305">
                  <c:v>2.1404593218921075E-3</c:v>
                </c:pt>
                <c:pt idx="306">
                  <c:v>2.1615212024800878E-3</c:v>
                </c:pt>
                <c:pt idx="307">
                  <c:v>2.182671207165976E-3</c:v>
                </c:pt>
                <c:pt idx="308">
                  <c:v>2.2039055964900855E-3</c:v>
                </c:pt>
                <c:pt idx="309">
                  <c:v>2.2252204996311975E-3</c:v>
                </c:pt>
                <c:pt idx="310">
                  <c:v>2.2466119133645324E-3</c:v>
                </c:pt>
                <c:pt idx="311">
                  <c:v>2.2680757011281638E-3</c:v>
                </c:pt>
                <c:pt idx="312">
                  <c:v>2.2896075921936265E-3</c:v>
                </c:pt>
                <c:pt idx="313">
                  <c:v>2.311203180952931E-3</c:v>
                </c:pt>
                <c:pt idx="314">
                  <c:v>2.3328579263243165E-3</c:v>
                </c:pt>
                <c:pt idx="315">
                  <c:v>2.3545671512842092E-3</c:v>
                </c:pt>
                <c:pt idx="316">
                  <c:v>2.3763260425284372E-3</c:v>
                </c:pt>
                <c:pt idx="317">
                  <c:v>2.3981296502691707E-3</c:v>
                </c:pt>
                <c:pt idx="318">
                  <c:v>2.4199728881738047E-3</c:v>
                </c:pt>
                <c:pt idx="319">
                  <c:v>2.4418505334522222E-3</c:v>
                </c:pt>
                <c:pt idx="320">
                  <c:v>2.4637572270908292E-3</c:v>
                </c:pt>
                <c:pt idx="321">
                  <c:v>2.4856874742522073E-3</c:v>
                </c:pt>
                <c:pt idx="322">
                  <c:v>2.5076356448278658E-3</c:v>
                </c:pt>
                <c:pt idx="323">
                  <c:v>2.5295959741669927E-3</c:v>
                </c:pt>
                <c:pt idx="324">
                  <c:v>2.5515625639714601E-3</c:v>
                </c:pt>
                <c:pt idx="325">
                  <c:v>2.5735293833724082E-3</c:v>
                </c:pt>
                <c:pt idx="326">
                  <c:v>2.595490270186851E-3</c:v>
                </c:pt>
                <c:pt idx="327">
                  <c:v>2.6174389323584402E-3</c:v>
                </c:pt>
                <c:pt idx="328">
                  <c:v>2.6393689495979311E-3</c:v>
                </c:pt>
                <c:pt idx="329">
                  <c:v>2.6612737752039761E-3</c:v>
                </c:pt>
                <c:pt idx="330">
                  <c:v>2.6831467380994956E-3</c:v>
                </c:pt>
                <c:pt idx="331">
                  <c:v>2.7049810450544554E-3</c:v>
                </c:pt>
                <c:pt idx="332">
                  <c:v>2.7267697831265258E-3</c:v>
                </c:pt>
                <c:pt idx="333">
                  <c:v>2.7485059223041897E-3</c:v>
                </c:pt>
                <c:pt idx="334">
                  <c:v>2.7701823183631791E-3</c:v>
                </c:pt>
                <c:pt idx="335">
                  <c:v>2.7917917159340777E-3</c:v>
                </c:pt>
                <c:pt idx="336">
                  <c:v>2.8133267517917449E-3</c:v>
                </c:pt>
                <c:pt idx="337">
                  <c:v>2.8347799583574029E-3</c:v>
                </c:pt>
                <c:pt idx="338">
                  <c:v>2.8561437674201606E-3</c:v>
                </c:pt>
                <c:pt idx="339">
                  <c:v>2.8774105140784711E-3</c:v>
                </c:pt>
                <c:pt idx="340">
                  <c:v>2.8985724409059666E-3</c:v>
                </c:pt>
                <c:pt idx="341">
                  <c:v>2.9196217023301219E-3</c:v>
                </c:pt>
                <c:pt idx="342">
                  <c:v>2.9405503692377377E-3</c:v>
                </c:pt>
                <c:pt idx="343">
                  <c:v>2.9613504337946961E-3</c:v>
                </c:pt>
                <c:pt idx="344">
                  <c:v>2.9820138144867614E-3</c:v>
                </c:pt>
                <c:pt idx="345">
                  <c:v>3.0025323613697141E-3</c:v>
                </c:pt>
                <c:pt idx="346">
                  <c:v>3.0228978615444158E-3</c:v>
                </c:pt>
                <c:pt idx="347">
                  <c:v>3.043102044828272E-3</c:v>
                </c:pt>
                <c:pt idx="348">
                  <c:v>3.0631365896435225E-3</c:v>
                </c:pt>
                <c:pt idx="349">
                  <c:v>3.0829931291034285E-3</c:v>
                </c:pt>
                <c:pt idx="350">
                  <c:v>3.1026632572982438E-3</c:v>
                </c:pt>
                <c:pt idx="351">
                  <c:v>3.1221385357733666E-3</c:v>
                </c:pt>
                <c:pt idx="352">
                  <c:v>3.1414105001946746E-3</c:v>
                </c:pt>
                <c:pt idx="353">
                  <c:v>3.1604706671959359E-3</c:v>
                </c:pt>
                <c:pt idx="354">
                  <c:v>3.1793105413970846E-3</c:v>
                </c:pt>
                <c:pt idx="355">
                  <c:v>3.1979216225935803E-3</c:v>
                </c:pt>
                <c:pt idx="356">
                  <c:v>3.216295413098591E-3</c:v>
                </c:pt>
                <c:pt idx="357">
                  <c:v>3.2344234252405513E-3</c:v>
                </c:pt>
                <c:pt idx="358">
                  <c:v>3.2522971889967778E-3</c:v>
                </c:pt>
                <c:pt idx="359">
                  <c:v>3.2699082597610896E-3</c:v>
                </c:pt>
                <c:pt idx="360">
                  <c:v>3.2872482262299996E-3</c:v>
                </c:pt>
                <c:pt idx="361">
                  <c:v>3.3043087184005393E-3</c:v>
                </c:pt>
                <c:pt idx="362">
                  <c:v>3.3210814156646173E-3</c:v>
                </c:pt>
                <c:pt idx="363">
                  <c:v>3.3375580549922512E-3</c:v>
                </c:pt>
                <c:pt idx="364">
                  <c:v>3.3537304391876299E-3</c:v>
                </c:pt>
                <c:pt idx="365">
                  <c:v>3.3695904452076264E-3</c:v>
                </c:pt>
                <c:pt idx="366">
                  <c:v>3.3851300325288824E-3</c:v>
                </c:pt>
                <c:pt idx="367">
                  <c:v>3.4003412515500875E-3</c:v>
                </c:pt>
                <c:pt idx="368">
                  <c:v>3.4152162520145746E-3</c:v>
                </c:pt>
                <c:pt idx="369">
                  <c:v>3.429747291441132E-3</c:v>
                </c:pt>
                <c:pt idx="370">
                  <c:v>3.443926743545711E-3</c:v>
                </c:pt>
                <c:pt idx="371">
                  <c:v>3.4577471066413179E-3</c:v>
                </c:pt>
                <c:pt idx="372">
                  <c:v>3.471201012000269E-3</c:v>
                </c:pt>
                <c:pt idx="373">
                  <c:v>3.484281232162878E-3</c:v>
                </c:pt>
                <c:pt idx="374">
                  <c:v>3.496980689178697E-3</c:v>
                </c:pt>
                <c:pt idx="375">
                  <c:v>3.5092924627622146E-3</c:v>
                </c:pt>
                <c:pt idx="376">
                  <c:v>3.5212097983509105E-3</c:v>
                </c:pt>
                <c:pt idx="377">
                  <c:v>3.5327261150462919E-3</c:v>
                </c:pt>
                <c:pt idx="378">
                  <c:v>3.5438350134241459E-3</c:v>
                </c:pt>
                <c:pt idx="379">
                  <c:v>3.5545302831994086E-3</c:v>
                </c:pt>
                <c:pt idx="380">
                  <c:v>3.5648059107272756E-3</c:v>
                </c:pt>
                <c:pt idx="381">
                  <c:v>3.5746560863273991E-3</c:v>
                </c:pt>
                <c:pt idx="382">
                  <c:v>3.5840752114156826E-3</c:v>
                </c:pt>
                <c:pt idx="383">
                  <c:v>3.5930579054279099E-3</c:v>
                </c:pt>
                <c:pt idx="384">
                  <c:v>3.6015990125212172E-3</c:v>
                </c:pt>
                <c:pt idx="385">
                  <c:v>3.6096936080390885E-3</c:v>
                </c:pt>
                <c:pt idx="386">
                  <c:v>3.6173370047256626E-3</c:v>
                </c:pt>
                <c:pt idx="387">
                  <c:v>3.6245247586758067E-3</c:v>
                </c:pt>
                <c:pt idx="388">
                  <c:v>3.6312526750083562E-3</c:v>
                </c:pt>
                <c:pt idx="389">
                  <c:v>3.6375168132499747E-3</c:v>
                </c:pt>
                <c:pt idx="390">
                  <c:v>3.6433134924165889E-3</c:v>
                </c:pt>
                <c:pt idx="391">
                  <c:v>3.6486392957829072E-3</c:v>
                </c:pt>
                <c:pt idx="392">
                  <c:v>3.6534910753275862E-3</c:v>
                </c:pt>
                <c:pt idx="393">
                  <c:v>3.6578659558452742E-3</c:v>
                </c:pt>
                <c:pt idx="394">
                  <c:v>3.661761338714431E-3</c:v>
                </c:pt>
                <c:pt idx="395">
                  <c:v>3.665174905315427E-3</c:v>
                </c:pt>
                <c:pt idx="396">
                  <c:v>3.6681046200874312E-3</c:v>
                </c:pt>
                <c:pt idx="397">
                  <c:v>3.6705487332192588E-3</c:v>
                </c:pt>
                <c:pt idx="398">
                  <c:v>3.6725057829682939E-3</c:v>
                </c:pt>
                <c:pt idx="399">
                  <c:v>3.6739745975997717E-3</c:v>
                </c:pt>
                <c:pt idx="400">
                  <c:v>3.6749542969454763E-3</c:v>
                </c:pt>
                <c:pt idx="401">
                  <c:v>3.6754442935890697E-3</c:v>
                </c:pt>
                <c:pt idx="402">
                  <c:v>3.6754442935589271E-3</c:v>
                </c:pt>
                <c:pt idx="403">
                  <c:v>3.6749542969454208E-3</c:v>
                </c:pt>
                <c:pt idx="404">
                  <c:v>3.6739745975998828E-3</c:v>
                </c:pt>
                <c:pt idx="405">
                  <c:v>3.6725057829682939E-3</c:v>
                </c:pt>
                <c:pt idx="406">
                  <c:v>3.6705487332192588E-3</c:v>
                </c:pt>
                <c:pt idx="407">
                  <c:v>3.6681046200874867E-3</c:v>
                </c:pt>
                <c:pt idx="408">
                  <c:v>3.6651749053154825E-3</c:v>
                </c:pt>
                <c:pt idx="409">
                  <c:v>3.661761338714431E-3</c:v>
                </c:pt>
                <c:pt idx="410">
                  <c:v>3.6578659558452742E-3</c:v>
                </c:pt>
                <c:pt idx="411">
                  <c:v>3.6534910753276417E-3</c:v>
                </c:pt>
                <c:pt idx="412">
                  <c:v>3.6486392957829628E-3</c:v>
                </c:pt>
                <c:pt idx="413">
                  <c:v>3.6433134924166444E-3</c:v>
                </c:pt>
                <c:pt idx="414">
                  <c:v>3.6375168132499747E-3</c:v>
                </c:pt>
                <c:pt idx="415">
                  <c:v>3.6312526750084118E-3</c:v>
                </c:pt>
                <c:pt idx="416">
                  <c:v>3.6245247586759177E-3</c:v>
                </c:pt>
                <c:pt idx="417">
                  <c:v>3.6173370047256626E-3</c:v>
                </c:pt>
                <c:pt idx="418">
                  <c:v>3.6096936080391995E-3</c:v>
                </c:pt>
                <c:pt idx="419">
                  <c:v>3.6015990125213282E-3</c:v>
                </c:pt>
                <c:pt idx="420">
                  <c:v>3.5930579054279654E-3</c:v>
                </c:pt>
                <c:pt idx="421">
                  <c:v>3.5840752114156826E-3</c:v>
                </c:pt>
                <c:pt idx="422">
                  <c:v>3.5746560863274546E-3</c:v>
                </c:pt>
                <c:pt idx="423">
                  <c:v>3.5648059107273866E-3</c:v>
                </c:pt>
                <c:pt idx="424">
                  <c:v>3.5545302831995196E-3</c:v>
                </c:pt>
                <c:pt idx="425">
                  <c:v>3.5438350134242569E-3</c:v>
                </c:pt>
                <c:pt idx="426">
                  <c:v>3.5327261150464029E-3</c:v>
                </c:pt>
                <c:pt idx="427">
                  <c:v>3.5212097983510215E-3</c:v>
                </c:pt>
                <c:pt idx="428">
                  <c:v>3.5092924627622146E-3</c:v>
                </c:pt>
                <c:pt idx="429">
                  <c:v>3.496980689178808E-3</c:v>
                </c:pt>
                <c:pt idx="430">
                  <c:v>3.4842812321630445E-3</c:v>
                </c:pt>
                <c:pt idx="431">
                  <c:v>3.47120101200038E-3</c:v>
                </c:pt>
                <c:pt idx="432">
                  <c:v>3.4577471066414844E-3</c:v>
                </c:pt>
                <c:pt idx="433">
                  <c:v>3.4439267435457666E-3</c:v>
                </c:pt>
                <c:pt idx="434">
                  <c:v>3.4297472914411875E-3</c:v>
                </c:pt>
                <c:pt idx="435">
                  <c:v>3.4152162520147966E-3</c:v>
                </c:pt>
                <c:pt idx="436">
                  <c:v>3.4003412515500875E-3</c:v>
                </c:pt>
                <c:pt idx="437">
                  <c:v>3.385130032529049E-3</c:v>
                </c:pt>
                <c:pt idx="438">
                  <c:v>3.3695904452077929E-3</c:v>
                </c:pt>
                <c:pt idx="439">
                  <c:v>3.3537304391877409E-3</c:v>
                </c:pt>
                <c:pt idx="440">
                  <c:v>3.3375580549923622E-3</c:v>
                </c:pt>
                <c:pt idx="441">
                  <c:v>3.3210814156647839E-3</c:v>
                </c:pt>
                <c:pt idx="442">
                  <c:v>3.3043087184005948E-3</c:v>
                </c:pt>
                <c:pt idx="443">
                  <c:v>3.2872482262302771E-3</c:v>
                </c:pt>
                <c:pt idx="444">
                  <c:v>3.2699082597611451E-3</c:v>
                </c:pt>
                <c:pt idx="445">
                  <c:v>3.2522971889969998E-3</c:v>
                </c:pt>
                <c:pt idx="446">
                  <c:v>3.2344234252406068E-3</c:v>
                </c:pt>
                <c:pt idx="447">
                  <c:v>3.2162954130987575E-3</c:v>
                </c:pt>
                <c:pt idx="448">
                  <c:v>3.1979216225936913E-3</c:v>
                </c:pt>
                <c:pt idx="449">
                  <c:v>3.1793105413973066E-3</c:v>
                </c:pt>
                <c:pt idx="450">
                  <c:v>3.160470667196158E-3</c:v>
                </c:pt>
                <c:pt idx="451">
                  <c:v>3.1414105001947856E-3</c:v>
                </c:pt>
                <c:pt idx="452">
                  <c:v>3.1221385357734777E-3</c:v>
                </c:pt>
                <c:pt idx="453">
                  <c:v>3.1026632572983548E-3</c:v>
                </c:pt>
                <c:pt idx="454">
                  <c:v>3.0829931291036505E-3</c:v>
                </c:pt>
                <c:pt idx="455">
                  <c:v>3.0631365896437446E-3</c:v>
                </c:pt>
                <c:pt idx="456">
                  <c:v>3.043102044828383E-3</c:v>
                </c:pt>
                <c:pt idx="457">
                  <c:v>3.0228978615445268E-3</c:v>
                </c:pt>
                <c:pt idx="458">
                  <c:v>3.0025323613699362E-3</c:v>
                </c:pt>
                <c:pt idx="459">
                  <c:v>2.9820138144864838E-3</c:v>
                </c:pt>
                <c:pt idx="460">
                  <c:v>2.9613504337953067E-3</c:v>
                </c:pt>
                <c:pt idx="461">
                  <c:v>2.9405503692376822E-3</c:v>
                </c:pt>
                <c:pt idx="462">
                  <c:v>2.9196217023303994E-3</c:v>
                </c:pt>
                <c:pt idx="463">
                  <c:v>2.8985724409062996E-3</c:v>
                </c:pt>
                <c:pt idx="464">
                  <c:v>2.8774105140787487E-3</c:v>
                </c:pt>
                <c:pt idx="465">
                  <c:v>2.8561437674197165E-3</c:v>
                </c:pt>
                <c:pt idx="466">
                  <c:v>2.8347799583581246E-3</c:v>
                </c:pt>
                <c:pt idx="467">
                  <c:v>2.8133267517918004E-3</c:v>
                </c:pt>
                <c:pt idx="468">
                  <c:v>2.7917917159342442E-3</c:v>
                </c:pt>
                <c:pt idx="469">
                  <c:v>2.7701823183629015E-3</c:v>
                </c:pt>
                <c:pt idx="470">
                  <c:v>2.7485059223045782E-3</c:v>
                </c:pt>
                <c:pt idx="471">
                  <c:v>2.7267697831273585E-3</c:v>
                </c:pt>
                <c:pt idx="472">
                  <c:v>2.7049810450543443E-3</c:v>
                </c:pt>
                <c:pt idx="473">
                  <c:v>2.6831467380996621E-3</c:v>
                </c:pt>
                <c:pt idx="474">
                  <c:v>2.6612737752044202E-3</c:v>
                </c:pt>
                <c:pt idx="475">
                  <c:v>2.639368949597598E-3</c:v>
                </c:pt>
                <c:pt idx="476">
                  <c:v>2.6174389323588843E-3</c:v>
                </c:pt>
                <c:pt idx="477">
                  <c:v>2.5954902701864624E-3</c:v>
                </c:pt>
                <c:pt idx="478">
                  <c:v>2.5735293833729633E-3</c:v>
                </c:pt>
                <c:pt idx="479">
                  <c:v>2.5515625639719319E-3</c:v>
                </c:pt>
                <c:pt idx="480">
                  <c:v>2.5295959741670204E-3</c:v>
                </c:pt>
                <c:pt idx="481">
                  <c:v>2.5076356448281434E-3</c:v>
                </c:pt>
                <c:pt idx="482">
                  <c:v>2.4856874742522628E-3</c:v>
                </c:pt>
                <c:pt idx="483">
                  <c:v>2.4637572270911345E-3</c:v>
                </c:pt>
                <c:pt idx="484">
                  <c:v>2.44185053345225E-3</c:v>
                </c:pt>
                <c:pt idx="485">
                  <c:v>2.4199728881741933E-3</c:v>
                </c:pt>
                <c:pt idx="486">
                  <c:v>2.3981296502691984E-3</c:v>
                </c:pt>
                <c:pt idx="487">
                  <c:v>2.376326042528798E-3</c:v>
                </c:pt>
                <c:pt idx="488">
                  <c:v>2.354567151284237E-3</c:v>
                </c:pt>
                <c:pt idx="489">
                  <c:v>2.3328579263244276E-3</c:v>
                </c:pt>
                <c:pt idx="490">
                  <c:v>2.3112031809530142E-3</c:v>
                </c:pt>
                <c:pt idx="491">
                  <c:v>2.2896075921937653E-3</c:v>
                </c:pt>
                <c:pt idx="492">
                  <c:v>2.2680757011285246E-3</c:v>
                </c:pt>
                <c:pt idx="493">
                  <c:v>2.2466119133648377E-3</c:v>
                </c:pt>
                <c:pt idx="494">
                  <c:v>2.225220499631253E-3</c:v>
                </c:pt>
                <c:pt idx="495">
                  <c:v>2.2039055964900855E-3</c:v>
                </c:pt>
                <c:pt idx="496">
                  <c:v>2.182671207166198E-3</c:v>
                </c:pt>
                <c:pt idx="497">
                  <c:v>2.1615212024803654E-3</c:v>
                </c:pt>
                <c:pt idx="498">
                  <c:v>2.1404593218923296E-3</c:v>
                </c:pt>
                <c:pt idx="499">
                  <c:v>2.1194891746356692E-3</c:v>
                </c:pt>
                <c:pt idx="500">
                  <c:v>2.0986142409495923E-3</c:v>
                </c:pt>
                <c:pt idx="501">
                  <c:v>2.0778378733954384E-3</c:v>
                </c:pt>
                <c:pt idx="502">
                  <c:v>2.0571632982566701E-3</c:v>
                </c:pt>
                <c:pt idx="503">
                  <c:v>2.036593617017135E-3</c:v>
                </c:pt>
                <c:pt idx="504">
                  <c:v>2.0161318079093826E-3</c:v>
                </c:pt>
                <c:pt idx="505">
                  <c:v>1.9957807275308159E-3</c:v>
                </c:pt>
                <c:pt idx="506">
                  <c:v>1.9755431125250134E-3</c:v>
                </c:pt>
                <c:pt idx="507">
                  <c:v>1.9554215813175624E-3</c:v>
                </c:pt>
                <c:pt idx="508">
                  <c:v>1.9354186359068493E-3</c:v>
                </c:pt>
                <c:pt idx="509">
                  <c:v>1.9155366637042537E-3</c:v>
                </c:pt>
                <c:pt idx="510">
                  <c:v>1.8957779394175311E-3</c:v>
                </c:pt>
                <c:pt idx="511">
                  <c:v>1.8761446269752735E-3</c:v>
                </c:pt>
                <c:pt idx="512">
                  <c:v>1.856638781488118E-3</c:v>
                </c:pt>
                <c:pt idx="513">
                  <c:v>1.8372623512418196E-3</c:v>
                </c:pt>
                <c:pt idx="514">
                  <c:v>1.8180171797179678E-3</c:v>
                </c:pt>
                <c:pt idx="515">
                  <c:v>1.7989050076412383E-3</c:v>
                </c:pt>
                <c:pt idx="516">
                  <c:v>1.7799274750465166E-3</c:v>
                </c:pt>
                <c:pt idx="517">
                  <c:v>1.7610861233626762E-3</c:v>
                </c:pt>
                <c:pt idx="518">
                  <c:v>1.7423823975155628E-3</c:v>
                </c:pt>
                <c:pt idx="519">
                  <c:v>1.7238176480350864E-3</c:v>
                </c:pt>
                <c:pt idx="520">
                  <c:v>1.7053931331775241E-3</c:v>
                </c:pt>
                <c:pt idx="521">
                  <c:v>1.6871100210472667E-3</c:v>
                </c:pt>
                <c:pt idx="522">
                  <c:v>1.66896939172545E-3</c:v>
                </c:pt>
                <c:pt idx="523">
                  <c:v>1.6509722393965864E-3</c:v>
                </c:pt>
                <c:pt idx="524">
                  <c:v>1.6331194744718669E-3</c:v>
                </c:pt>
                <c:pt idx="525">
                  <c:v>1.6154119257079103E-3</c:v>
                </c:pt>
                <c:pt idx="526">
                  <c:v>1.5978503423198509E-3</c:v>
                </c:pt>
                <c:pt idx="527">
                  <c:v>1.5804353960808815E-3</c:v>
                </c:pt>
                <c:pt idx="528">
                  <c:v>1.5631676834145791E-3</c:v>
                </c:pt>
                <c:pt idx="529">
                  <c:v>1.5460477274708007E-3</c:v>
                </c:pt>
                <c:pt idx="530">
                  <c:v>1.5290759801861453E-3</c:v>
                </c:pt>
                <c:pt idx="531">
                  <c:v>1.51225282433054E-3</c:v>
                </c:pt>
                <c:pt idx="532">
                  <c:v>1.4955785755295103E-3</c:v>
                </c:pt>
                <c:pt idx="533">
                  <c:v>1.4790534842727965E-3</c:v>
                </c:pt>
                <c:pt idx="534">
                  <c:v>1.4626777378956568E-3</c:v>
                </c:pt>
                <c:pt idx="535">
                  <c:v>1.4464514625402991E-3</c:v>
                </c:pt>
                <c:pt idx="536">
                  <c:v>1.4303747250932197E-3</c:v>
                </c:pt>
                <c:pt idx="537">
                  <c:v>1.4144475350966745E-3</c:v>
                </c:pt>
                <c:pt idx="538">
                  <c:v>1.3986698466322833E-3</c:v>
                </c:pt>
                <c:pt idx="539">
                  <c:v>1.3830415601822077E-3</c:v>
                </c:pt>
                <c:pt idx="540">
                  <c:v>1.367562524455801E-3</c:v>
                </c:pt>
                <c:pt idx="541">
                  <c:v>1.3522325381939426E-3</c:v>
                </c:pt>
                <c:pt idx="542">
                  <c:v>1.3370513519388449E-3</c:v>
                </c:pt>
                <c:pt idx="543">
                  <c:v>1.3220186697775471E-3</c:v>
                </c:pt>
                <c:pt idx="544">
                  <c:v>1.3071341510522139E-3</c:v>
                </c:pt>
                <c:pt idx="545">
                  <c:v>1.2923974120400139E-3</c:v>
                </c:pt>
                <c:pt idx="546">
                  <c:v>1.2778080276030224E-3</c:v>
                </c:pt>
                <c:pt idx="547">
                  <c:v>1.2633655328042614E-3</c:v>
                </c:pt>
                <c:pt idx="548">
                  <c:v>1.2490694244930989E-3</c:v>
                </c:pt>
                <c:pt idx="549">
                  <c:v>1.2349191628566736E-3</c:v>
                </c:pt>
                <c:pt idx="550">
                  <c:v>1.2209141729413453E-3</c:v>
                </c:pt>
                <c:pt idx="551">
                  <c:v>1.2070538461389502E-3</c:v>
                </c:pt>
                <c:pt idx="552">
                  <c:v>1.1933375416424141E-3</c:v>
                </c:pt>
                <c:pt idx="553">
                  <c:v>1.1797645878666163E-3</c:v>
                </c:pt>
                <c:pt idx="554">
                  <c:v>1.1663342838391655E-3</c:v>
                </c:pt>
                <c:pt idx="555">
                  <c:v>1.1530459005559823E-3</c:v>
                </c:pt>
                <c:pt idx="556">
                  <c:v>1.1398986823065727E-3</c:v>
                </c:pt>
                <c:pt idx="557">
                  <c:v>1.1268918479641066E-3</c:v>
                </c:pt>
                <c:pt idx="558">
                  <c:v>1.114024592247187E-3</c:v>
                </c:pt>
                <c:pt idx="559">
                  <c:v>1.1012960869466459E-3</c:v>
                </c:pt>
                <c:pt idx="560">
                  <c:v>1.0887054821209219E-3</c:v>
                </c:pt>
                <c:pt idx="561">
                  <c:v>1.0762519072607946E-3</c:v>
                </c:pt>
                <c:pt idx="562">
                  <c:v>1.0639344724233668E-3</c:v>
                </c:pt>
                <c:pt idx="563">
                  <c:v>1.0517522693332948E-3</c:v>
                </c:pt>
                <c:pt idx="564">
                  <c:v>1.0397043724550414E-3</c:v>
                </c:pt>
                <c:pt idx="565">
                  <c:v>1.0277898400347096E-3</c:v>
                </c:pt>
                <c:pt idx="566">
                  <c:v>1.0160077151113445E-3</c:v>
                </c:pt>
                <c:pt idx="567">
                  <c:v>1.0043570264992585E-3</c:v>
                </c:pt>
                <c:pt idx="568">
                  <c:v>9.9283678974249057E-4</c:v>
                </c:pt>
                <c:pt idx="569">
                  <c:v>9.8144600803728999E-4</c:v>
                </c:pt>
                <c:pt idx="570">
                  <c:v>9.7018367313084219E-4</c:v>
                </c:pt>
                <c:pt idx="571">
                  <c:v>9.5904876618957413E-4</c:v>
                </c:pt>
                <c:pt idx="572">
                  <c:v>9.4804025863970409E-4</c:v>
                </c:pt>
                <c:pt idx="573">
                  <c:v>9.3715711298403281E-4</c:v>
                </c:pt>
                <c:pt idx="574">
                  <c:v>9.2639828358820342E-4</c:v>
                </c:pt>
                <c:pt idx="575">
                  <c:v>9.1576271744520099E-4</c:v>
                </c:pt>
                <c:pt idx="576">
                  <c:v>9.0524935491231862E-4</c:v>
                </c:pt>
                <c:pt idx="577">
                  <c:v>8.9485713042281034E-4</c:v>
                </c:pt>
                <c:pt idx="578">
                  <c:v>8.8458497317545071E-4</c:v>
                </c:pt>
                <c:pt idx="579">
                  <c:v>8.744318077970048E-4</c:v>
                </c:pt>
                <c:pt idx="580">
                  <c:v>8.6439655498549151E-4</c:v>
                </c:pt>
                <c:pt idx="581">
                  <c:v>8.5447813212602419E-4</c:v>
                </c:pt>
                <c:pt idx="582">
                  <c:v>8.4467545388788867E-4</c:v>
                </c:pt>
                <c:pt idx="583">
                  <c:v>8.3498743279808441E-4</c:v>
                </c:pt>
                <c:pt idx="584">
                  <c:v>8.2541297979343842E-4</c:v>
                </c:pt>
                <c:pt idx="585">
                  <c:v>8.1595100475273519E-4</c:v>
                </c:pt>
                <c:pt idx="586">
                  <c:v>8.0660041700775231E-4</c:v>
                </c:pt>
                <c:pt idx="587">
                  <c:v>7.9736012583464522E-4</c:v>
                </c:pt>
                <c:pt idx="588">
                  <c:v>7.8822904092545887E-4</c:v>
                </c:pt>
                <c:pt idx="589">
                  <c:v>7.7920607284232002E-4</c:v>
                </c:pt>
                <c:pt idx="590">
                  <c:v>7.7029013345064623E-4</c:v>
                </c:pt>
                <c:pt idx="591">
                  <c:v>7.614801363369228E-4</c:v>
                </c:pt>
                <c:pt idx="592">
                  <c:v>7.5277499720749486E-4</c:v>
                </c:pt>
                <c:pt idx="593">
                  <c:v>7.4417363427059513E-4</c:v>
                </c:pt>
                <c:pt idx="594">
                  <c:v>7.3567496860182935E-4</c:v>
                </c:pt>
                <c:pt idx="595">
                  <c:v>7.2727792449422957E-4</c:v>
                </c:pt>
                <c:pt idx="596">
                  <c:v>7.1898142979165414E-4</c:v>
                </c:pt>
                <c:pt idx="597">
                  <c:v>7.1078441620719968E-4</c:v>
                </c:pt>
                <c:pt idx="598">
                  <c:v>7.0268581962718013E-4</c:v>
                </c:pt>
                <c:pt idx="599">
                  <c:v>6.9468458040122805E-4</c:v>
                </c:pt>
                <c:pt idx="600">
                  <c:v>6.8677964361651966E-4</c:v>
                </c:pt>
                <c:pt idx="601">
                  <c:v>6.7896995936034266E-4</c:v>
                </c:pt>
                <c:pt idx="602">
                  <c:v>6.7125448296956325E-4</c:v>
                </c:pt>
                <c:pt idx="603">
                  <c:v>6.6363217526543838E-4</c:v>
                </c:pt>
                <c:pt idx="604">
                  <c:v>6.5610200277832487E-4</c:v>
                </c:pt>
                <c:pt idx="605">
                  <c:v>6.4866293795906582E-4</c:v>
                </c:pt>
                <c:pt idx="606">
                  <c:v>6.4131395937949698E-4</c:v>
                </c:pt>
                <c:pt idx="607">
                  <c:v>6.3405405192085151E-4</c:v>
                </c:pt>
                <c:pt idx="608">
                  <c:v>6.2688220695283903E-4</c:v>
                </c:pt>
                <c:pt idx="609">
                  <c:v>6.1979742250006797E-4</c:v>
                </c:pt>
                <c:pt idx="610">
                  <c:v>6.1279870340069653E-4</c:v>
                </c:pt>
                <c:pt idx="611">
                  <c:v>6.0588506145309307E-4</c:v>
                </c:pt>
                <c:pt idx="612">
                  <c:v>5.9905551555516912E-4</c:v>
                </c:pt>
                <c:pt idx="613">
                  <c:v>5.9230909183172198E-4</c:v>
                </c:pt>
                <c:pt idx="614">
                  <c:v>5.8564482375622617E-4</c:v>
                </c:pt>
                <c:pt idx="615">
                  <c:v>5.790617522616337E-4</c:v>
                </c:pt>
                <c:pt idx="616">
                  <c:v>5.7255892584340273E-4</c:v>
                </c:pt>
                <c:pt idx="617">
                  <c:v>5.661354006554209E-4</c:v>
                </c:pt>
                <c:pt idx="618">
                  <c:v>5.5979024059771287E-4</c:v>
                </c:pt>
                <c:pt idx="619">
                  <c:v>5.5352251739659852E-4</c:v>
                </c:pt>
                <c:pt idx="620">
                  <c:v>5.4733131067741247E-4</c:v>
                </c:pt>
                <c:pt idx="621">
                  <c:v>5.4121570803189467E-4</c:v>
                </c:pt>
                <c:pt idx="622">
                  <c:v>5.3517480507669912E-4</c:v>
                </c:pt>
                <c:pt idx="623">
                  <c:v>5.2920770550834995E-4</c:v>
                </c:pt>
                <c:pt idx="624">
                  <c:v>5.2331352114798335E-4</c:v>
                </c:pt>
                <c:pt idx="625">
                  <c:v>5.1749137198608963E-4</c:v>
                </c:pt>
                <c:pt idx="626">
                  <c:v>5.117403862150427E-4</c:v>
                </c:pt>
                <c:pt idx="627">
                  <c:v>5.0605970026151859E-4</c:v>
                </c:pt>
                <c:pt idx="628">
                  <c:v>5.0044845881069833E-4</c:v>
                </c:pt>
                <c:pt idx="629">
                  <c:v>4.9490581482702911E-4</c:v>
                </c:pt>
                <c:pt idx="630">
                  <c:v>4.8943092956843515E-4</c:v>
                </c:pt>
                <c:pt idx="631">
                  <c:v>4.8402297259864113E-4</c:v>
                </c:pt>
                <c:pt idx="632">
                  <c:v>4.7868112179194622E-4</c:v>
                </c:pt>
                <c:pt idx="633">
                  <c:v>4.734045633366657E-4</c:v>
                </c:pt>
                <c:pt idx="634">
                  <c:v>4.6819249173246646E-4</c:v>
                </c:pt>
                <c:pt idx="635">
                  <c:v>4.6304410978481592E-4</c:v>
                </c:pt>
                <c:pt idx="636">
                  <c:v>4.5795862859576708E-4</c:v>
                </c:pt>
                <c:pt idx="637">
                  <c:v>4.5293526755108005E-4</c:v>
                </c:pt>
                <c:pt idx="638">
                  <c:v>4.4797325430290247E-4</c:v>
                </c:pt>
                <c:pt idx="639">
                  <c:v>4.4307182475256113E-4</c:v>
                </c:pt>
                <c:pt idx="640">
                  <c:v>4.3823022302502679E-4</c:v>
                </c:pt>
                <c:pt idx="641">
                  <c:v>4.3344770144637668E-4</c:v>
                </c:pt>
                <c:pt idx="642">
                  <c:v>4.2872352051359641E-4</c:v>
                </c:pt>
                <c:pt idx="643">
                  <c:v>4.2405694886438194E-4</c:v>
                </c:pt>
                <c:pt idx="644">
                  <c:v>4.1944726324449899E-4</c:v>
                </c:pt>
                <c:pt idx="645">
                  <c:v>4.1489374847059057E-4</c:v>
                </c:pt>
                <c:pt idx="646">
                  <c:v>4.1039569739398374E-4</c:v>
                </c:pt>
                <c:pt idx="647">
                  <c:v>4.059524108590562E-4</c:v>
                </c:pt>
                <c:pt idx="648">
                  <c:v>4.0156319766249116E-4</c:v>
                </c:pt>
                <c:pt idx="649">
                  <c:v>3.972273745080912E-4</c:v>
                </c:pt>
                <c:pt idx="650">
                  <c:v>3.9294426596181431E-4</c:v>
                </c:pt>
                <c:pt idx="651">
                  <c:v>3.887132044043673E-4</c:v>
                </c:pt>
                <c:pt idx="652">
                  <c:v>3.8453352998135681E-4</c:v>
                </c:pt>
                <c:pt idx="653">
                  <c:v>3.8040459055366238E-4</c:v>
                </c:pt>
                <c:pt idx="654">
                  <c:v>3.7632574164458976E-4</c:v>
                </c:pt>
                <c:pt idx="655">
                  <c:v>3.7229634638780151E-4</c:v>
                </c:pt>
                <c:pt idx="656">
                  <c:v>3.6831577547102867E-4</c:v>
                </c:pt>
                <c:pt idx="657">
                  <c:v>3.6438340708255801E-4</c:v>
                </c:pt>
                <c:pt idx="658">
                  <c:v>3.6049862685261225E-4</c:v>
                </c:pt>
                <c:pt idx="659">
                  <c:v>3.5666082779661767E-4</c:v>
                </c:pt>
                <c:pt idx="660">
                  <c:v>3.528694102568064E-4</c:v>
                </c:pt>
                <c:pt idx="661">
                  <c:v>3.4912378184193127E-4</c:v>
                </c:pt>
                <c:pt idx="662">
                  <c:v>3.4542335736753582E-4</c:v>
                </c:pt>
                <c:pt idx="663">
                  <c:v>3.4176755879511411E-4</c:v>
                </c:pt>
                <c:pt idx="664">
                  <c:v>3.3815581516982718E-4</c:v>
                </c:pt>
                <c:pt idx="665">
                  <c:v>3.3458756255932975E-4</c:v>
                </c:pt>
                <c:pt idx="666">
                  <c:v>3.3106224398993245E-4</c:v>
                </c:pt>
                <c:pt idx="667">
                  <c:v>3.2757930938442925E-4</c:v>
                </c:pt>
                <c:pt idx="668">
                  <c:v>3.2413821549770461E-4</c:v>
                </c:pt>
                <c:pt idx="669">
                  <c:v>3.207384258530066E-4</c:v>
                </c:pt>
                <c:pt idx="670">
                  <c:v>3.1737941067777609E-4</c:v>
                </c:pt>
                <c:pt idx="671">
                  <c:v>3.1406064683903168E-4</c:v>
                </c:pt>
                <c:pt idx="672">
                  <c:v>3.1078161777819968E-4</c:v>
                </c:pt>
                <c:pt idx="673">
                  <c:v>3.0754181344638809E-4</c:v>
                </c:pt>
                <c:pt idx="674">
                  <c:v>3.0434073023943853E-4</c:v>
                </c:pt>
                <c:pt idx="675">
                  <c:v>3.0117787093231208E-4</c:v>
                </c:pt>
                <c:pt idx="676">
                  <c:v>2.9805274461369713E-4</c:v>
                </c:pt>
                <c:pt idx="677">
                  <c:v>2.9496486662139443E-4</c:v>
                </c:pt>
                <c:pt idx="678">
                  <c:v>2.9191375847581469E-4</c:v>
                </c:pt>
                <c:pt idx="679">
                  <c:v>2.8889894781580772E-4</c:v>
                </c:pt>
                <c:pt idx="680">
                  <c:v>2.8591996833238209E-4</c:v>
                </c:pt>
                <c:pt idx="681">
                  <c:v>2.829763597046453E-4</c:v>
                </c:pt>
                <c:pt idx="682">
                  <c:v>2.8006766753352341E-4</c:v>
                </c:pt>
                <c:pt idx="683">
                  <c:v>2.7719344327825635E-4</c:v>
                </c:pt>
                <c:pt idx="684">
                  <c:v>2.743532441904506E-4</c:v>
                </c:pt>
                <c:pt idx="685">
                  <c:v>2.7154663325024142E-4</c:v>
                </c:pt>
                <c:pt idx="686">
                  <c:v>2.68773179102344E-4</c:v>
                </c:pt>
                <c:pt idx="687">
                  <c:v>2.6603245599088332E-4</c:v>
                </c:pt>
                <c:pt idx="688">
                  <c:v>2.6332404369699969E-4</c:v>
                </c:pt>
                <c:pt idx="689">
                  <c:v>2.6064752747445574E-4</c:v>
                </c:pt>
                <c:pt idx="690">
                  <c:v>2.5800249798657582E-4</c:v>
                </c:pt>
                <c:pt idx="691">
                  <c:v>2.5538855124407345E-4</c:v>
                </c:pt>
                <c:pt idx="692">
                  <c:v>2.528052885415466E-4</c:v>
                </c:pt>
                <c:pt idx="693">
                  <c:v>2.5025231639619339E-4</c:v>
                </c:pt>
                <c:pt idx="694">
                  <c:v>2.4772924648586159E-4</c:v>
                </c:pt>
                <c:pt idx="695">
                  <c:v>2.4523569558676517E-4</c:v>
                </c:pt>
                <c:pt idx="696">
                  <c:v>2.4277128551430938E-4</c:v>
                </c:pt>
                <c:pt idx="697">
                  <c:v>2.4033564306047417E-4</c:v>
                </c:pt>
                <c:pt idx="698">
                  <c:v>2.3792839993519443E-4</c:v>
                </c:pt>
                <c:pt idx="699">
                  <c:v>2.3554919270618591E-4</c:v>
                </c:pt>
                <c:pt idx="700">
                  <c:v>2.3319766273877107E-4</c:v>
                </c:pt>
                <c:pt idx="701">
                  <c:v>2.3087345613881372E-4</c:v>
                </c:pt>
                <c:pt idx="702">
                  <c:v>2.2857622369265584E-4</c:v>
                </c:pt>
                <c:pt idx="703">
                  <c:v>2.263056208103853E-4</c:v>
                </c:pt>
                <c:pt idx="704">
                  <c:v>2.24061307467327E-4</c:v>
                </c:pt>
                <c:pt idx="705">
                  <c:v>2.2184294814853178E-4</c:v>
                </c:pt>
                <c:pt idx="706">
                  <c:v>2.1965021179082278E-4</c:v>
                </c:pt>
                <c:pt idx="707">
                  <c:v>2.1748277172795039E-4</c:v>
                </c:pt>
                <c:pt idx="708">
                  <c:v>2.1534030563430395E-4</c:v>
                </c:pt>
                <c:pt idx="709">
                  <c:v>2.1322249547051086E-4</c:v>
                </c:pt>
                <c:pt idx="710">
                  <c:v>2.1112902742892459E-4</c:v>
                </c:pt>
                <c:pt idx="711">
                  <c:v>2.0905959187933476E-4</c:v>
                </c:pt>
                <c:pt idx="712">
                  <c:v>2.0701388331578752E-4</c:v>
                </c:pt>
                <c:pt idx="713">
                  <c:v>2.0499160030362784E-4</c:v>
                </c:pt>
                <c:pt idx="714">
                  <c:v>2.0299244542743011E-4</c:v>
                </c:pt>
                <c:pt idx="715">
                  <c:v>2.0101612523815149E-4</c:v>
                </c:pt>
                <c:pt idx="716">
                  <c:v>1.990623502028388E-4</c:v>
                </c:pt>
                <c:pt idx="717">
                  <c:v>1.9713083465366932E-4</c:v>
                </c:pt>
                <c:pt idx="718">
                  <c:v>1.9522129673654742E-4</c:v>
                </c:pt>
                <c:pt idx="719">
                  <c:v>1.9333345836292093E-4</c:v>
                </c:pt>
                <c:pt idx="720">
                  <c:v>1.9146704515948798E-4</c:v>
                </c:pt>
                <c:pt idx="721">
                  <c:v>1.8962178641945826E-4</c:v>
                </c:pt>
                <c:pt idx="722">
                  <c:v>1.8779741505525749E-4</c:v>
                </c:pt>
                <c:pt idx="723">
                  <c:v>1.8599366754956659E-4</c:v>
                </c:pt>
                <c:pt idx="724">
                  <c:v>1.8421028390913641E-4</c:v>
                </c:pt>
                <c:pt idx="725">
                  <c:v>1.8244700761793631E-4</c:v>
                </c:pt>
                <c:pt idx="726">
                  <c:v>1.8070358559063582E-4</c:v>
                </c:pt>
                <c:pt idx="727">
                  <c:v>1.7897976812786265E-4</c:v>
                </c:pt>
                <c:pt idx="728">
                  <c:v>1.7727530887001741E-4</c:v>
                </c:pt>
                <c:pt idx="729">
                  <c:v>1.7558996475375288E-4</c:v>
                </c:pt>
                <c:pt idx="730">
                  <c:v>1.7392349596734302E-4</c:v>
                </c:pt>
                <c:pt idx="731">
                  <c:v>1.722756659073843E-4</c:v>
                </c:pt>
                <c:pt idx="732">
                  <c:v>1.7064624113571902E-4</c:v>
                </c:pt>
                <c:pt idx="733">
                  <c:v>1.6903499133669175E-4</c:v>
                </c:pt>
                <c:pt idx="734">
                  <c:v>1.6744168927596004E-4</c:v>
                </c:pt>
                <c:pt idx="735">
                  <c:v>1.6586611075786184E-4</c:v>
                </c:pt>
                <c:pt idx="736">
                  <c:v>1.6430803458522547E-4</c:v>
                </c:pt>
                <c:pt idx="737">
                  <c:v>1.627672425186244E-4</c:v>
                </c:pt>
                <c:pt idx="738">
                  <c:v>1.6124351923652025E-4</c:v>
                </c:pt>
                <c:pt idx="739">
                  <c:v>1.5973665229529477E-4</c:v>
                </c:pt>
                <c:pt idx="740">
                  <c:v>1.5824643209061406E-4</c:v>
                </c:pt>
                <c:pt idx="741">
                  <c:v>1.5677265181912592E-4</c:v>
                </c:pt>
                <c:pt idx="742">
                  <c:v>1.5531510743937993E-4</c:v>
                </c:pt>
                <c:pt idx="743">
                  <c:v>1.5387359763574526E-4</c:v>
                </c:pt>
                <c:pt idx="744">
                  <c:v>1.5244792377955285E-4</c:v>
                </c:pt>
                <c:pt idx="745">
                  <c:v>1.5103788989423439E-4</c:v>
                </c:pt>
                <c:pt idx="746">
                  <c:v>1.496433026173527E-4</c:v>
                </c:pt>
                <c:pt idx="747">
                  <c:v>1.482639711665179E-4</c:v>
                </c:pt>
                <c:pt idx="748">
                  <c:v>1.4689970730286106E-4</c:v>
                </c:pt>
                <c:pt idx="749">
                  <c:v>1.4555032529683931E-4</c:v>
                </c:pt>
                <c:pt idx="750">
                  <c:v>1.4421564189392999E-4</c:v>
                </c:pt>
                <c:pt idx="751">
                  <c:v>1.4289547627999166E-4</c:v>
                </c:pt>
                <c:pt idx="752">
                  <c:v>1.4158965004895663E-4</c:v>
                </c:pt>
                <c:pt idx="753">
                  <c:v>1.4029798716852504E-4</c:v>
                </c:pt>
                <c:pt idx="754">
                  <c:v>1.3902031394852354E-4</c:v>
                </c:pt>
                <c:pt idx="755">
                  <c:v>1.3775645900804268E-4</c:v>
                </c:pt>
                <c:pt idx="756">
                  <c:v>1.3650625324412857E-4</c:v>
                </c:pt>
                <c:pt idx="757">
                  <c:v>1.352695298000306E-4</c:v>
                </c:pt>
                <c:pt idx="758">
                  <c:v>1.340461240346702E-4</c:v>
                </c:pt>
                <c:pt idx="759">
                  <c:v>1.3283587349222081E-4</c:v>
                </c:pt>
                <c:pt idx="760">
                  <c:v>1.3163861787068853E-4</c:v>
                </c:pt>
                <c:pt idx="761">
                  <c:v>1.304541989943786E-4</c:v>
                </c:pt>
                <c:pt idx="762">
                  <c:v>1.2928246078258709E-4</c:v>
                </c:pt>
                <c:pt idx="763">
                  <c:v>1.2812324922206741E-4</c:v>
                </c:pt>
                <c:pt idx="764">
                  <c:v>1.269764123372763E-4</c:v>
                </c:pt>
                <c:pt idx="765">
                  <c:v>1.2584180016328439E-4</c:v>
                </c:pt>
                <c:pt idx="766">
                  <c:v>1.2471926471768757E-4</c:v>
                </c:pt>
                <c:pt idx="767">
                  <c:v>1.2360865997251835E-4</c:v>
                </c:pt>
                <c:pt idx="768">
                  <c:v>1.2250984182837765E-4</c:v>
                </c:pt>
                <c:pt idx="769">
                  <c:v>1.214226680870123E-4</c:v>
                </c:pt>
                <c:pt idx="770">
                  <c:v>1.2034699842500274E-4</c:v>
                </c:pt>
                <c:pt idx="771">
                  <c:v>1.1928269436844996E-4</c:v>
                </c:pt>
                <c:pt idx="772">
                  <c:v>1.1822961926633013E-4</c:v>
                </c:pt>
                <c:pt idx="773">
                  <c:v>1.1718763826662482E-4</c:v>
                </c:pt>
                <c:pt idx="774">
                  <c:v>1.1615661829034174E-4</c:v>
                </c:pt>
                <c:pt idx="775">
                  <c:v>1.1513642800731194E-4</c:v>
                </c:pt>
                <c:pt idx="776">
                  <c:v>1.1412693781220895E-4</c:v>
                </c:pt>
                <c:pt idx="777">
                  <c:v>1.131280198002349E-4</c:v>
                </c:pt>
                <c:pt idx="778">
                  <c:v>1.1213954774436097E-4</c:v>
                </c:pt>
                <c:pt idx="779">
                  <c:v>1.1116139707090245E-4</c:v>
                </c:pt>
                <c:pt idx="780">
                  <c:v>1.1019344483786941E-4</c:v>
                </c:pt>
                <c:pt idx="781">
                  <c:v>1.0923556971154103E-4</c:v>
                </c:pt>
                <c:pt idx="782">
                  <c:v>1.0828765194481615E-4</c:v>
                </c:pt>
                <c:pt idx="783">
                  <c:v>1.0734957335467588E-4</c:v>
                </c:pt>
                <c:pt idx="784">
                  <c:v>1.0642121730064513E-4</c:v>
                </c:pt>
                <c:pt idx="785">
                  <c:v>1.0550246866414259E-4</c:v>
                </c:pt>
                <c:pt idx="786">
                  <c:v>1.0459321382683129E-4</c:v>
                </c:pt>
                <c:pt idx="787">
                  <c:v>1.0369334064930236E-4</c:v>
                </c:pt>
                <c:pt idx="788">
                  <c:v>1.0280273845197918E-4</c:v>
                </c:pt>
                <c:pt idx="789">
                  <c:v>1.0192129799413419E-4</c:v>
                </c:pt>
                <c:pt idx="790">
                  <c:v>1.0104891145390482E-4</c:v>
                </c:pt>
                <c:pt idx="791">
                  <c:v>1.001854724085316E-4</c:v>
                </c:pt>
                <c:pt idx="792">
                  <c:v>9.9330875816372455E-5</c:v>
                </c:pt>
                <c:pt idx="793">
                  <c:v>9.8485017995808555E-5</c:v>
                </c:pt>
                <c:pt idx="794">
                  <c:v>9.764779660814682E-5</c:v>
                </c:pt>
                <c:pt idx="795">
                  <c:v>9.6819110637746952E-5</c:v>
                </c:pt>
                <c:pt idx="796">
                  <c:v>9.5998860375368089E-5</c:v>
                </c:pt>
                <c:pt idx="797">
                  <c:v>9.5186947398406829E-5</c:v>
                </c:pt>
                <c:pt idx="798">
                  <c:v>9.4383274554132868E-5</c:v>
                </c:pt>
                <c:pt idx="799">
                  <c:v>9.3587745942369516E-5</c:v>
                </c:pt>
                <c:pt idx="800">
                  <c:v>9.2800266897508088E-5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91440"/>
        <c:axId val="331691832"/>
      </c:scatterChart>
      <c:valAx>
        <c:axId val="33169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691832"/>
        <c:crosses val="autoZero"/>
        <c:crossBetween val="midCat"/>
      </c:valAx>
      <c:valAx>
        <c:axId val="331691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3169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'Visualizing T'!$I$24</c:f>
          <c:strCache>
            <c:ptCount val="1"/>
            <c:pt idx="0">
              <c:v>T distribution with 5 df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'Visualizing T'!$I$49:$I$849</c:f>
              <c:numCache>
                <c:formatCode>General</c:formatCode>
                <c:ptCount val="801"/>
                <c:pt idx="0">
                  <c:v>-37.033091186328143</c:v>
                </c:pt>
                <c:pt idx="1">
                  <c:v>-36.689649855034091</c:v>
                </c:pt>
                <c:pt idx="2">
                  <c:v>-36.346208523740039</c:v>
                </c:pt>
                <c:pt idx="3">
                  <c:v>-36.002767192445987</c:v>
                </c:pt>
                <c:pt idx="4">
                  <c:v>-35.659325861151935</c:v>
                </c:pt>
                <c:pt idx="5">
                  <c:v>-35.315884529857883</c:v>
                </c:pt>
                <c:pt idx="6">
                  <c:v>-34.97244319856383</c:v>
                </c:pt>
                <c:pt idx="7">
                  <c:v>-34.629001867269778</c:v>
                </c:pt>
                <c:pt idx="8">
                  <c:v>-34.285560535975726</c:v>
                </c:pt>
                <c:pt idx="9">
                  <c:v>-33.942119204681674</c:v>
                </c:pt>
                <c:pt idx="10">
                  <c:v>-33.598677873387622</c:v>
                </c:pt>
                <c:pt idx="11">
                  <c:v>-33.25523654209357</c:v>
                </c:pt>
                <c:pt idx="12">
                  <c:v>-32.911795210799518</c:v>
                </c:pt>
                <c:pt idx="13">
                  <c:v>-32.568353879505466</c:v>
                </c:pt>
                <c:pt idx="14">
                  <c:v>-32.224912548211414</c:v>
                </c:pt>
                <c:pt idx="15">
                  <c:v>-31.881471216917358</c:v>
                </c:pt>
                <c:pt idx="16">
                  <c:v>-31.538029885623303</c:v>
                </c:pt>
                <c:pt idx="17">
                  <c:v>-31.194588554329247</c:v>
                </c:pt>
                <c:pt idx="18">
                  <c:v>-30.851147223035191</c:v>
                </c:pt>
                <c:pt idx="19">
                  <c:v>-30.507705891741136</c:v>
                </c:pt>
                <c:pt idx="20">
                  <c:v>-30.16426456044708</c:v>
                </c:pt>
                <c:pt idx="21">
                  <c:v>-29.820823229153024</c:v>
                </c:pt>
                <c:pt idx="22">
                  <c:v>-29.477381897858969</c:v>
                </c:pt>
                <c:pt idx="23">
                  <c:v>-29.133940566564913</c:v>
                </c:pt>
                <c:pt idx="24">
                  <c:v>-28.790499235270858</c:v>
                </c:pt>
                <c:pt idx="25">
                  <c:v>-28.447057903976802</c:v>
                </c:pt>
                <c:pt idx="26">
                  <c:v>-28.103616572682746</c:v>
                </c:pt>
                <c:pt idx="27">
                  <c:v>-27.760175241388691</c:v>
                </c:pt>
                <c:pt idx="28">
                  <c:v>-27.416733910094635</c:v>
                </c:pt>
                <c:pt idx="29">
                  <c:v>-27.073292578800579</c:v>
                </c:pt>
                <c:pt idx="30">
                  <c:v>-26.729851247506524</c:v>
                </c:pt>
                <c:pt idx="31">
                  <c:v>-26.386409916212468</c:v>
                </c:pt>
                <c:pt idx="32">
                  <c:v>-26.042968584918412</c:v>
                </c:pt>
                <c:pt idx="33">
                  <c:v>-25.699527253624357</c:v>
                </c:pt>
                <c:pt idx="34">
                  <c:v>-25.356085922330301</c:v>
                </c:pt>
                <c:pt idx="35">
                  <c:v>-25.012644591036246</c:v>
                </c:pt>
                <c:pt idx="36">
                  <c:v>-24.66920325974219</c:v>
                </c:pt>
                <c:pt idx="37">
                  <c:v>-24.325761928448134</c:v>
                </c:pt>
                <c:pt idx="38">
                  <c:v>-23.982320597154079</c:v>
                </c:pt>
                <c:pt idx="39">
                  <c:v>-23.638879265860023</c:v>
                </c:pt>
                <c:pt idx="40">
                  <c:v>-23.295437934565967</c:v>
                </c:pt>
                <c:pt idx="41">
                  <c:v>-22.951996603271912</c:v>
                </c:pt>
                <c:pt idx="42">
                  <c:v>-22.608555271977856</c:v>
                </c:pt>
                <c:pt idx="43">
                  <c:v>-22.265113940683801</c:v>
                </c:pt>
                <c:pt idx="44">
                  <c:v>-21.921672609389745</c:v>
                </c:pt>
                <c:pt idx="45">
                  <c:v>-21.578231278095689</c:v>
                </c:pt>
                <c:pt idx="46">
                  <c:v>-21.234789946801634</c:v>
                </c:pt>
                <c:pt idx="47">
                  <c:v>-20.891348615507578</c:v>
                </c:pt>
                <c:pt idx="48">
                  <c:v>-20.547907284213522</c:v>
                </c:pt>
                <c:pt idx="49">
                  <c:v>-20.204465952919467</c:v>
                </c:pt>
                <c:pt idx="50">
                  <c:v>-19.861024621625411</c:v>
                </c:pt>
                <c:pt idx="51">
                  <c:v>-19.517583290331356</c:v>
                </c:pt>
                <c:pt idx="52">
                  <c:v>-19.1741419590373</c:v>
                </c:pt>
                <c:pt idx="53">
                  <c:v>-18.830700627743244</c:v>
                </c:pt>
                <c:pt idx="54">
                  <c:v>-18.487259296449189</c:v>
                </c:pt>
                <c:pt idx="55">
                  <c:v>-18.143817965155133</c:v>
                </c:pt>
                <c:pt idx="56">
                  <c:v>-17.800376633861077</c:v>
                </c:pt>
                <c:pt idx="57">
                  <c:v>-17.456935302567022</c:v>
                </c:pt>
                <c:pt idx="58">
                  <c:v>-17.113493971272966</c:v>
                </c:pt>
                <c:pt idx="59">
                  <c:v>-16.77005263997891</c:v>
                </c:pt>
                <c:pt idx="60">
                  <c:v>-16.426611308684855</c:v>
                </c:pt>
                <c:pt idx="61">
                  <c:v>-16.083169977390799</c:v>
                </c:pt>
                <c:pt idx="62">
                  <c:v>-15.739728646096744</c:v>
                </c:pt>
                <c:pt idx="63">
                  <c:v>-15.396287314802688</c:v>
                </c:pt>
                <c:pt idx="64">
                  <c:v>-15.052845983508632</c:v>
                </c:pt>
                <c:pt idx="65">
                  <c:v>-14.709404652214577</c:v>
                </c:pt>
                <c:pt idx="66">
                  <c:v>-14.365963320920521</c:v>
                </c:pt>
                <c:pt idx="67">
                  <c:v>-14.022521989626465</c:v>
                </c:pt>
                <c:pt idx="68">
                  <c:v>-13.67908065833241</c:v>
                </c:pt>
                <c:pt idx="69">
                  <c:v>-13.335639327038354</c:v>
                </c:pt>
                <c:pt idx="70">
                  <c:v>-12.992197995744299</c:v>
                </c:pt>
                <c:pt idx="71">
                  <c:v>-12.648756664450243</c:v>
                </c:pt>
                <c:pt idx="72">
                  <c:v>-12.305315333156187</c:v>
                </c:pt>
                <c:pt idx="73">
                  <c:v>-11.961874001862132</c:v>
                </c:pt>
                <c:pt idx="74">
                  <c:v>-11.618432670568076</c:v>
                </c:pt>
                <c:pt idx="75">
                  <c:v>-11.27499133927402</c:v>
                </c:pt>
                <c:pt idx="76">
                  <c:v>-10.931550007979965</c:v>
                </c:pt>
                <c:pt idx="77">
                  <c:v>-10.588108676685909</c:v>
                </c:pt>
                <c:pt idx="78">
                  <c:v>-10.244667345391854</c:v>
                </c:pt>
                <c:pt idx="79">
                  <c:v>-9.9012260140977979</c:v>
                </c:pt>
                <c:pt idx="80">
                  <c:v>-9.5577846828037423</c:v>
                </c:pt>
                <c:pt idx="81">
                  <c:v>-9.2143433515096866</c:v>
                </c:pt>
                <c:pt idx="82">
                  <c:v>-8.870902020215631</c:v>
                </c:pt>
                <c:pt idx="83">
                  <c:v>-8.5274606889215754</c:v>
                </c:pt>
                <c:pt idx="84">
                  <c:v>-8.1840193576275198</c:v>
                </c:pt>
                <c:pt idx="85">
                  <c:v>-7.8405780263334641</c:v>
                </c:pt>
                <c:pt idx="86">
                  <c:v>-7.4971366950394085</c:v>
                </c:pt>
                <c:pt idx="87">
                  <c:v>-7.1536953637453529</c:v>
                </c:pt>
                <c:pt idx="88">
                  <c:v>-6.8102540324512972</c:v>
                </c:pt>
                <c:pt idx="89">
                  <c:v>-6.4668127011572416</c:v>
                </c:pt>
                <c:pt idx="90">
                  <c:v>-6.123371369863186</c:v>
                </c:pt>
                <c:pt idx="91">
                  <c:v>-5.7799300385691303</c:v>
                </c:pt>
                <c:pt idx="92">
                  <c:v>-5.4364887072750747</c:v>
                </c:pt>
                <c:pt idx="93">
                  <c:v>-5.0930473759810191</c:v>
                </c:pt>
                <c:pt idx="94">
                  <c:v>-4.7496060446869635</c:v>
                </c:pt>
                <c:pt idx="95">
                  <c:v>-4.4061647133929078</c:v>
                </c:pt>
                <c:pt idx="96">
                  <c:v>-4.0627233820988522</c:v>
                </c:pt>
                <c:pt idx="97">
                  <c:v>-3.7192820508047966</c:v>
                </c:pt>
                <c:pt idx="98">
                  <c:v>-3.3758407195107409</c:v>
                </c:pt>
                <c:pt idx="99">
                  <c:v>-3.0323993882166853</c:v>
                </c:pt>
                <c:pt idx="100">
                  <c:v>-2.6889580569226297</c:v>
                </c:pt>
                <c:pt idx="101">
                  <c:v>-2.3455167256285741</c:v>
                </c:pt>
                <c:pt idx="102">
                  <c:v>-2.0020753943345184</c:v>
                </c:pt>
                <c:pt idx="103">
                  <c:v>-1.658634063040463</c:v>
                </c:pt>
                <c:pt idx="104">
                  <c:v>-1.3151927317464076</c:v>
                </c:pt>
                <c:pt idx="105">
                  <c:v>-0.9717514004523522</c:v>
                </c:pt>
                <c:pt idx="106">
                  <c:v>-0.62831006915829679</c:v>
                </c:pt>
                <c:pt idx="107">
                  <c:v>-0.28486873786424133</c:v>
                </c:pt>
                <c:pt idx="108">
                  <c:v>5.8572593429814135E-2</c:v>
                </c:pt>
                <c:pt idx="109">
                  <c:v>0.4020139247238696</c:v>
                </c:pt>
                <c:pt idx="110">
                  <c:v>0.74545525601792506</c:v>
                </c:pt>
                <c:pt idx="111">
                  <c:v>1.0888965873119805</c:v>
                </c:pt>
                <c:pt idx="112">
                  <c:v>1.4323379186060359</c:v>
                </c:pt>
                <c:pt idx="113">
                  <c:v>1.7757792499000913</c:v>
                </c:pt>
                <c:pt idx="114">
                  <c:v>2.1192205811941469</c:v>
                </c:pt>
                <c:pt idx="115">
                  <c:v>2.4626619124882025</c:v>
                </c:pt>
                <c:pt idx="116">
                  <c:v>2.8061032437822582</c:v>
                </c:pt>
                <c:pt idx="117">
                  <c:v>3.1495445750763138</c:v>
                </c:pt>
                <c:pt idx="118">
                  <c:v>3.4929859063703694</c:v>
                </c:pt>
                <c:pt idx="119">
                  <c:v>3.8364272376644251</c:v>
                </c:pt>
                <c:pt idx="120">
                  <c:v>4.1798685689584802</c:v>
                </c:pt>
                <c:pt idx="121">
                  <c:v>4.5233099002525359</c:v>
                </c:pt>
                <c:pt idx="122">
                  <c:v>4.8667512315465915</c:v>
                </c:pt>
                <c:pt idx="123">
                  <c:v>5.2101925628406471</c:v>
                </c:pt>
                <c:pt idx="124">
                  <c:v>5.5536338941347028</c:v>
                </c:pt>
                <c:pt idx="125">
                  <c:v>5.8970752254287584</c:v>
                </c:pt>
                <c:pt idx="126">
                  <c:v>6.240516556722814</c:v>
                </c:pt>
                <c:pt idx="127">
                  <c:v>6.5839578880168697</c:v>
                </c:pt>
                <c:pt idx="128">
                  <c:v>6.9273992193109253</c:v>
                </c:pt>
                <c:pt idx="129">
                  <c:v>7.2708405506049809</c:v>
                </c:pt>
                <c:pt idx="130">
                  <c:v>7.6142818818990365</c:v>
                </c:pt>
                <c:pt idx="131">
                  <c:v>7.9577232131930922</c:v>
                </c:pt>
                <c:pt idx="132">
                  <c:v>8.3011645444871469</c:v>
                </c:pt>
                <c:pt idx="133">
                  <c:v>8.6446058757812025</c:v>
                </c:pt>
                <c:pt idx="134">
                  <c:v>8.9880472070752582</c:v>
                </c:pt>
                <c:pt idx="135">
                  <c:v>9.3314885383693138</c:v>
                </c:pt>
                <c:pt idx="136">
                  <c:v>9.6749298696633694</c:v>
                </c:pt>
                <c:pt idx="137">
                  <c:v>10.018371200957425</c:v>
                </c:pt>
                <c:pt idx="138">
                  <c:v>10.361812532251481</c:v>
                </c:pt>
                <c:pt idx="139">
                  <c:v>10.705253863545536</c:v>
                </c:pt>
                <c:pt idx="140">
                  <c:v>11.048695194839592</c:v>
                </c:pt>
                <c:pt idx="141">
                  <c:v>11.392136526133648</c:v>
                </c:pt>
                <c:pt idx="142">
                  <c:v>11.735577857427703</c:v>
                </c:pt>
                <c:pt idx="143">
                  <c:v>12.079019188721759</c:v>
                </c:pt>
                <c:pt idx="144">
                  <c:v>12.422460520015814</c:v>
                </c:pt>
                <c:pt idx="145">
                  <c:v>12.76590185130987</c:v>
                </c:pt>
                <c:pt idx="146">
                  <c:v>13.109343182603926</c:v>
                </c:pt>
                <c:pt idx="147">
                  <c:v>13.452784513897981</c:v>
                </c:pt>
                <c:pt idx="148">
                  <c:v>13.796225845192037</c:v>
                </c:pt>
                <c:pt idx="149">
                  <c:v>14.139667176486093</c:v>
                </c:pt>
                <c:pt idx="150">
                  <c:v>14.483108507780148</c:v>
                </c:pt>
                <c:pt idx="151">
                  <c:v>14.826549839074204</c:v>
                </c:pt>
                <c:pt idx="152">
                  <c:v>15.16999117036826</c:v>
                </c:pt>
                <c:pt idx="153">
                  <c:v>15.513432501662315</c:v>
                </c:pt>
                <c:pt idx="154">
                  <c:v>15.856873832956371</c:v>
                </c:pt>
                <c:pt idx="155">
                  <c:v>16.200315164250426</c:v>
                </c:pt>
                <c:pt idx="156">
                  <c:v>16.543756495544482</c:v>
                </c:pt>
                <c:pt idx="157">
                  <c:v>16.887197826838538</c:v>
                </c:pt>
                <c:pt idx="158">
                  <c:v>17.230639158132593</c:v>
                </c:pt>
                <c:pt idx="159">
                  <c:v>17.574080489426649</c:v>
                </c:pt>
                <c:pt idx="160">
                  <c:v>17.917521820720705</c:v>
                </c:pt>
                <c:pt idx="161">
                  <c:v>18.26096315201476</c:v>
                </c:pt>
                <c:pt idx="162">
                  <c:v>18.604404483308816</c:v>
                </c:pt>
                <c:pt idx="163">
                  <c:v>18.947845814602871</c:v>
                </c:pt>
                <c:pt idx="164">
                  <c:v>19.291287145896927</c:v>
                </c:pt>
                <c:pt idx="165">
                  <c:v>19.634728477190983</c:v>
                </c:pt>
                <c:pt idx="166">
                  <c:v>19.978169808485038</c:v>
                </c:pt>
                <c:pt idx="167">
                  <c:v>20.321611139779094</c:v>
                </c:pt>
                <c:pt idx="168">
                  <c:v>20.66505247107315</c:v>
                </c:pt>
                <c:pt idx="169">
                  <c:v>21.008493802367205</c:v>
                </c:pt>
                <c:pt idx="170">
                  <c:v>21.351935133661261</c:v>
                </c:pt>
                <c:pt idx="171">
                  <c:v>21.695376464955316</c:v>
                </c:pt>
                <c:pt idx="172">
                  <c:v>22.038817796249372</c:v>
                </c:pt>
                <c:pt idx="173">
                  <c:v>22.382259127543428</c:v>
                </c:pt>
                <c:pt idx="174">
                  <c:v>22.725700458837483</c:v>
                </c:pt>
                <c:pt idx="175">
                  <c:v>23.069141790131539</c:v>
                </c:pt>
                <c:pt idx="176">
                  <c:v>23.412583121425595</c:v>
                </c:pt>
                <c:pt idx="177">
                  <c:v>23.75602445271965</c:v>
                </c:pt>
                <c:pt idx="178">
                  <c:v>24.099465784013706</c:v>
                </c:pt>
                <c:pt idx="179">
                  <c:v>24.442907115307762</c:v>
                </c:pt>
                <c:pt idx="180">
                  <c:v>24.786348446601817</c:v>
                </c:pt>
                <c:pt idx="181">
                  <c:v>25.129789777895873</c:v>
                </c:pt>
                <c:pt idx="182">
                  <c:v>25.473231109189928</c:v>
                </c:pt>
                <c:pt idx="183">
                  <c:v>25.816672440483984</c:v>
                </c:pt>
                <c:pt idx="184">
                  <c:v>26.16011377177804</c:v>
                </c:pt>
                <c:pt idx="185">
                  <c:v>26.503555103072095</c:v>
                </c:pt>
                <c:pt idx="186">
                  <c:v>26.846996434366151</c:v>
                </c:pt>
                <c:pt idx="187">
                  <c:v>27.190437765660207</c:v>
                </c:pt>
                <c:pt idx="188">
                  <c:v>27.533879096954262</c:v>
                </c:pt>
                <c:pt idx="189">
                  <c:v>27.877320428248318</c:v>
                </c:pt>
                <c:pt idx="190">
                  <c:v>28.220761759542373</c:v>
                </c:pt>
                <c:pt idx="191">
                  <c:v>28.564203090836429</c:v>
                </c:pt>
                <c:pt idx="192">
                  <c:v>28.907644422130485</c:v>
                </c:pt>
                <c:pt idx="193">
                  <c:v>29.25108575342454</c:v>
                </c:pt>
                <c:pt idx="194">
                  <c:v>29.594527084718596</c:v>
                </c:pt>
                <c:pt idx="195">
                  <c:v>29.937968416012652</c:v>
                </c:pt>
                <c:pt idx="196">
                  <c:v>30.281409747306707</c:v>
                </c:pt>
                <c:pt idx="197">
                  <c:v>30.624851078600763</c:v>
                </c:pt>
                <c:pt idx="198">
                  <c:v>30.968292409894818</c:v>
                </c:pt>
                <c:pt idx="199">
                  <c:v>31.311733741188874</c:v>
                </c:pt>
                <c:pt idx="200">
                  <c:v>31.65517507248293</c:v>
                </c:pt>
                <c:pt idx="201">
                  <c:v>31.998616403776985</c:v>
                </c:pt>
                <c:pt idx="202">
                  <c:v>32.342057735071037</c:v>
                </c:pt>
                <c:pt idx="203">
                  <c:v>32.68549906636509</c:v>
                </c:pt>
                <c:pt idx="204">
                  <c:v>33.028940397659142</c:v>
                </c:pt>
                <c:pt idx="205">
                  <c:v>33.372381728953194</c:v>
                </c:pt>
                <c:pt idx="206">
                  <c:v>33.715823060247246</c:v>
                </c:pt>
                <c:pt idx="207">
                  <c:v>34.059264391541298</c:v>
                </c:pt>
                <c:pt idx="208">
                  <c:v>34.40270572283535</c:v>
                </c:pt>
                <c:pt idx="209">
                  <c:v>34.746147054129402</c:v>
                </c:pt>
                <c:pt idx="210">
                  <c:v>35.089588385423454</c:v>
                </c:pt>
                <c:pt idx="211">
                  <c:v>35.433029716717506</c:v>
                </c:pt>
                <c:pt idx="212">
                  <c:v>35.776471048011558</c:v>
                </c:pt>
                <c:pt idx="213">
                  <c:v>36.11991237930561</c:v>
                </c:pt>
                <c:pt idx="214">
                  <c:v>36.463353710599662</c:v>
                </c:pt>
                <c:pt idx="215">
                  <c:v>36.806795041893714</c:v>
                </c:pt>
                <c:pt idx="216">
                  <c:v>37.150236373187767</c:v>
                </c:pt>
                <c:pt idx="217">
                  <c:v>37.493677704481819</c:v>
                </c:pt>
                <c:pt idx="218">
                  <c:v>37.837119035775871</c:v>
                </c:pt>
                <c:pt idx="219">
                  <c:v>38.180560367069923</c:v>
                </c:pt>
                <c:pt idx="220">
                  <c:v>38.524001698363975</c:v>
                </c:pt>
                <c:pt idx="221">
                  <c:v>38.867443029658027</c:v>
                </c:pt>
                <c:pt idx="222">
                  <c:v>39.210884360952079</c:v>
                </c:pt>
                <c:pt idx="223">
                  <c:v>39.554325692246131</c:v>
                </c:pt>
                <c:pt idx="224">
                  <c:v>39.897767023540183</c:v>
                </c:pt>
                <c:pt idx="225">
                  <c:v>40.241208354834235</c:v>
                </c:pt>
                <c:pt idx="226">
                  <c:v>40.584649686128287</c:v>
                </c:pt>
                <c:pt idx="227">
                  <c:v>40.928091017422339</c:v>
                </c:pt>
                <c:pt idx="228">
                  <c:v>41.271532348716391</c:v>
                </c:pt>
                <c:pt idx="229">
                  <c:v>41.614973680010444</c:v>
                </c:pt>
                <c:pt idx="230">
                  <c:v>41.958415011304496</c:v>
                </c:pt>
                <c:pt idx="231">
                  <c:v>42.301856342598548</c:v>
                </c:pt>
                <c:pt idx="232">
                  <c:v>42.6452976738926</c:v>
                </c:pt>
                <c:pt idx="233">
                  <c:v>42.988739005186652</c:v>
                </c:pt>
                <c:pt idx="234">
                  <c:v>43.332180336480704</c:v>
                </c:pt>
                <c:pt idx="235">
                  <c:v>43.675621667774756</c:v>
                </c:pt>
                <c:pt idx="236">
                  <c:v>44.019062999068808</c:v>
                </c:pt>
                <c:pt idx="237">
                  <c:v>44.36250433036286</c:v>
                </c:pt>
                <c:pt idx="238">
                  <c:v>44.705945661656912</c:v>
                </c:pt>
                <c:pt idx="239">
                  <c:v>45.049386992950964</c:v>
                </c:pt>
                <c:pt idx="240">
                  <c:v>45.392828324245016</c:v>
                </c:pt>
                <c:pt idx="241">
                  <c:v>45.736269655539068</c:v>
                </c:pt>
                <c:pt idx="242">
                  <c:v>46.079710986833121</c:v>
                </c:pt>
                <c:pt idx="243">
                  <c:v>46.423152318127173</c:v>
                </c:pt>
                <c:pt idx="244">
                  <c:v>46.766593649421225</c:v>
                </c:pt>
                <c:pt idx="245">
                  <c:v>47.110034980715277</c:v>
                </c:pt>
                <c:pt idx="246">
                  <c:v>47.453476312009329</c:v>
                </c:pt>
                <c:pt idx="247">
                  <c:v>47.796917643303381</c:v>
                </c:pt>
                <c:pt idx="248">
                  <c:v>48.140358974597433</c:v>
                </c:pt>
                <c:pt idx="249">
                  <c:v>48.483800305891485</c:v>
                </c:pt>
                <c:pt idx="250">
                  <c:v>48.827241637185537</c:v>
                </c:pt>
                <c:pt idx="251">
                  <c:v>49.170682968479589</c:v>
                </c:pt>
                <c:pt idx="252">
                  <c:v>49.514124299773641</c:v>
                </c:pt>
                <c:pt idx="253">
                  <c:v>49.857565631067693</c:v>
                </c:pt>
                <c:pt idx="254">
                  <c:v>50.201006962361745</c:v>
                </c:pt>
                <c:pt idx="255">
                  <c:v>50.544448293655797</c:v>
                </c:pt>
                <c:pt idx="256">
                  <c:v>50.88788962494985</c:v>
                </c:pt>
                <c:pt idx="257">
                  <c:v>51.231330956243902</c:v>
                </c:pt>
                <c:pt idx="258">
                  <c:v>51.574772287537954</c:v>
                </c:pt>
                <c:pt idx="259">
                  <c:v>51.918213618832006</c:v>
                </c:pt>
                <c:pt idx="260">
                  <c:v>52.261654950126058</c:v>
                </c:pt>
                <c:pt idx="261">
                  <c:v>52.60509628142011</c:v>
                </c:pt>
                <c:pt idx="262">
                  <c:v>52.948537612714162</c:v>
                </c:pt>
                <c:pt idx="263">
                  <c:v>53.291978944008214</c:v>
                </c:pt>
                <c:pt idx="264">
                  <c:v>53.635420275302266</c:v>
                </c:pt>
                <c:pt idx="265">
                  <c:v>53.978861606596318</c:v>
                </c:pt>
                <c:pt idx="266">
                  <c:v>54.32230293789037</c:v>
                </c:pt>
                <c:pt idx="267">
                  <c:v>54.665744269184422</c:v>
                </c:pt>
                <c:pt idx="268">
                  <c:v>55.009185600478474</c:v>
                </c:pt>
                <c:pt idx="269">
                  <c:v>55.352626931772527</c:v>
                </c:pt>
                <c:pt idx="270">
                  <c:v>55.696068263066579</c:v>
                </c:pt>
                <c:pt idx="271">
                  <c:v>56.039509594360631</c:v>
                </c:pt>
                <c:pt idx="272">
                  <c:v>56.382950925654683</c:v>
                </c:pt>
                <c:pt idx="273">
                  <c:v>56.726392256948735</c:v>
                </c:pt>
                <c:pt idx="274">
                  <c:v>57.069833588242787</c:v>
                </c:pt>
                <c:pt idx="275">
                  <c:v>57.413274919536839</c:v>
                </c:pt>
                <c:pt idx="276">
                  <c:v>57.756716250830891</c:v>
                </c:pt>
                <c:pt idx="277">
                  <c:v>58.100157582124943</c:v>
                </c:pt>
                <c:pt idx="278">
                  <c:v>58.443598913418995</c:v>
                </c:pt>
                <c:pt idx="279">
                  <c:v>58.787040244713047</c:v>
                </c:pt>
                <c:pt idx="280">
                  <c:v>59.130481576007099</c:v>
                </c:pt>
                <c:pt idx="281">
                  <c:v>59.473922907301151</c:v>
                </c:pt>
                <c:pt idx="282">
                  <c:v>59.817364238595204</c:v>
                </c:pt>
                <c:pt idx="283">
                  <c:v>60.160805569889256</c:v>
                </c:pt>
                <c:pt idx="284">
                  <c:v>60.504246901183308</c:v>
                </c:pt>
                <c:pt idx="285">
                  <c:v>60.84768823247736</c:v>
                </c:pt>
                <c:pt idx="286">
                  <c:v>61.191129563771412</c:v>
                </c:pt>
                <c:pt idx="287">
                  <c:v>61.534570895065464</c:v>
                </c:pt>
                <c:pt idx="288">
                  <c:v>61.878012226359516</c:v>
                </c:pt>
                <c:pt idx="289">
                  <c:v>62.221453557653568</c:v>
                </c:pt>
                <c:pt idx="290">
                  <c:v>62.56489488894762</c:v>
                </c:pt>
                <c:pt idx="291">
                  <c:v>62.908336220241672</c:v>
                </c:pt>
                <c:pt idx="292">
                  <c:v>63.251777551535724</c:v>
                </c:pt>
                <c:pt idx="293">
                  <c:v>63.595218882829776</c:v>
                </c:pt>
                <c:pt idx="294">
                  <c:v>63.938660214123828</c:v>
                </c:pt>
                <c:pt idx="295">
                  <c:v>64.282101545417888</c:v>
                </c:pt>
                <c:pt idx="296">
                  <c:v>64.625542876711947</c:v>
                </c:pt>
                <c:pt idx="297">
                  <c:v>64.968984208006006</c:v>
                </c:pt>
                <c:pt idx="298">
                  <c:v>65.312425539300065</c:v>
                </c:pt>
                <c:pt idx="299">
                  <c:v>65.655866870594124</c:v>
                </c:pt>
                <c:pt idx="300">
                  <c:v>65.999308201888184</c:v>
                </c:pt>
                <c:pt idx="301">
                  <c:v>66.342749533182243</c:v>
                </c:pt>
                <c:pt idx="302">
                  <c:v>66.686190864476302</c:v>
                </c:pt>
                <c:pt idx="303">
                  <c:v>67.029632195770361</c:v>
                </c:pt>
                <c:pt idx="304">
                  <c:v>67.37307352706442</c:v>
                </c:pt>
                <c:pt idx="305">
                  <c:v>67.71651485835848</c:v>
                </c:pt>
                <c:pt idx="306">
                  <c:v>68.059956189652539</c:v>
                </c:pt>
                <c:pt idx="307">
                  <c:v>68.403397520946598</c:v>
                </c:pt>
                <c:pt idx="308">
                  <c:v>68.746838852240657</c:v>
                </c:pt>
                <c:pt idx="309">
                  <c:v>69.090280183534716</c:v>
                </c:pt>
                <c:pt idx="310">
                  <c:v>69.433721514828775</c:v>
                </c:pt>
                <c:pt idx="311">
                  <c:v>69.777162846122835</c:v>
                </c:pt>
                <c:pt idx="312">
                  <c:v>70.120604177416894</c:v>
                </c:pt>
                <c:pt idx="313">
                  <c:v>70.464045508710953</c:v>
                </c:pt>
                <c:pt idx="314">
                  <c:v>70.807486840005012</c:v>
                </c:pt>
                <c:pt idx="315">
                  <c:v>71.150928171299071</c:v>
                </c:pt>
                <c:pt idx="316">
                  <c:v>71.494369502593131</c:v>
                </c:pt>
                <c:pt idx="317">
                  <c:v>71.83781083388719</c:v>
                </c:pt>
                <c:pt idx="318">
                  <c:v>72.181252165181249</c:v>
                </c:pt>
                <c:pt idx="319">
                  <c:v>72.524693496475308</c:v>
                </c:pt>
                <c:pt idx="320">
                  <c:v>72.868134827769367</c:v>
                </c:pt>
                <c:pt idx="321">
                  <c:v>73.211576159063426</c:v>
                </c:pt>
                <c:pt idx="322">
                  <c:v>73.555017490357486</c:v>
                </c:pt>
                <c:pt idx="323">
                  <c:v>73.898458821651545</c:v>
                </c:pt>
                <c:pt idx="324">
                  <c:v>74.241900152945604</c:v>
                </c:pt>
                <c:pt idx="325">
                  <c:v>74.585341484239663</c:v>
                </c:pt>
                <c:pt idx="326">
                  <c:v>74.928782815533722</c:v>
                </c:pt>
                <c:pt idx="327">
                  <c:v>75.272224146827782</c:v>
                </c:pt>
                <c:pt idx="328">
                  <c:v>75.615665478121841</c:v>
                </c:pt>
                <c:pt idx="329">
                  <c:v>75.9591068094159</c:v>
                </c:pt>
                <c:pt idx="330">
                  <c:v>76.302548140709959</c:v>
                </c:pt>
                <c:pt idx="331">
                  <c:v>76.645989472004018</c:v>
                </c:pt>
                <c:pt idx="332">
                  <c:v>76.989430803298077</c:v>
                </c:pt>
                <c:pt idx="333">
                  <c:v>77.332872134592137</c:v>
                </c:pt>
                <c:pt idx="334">
                  <c:v>77.676313465886196</c:v>
                </c:pt>
                <c:pt idx="335">
                  <c:v>78.019754797180255</c:v>
                </c:pt>
                <c:pt idx="336">
                  <c:v>78.363196128474314</c:v>
                </c:pt>
                <c:pt idx="337">
                  <c:v>78.706637459768373</c:v>
                </c:pt>
                <c:pt idx="338">
                  <c:v>79.050078791062433</c:v>
                </c:pt>
                <c:pt idx="339">
                  <c:v>79.393520122356492</c:v>
                </c:pt>
                <c:pt idx="340">
                  <c:v>79.736961453650551</c:v>
                </c:pt>
                <c:pt idx="341">
                  <c:v>80.08040278494461</c:v>
                </c:pt>
                <c:pt idx="342">
                  <c:v>80.423844116238669</c:v>
                </c:pt>
                <c:pt idx="343">
                  <c:v>80.767285447532728</c:v>
                </c:pt>
                <c:pt idx="344">
                  <c:v>81.110726778826788</c:v>
                </c:pt>
                <c:pt idx="345">
                  <c:v>81.454168110120847</c:v>
                </c:pt>
                <c:pt idx="346">
                  <c:v>81.797609441414906</c:v>
                </c:pt>
                <c:pt idx="347">
                  <c:v>82.141050772708965</c:v>
                </c:pt>
                <c:pt idx="348">
                  <c:v>82.484492104003024</c:v>
                </c:pt>
                <c:pt idx="349">
                  <c:v>82.827933435297084</c:v>
                </c:pt>
                <c:pt idx="350">
                  <c:v>83.171374766591143</c:v>
                </c:pt>
                <c:pt idx="351">
                  <c:v>83.514816097885202</c:v>
                </c:pt>
                <c:pt idx="352">
                  <c:v>83.858257429179261</c:v>
                </c:pt>
                <c:pt idx="353">
                  <c:v>84.20169876047332</c:v>
                </c:pt>
                <c:pt idx="354">
                  <c:v>84.545140091767379</c:v>
                </c:pt>
                <c:pt idx="355">
                  <c:v>84.888581423061439</c:v>
                </c:pt>
                <c:pt idx="356">
                  <c:v>85.232022754355498</c:v>
                </c:pt>
                <c:pt idx="357">
                  <c:v>85.575464085649557</c:v>
                </c:pt>
                <c:pt idx="358">
                  <c:v>85.918905416943616</c:v>
                </c:pt>
                <c:pt idx="359">
                  <c:v>86.262346748237675</c:v>
                </c:pt>
                <c:pt idx="360">
                  <c:v>86.605788079531735</c:v>
                </c:pt>
                <c:pt idx="361">
                  <c:v>86.949229410825794</c:v>
                </c:pt>
                <c:pt idx="362">
                  <c:v>87.292670742119853</c:v>
                </c:pt>
                <c:pt idx="363">
                  <c:v>87.636112073413912</c:v>
                </c:pt>
                <c:pt idx="364">
                  <c:v>87.979553404707971</c:v>
                </c:pt>
                <c:pt idx="365">
                  <c:v>88.32299473600203</c:v>
                </c:pt>
                <c:pt idx="366">
                  <c:v>88.66643606729609</c:v>
                </c:pt>
                <c:pt idx="367">
                  <c:v>89.009877398590149</c:v>
                </c:pt>
                <c:pt idx="368">
                  <c:v>89.353318729884208</c:v>
                </c:pt>
                <c:pt idx="369">
                  <c:v>89.696760061178267</c:v>
                </c:pt>
                <c:pt idx="370">
                  <c:v>90.040201392472326</c:v>
                </c:pt>
                <c:pt idx="371">
                  <c:v>90.383642723766386</c:v>
                </c:pt>
                <c:pt idx="372">
                  <c:v>90.727084055060445</c:v>
                </c:pt>
                <c:pt idx="373">
                  <c:v>91.070525386354504</c:v>
                </c:pt>
                <c:pt idx="374">
                  <c:v>91.413966717648563</c:v>
                </c:pt>
                <c:pt idx="375">
                  <c:v>91.757408048942622</c:v>
                </c:pt>
                <c:pt idx="376">
                  <c:v>92.100849380236681</c:v>
                </c:pt>
                <c:pt idx="377">
                  <c:v>92.444290711530741</c:v>
                </c:pt>
                <c:pt idx="378">
                  <c:v>92.7877320428248</c:v>
                </c:pt>
                <c:pt idx="379">
                  <c:v>93.131173374118859</c:v>
                </c:pt>
                <c:pt idx="380">
                  <c:v>93.474614705412918</c:v>
                </c:pt>
                <c:pt idx="381">
                  <c:v>93.818056036706977</c:v>
                </c:pt>
                <c:pt idx="382">
                  <c:v>94.161497368001037</c:v>
                </c:pt>
                <c:pt idx="383">
                  <c:v>94.504938699295096</c:v>
                </c:pt>
                <c:pt idx="384">
                  <c:v>94.848380030589155</c:v>
                </c:pt>
                <c:pt idx="385">
                  <c:v>95.191821361883214</c:v>
                </c:pt>
                <c:pt idx="386">
                  <c:v>95.535262693177273</c:v>
                </c:pt>
                <c:pt idx="387">
                  <c:v>95.878704024471332</c:v>
                </c:pt>
                <c:pt idx="388">
                  <c:v>96.222145355765392</c:v>
                </c:pt>
                <c:pt idx="389">
                  <c:v>96.565586687059451</c:v>
                </c:pt>
                <c:pt idx="390">
                  <c:v>96.90902801835351</c:v>
                </c:pt>
                <c:pt idx="391">
                  <c:v>97.252469349647569</c:v>
                </c:pt>
                <c:pt idx="392">
                  <c:v>97.595910680941628</c:v>
                </c:pt>
                <c:pt idx="393">
                  <c:v>97.939352012235688</c:v>
                </c:pt>
                <c:pt idx="394">
                  <c:v>98.282793343529747</c:v>
                </c:pt>
                <c:pt idx="395">
                  <c:v>98.626234674823806</c:v>
                </c:pt>
                <c:pt idx="396">
                  <c:v>98.969676006117865</c:v>
                </c:pt>
                <c:pt idx="397">
                  <c:v>99.313117337411924</c:v>
                </c:pt>
                <c:pt idx="398">
                  <c:v>99.656558668705983</c:v>
                </c:pt>
                <c:pt idx="399">
                  <c:v>100.00000000000004</c:v>
                </c:pt>
                <c:pt idx="400">
                  <c:v>100.3434413312941</c:v>
                </c:pt>
                <c:pt idx="401">
                  <c:v>100.68688266258816</c:v>
                </c:pt>
                <c:pt idx="402">
                  <c:v>101.03032399388222</c:v>
                </c:pt>
                <c:pt idx="403">
                  <c:v>101.37376532517628</c:v>
                </c:pt>
                <c:pt idx="404">
                  <c:v>101.71720665647034</c:v>
                </c:pt>
                <c:pt idx="405">
                  <c:v>102.0606479877644</c:v>
                </c:pt>
                <c:pt idx="406">
                  <c:v>102.40408931905846</c:v>
                </c:pt>
                <c:pt idx="407">
                  <c:v>102.74753065035252</c:v>
                </c:pt>
                <c:pt idx="408">
                  <c:v>103.09097198164658</c:v>
                </c:pt>
                <c:pt idx="409">
                  <c:v>103.43441331294063</c:v>
                </c:pt>
                <c:pt idx="410">
                  <c:v>103.77785464423469</c:v>
                </c:pt>
                <c:pt idx="411">
                  <c:v>104.12129597552875</c:v>
                </c:pt>
                <c:pt idx="412">
                  <c:v>104.46473730682281</c:v>
                </c:pt>
                <c:pt idx="413">
                  <c:v>104.80817863811687</c:v>
                </c:pt>
                <c:pt idx="414">
                  <c:v>105.15161996941093</c:v>
                </c:pt>
                <c:pt idx="415">
                  <c:v>105.49506130070499</c:v>
                </c:pt>
                <c:pt idx="416">
                  <c:v>105.83850263199905</c:v>
                </c:pt>
                <c:pt idx="417">
                  <c:v>106.18194396329311</c:v>
                </c:pt>
                <c:pt idx="418">
                  <c:v>106.52538529458717</c:v>
                </c:pt>
                <c:pt idx="419">
                  <c:v>106.86882662588123</c:v>
                </c:pt>
                <c:pt idx="420">
                  <c:v>107.21226795717529</c:v>
                </c:pt>
                <c:pt idx="421">
                  <c:v>107.55570928846934</c:v>
                </c:pt>
                <c:pt idx="422">
                  <c:v>107.8991506197634</c:v>
                </c:pt>
                <c:pt idx="423">
                  <c:v>108.24259195105746</c:v>
                </c:pt>
                <c:pt idx="424">
                  <c:v>108.58603328235152</c:v>
                </c:pt>
                <c:pt idx="425">
                  <c:v>108.92947461364558</c:v>
                </c:pt>
                <c:pt idx="426">
                  <c:v>109.27291594493964</c:v>
                </c:pt>
                <c:pt idx="427">
                  <c:v>109.6163572762337</c:v>
                </c:pt>
                <c:pt idx="428">
                  <c:v>109.95979860752776</c:v>
                </c:pt>
                <c:pt idx="429">
                  <c:v>110.30323993882182</c:v>
                </c:pt>
                <c:pt idx="430">
                  <c:v>110.64668127011588</c:v>
                </c:pt>
                <c:pt idx="431">
                  <c:v>110.99012260140994</c:v>
                </c:pt>
                <c:pt idx="432">
                  <c:v>111.333563932704</c:v>
                </c:pt>
                <c:pt idx="433">
                  <c:v>111.67700526399805</c:v>
                </c:pt>
                <c:pt idx="434">
                  <c:v>112.02044659529211</c:v>
                </c:pt>
                <c:pt idx="435">
                  <c:v>112.36388792658617</c:v>
                </c:pt>
                <c:pt idx="436">
                  <c:v>112.70732925788023</c:v>
                </c:pt>
                <c:pt idx="437">
                  <c:v>113.05077058917429</c:v>
                </c:pt>
                <c:pt idx="438">
                  <c:v>113.39421192046835</c:v>
                </c:pt>
                <c:pt idx="439">
                  <c:v>113.73765325176241</c:v>
                </c:pt>
                <c:pt idx="440">
                  <c:v>114.08109458305647</c:v>
                </c:pt>
                <c:pt idx="441">
                  <c:v>114.42453591435053</c:v>
                </c:pt>
                <c:pt idx="442">
                  <c:v>114.76797724564459</c:v>
                </c:pt>
                <c:pt idx="443">
                  <c:v>115.11141857693865</c:v>
                </c:pt>
                <c:pt idx="444">
                  <c:v>115.45485990823271</c:v>
                </c:pt>
                <c:pt idx="445">
                  <c:v>115.79830123952677</c:v>
                </c:pt>
                <c:pt idx="446">
                  <c:v>116.14174257082082</c:v>
                </c:pt>
                <c:pt idx="447">
                  <c:v>116.48518390211488</c:v>
                </c:pt>
                <c:pt idx="448">
                  <c:v>116.82862523340894</c:v>
                </c:pt>
                <c:pt idx="449">
                  <c:v>117.172066564703</c:v>
                </c:pt>
                <c:pt idx="450">
                  <c:v>117.51550789599706</c:v>
                </c:pt>
                <c:pt idx="451">
                  <c:v>117.85894922729112</c:v>
                </c:pt>
                <c:pt idx="452">
                  <c:v>118.20239055858518</c:v>
                </c:pt>
                <c:pt idx="453">
                  <c:v>118.54583188987924</c:v>
                </c:pt>
                <c:pt idx="454">
                  <c:v>118.8892732211733</c:v>
                </c:pt>
                <c:pt idx="455">
                  <c:v>119.23271455246736</c:v>
                </c:pt>
                <c:pt idx="456">
                  <c:v>119.57615588376142</c:v>
                </c:pt>
                <c:pt idx="457">
                  <c:v>119.91959721505548</c:v>
                </c:pt>
                <c:pt idx="458">
                  <c:v>120.26303854634953</c:v>
                </c:pt>
                <c:pt idx="459">
                  <c:v>120.60647987764359</c:v>
                </c:pt>
                <c:pt idx="460">
                  <c:v>120.94992120893765</c:v>
                </c:pt>
                <c:pt idx="461">
                  <c:v>121.29336254023171</c:v>
                </c:pt>
                <c:pt idx="462">
                  <c:v>121.63680387152577</c:v>
                </c:pt>
                <c:pt idx="463">
                  <c:v>121.98024520281983</c:v>
                </c:pt>
                <c:pt idx="464">
                  <c:v>122.32368653411389</c:v>
                </c:pt>
                <c:pt idx="465">
                  <c:v>122.66712786540795</c:v>
                </c:pt>
                <c:pt idx="466">
                  <c:v>123.01056919670201</c:v>
                </c:pt>
                <c:pt idx="467">
                  <c:v>123.35401052799607</c:v>
                </c:pt>
                <c:pt idx="468">
                  <c:v>123.69745185929013</c:v>
                </c:pt>
                <c:pt idx="469">
                  <c:v>124.04089319058419</c:v>
                </c:pt>
                <c:pt idx="470">
                  <c:v>124.38433452187824</c:v>
                </c:pt>
                <c:pt idx="471">
                  <c:v>124.7277758531723</c:v>
                </c:pt>
                <c:pt idx="472">
                  <c:v>125.07121718446636</c:v>
                </c:pt>
                <c:pt idx="473">
                  <c:v>125.41465851576042</c:v>
                </c:pt>
                <c:pt idx="474">
                  <c:v>125.75809984705448</c:v>
                </c:pt>
                <c:pt idx="475">
                  <c:v>126.10154117834854</c:v>
                </c:pt>
                <c:pt idx="476">
                  <c:v>126.4449825096426</c:v>
                </c:pt>
                <c:pt idx="477">
                  <c:v>126.78842384093666</c:v>
                </c:pt>
                <c:pt idx="478">
                  <c:v>127.13186517223072</c:v>
                </c:pt>
                <c:pt idx="479">
                  <c:v>127.47530650352478</c:v>
                </c:pt>
                <c:pt idx="480">
                  <c:v>127.81874783481884</c:v>
                </c:pt>
                <c:pt idx="481">
                  <c:v>128.16218916611288</c:v>
                </c:pt>
                <c:pt idx="482">
                  <c:v>128.50563049740694</c:v>
                </c:pt>
                <c:pt idx="483">
                  <c:v>128.849071828701</c:v>
                </c:pt>
                <c:pt idx="484">
                  <c:v>129.19251315999506</c:v>
                </c:pt>
                <c:pt idx="485">
                  <c:v>129.53595449128912</c:v>
                </c:pt>
                <c:pt idx="486">
                  <c:v>129.87939582258318</c:v>
                </c:pt>
                <c:pt idx="487">
                  <c:v>130.22283715387724</c:v>
                </c:pt>
                <c:pt idx="488">
                  <c:v>130.5662784851713</c:v>
                </c:pt>
                <c:pt idx="489">
                  <c:v>130.90971981646535</c:v>
                </c:pt>
                <c:pt idx="490">
                  <c:v>131.25316114775941</c:v>
                </c:pt>
                <c:pt idx="491">
                  <c:v>131.59660247905347</c:v>
                </c:pt>
                <c:pt idx="492">
                  <c:v>131.94004381034753</c:v>
                </c:pt>
                <c:pt idx="493">
                  <c:v>132.28348514164159</c:v>
                </c:pt>
                <c:pt idx="494">
                  <c:v>132.62692647293565</c:v>
                </c:pt>
                <c:pt idx="495">
                  <c:v>132.97036780422971</c:v>
                </c:pt>
                <c:pt idx="496">
                  <c:v>133.31380913552377</c:v>
                </c:pt>
                <c:pt idx="497">
                  <c:v>133.65725046681783</c:v>
                </c:pt>
                <c:pt idx="498">
                  <c:v>134.00069179811189</c:v>
                </c:pt>
                <c:pt idx="499">
                  <c:v>134.34413312940595</c:v>
                </c:pt>
                <c:pt idx="500">
                  <c:v>134.68757446070001</c:v>
                </c:pt>
                <c:pt idx="501">
                  <c:v>135.03101579199407</c:v>
                </c:pt>
                <c:pt idx="502">
                  <c:v>135.37445712328812</c:v>
                </c:pt>
                <c:pt idx="503">
                  <c:v>135.71789845458218</c:v>
                </c:pt>
                <c:pt idx="504">
                  <c:v>136.06133978587624</c:v>
                </c:pt>
                <c:pt idx="505">
                  <c:v>136.4047811171703</c:v>
                </c:pt>
                <c:pt idx="506">
                  <c:v>136.74822244846436</c:v>
                </c:pt>
                <c:pt idx="507">
                  <c:v>137.09166377975842</c:v>
                </c:pt>
                <c:pt idx="508">
                  <c:v>137.43510511105248</c:v>
                </c:pt>
                <c:pt idx="509">
                  <c:v>137.77854644234654</c:v>
                </c:pt>
                <c:pt idx="510">
                  <c:v>138.1219877736406</c:v>
                </c:pt>
                <c:pt idx="511">
                  <c:v>138.46542910493466</c:v>
                </c:pt>
                <c:pt idx="512">
                  <c:v>138.80887043622872</c:v>
                </c:pt>
                <c:pt idx="513">
                  <c:v>139.15231176752278</c:v>
                </c:pt>
                <c:pt idx="514">
                  <c:v>139.49575309881683</c:v>
                </c:pt>
                <c:pt idx="515">
                  <c:v>139.83919443011089</c:v>
                </c:pt>
                <c:pt idx="516">
                  <c:v>140.18263576140495</c:v>
                </c:pt>
                <c:pt idx="517">
                  <c:v>140.52607709269901</c:v>
                </c:pt>
                <c:pt idx="518">
                  <c:v>140.86951842399307</c:v>
                </c:pt>
                <c:pt idx="519">
                  <c:v>141.21295975528713</c:v>
                </c:pt>
                <c:pt idx="520">
                  <c:v>141.55640108658119</c:v>
                </c:pt>
                <c:pt idx="521">
                  <c:v>141.89984241787525</c:v>
                </c:pt>
                <c:pt idx="522">
                  <c:v>142.24328374916931</c:v>
                </c:pt>
                <c:pt idx="523">
                  <c:v>142.58672508046337</c:v>
                </c:pt>
                <c:pt idx="524">
                  <c:v>142.93016641175743</c:v>
                </c:pt>
                <c:pt idx="525">
                  <c:v>143.27360774305149</c:v>
                </c:pt>
                <c:pt idx="526">
                  <c:v>143.61704907434554</c:v>
                </c:pt>
                <c:pt idx="527">
                  <c:v>143.9604904056396</c:v>
                </c:pt>
                <c:pt idx="528">
                  <c:v>144.30393173693366</c:v>
                </c:pt>
                <c:pt idx="529">
                  <c:v>144.64737306822772</c:v>
                </c:pt>
                <c:pt idx="530">
                  <c:v>144.99081439952178</c:v>
                </c:pt>
                <c:pt idx="531">
                  <c:v>145.33425573081584</c:v>
                </c:pt>
                <c:pt idx="532">
                  <c:v>145.6776970621099</c:v>
                </c:pt>
                <c:pt idx="533">
                  <c:v>146.02113839340396</c:v>
                </c:pt>
                <c:pt idx="534">
                  <c:v>146.36457972469802</c:v>
                </c:pt>
                <c:pt idx="535">
                  <c:v>146.70802105599208</c:v>
                </c:pt>
                <c:pt idx="536">
                  <c:v>147.05146238728614</c:v>
                </c:pt>
                <c:pt idx="537">
                  <c:v>147.3949037185802</c:v>
                </c:pt>
                <c:pt idx="538">
                  <c:v>147.73834504987425</c:v>
                </c:pt>
                <c:pt idx="539">
                  <c:v>148.08178638116831</c:v>
                </c:pt>
                <c:pt idx="540">
                  <c:v>148.42522771246237</c:v>
                </c:pt>
                <c:pt idx="541">
                  <c:v>148.76866904375643</c:v>
                </c:pt>
                <c:pt idx="542">
                  <c:v>149.11211037505049</c:v>
                </c:pt>
                <c:pt idx="543">
                  <c:v>149.45555170634455</c:v>
                </c:pt>
                <c:pt idx="544">
                  <c:v>149.79899303763861</c:v>
                </c:pt>
                <c:pt idx="545">
                  <c:v>150.14243436893267</c:v>
                </c:pt>
                <c:pt idx="546">
                  <c:v>150.48587570022673</c:v>
                </c:pt>
                <c:pt idx="547">
                  <c:v>150.82931703152079</c:v>
                </c:pt>
                <c:pt idx="548">
                  <c:v>151.17275836281485</c:v>
                </c:pt>
                <c:pt idx="549">
                  <c:v>151.51619969410891</c:v>
                </c:pt>
                <c:pt idx="550">
                  <c:v>151.85964102540296</c:v>
                </c:pt>
                <c:pt idx="551">
                  <c:v>152.20308235669702</c:v>
                </c:pt>
                <c:pt idx="552">
                  <c:v>152.54652368799108</c:v>
                </c:pt>
                <c:pt idx="553">
                  <c:v>152.88996501928514</c:v>
                </c:pt>
                <c:pt idx="554">
                  <c:v>153.2334063505792</c:v>
                </c:pt>
                <c:pt idx="555">
                  <c:v>153.57684768187326</c:v>
                </c:pt>
                <c:pt idx="556">
                  <c:v>153.92028901316732</c:v>
                </c:pt>
                <c:pt idx="557">
                  <c:v>154.26373034446138</c:v>
                </c:pt>
                <c:pt idx="558">
                  <c:v>154.60717167575544</c:v>
                </c:pt>
                <c:pt idx="559">
                  <c:v>154.9506130070495</c:v>
                </c:pt>
                <c:pt idx="560">
                  <c:v>155.29405433834356</c:v>
                </c:pt>
                <c:pt idx="561">
                  <c:v>155.63749566963762</c:v>
                </c:pt>
                <c:pt idx="562">
                  <c:v>155.98093700093168</c:v>
                </c:pt>
                <c:pt idx="563">
                  <c:v>156.32437833222573</c:v>
                </c:pt>
                <c:pt idx="564">
                  <c:v>156.66781966351979</c:v>
                </c:pt>
                <c:pt idx="565">
                  <c:v>157.01126099481385</c:v>
                </c:pt>
                <c:pt idx="566">
                  <c:v>157.35470232610791</c:v>
                </c:pt>
                <c:pt idx="567">
                  <c:v>157.69814365740197</c:v>
                </c:pt>
                <c:pt idx="568">
                  <c:v>158.04158498869603</c:v>
                </c:pt>
                <c:pt idx="569">
                  <c:v>158.38502631999009</c:v>
                </c:pt>
                <c:pt idx="570">
                  <c:v>158.72846765128415</c:v>
                </c:pt>
                <c:pt idx="571">
                  <c:v>159.07190898257821</c:v>
                </c:pt>
                <c:pt idx="572">
                  <c:v>159.41535031387227</c:v>
                </c:pt>
                <c:pt idx="573">
                  <c:v>159.75879164516633</c:v>
                </c:pt>
                <c:pt idx="574">
                  <c:v>160.10223297646039</c:v>
                </c:pt>
                <c:pt idx="575">
                  <c:v>160.44567430775444</c:v>
                </c:pt>
                <c:pt idx="576">
                  <c:v>160.7891156390485</c:v>
                </c:pt>
                <c:pt idx="577">
                  <c:v>161.13255697034256</c:v>
                </c:pt>
                <c:pt idx="578">
                  <c:v>161.47599830163662</c:v>
                </c:pt>
                <c:pt idx="579">
                  <c:v>161.81943963293068</c:v>
                </c:pt>
                <c:pt idx="580">
                  <c:v>162.16288096422474</c:v>
                </c:pt>
                <c:pt idx="581">
                  <c:v>162.5063222955188</c:v>
                </c:pt>
                <c:pt idx="582">
                  <c:v>162.84976362681286</c:v>
                </c:pt>
                <c:pt idx="583">
                  <c:v>163.19320495810692</c:v>
                </c:pt>
                <c:pt idx="584">
                  <c:v>163.53664628940098</c:v>
                </c:pt>
                <c:pt idx="585">
                  <c:v>163.88008762069504</c:v>
                </c:pt>
                <c:pt idx="586">
                  <c:v>164.2235289519891</c:v>
                </c:pt>
                <c:pt idx="587">
                  <c:v>164.56697028328315</c:v>
                </c:pt>
                <c:pt idx="588">
                  <c:v>164.91041161457721</c:v>
                </c:pt>
                <c:pt idx="589">
                  <c:v>165.25385294587127</c:v>
                </c:pt>
                <c:pt idx="590">
                  <c:v>165.59729427716533</c:v>
                </c:pt>
                <c:pt idx="591">
                  <c:v>165.94073560845939</c:v>
                </c:pt>
                <c:pt idx="592">
                  <c:v>166.28417693975345</c:v>
                </c:pt>
                <c:pt idx="593">
                  <c:v>166.62761827104751</c:v>
                </c:pt>
                <c:pt idx="594">
                  <c:v>166.97105960234157</c:v>
                </c:pt>
                <c:pt idx="595">
                  <c:v>167.31450093363563</c:v>
                </c:pt>
                <c:pt idx="596">
                  <c:v>167.65794226492969</c:v>
                </c:pt>
                <c:pt idx="597">
                  <c:v>168.00138359622375</c:v>
                </c:pt>
                <c:pt idx="598">
                  <c:v>168.34482492751781</c:v>
                </c:pt>
                <c:pt idx="599">
                  <c:v>168.68826625881186</c:v>
                </c:pt>
                <c:pt idx="600">
                  <c:v>169.03170759010592</c:v>
                </c:pt>
                <c:pt idx="601">
                  <c:v>169.37514892139998</c:v>
                </c:pt>
                <c:pt idx="602">
                  <c:v>169.71859025269404</c:v>
                </c:pt>
                <c:pt idx="603">
                  <c:v>170.0620315839881</c:v>
                </c:pt>
                <c:pt idx="604">
                  <c:v>170.40547291528216</c:v>
                </c:pt>
                <c:pt idx="605">
                  <c:v>170.74891424657622</c:v>
                </c:pt>
                <c:pt idx="606">
                  <c:v>171.09235557787028</c:v>
                </c:pt>
                <c:pt idx="607">
                  <c:v>171.43579690916434</c:v>
                </c:pt>
                <c:pt idx="608">
                  <c:v>171.7792382404584</c:v>
                </c:pt>
                <c:pt idx="609">
                  <c:v>172.12267957175246</c:v>
                </c:pt>
                <c:pt idx="610">
                  <c:v>172.46612090304652</c:v>
                </c:pt>
                <c:pt idx="611">
                  <c:v>172.80956223434058</c:v>
                </c:pt>
                <c:pt idx="612">
                  <c:v>173.15300356563463</c:v>
                </c:pt>
                <c:pt idx="613">
                  <c:v>173.49644489692869</c:v>
                </c:pt>
                <c:pt idx="614">
                  <c:v>173.83988622822275</c:v>
                </c:pt>
                <c:pt idx="615">
                  <c:v>174.18332755951681</c:v>
                </c:pt>
                <c:pt idx="616">
                  <c:v>174.52676889081087</c:v>
                </c:pt>
                <c:pt idx="617">
                  <c:v>174.87021022210493</c:v>
                </c:pt>
                <c:pt idx="618">
                  <c:v>175.21365155339899</c:v>
                </c:pt>
                <c:pt idx="619">
                  <c:v>175.55709288469305</c:v>
                </c:pt>
                <c:pt idx="620">
                  <c:v>175.90053421598711</c:v>
                </c:pt>
                <c:pt idx="621">
                  <c:v>176.24397554728117</c:v>
                </c:pt>
                <c:pt idx="622">
                  <c:v>176.58741687857523</c:v>
                </c:pt>
                <c:pt idx="623">
                  <c:v>176.93085820986929</c:v>
                </c:pt>
                <c:pt idx="624">
                  <c:v>177.27429954116334</c:v>
                </c:pt>
                <c:pt idx="625">
                  <c:v>177.6177408724574</c:v>
                </c:pt>
                <c:pt idx="626">
                  <c:v>177.96118220375146</c:v>
                </c:pt>
                <c:pt idx="627">
                  <c:v>178.30462353504552</c:v>
                </c:pt>
                <c:pt idx="628">
                  <c:v>178.64806486633958</c:v>
                </c:pt>
                <c:pt idx="629">
                  <c:v>178.99150619763364</c:v>
                </c:pt>
                <c:pt idx="630">
                  <c:v>179.3349475289277</c:v>
                </c:pt>
                <c:pt idx="631">
                  <c:v>179.67838886022176</c:v>
                </c:pt>
                <c:pt idx="632">
                  <c:v>180.02183019151582</c:v>
                </c:pt>
                <c:pt idx="633">
                  <c:v>180.36527152280988</c:v>
                </c:pt>
                <c:pt idx="634">
                  <c:v>180.70871285410394</c:v>
                </c:pt>
                <c:pt idx="635">
                  <c:v>181.052154185398</c:v>
                </c:pt>
                <c:pt idx="636">
                  <c:v>181.39559551669205</c:v>
                </c:pt>
                <c:pt idx="637">
                  <c:v>181.73903684798611</c:v>
                </c:pt>
                <c:pt idx="638">
                  <c:v>182.08247817928017</c:v>
                </c:pt>
                <c:pt idx="639">
                  <c:v>182.42591951057423</c:v>
                </c:pt>
                <c:pt idx="640">
                  <c:v>182.76936084186829</c:v>
                </c:pt>
                <c:pt idx="641">
                  <c:v>183.11280217316235</c:v>
                </c:pt>
                <c:pt idx="642">
                  <c:v>183.45624350445641</c:v>
                </c:pt>
                <c:pt idx="643">
                  <c:v>183.79968483575047</c:v>
                </c:pt>
                <c:pt idx="644">
                  <c:v>184.14312616704453</c:v>
                </c:pt>
                <c:pt idx="645">
                  <c:v>184.48656749833859</c:v>
                </c:pt>
                <c:pt idx="646">
                  <c:v>184.83000882963265</c:v>
                </c:pt>
                <c:pt idx="647">
                  <c:v>185.17345016092671</c:v>
                </c:pt>
                <c:pt idx="648">
                  <c:v>185.51689149222076</c:v>
                </c:pt>
                <c:pt idx="649">
                  <c:v>185.86033282351482</c:v>
                </c:pt>
                <c:pt idx="650">
                  <c:v>186.20377415480888</c:v>
                </c:pt>
                <c:pt idx="651">
                  <c:v>186.54721548610294</c:v>
                </c:pt>
                <c:pt idx="652">
                  <c:v>186.890656817397</c:v>
                </c:pt>
                <c:pt idx="653">
                  <c:v>187.23409814869106</c:v>
                </c:pt>
                <c:pt idx="654">
                  <c:v>187.57753947998512</c:v>
                </c:pt>
                <c:pt idx="655">
                  <c:v>187.92098081127918</c:v>
                </c:pt>
                <c:pt idx="656">
                  <c:v>188.26442214257324</c:v>
                </c:pt>
                <c:pt idx="657">
                  <c:v>188.6078634738673</c:v>
                </c:pt>
                <c:pt idx="658">
                  <c:v>188.95130480516136</c:v>
                </c:pt>
                <c:pt idx="659">
                  <c:v>189.29474613645542</c:v>
                </c:pt>
                <c:pt idx="660">
                  <c:v>189.63818746774947</c:v>
                </c:pt>
                <c:pt idx="661">
                  <c:v>189.98162879904353</c:v>
                </c:pt>
                <c:pt idx="662">
                  <c:v>190.32507013033759</c:v>
                </c:pt>
                <c:pt idx="663">
                  <c:v>190.66851146163165</c:v>
                </c:pt>
                <c:pt idx="664">
                  <c:v>191.01195279292571</c:v>
                </c:pt>
                <c:pt idx="665">
                  <c:v>191.35539412421977</c:v>
                </c:pt>
                <c:pt idx="666">
                  <c:v>191.69883545551383</c:v>
                </c:pt>
                <c:pt idx="667">
                  <c:v>192.04227678680789</c:v>
                </c:pt>
                <c:pt idx="668">
                  <c:v>192.38571811810195</c:v>
                </c:pt>
                <c:pt idx="669">
                  <c:v>192.72915944939601</c:v>
                </c:pt>
                <c:pt idx="670">
                  <c:v>193.07260078069007</c:v>
                </c:pt>
                <c:pt idx="671">
                  <c:v>193.41604211198413</c:v>
                </c:pt>
                <c:pt idx="672">
                  <c:v>193.75948344327819</c:v>
                </c:pt>
                <c:pt idx="673">
                  <c:v>194.10292477457224</c:v>
                </c:pt>
                <c:pt idx="674">
                  <c:v>194.4463661058663</c:v>
                </c:pt>
                <c:pt idx="675">
                  <c:v>194.78980743716036</c:v>
                </c:pt>
                <c:pt idx="676">
                  <c:v>195.13324876845442</c:v>
                </c:pt>
                <c:pt idx="677">
                  <c:v>195.47669009974848</c:v>
                </c:pt>
                <c:pt idx="678">
                  <c:v>195.82013143104254</c:v>
                </c:pt>
                <c:pt idx="679">
                  <c:v>196.1635727623366</c:v>
                </c:pt>
                <c:pt idx="680">
                  <c:v>196.50701409363066</c:v>
                </c:pt>
                <c:pt idx="681">
                  <c:v>196.85045542492472</c:v>
                </c:pt>
                <c:pt idx="682">
                  <c:v>197.19389675621878</c:v>
                </c:pt>
                <c:pt idx="683">
                  <c:v>197.53733808751284</c:v>
                </c:pt>
                <c:pt idx="684">
                  <c:v>197.8807794188069</c:v>
                </c:pt>
                <c:pt idx="685">
                  <c:v>198.22422075010095</c:v>
                </c:pt>
                <c:pt idx="686">
                  <c:v>198.56766208139501</c:v>
                </c:pt>
                <c:pt idx="687">
                  <c:v>198.91110341268907</c:v>
                </c:pt>
                <c:pt idx="688">
                  <c:v>199.25454474398313</c:v>
                </c:pt>
                <c:pt idx="689">
                  <c:v>199.59798607527719</c:v>
                </c:pt>
                <c:pt idx="690">
                  <c:v>199.94142740657125</c:v>
                </c:pt>
                <c:pt idx="691">
                  <c:v>200.28486873786531</c:v>
                </c:pt>
                <c:pt idx="692">
                  <c:v>200.62831006915937</c:v>
                </c:pt>
                <c:pt idx="693">
                  <c:v>200.97175140045343</c:v>
                </c:pt>
                <c:pt idx="694">
                  <c:v>201.31519273174749</c:v>
                </c:pt>
                <c:pt idx="695">
                  <c:v>201.65863406304155</c:v>
                </c:pt>
                <c:pt idx="696">
                  <c:v>202.00207539433561</c:v>
                </c:pt>
                <c:pt idx="697">
                  <c:v>202.34551672562966</c:v>
                </c:pt>
                <c:pt idx="698">
                  <c:v>202.68895805692372</c:v>
                </c:pt>
                <c:pt idx="699">
                  <c:v>203.03239938821778</c:v>
                </c:pt>
                <c:pt idx="700">
                  <c:v>203.37584071951184</c:v>
                </c:pt>
                <c:pt idx="701">
                  <c:v>203.7192820508059</c:v>
                </c:pt>
                <c:pt idx="702">
                  <c:v>204.06272338209996</c:v>
                </c:pt>
                <c:pt idx="703">
                  <c:v>204.40616471339402</c:v>
                </c:pt>
                <c:pt idx="704">
                  <c:v>204.74960604468808</c:v>
                </c:pt>
                <c:pt idx="705">
                  <c:v>205.09304737598214</c:v>
                </c:pt>
                <c:pt idx="706">
                  <c:v>205.4364887072762</c:v>
                </c:pt>
                <c:pt idx="707">
                  <c:v>205.77993003857026</c:v>
                </c:pt>
                <c:pt idx="708">
                  <c:v>206.12337136986432</c:v>
                </c:pt>
                <c:pt idx="709">
                  <c:v>206.46681270115837</c:v>
                </c:pt>
                <c:pt idx="710">
                  <c:v>206.81025403245243</c:v>
                </c:pt>
                <c:pt idx="711">
                  <c:v>207.15369536374649</c:v>
                </c:pt>
                <c:pt idx="712">
                  <c:v>207.49713669504055</c:v>
                </c:pt>
                <c:pt idx="713">
                  <c:v>207.84057802633461</c:v>
                </c:pt>
                <c:pt idx="714">
                  <c:v>208.18401935762867</c:v>
                </c:pt>
                <c:pt idx="715">
                  <c:v>208.52746068892273</c:v>
                </c:pt>
                <c:pt idx="716">
                  <c:v>208.87090202021679</c:v>
                </c:pt>
                <c:pt idx="717">
                  <c:v>209.21434335151085</c:v>
                </c:pt>
                <c:pt idx="718">
                  <c:v>209.55778468280491</c:v>
                </c:pt>
                <c:pt idx="719">
                  <c:v>209.90122601409897</c:v>
                </c:pt>
                <c:pt idx="720">
                  <c:v>210.24466734539303</c:v>
                </c:pt>
                <c:pt idx="721">
                  <c:v>210.58810867668709</c:v>
                </c:pt>
                <c:pt idx="722">
                  <c:v>210.93155000798114</c:v>
                </c:pt>
                <c:pt idx="723">
                  <c:v>211.2749913392752</c:v>
                </c:pt>
                <c:pt idx="724">
                  <c:v>211.61843267056926</c:v>
                </c:pt>
                <c:pt idx="725">
                  <c:v>211.96187400186332</c:v>
                </c:pt>
                <c:pt idx="726">
                  <c:v>212.30531533315738</c:v>
                </c:pt>
                <c:pt idx="727">
                  <c:v>212.64875666445144</c:v>
                </c:pt>
                <c:pt idx="728">
                  <c:v>212.9921979957455</c:v>
                </c:pt>
                <c:pt idx="729">
                  <c:v>213.33563932703956</c:v>
                </c:pt>
                <c:pt idx="730">
                  <c:v>213.67908065833362</c:v>
                </c:pt>
                <c:pt idx="731">
                  <c:v>214.02252198962768</c:v>
                </c:pt>
                <c:pt idx="732">
                  <c:v>214.36596332092174</c:v>
                </c:pt>
                <c:pt idx="733">
                  <c:v>214.7094046522158</c:v>
                </c:pt>
                <c:pt idx="734">
                  <c:v>215.05284598350985</c:v>
                </c:pt>
                <c:pt idx="735">
                  <c:v>215.39628731480391</c:v>
                </c:pt>
                <c:pt idx="736">
                  <c:v>215.73972864609797</c:v>
                </c:pt>
                <c:pt idx="737">
                  <c:v>216.08316997739203</c:v>
                </c:pt>
                <c:pt idx="738">
                  <c:v>216.42661130868609</c:v>
                </c:pt>
                <c:pt idx="739">
                  <c:v>216.77005263998015</c:v>
                </c:pt>
                <c:pt idx="740">
                  <c:v>217.11349397127421</c:v>
                </c:pt>
                <c:pt idx="741">
                  <c:v>217.45693530256827</c:v>
                </c:pt>
                <c:pt idx="742">
                  <c:v>217.80037663386233</c:v>
                </c:pt>
                <c:pt idx="743">
                  <c:v>218.14381796515639</c:v>
                </c:pt>
                <c:pt idx="744">
                  <c:v>218.48725929645045</c:v>
                </c:pt>
                <c:pt idx="745">
                  <c:v>218.83070062774451</c:v>
                </c:pt>
                <c:pt idx="746">
                  <c:v>219.17414195903856</c:v>
                </c:pt>
                <c:pt idx="747">
                  <c:v>219.51758329033262</c:v>
                </c:pt>
                <c:pt idx="748">
                  <c:v>219.86102462162668</c:v>
                </c:pt>
                <c:pt idx="749">
                  <c:v>220.20446595292074</c:v>
                </c:pt>
                <c:pt idx="750">
                  <c:v>220.5479072842148</c:v>
                </c:pt>
                <c:pt idx="751">
                  <c:v>220.89134861550886</c:v>
                </c:pt>
                <c:pt idx="752">
                  <c:v>221.23478994680292</c:v>
                </c:pt>
                <c:pt idx="753">
                  <c:v>221.57823127809698</c:v>
                </c:pt>
                <c:pt idx="754">
                  <c:v>221.92167260939104</c:v>
                </c:pt>
                <c:pt idx="755">
                  <c:v>222.2651139406851</c:v>
                </c:pt>
                <c:pt idx="756">
                  <c:v>222.60855527197916</c:v>
                </c:pt>
                <c:pt idx="757">
                  <c:v>222.95199660327322</c:v>
                </c:pt>
                <c:pt idx="758">
                  <c:v>223.29543793456727</c:v>
                </c:pt>
                <c:pt idx="759">
                  <c:v>223.63887926586133</c:v>
                </c:pt>
                <c:pt idx="760">
                  <c:v>223.98232059715539</c:v>
                </c:pt>
                <c:pt idx="761">
                  <c:v>224.32576192844945</c:v>
                </c:pt>
                <c:pt idx="762">
                  <c:v>224.66920325974351</c:v>
                </c:pt>
                <c:pt idx="763">
                  <c:v>225.01264459103757</c:v>
                </c:pt>
                <c:pt idx="764">
                  <c:v>225.35608592233163</c:v>
                </c:pt>
                <c:pt idx="765">
                  <c:v>225.69952725362569</c:v>
                </c:pt>
                <c:pt idx="766">
                  <c:v>226.04296858491975</c:v>
                </c:pt>
                <c:pt idx="767">
                  <c:v>226.38640991621381</c:v>
                </c:pt>
                <c:pt idx="768">
                  <c:v>226.72985124750787</c:v>
                </c:pt>
                <c:pt idx="769">
                  <c:v>227.07329257880193</c:v>
                </c:pt>
                <c:pt idx="770">
                  <c:v>227.41673391009599</c:v>
                </c:pt>
                <c:pt idx="771">
                  <c:v>227.76017524139004</c:v>
                </c:pt>
                <c:pt idx="772">
                  <c:v>228.1036165726841</c:v>
                </c:pt>
                <c:pt idx="773">
                  <c:v>228.44705790397816</c:v>
                </c:pt>
                <c:pt idx="774">
                  <c:v>228.79049923527222</c:v>
                </c:pt>
                <c:pt idx="775">
                  <c:v>229.13394056656628</c:v>
                </c:pt>
                <c:pt idx="776">
                  <c:v>229.47738189786034</c:v>
                </c:pt>
                <c:pt idx="777">
                  <c:v>229.8208232291544</c:v>
                </c:pt>
                <c:pt idx="778">
                  <c:v>230.16426456044846</c:v>
                </c:pt>
                <c:pt idx="779">
                  <c:v>230.50770589174252</c:v>
                </c:pt>
                <c:pt idx="780">
                  <c:v>230.85114722303658</c:v>
                </c:pt>
                <c:pt idx="781">
                  <c:v>231.19458855433064</c:v>
                </c:pt>
                <c:pt idx="782">
                  <c:v>231.5380298856247</c:v>
                </c:pt>
                <c:pt idx="783">
                  <c:v>231.88147121691875</c:v>
                </c:pt>
                <c:pt idx="784">
                  <c:v>232.22491254821281</c:v>
                </c:pt>
                <c:pt idx="785">
                  <c:v>232.56835387950687</c:v>
                </c:pt>
                <c:pt idx="786">
                  <c:v>232.91179521080093</c:v>
                </c:pt>
                <c:pt idx="787">
                  <c:v>233.25523654209499</c:v>
                </c:pt>
                <c:pt idx="788">
                  <c:v>233.59867787338905</c:v>
                </c:pt>
                <c:pt idx="789">
                  <c:v>233.94211920468311</c:v>
                </c:pt>
                <c:pt idx="790">
                  <c:v>234.28556053597717</c:v>
                </c:pt>
                <c:pt idx="791">
                  <c:v>234.62900186727123</c:v>
                </c:pt>
                <c:pt idx="792">
                  <c:v>234.97244319856529</c:v>
                </c:pt>
                <c:pt idx="793">
                  <c:v>235.31588452985935</c:v>
                </c:pt>
                <c:pt idx="794">
                  <c:v>235.65932586115341</c:v>
                </c:pt>
                <c:pt idx="795">
                  <c:v>236.00276719244746</c:v>
                </c:pt>
                <c:pt idx="796">
                  <c:v>236.34620852374152</c:v>
                </c:pt>
                <c:pt idx="797">
                  <c:v>236.68964985503558</c:v>
                </c:pt>
                <c:pt idx="798">
                  <c:v>237.03309118632964</c:v>
                </c:pt>
                <c:pt idx="799">
                  <c:v>237.3765325176237</c:v>
                </c:pt>
              </c:numCache>
            </c:numRef>
          </c:xVal>
          <c:yVal>
            <c:numRef>
              <c:f>'Visualizing T'!$J$49:$J$849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1.1169454639720286E-3</c:v>
                </c:pt>
                <c:pt idx="284">
                  <c:v>0</c:v>
                </c:pt>
                <c:pt idx="285">
                  <c:v>1.1692294887462942E-3</c:v>
                </c:pt>
                <c:pt idx="286">
                  <c:v>0</c:v>
                </c:pt>
                <c:pt idx="287">
                  <c:v>1.2238358677513772E-3</c:v>
                </c:pt>
                <c:pt idx="288">
                  <c:v>0</c:v>
                </c:pt>
                <c:pt idx="289">
                  <c:v>1.2808416842837386E-3</c:v>
                </c:pt>
                <c:pt idx="290">
                  <c:v>0</c:v>
                </c:pt>
                <c:pt idx="291">
                  <c:v>1.3403232371875448E-3</c:v>
                </c:pt>
                <c:pt idx="292">
                  <c:v>0</c:v>
                </c:pt>
                <c:pt idx="293">
                  <c:v>1.4023555587989456E-3</c:v>
                </c:pt>
                <c:pt idx="294">
                  <c:v>0</c:v>
                </c:pt>
                <c:pt idx="295">
                  <c:v>1.4670118800289289E-3</c:v>
                </c:pt>
                <c:pt idx="296">
                  <c:v>0</c:v>
                </c:pt>
                <c:pt idx="297">
                  <c:v>1.5343630401005726E-3</c:v>
                </c:pt>
                <c:pt idx="298">
                  <c:v>0</c:v>
                </c:pt>
                <c:pt idx="299">
                  <c:v>1.6044768387480091E-3</c:v>
                </c:pt>
                <c:pt idx="300">
                  <c:v>0</c:v>
                </c:pt>
                <c:pt idx="301">
                  <c:v>1.6774173290690225E-3</c:v>
                </c:pt>
                <c:pt idx="302">
                  <c:v>0</c:v>
                </c:pt>
                <c:pt idx="303">
                  <c:v>1.7532440496981494E-3</c:v>
                </c:pt>
                <c:pt idx="304">
                  <c:v>0</c:v>
                </c:pt>
                <c:pt idx="305">
                  <c:v>1.832011195551056E-3</c:v>
                </c:pt>
                <c:pt idx="306">
                  <c:v>0</c:v>
                </c:pt>
                <c:pt idx="307">
                  <c:v>1.9137667270972825E-3</c:v>
                </c:pt>
                <c:pt idx="308">
                  <c:v>0</c:v>
                </c:pt>
                <c:pt idx="309">
                  <c:v>1.9985514189408971E-3</c:v>
                </c:pt>
                <c:pt idx="310">
                  <c:v>0</c:v>
                </c:pt>
                <c:pt idx="311">
                  <c:v>2.0863978494435609E-3</c:v>
                </c:pt>
                <c:pt idx="312">
                  <c:v>0</c:v>
                </c:pt>
                <c:pt idx="313">
                  <c:v>2.1773293342302047E-3</c:v>
                </c:pt>
                <c:pt idx="314">
                  <c:v>0</c:v>
                </c:pt>
                <c:pt idx="315">
                  <c:v>2.2713588076393454E-3</c:v>
                </c:pt>
                <c:pt idx="316">
                  <c:v>0</c:v>
                </c:pt>
                <c:pt idx="317">
                  <c:v>2.3684876575651714E-3</c:v>
                </c:pt>
                <c:pt idx="318">
                  <c:v>0</c:v>
                </c:pt>
                <c:pt idx="319">
                  <c:v>2.468704520645626E-3</c:v>
                </c:pt>
                <c:pt idx="320">
                  <c:v>0</c:v>
                </c:pt>
                <c:pt idx="321">
                  <c:v>2.5719840463915705E-3</c:v>
                </c:pt>
                <c:pt idx="322">
                  <c:v>0</c:v>
                </c:pt>
                <c:pt idx="323">
                  <c:v>2.6782856406077915E-3</c:v>
                </c:pt>
                <c:pt idx="324">
                  <c:v>0</c:v>
                </c:pt>
                <c:pt idx="325">
                  <c:v>2.7875522003093789E-3</c:v>
                </c:pt>
                <c:pt idx="326">
                  <c:v>0</c:v>
                </c:pt>
                <c:pt idx="327">
                  <c:v>2.8997088542583593E-3</c:v>
                </c:pt>
                <c:pt idx="328">
                  <c:v>0</c:v>
                </c:pt>
                <c:pt idx="329">
                  <c:v>3.0146617252105878E-3</c:v>
                </c:pt>
                <c:pt idx="330">
                  <c:v>0</c:v>
                </c:pt>
                <c:pt idx="331">
                  <c:v>3.1322967319229733E-3</c:v>
                </c:pt>
                <c:pt idx="332">
                  <c:v>0</c:v>
                </c:pt>
                <c:pt idx="333">
                  <c:v>3.2524784508941584E-3</c:v>
                </c:pt>
                <c:pt idx="334">
                  <c:v>0</c:v>
                </c:pt>
                <c:pt idx="335">
                  <c:v>3.3750490596171911E-3</c:v>
                </c:pt>
                <c:pt idx="336">
                  <c:v>0</c:v>
                </c:pt>
                <c:pt idx="337">
                  <c:v>3.499827384783688E-3</c:v>
                </c:pt>
                <c:pt idx="338">
                  <c:v>0</c:v>
                </c:pt>
                <c:pt idx="339">
                  <c:v>3.6266080802976053E-3</c:v>
                </c:pt>
                <c:pt idx="340">
                  <c:v>0</c:v>
                </c:pt>
                <c:pt idx="341">
                  <c:v>3.7551609610760595E-3</c:v>
                </c:pt>
                <c:pt idx="342">
                  <c:v>0</c:v>
                </c:pt>
                <c:pt idx="343">
                  <c:v>3.885230519350219E-3</c:v>
                </c:pt>
                <c:pt idx="344">
                  <c:v>0</c:v>
                </c:pt>
                <c:pt idx="345">
                  <c:v>4.0165356504649474E-3</c:v>
                </c:pt>
                <c:pt idx="346">
                  <c:v>0</c:v>
                </c:pt>
                <c:pt idx="347">
                  <c:v>4.1487696149085374E-3</c:v>
                </c:pt>
                <c:pt idx="348">
                  <c:v>0</c:v>
                </c:pt>
                <c:pt idx="349">
                  <c:v>4.2816002624320448E-3</c:v>
                </c:pt>
                <c:pt idx="350">
                  <c:v>0</c:v>
                </c:pt>
                <c:pt idx="351">
                  <c:v>4.4146705425879007E-3</c:v>
                </c:pt>
                <c:pt idx="352">
                  <c:v>0</c:v>
                </c:pt>
                <c:pt idx="353">
                  <c:v>4.5475993237057144E-3</c:v>
                </c:pt>
                <c:pt idx="354">
                  <c:v>0</c:v>
                </c:pt>
                <c:pt idx="355">
                  <c:v>4.6799825392871974E-3</c:v>
                </c:pt>
                <c:pt idx="356">
                  <c:v>0</c:v>
                </c:pt>
                <c:pt idx="357">
                  <c:v>4.8113946769383076E-3</c:v>
                </c:pt>
                <c:pt idx="358">
                  <c:v>0</c:v>
                </c:pt>
                <c:pt idx="359">
                  <c:v>4.9413906202956936E-3</c:v>
                </c:pt>
                <c:pt idx="360">
                  <c:v>0</c:v>
                </c:pt>
                <c:pt idx="361">
                  <c:v>5.0695078489948475E-3</c:v>
                </c:pt>
                <c:pt idx="362">
                  <c:v>0</c:v>
                </c:pt>
                <c:pt idx="363">
                  <c:v>5.1952689955750975E-3</c:v>
                </c:pt>
                <c:pt idx="364">
                  <c:v>0</c:v>
                </c:pt>
                <c:pt idx="365">
                  <c:v>5.3181847514576219E-3</c:v>
                </c:pt>
                <c:pt idx="366">
                  <c:v>0</c:v>
                </c:pt>
                <c:pt idx="367">
                  <c:v>5.4377571068529029E-3</c:v>
                </c:pt>
                <c:pt idx="368">
                  <c:v>0</c:v>
                </c:pt>
                <c:pt idx="369">
                  <c:v>5.5534829018264453E-3</c:v>
                </c:pt>
                <c:pt idx="370">
                  <c:v>0</c:v>
                </c:pt>
                <c:pt idx="371">
                  <c:v>5.6648576579356735E-3</c:v>
                </c:pt>
                <c:pt idx="372">
                  <c:v>0</c:v>
                </c:pt>
                <c:pt idx="373">
                  <c:v>5.771379652077413E-3</c:v>
                </c:pt>
                <c:pt idx="374">
                  <c:v>0</c:v>
                </c:pt>
                <c:pt idx="375">
                  <c:v>5.8725541866541664E-3</c:v>
                </c:pt>
                <c:pt idx="376">
                  <c:v>0</c:v>
                </c:pt>
                <c:pt idx="377">
                  <c:v>5.9678980031526718E-3</c:v>
                </c:pt>
                <c:pt idx="378">
                  <c:v>0</c:v>
                </c:pt>
                <c:pt idx="379">
                  <c:v>6.0569437799402603E-3</c:v>
                </c:pt>
                <c:pt idx="380">
                  <c:v>0</c:v>
                </c:pt>
                <c:pt idx="381">
                  <c:v>6.1392446498022557E-3</c:v>
                </c:pt>
                <c:pt idx="382">
                  <c:v>0</c:v>
                </c:pt>
                <c:pt idx="383">
                  <c:v>6.2143786686669755E-3</c:v>
                </c:pt>
                <c:pt idx="384">
                  <c:v>0</c:v>
                </c:pt>
                <c:pt idx="385">
                  <c:v>6.2819531643167337E-3</c:v>
                </c:pt>
                <c:pt idx="386">
                  <c:v>0</c:v>
                </c:pt>
                <c:pt idx="387">
                  <c:v>6.3416088928232028E-3</c:v>
                </c:pt>
                <c:pt idx="388">
                  <c:v>0</c:v>
                </c:pt>
                <c:pt idx="389">
                  <c:v>6.3930239310972525E-3</c:v>
                </c:pt>
                <c:pt idx="390">
                  <c:v>0</c:v>
                </c:pt>
                <c:pt idx="391">
                  <c:v>6.4359172363798733E-3</c:v>
                </c:pt>
                <c:pt idx="392">
                  <c:v>0</c:v>
                </c:pt>
                <c:pt idx="393">
                  <c:v>6.4700518077350222E-3</c:v>
                </c:pt>
                <c:pt idx="394">
                  <c:v>0</c:v>
                </c:pt>
                <c:pt idx="395">
                  <c:v>6.4952373905754479E-3</c:v>
                </c:pt>
                <c:pt idx="396">
                  <c:v>0</c:v>
                </c:pt>
                <c:pt idx="397">
                  <c:v>6.5113326728553633E-3</c:v>
                </c:pt>
                <c:pt idx="398">
                  <c:v>0</c:v>
                </c:pt>
                <c:pt idx="399">
                  <c:v>6.5182469306102053E-3</c:v>
                </c:pt>
                <c:pt idx="400">
                  <c:v>0</c:v>
                </c:pt>
                <c:pt idx="401">
                  <c:v>6.515941090796562E-3</c:v>
                </c:pt>
                <c:pt idx="402">
                  <c:v>0</c:v>
                </c:pt>
                <c:pt idx="403">
                  <c:v>6.5044281905550227E-3</c:v>
                </c:pt>
                <c:pt idx="404">
                  <c:v>0</c:v>
                </c:pt>
                <c:pt idx="405">
                  <c:v>6.4837732238754442E-3</c:v>
                </c:pt>
                <c:pt idx="406">
                  <c:v>0</c:v>
                </c:pt>
                <c:pt idx="407">
                  <c:v>6.4540923786600146E-3</c:v>
                </c:pt>
                <c:pt idx="408">
                  <c:v>0</c:v>
                </c:pt>
                <c:pt idx="409">
                  <c:v>6.415551679210485E-3</c:v>
                </c:pt>
                <c:pt idx="410">
                  <c:v>0</c:v>
                </c:pt>
                <c:pt idx="411">
                  <c:v>6.3683650606878306E-3</c:v>
                </c:pt>
                <c:pt idx="412">
                  <c:v>0</c:v>
                </c:pt>
                <c:pt idx="413">
                  <c:v>6.3127919128662113E-3</c:v>
                </c:pt>
                <c:pt idx="414">
                  <c:v>0</c:v>
                </c:pt>
                <c:pt idx="415">
                  <c:v>6.2491341401914591E-3</c:v>
                </c:pt>
                <c:pt idx="416">
                  <c:v>0</c:v>
                </c:pt>
                <c:pt idx="417">
                  <c:v>6.1777327935055304E-3</c:v>
                </c:pt>
                <c:pt idx="418">
                  <c:v>0</c:v>
                </c:pt>
                <c:pt idx="419">
                  <c:v>6.0989643356012535E-3</c:v>
                </c:pt>
                <c:pt idx="420">
                  <c:v>0</c:v>
                </c:pt>
                <c:pt idx="421">
                  <c:v>6.0132366078896604E-3</c:v>
                </c:pt>
                <c:pt idx="422">
                  <c:v>0</c:v>
                </c:pt>
                <c:pt idx="423">
                  <c:v>5.9209845687930862E-3</c:v>
                </c:pt>
                <c:pt idx="424">
                  <c:v>0</c:v>
                </c:pt>
                <c:pt idx="425">
                  <c:v>5.8226658760217043E-3</c:v>
                </c:pt>
                <c:pt idx="426">
                  <c:v>0</c:v>
                </c:pt>
                <c:pt idx="427">
                  <c:v>5.718756384672341E-3</c:v>
                </c:pt>
                <c:pt idx="428">
                  <c:v>0</c:v>
                </c:pt>
                <c:pt idx="429">
                  <c:v>5.6097456312157457E-3</c:v>
                </c:pt>
                <c:pt idx="430">
                  <c:v>0</c:v>
                </c:pt>
                <c:pt idx="431">
                  <c:v>5.4961323700544185E-3</c:v>
                </c:pt>
                <c:pt idx="432">
                  <c:v>0</c:v>
                </c:pt>
                <c:pt idx="433">
                  <c:v>5.3784202246230928E-3</c:v>
                </c:pt>
                <c:pt idx="434">
                  <c:v>0</c:v>
                </c:pt>
                <c:pt idx="435">
                  <c:v>5.2571135091917243E-3</c:v>
                </c:pt>
                <c:pt idx="436">
                  <c:v>0</c:v>
                </c:pt>
                <c:pt idx="437">
                  <c:v>5.1327132708504086E-3</c:v>
                </c:pt>
                <c:pt idx="438">
                  <c:v>0</c:v>
                </c:pt>
                <c:pt idx="439">
                  <c:v>5.0057135938438302E-3</c:v>
                </c:pt>
                <c:pt idx="440">
                  <c:v>0</c:v>
                </c:pt>
                <c:pt idx="441">
                  <c:v>4.8765982007528685E-3</c:v>
                </c:pt>
                <c:pt idx="442">
                  <c:v>0</c:v>
                </c:pt>
                <c:pt idx="443">
                  <c:v>4.7458373771873674E-3</c:v>
                </c:pt>
                <c:pt idx="444">
                  <c:v>0</c:v>
                </c:pt>
                <c:pt idx="445">
                  <c:v>4.6138852389181195E-3</c:v>
                </c:pt>
                <c:pt idx="446">
                  <c:v>0</c:v>
                </c:pt>
                <c:pt idx="447">
                  <c:v>4.4811773528925791E-3</c:v>
                </c:pt>
                <c:pt idx="448">
                  <c:v>0</c:v>
                </c:pt>
                <c:pt idx="449">
                  <c:v>4.3481287165507421E-3</c:v>
                </c:pt>
                <c:pt idx="450">
                  <c:v>0</c:v>
                </c:pt>
                <c:pt idx="451">
                  <c:v>4.2151320933811465E-3</c:v>
                </c:pt>
                <c:pt idx="452">
                  <c:v>0</c:v>
                </c:pt>
                <c:pt idx="453">
                  <c:v>4.0825566968747951E-3</c:v>
                </c:pt>
                <c:pt idx="454">
                  <c:v>0</c:v>
                </c:pt>
                <c:pt idx="455">
                  <c:v>3.9507472099901686E-3</c:v>
                </c:pt>
                <c:pt idx="456">
                  <c:v>0</c:v>
                </c:pt>
                <c:pt idx="457">
                  <c:v>3.8200231229768289E-3</c:v>
                </c:pt>
                <c:pt idx="458">
                  <c:v>0</c:v>
                </c:pt>
                <c:pt idx="459">
                  <c:v>3.6906783689615585E-3</c:v>
                </c:pt>
                <c:pt idx="460">
                  <c:v>0</c:v>
                </c:pt>
                <c:pt idx="461">
                  <c:v>3.5629812340255695E-3</c:v>
                </c:pt>
                <c:pt idx="462">
                  <c:v>0</c:v>
                </c:pt>
                <c:pt idx="463">
                  <c:v>3.4371745165937551E-3</c:v>
                </c:pt>
                <c:pt idx="464">
                  <c:v>0</c:v>
                </c:pt>
                <c:pt idx="465">
                  <c:v>3.3134759097550037E-3</c:v>
                </c:pt>
                <c:pt idx="466">
                  <c:v>0</c:v>
                </c:pt>
                <c:pt idx="467">
                  <c:v>3.1920785795807871E-3</c:v>
                </c:pt>
                <c:pt idx="468">
                  <c:v>0</c:v>
                </c:pt>
                <c:pt idx="469">
                  <c:v>3.073151912519112E-3</c:v>
                </c:pt>
                <c:pt idx="470">
                  <c:v>0</c:v>
                </c:pt>
                <c:pt idx="471">
                  <c:v>2.9568424054739195E-3</c:v>
                </c:pt>
                <c:pt idx="472">
                  <c:v>0</c:v>
                </c:pt>
                <c:pt idx="473">
                  <c:v>2.8432746730977232E-3</c:v>
                </c:pt>
                <c:pt idx="474">
                  <c:v>0</c:v>
                </c:pt>
                <c:pt idx="475">
                  <c:v>2.7325525481289026E-3</c:v>
                </c:pt>
                <c:pt idx="476">
                  <c:v>0</c:v>
                </c:pt>
                <c:pt idx="477">
                  <c:v>2.6247602521286412E-3</c:v>
                </c:pt>
                <c:pt idx="478">
                  <c:v>0</c:v>
                </c:pt>
                <c:pt idx="479">
                  <c:v>2.5199636157320626E-3</c:v>
                </c:pt>
                <c:pt idx="480">
                  <c:v>0</c:v>
                </c:pt>
                <c:pt idx="481">
                  <c:v>2.4182113293910318E-3</c:v>
                </c:pt>
                <c:pt idx="482">
                  <c:v>0</c:v>
                </c:pt>
                <c:pt idx="483">
                  <c:v>2.3195362075356801E-3</c:v>
                </c:pt>
                <c:pt idx="484">
                  <c:v>0</c:v>
                </c:pt>
                <c:pt idx="485">
                  <c:v>2.223956451049322E-3</c:v>
                </c:pt>
                <c:pt idx="486">
                  <c:v>0</c:v>
                </c:pt>
                <c:pt idx="487">
                  <c:v>2.1314768949017154E-3</c:v>
                </c:pt>
                <c:pt idx="488">
                  <c:v>0</c:v>
                </c:pt>
                <c:pt idx="489">
                  <c:v>2.0420902296723192E-3</c:v>
                </c:pt>
                <c:pt idx="490">
                  <c:v>0</c:v>
                </c:pt>
                <c:pt idx="491">
                  <c:v>1.9557781875025604E-3</c:v>
                </c:pt>
                <c:pt idx="492">
                  <c:v>0</c:v>
                </c:pt>
                <c:pt idx="493">
                  <c:v>1.8725126847229101E-3</c:v>
                </c:pt>
                <c:pt idx="494">
                  <c:v>0</c:v>
                </c:pt>
                <c:pt idx="495">
                  <c:v>1.7922569149661921E-3</c:v>
                </c:pt>
                <c:pt idx="496">
                  <c:v>0</c:v>
                </c:pt>
                <c:pt idx="497">
                  <c:v>1.7149663880304533E-3</c:v>
                </c:pt>
                <c:pt idx="498">
                  <c:v>0</c:v>
                </c:pt>
                <c:pt idx="499">
                  <c:v>1.6405899110598504E-3</c:v>
                </c:pt>
                <c:pt idx="500">
                  <c:v>0</c:v>
                </c:pt>
                <c:pt idx="501">
                  <c:v>1.5690705097727992E-3</c:v>
                </c:pt>
                <c:pt idx="502">
                  <c:v>0</c:v>
                </c:pt>
                <c:pt idx="503">
                  <c:v>1.5003462884949359E-3</c:v>
                </c:pt>
                <c:pt idx="504">
                  <c:v>0</c:v>
                </c:pt>
                <c:pt idx="505">
                  <c:v>1.4343512286493637E-3</c:v>
                </c:pt>
                <c:pt idx="506">
                  <c:v>0</c:v>
                </c:pt>
                <c:pt idx="507">
                  <c:v>1.3710159261106983E-3</c:v>
                </c:pt>
                <c:pt idx="508">
                  <c:v>0</c:v>
                </c:pt>
                <c:pt idx="509">
                  <c:v>1.3102682684802899E-3</c:v>
                </c:pt>
                <c:pt idx="510">
                  <c:v>0</c:v>
                </c:pt>
                <c:pt idx="511">
                  <c:v>1.2520340538659802E-3</c:v>
                </c:pt>
                <c:pt idx="512">
                  <c:v>0</c:v>
                </c:pt>
                <c:pt idx="513">
                  <c:v>1.1962375531777425E-3</c:v>
                </c:pt>
                <c:pt idx="514">
                  <c:v>0</c:v>
                </c:pt>
                <c:pt idx="515">
                  <c:v>1.1428020182889798E-3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'Visualizing T'!$I$49:$I$849</c:f>
              <c:numCache>
                <c:formatCode>General</c:formatCode>
                <c:ptCount val="801"/>
                <c:pt idx="0">
                  <c:v>-37.033091186328143</c:v>
                </c:pt>
                <c:pt idx="1">
                  <c:v>-36.689649855034091</c:v>
                </c:pt>
                <c:pt idx="2">
                  <c:v>-36.346208523740039</c:v>
                </c:pt>
                <c:pt idx="3">
                  <c:v>-36.002767192445987</c:v>
                </c:pt>
                <c:pt idx="4">
                  <c:v>-35.659325861151935</c:v>
                </c:pt>
                <c:pt idx="5">
                  <c:v>-35.315884529857883</c:v>
                </c:pt>
                <c:pt idx="6">
                  <c:v>-34.97244319856383</c:v>
                </c:pt>
                <c:pt idx="7">
                  <c:v>-34.629001867269778</c:v>
                </c:pt>
                <c:pt idx="8">
                  <c:v>-34.285560535975726</c:v>
                </c:pt>
                <c:pt idx="9">
                  <c:v>-33.942119204681674</c:v>
                </c:pt>
                <c:pt idx="10">
                  <c:v>-33.598677873387622</c:v>
                </c:pt>
                <c:pt idx="11">
                  <c:v>-33.25523654209357</c:v>
                </c:pt>
                <c:pt idx="12">
                  <c:v>-32.911795210799518</c:v>
                </c:pt>
                <c:pt idx="13">
                  <c:v>-32.568353879505466</c:v>
                </c:pt>
                <c:pt idx="14">
                  <c:v>-32.224912548211414</c:v>
                </c:pt>
                <c:pt idx="15">
                  <c:v>-31.881471216917358</c:v>
                </c:pt>
                <c:pt idx="16">
                  <c:v>-31.538029885623303</c:v>
                </c:pt>
                <c:pt idx="17">
                  <c:v>-31.194588554329247</c:v>
                </c:pt>
                <c:pt idx="18">
                  <c:v>-30.851147223035191</c:v>
                </c:pt>
                <c:pt idx="19">
                  <c:v>-30.507705891741136</c:v>
                </c:pt>
                <c:pt idx="20">
                  <c:v>-30.16426456044708</c:v>
                </c:pt>
                <c:pt idx="21">
                  <c:v>-29.820823229153024</c:v>
                </c:pt>
                <c:pt idx="22">
                  <c:v>-29.477381897858969</c:v>
                </c:pt>
                <c:pt idx="23">
                  <c:v>-29.133940566564913</c:v>
                </c:pt>
                <c:pt idx="24">
                  <c:v>-28.790499235270858</c:v>
                </c:pt>
                <c:pt idx="25">
                  <c:v>-28.447057903976802</c:v>
                </c:pt>
                <c:pt idx="26">
                  <c:v>-28.103616572682746</c:v>
                </c:pt>
                <c:pt idx="27">
                  <c:v>-27.760175241388691</c:v>
                </c:pt>
                <c:pt idx="28">
                  <c:v>-27.416733910094635</c:v>
                </c:pt>
                <c:pt idx="29">
                  <c:v>-27.073292578800579</c:v>
                </c:pt>
                <c:pt idx="30">
                  <c:v>-26.729851247506524</c:v>
                </c:pt>
                <c:pt idx="31">
                  <c:v>-26.386409916212468</c:v>
                </c:pt>
                <c:pt idx="32">
                  <c:v>-26.042968584918412</c:v>
                </c:pt>
                <c:pt idx="33">
                  <c:v>-25.699527253624357</c:v>
                </c:pt>
                <c:pt idx="34">
                  <c:v>-25.356085922330301</c:v>
                </c:pt>
                <c:pt idx="35">
                  <c:v>-25.012644591036246</c:v>
                </c:pt>
                <c:pt idx="36">
                  <c:v>-24.66920325974219</c:v>
                </c:pt>
                <c:pt idx="37">
                  <c:v>-24.325761928448134</c:v>
                </c:pt>
                <c:pt idx="38">
                  <c:v>-23.982320597154079</c:v>
                </c:pt>
                <c:pt idx="39">
                  <c:v>-23.638879265860023</c:v>
                </c:pt>
                <c:pt idx="40">
                  <c:v>-23.295437934565967</c:v>
                </c:pt>
                <c:pt idx="41">
                  <c:v>-22.951996603271912</c:v>
                </c:pt>
                <c:pt idx="42">
                  <c:v>-22.608555271977856</c:v>
                </c:pt>
                <c:pt idx="43">
                  <c:v>-22.265113940683801</c:v>
                </c:pt>
                <c:pt idx="44">
                  <c:v>-21.921672609389745</c:v>
                </c:pt>
                <c:pt idx="45">
                  <c:v>-21.578231278095689</c:v>
                </c:pt>
                <c:pt idx="46">
                  <c:v>-21.234789946801634</c:v>
                </c:pt>
                <c:pt idx="47">
                  <c:v>-20.891348615507578</c:v>
                </c:pt>
                <c:pt idx="48">
                  <c:v>-20.547907284213522</c:v>
                </c:pt>
                <c:pt idx="49">
                  <c:v>-20.204465952919467</c:v>
                </c:pt>
                <c:pt idx="50">
                  <c:v>-19.861024621625411</c:v>
                </c:pt>
                <c:pt idx="51">
                  <c:v>-19.517583290331356</c:v>
                </c:pt>
                <c:pt idx="52">
                  <c:v>-19.1741419590373</c:v>
                </c:pt>
                <c:pt idx="53">
                  <c:v>-18.830700627743244</c:v>
                </c:pt>
                <c:pt idx="54">
                  <c:v>-18.487259296449189</c:v>
                </c:pt>
                <c:pt idx="55">
                  <c:v>-18.143817965155133</c:v>
                </c:pt>
                <c:pt idx="56">
                  <c:v>-17.800376633861077</c:v>
                </c:pt>
                <c:pt idx="57">
                  <c:v>-17.456935302567022</c:v>
                </c:pt>
                <c:pt idx="58">
                  <c:v>-17.113493971272966</c:v>
                </c:pt>
                <c:pt idx="59">
                  <c:v>-16.77005263997891</c:v>
                </c:pt>
                <c:pt idx="60">
                  <c:v>-16.426611308684855</c:v>
                </c:pt>
                <c:pt idx="61">
                  <c:v>-16.083169977390799</c:v>
                </c:pt>
                <c:pt idx="62">
                  <c:v>-15.739728646096744</c:v>
                </c:pt>
                <c:pt idx="63">
                  <c:v>-15.396287314802688</c:v>
                </c:pt>
                <c:pt idx="64">
                  <c:v>-15.052845983508632</c:v>
                </c:pt>
                <c:pt idx="65">
                  <c:v>-14.709404652214577</c:v>
                </c:pt>
                <c:pt idx="66">
                  <c:v>-14.365963320920521</c:v>
                </c:pt>
                <c:pt idx="67">
                  <c:v>-14.022521989626465</c:v>
                </c:pt>
                <c:pt idx="68">
                  <c:v>-13.67908065833241</c:v>
                </c:pt>
                <c:pt idx="69">
                  <c:v>-13.335639327038354</c:v>
                </c:pt>
                <c:pt idx="70">
                  <c:v>-12.992197995744299</c:v>
                </c:pt>
                <c:pt idx="71">
                  <c:v>-12.648756664450243</c:v>
                </c:pt>
                <c:pt idx="72">
                  <c:v>-12.305315333156187</c:v>
                </c:pt>
                <c:pt idx="73">
                  <c:v>-11.961874001862132</c:v>
                </c:pt>
                <c:pt idx="74">
                  <c:v>-11.618432670568076</c:v>
                </c:pt>
                <c:pt idx="75">
                  <c:v>-11.27499133927402</c:v>
                </c:pt>
                <c:pt idx="76">
                  <c:v>-10.931550007979965</c:v>
                </c:pt>
                <c:pt idx="77">
                  <c:v>-10.588108676685909</c:v>
                </c:pt>
                <c:pt idx="78">
                  <c:v>-10.244667345391854</c:v>
                </c:pt>
                <c:pt idx="79">
                  <c:v>-9.9012260140977979</c:v>
                </c:pt>
                <c:pt idx="80">
                  <c:v>-9.5577846828037423</c:v>
                </c:pt>
                <c:pt idx="81">
                  <c:v>-9.2143433515096866</c:v>
                </c:pt>
                <c:pt idx="82">
                  <c:v>-8.870902020215631</c:v>
                </c:pt>
                <c:pt idx="83">
                  <c:v>-8.5274606889215754</c:v>
                </c:pt>
                <c:pt idx="84">
                  <c:v>-8.1840193576275198</c:v>
                </c:pt>
                <c:pt idx="85">
                  <c:v>-7.8405780263334641</c:v>
                </c:pt>
                <c:pt idx="86">
                  <c:v>-7.4971366950394085</c:v>
                </c:pt>
                <c:pt idx="87">
                  <c:v>-7.1536953637453529</c:v>
                </c:pt>
                <c:pt idx="88">
                  <c:v>-6.8102540324512972</c:v>
                </c:pt>
                <c:pt idx="89">
                  <c:v>-6.4668127011572416</c:v>
                </c:pt>
                <c:pt idx="90">
                  <c:v>-6.123371369863186</c:v>
                </c:pt>
                <c:pt idx="91">
                  <c:v>-5.7799300385691303</c:v>
                </c:pt>
                <c:pt idx="92">
                  <c:v>-5.4364887072750747</c:v>
                </c:pt>
                <c:pt idx="93">
                  <c:v>-5.0930473759810191</c:v>
                </c:pt>
                <c:pt idx="94">
                  <c:v>-4.7496060446869635</c:v>
                </c:pt>
                <c:pt idx="95">
                  <c:v>-4.4061647133929078</c:v>
                </c:pt>
                <c:pt idx="96">
                  <c:v>-4.0627233820988522</c:v>
                </c:pt>
                <c:pt idx="97">
                  <c:v>-3.7192820508047966</c:v>
                </c:pt>
                <c:pt idx="98">
                  <c:v>-3.3758407195107409</c:v>
                </c:pt>
                <c:pt idx="99">
                  <c:v>-3.0323993882166853</c:v>
                </c:pt>
                <c:pt idx="100">
                  <c:v>-2.6889580569226297</c:v>
                </c:pt>
                <c:pt idx="101">
                  <c:v>-2.3455167256285741</c:v>
                </c:pt>
                <c:pt idx="102">
                  <c:v>-2.0020753943345184</c:v>
                </c:pt>
                <c:pt idx="103">
                  <c:v>-1.658634063040463</c:v>
                </c:pt>
                <c:pt idx="104">
                  <c:v>-1.3151927317464076</c:v>
                </c:pt>
                <c:pt idx="105">
                  <c:v>-0.9717514004523522</c:v>
                </c:pt>
                <c:pt idx="106">
                  <c:v>-0.62831006915829679</c:v>
                </c:pt>
                <c:pt idx="107">
                  <c:v>-0.28486873786424133</c:v>
                </c:pt>
                <c:pt idx="108">
                  <c:v>5.8572593429814135E-2</c:v>
                </c:pt>
                <c:pt idx="109">
                  <c:v>0.4020139247238696</c:v>
                </c:pt>
                <c:pt idx="110">
                  <c:v>0.74545525601792506</c:v>
                </c:pt>
                <c:pt idx="111">
                  <c:v>1.0888965873119805</c:v>
                </c:pt>
                <c:pt idx="112">
                  <c:v>1.4323379186060359</c:v>
                </c:pt>
                <c:pt idx="113">
                  <c:v>1.7757792499000913</c:v>
                </c:pt>
                <c:pt idx="114">
                  <c:v>2.1192205811941469</c:v>
                </c:pt>
                <c:pt idx="115">
                  <c:v>2.4626619124882025</c:v>
                </c:pt>
                <c:pt idx="116">
                  <c:v>2.8061032437822582</c:v>
                </c:pt>
                <c:pt idx="117">
                  <c:v>3.1495445750763138</c:v>
                </c:pt>
                <c:pt idx="118">
                  <c:v>3.4929859063703694</c:v>
                </c:pt>
                <c:pt idx="119">
                  <c:v>3.8364272376644251</c:v>
                </c:pt>
                <c:pt idx="120">
                  <c:v>4.1798685689584802</c:v>
                </c:pt>
                <c:pt idx="121">
                  <c:v>4.5233099002525359</c:v>
                </c:pt>
                <c:pt idx="122">
                  <c:v>4.8667512315465915</c:v>
                </c:pt>
                <c:pt idx="123">
                  <c:v>5.2101925628406471</c:v>
                </c:pt>
                <c:pt idx="124">
                  <c:v>5.5536338941347028</c:v>
                </c:pt>
                <c:pt idx="125">
                  <c:v>5.8970752254287584</c:v>
                </c:pt>
                <c:pt idx="126">
                  <c:v>6.240516556722814</c:v>
                </c:pt>
                <c:pt idx="127">
                  <c:v>6.5839578880168697</c:v>
                </c:pt>
                <c:pt idx="128">
                  <c:v>6.9273992193109253</c:v>
                </c:pt>
                <c:pt idx="129">
                  <c:v>7.2708405506049809</c:v>
                </c:pt>
                <c:pt idx="130">
                  <c:v>7.6142818818990365</c:v>
                </c:pt>
                <c:pt idx="131">
                  <c:v>7.9577232131930922</c:v>
                </c:pt>
                <c:pt idx="132">
                  <c:v>8.3011645444871469</c:v>
                </c:pt>
                <c:pt idx="133">
                  <c:v>8.6446058757812025</c:v>
                </c:pt>
                <c:pt idx="134">
                  <c:v>8.9880472070752582</c:v>
                </c:pt>
                <c:pt idx="135">
                  <c:v>9.3314885383693138</c:v>
                </c:pt>
                <c:pt idx="136">
                  <c:v>9.6749298696633694</c:v>
                </c:pt>
                <c:pt idx="137">
                  <c:v>10.018371200957425</c:v>
                </c:pt>
                <c:pt idx="138">
                  <c:v>10.361812532251481</c:v>
                </c:pt>
                <c:pt idx="139">
                  <c:v>10.705253863545536</c:v>
                </c:pt>
                <c:pt idx="140">
                  <c:v>11.048695194839592</c:v>
                </c:pt>
                <c:pt idx="141">
                  <c:v>11.392136526133648</c:v>
                </c:pt>
                <c:pt idx="142">
                  <c:v>11.735577857427703</c:v>
                </c:pt>
                <c:pt idx="143">
                  <c:v>12.079019188721759</c:v>
                </c:pt>
                <c:pt idx="144">
                  <c:v>12.422460520015814</c:v>
                </c:pt>
                <c:pt idx="145">
                  <c:v>12.76590185130987</c:v>
                </c:pt>
                <c:pt idx="146">
                  <c:v>13.109343182603926</c:v>
                </c:pt>
                <c:pt idx="147">
                  <c:v>13.452784513897981</c:v>
                </c:pt>
                <c:pt idx="148">
                  <c:v>13.796225845192037</c:v>
                </c:pt>
                <c:pt idx="149">
                  <c:v>14.139667176486093</c:v>
                </c:pt>
                <c:pt idx="150">
                  <c:v>14.483108507780148</c:v>
                </c:pt>
                <c:pt idx="151">
                  <c:v>14.826549839074204</c:v>
                </c:pt>
                <c:pt idx="152">
                  <c:v>15.16999117036826</c:v>
                </c:pt>
                <c:pt idx="153">
                  <c:v>15.513432501662315</c:v>
                </c:pt>
                <c:pt idx="154">
                  <c:v>15.856873832956371</c:v>
                </c:pt>
                <c:pt idx="155">
                  <c:v>16.200315164250426</c:v>
                </c:pt>
                <c:pt idx="156">
                  <c:v>16.543756495544482</c:v>
                </c:pt>
                <c:pt idx="157">
                  <c:v>16.887197826838538</c:v>
                </c:pt>
                <c:pt idx="158">
                  <c:v>17.230639158132593</c:v>
                </c:pt>
                <c:pt idx="159">
                  <c:v>17.574080489426649</c:v>
                </c:pt>
                <c:pt idx="160">
                  <c:v>17.917521820720705</c:v>
                </c:pt>
                <c:pt idx="161">
                  <c:v>18.26096315201476</c:v>
                </c:pt>
                <c:pt idx="162">
                  <c:v>18.604404483308816</c:v>
                </c:pt>
                <c:pt idx="163">
                  <c:v>18.947845814602871</c:v>
                </c:pt>
                <c:pt idx="164">
                  <c:v>19.291287145896927</c:v>
                </c:pt>
                <c:pt idx="165">
                  <c:v>19.634728477190983</c:v>
                </c:pt>
                <c:pt idx="166">
                  <c:v>19.978169808485038</c:v>
                </c:pt>
                <c:pt idx="167">
                  <c:v>20.321611139779094</c:v>
                </c:pt>
                <c:pt idx="168">
                  <c:v>20.66505247107315</c:v>
                </c:pt>
                <c:pt idx="169">
                  <c:v>21.008493802367205</c:v>
                </c:pt>
                <c:pt idx="170">
                  <c:v>21.351935133661261</c:v>
                </c:pt>
                <c:pt idx="171">
                  <c:v>21.695376464955316</c:v>
                </c:pt>
                <c:pt idx="172">
                  <c:v>22.038817796249372</c:v>
                </c:pt>
                <c:pt idx="173">
                  <c:v>22.382259127543428</c:v>
                </c:pt>
                <c:pt idx="174">
                  <c:v>22.725700458837483</c:v>
                </c:pt>
                <c:pt idx="175">
                  <c:v>23.069141790131539</c:v>
                </c:pt>
                <c:pt idx="176">
                  <c:v>23.412583121425595</c:v>
                </c:pt>
                <c:pt idx="177">
                  <c:v>23.75602445271965</c:v>
                </c:pt>
                <c:pt idx="178">
                  <c:v>24.099465784013706</c:v>
                </c:pt>
                <c:pt idx="179">
                  <c:v>24.442907115307762</c:v>
                </c:pt>
                <c:pt idx="180">
                  <c:v>24.786348446601817</c:v>
                </c:pt>
                <c:pt idx="181">
                  <c:v>25.129789777895873</c:v>
                </c:pt>
                <c:pt idx="182">
                  <c:v>25.473231109189928</c:v>
                </c:pt>
                <c:pt idx="183">
                  <c:v>25.816672440483984</c:v>
                </c:pt>
                <c:pt idx="184">
                  <c:v>26.16011377177804</c:v>
                </c:pt>
                <c:pt idx="185">
                  <c:v>26.503555103072095</c:v>
                </c:pt>
                <c:pt idx="186">
                  <c:v>26.846996434366151</c:v>
                </c:pt>
                <c:pt idx="187">
                  <c:v>27.190437765660207</c:v>
                </c:pt>
                <c:pt idx="188">
                  <c:v>27.533879096954262</c:v>
                </c:pt>
                <c:pt idx="189">
                  <c:v>27.877320428248318</c:v>
                </c:pt>
                <c:pt idx="190">
                  <c:v>28.220761759542373</c:v>
                </c:pt>
                <c:pt idx="191">
                  <c:v>28.564203090836429</c:v>
                </c:pt>
                <c:pt idx="192">
                  <c:v>28.907644422130485</c:v>
                </c:pt>
                <c:pt idx="193">
                  <c:v>29.25108575342454</c:v>
                </c:pt>
                <c:pt idx="194">
                  <c:v>29.594527084718596</c:v>
                </c:pt>
                <c:pt idx="195">
                  <c:v>29.937968416012652</c:v>
                </c:pt>
                <c:pt idx="196">
                  <c:v>30.281409747306707</c:v>
                </c:pt>
                <c:pt idx="197">
                  <c:v>30.624851078600763</c:v>
                </c:pt>
                <c:pt idx="198">
                  <c:v>30.968292409894818</c:v>
                </c:pt>
                <c:pt idx="199">
                  <c:v>31.311733741188874</c:v>
                </c:pt>
                <c:pt idx="200">
                  <c:v>31.65517507248293</c:v>
                </c:pt>
                <c:pt idx="201">
                  <c:v>31.998616403776985</c:v>
                </c:pt>
                <c:pt idx="202">
                  <c:v>32.342057735071037</c:v>
                </c:pt>
                <c:pt idx="203">
                  <c:v>32.68549906636509</c:v>
                </c:pt>
                <c:pt idx="204">
                  <c:v>33.028940397659142</c:v>
                </c:pt>
                <c:pt idx="205">
                  <c:v>33.372381728953194</c:v>
                </c:pt>
                <c:pt idx="206">
                  <c:v>33.715823060247246</c:v>
                </c:pt>
                <c:pt idx="207">
                  <c:v>34.059264391541298</c:v>
                </c:pt>
                <c:pt idx="208">
                  <c:v>34.40270572283535</c:v>
                </c:pt>
                <c:pt idx="209">
                  <c:v>34.746147054129402</c:v>
                </c:pt>
                <c:pt idx="210">
                  <c:v>35.089588385423454</c:v>
                </c:pt>
                <c:pt idx="211">
                  <c:v>35.433029716717506</c:v>
                </c:pt>
                <c:pt idx="212">
                  <c:v>35.776471048011558</c:v>
                </c:pt>
                <c:pt idx="213">
                  <c:v>36.11991237930561</c:v>
                </c:pt>
                <c:pt idx="214">
                  <c:v>36.463353710599662</c:v>
                </c:pt>
                <c:pt idx="215">
                  <c:v>36.806795041893714</c:v>
                </c:pt>
                <c:pt idx="216">
                  <c:v>37.150236373187767</c:v>
                </c:pt>
                <c:pt idx="217">
                  <c:v>37.493677704481819</c:v>
                </c:pt>
                <c:pt idx="218">
                  <c:v>37.837119035775871</c:v>
                </c:pt>
                <c:pt idx="219">
                  <c:v>38.180560367069923</c:v>
                </c:pt>
                <c:pt idx="220">
                  <c:v>38.524001698363975</c:v>
                </c:pt>
                <c:pt idx="221">
                  <c:v>38.867443029658027</c:v>
                </c:pt>
                <c:pt idx="222">
                  <c:v>39.210884360952079</c:v>
                </c:pt>
                <c:pt idx="223">
                  <c:v>39.554325692246131</c:v>
                </c:pt>
                <c:pt idx="224">
                  <c:v>39.897767023540183</c:v>
                </c:pt>
                <c:pt idx="225">
                  <c:v>40.241208354834235</c:v>
                </c:pt>
                <c:pt idx="226">
                  <c:v>40.584649686128287</c:v>
                </c:pt>
                <c:pt idx="227">
                  <c:v>40.928091017422339</c:v>
                </c:pt>
                <c:pt idx="228">
                  <c:v>41.271532348716391</c:v>
                </c:pt>
                <c:pt idx="229">
                  <c:v>41.614973680010444</c:v>
                </c:pt>
                <c:pt idx="230">
                  <c:v>41.958415011304496</c:v>
                </c:pt>
                <c:pt idx="231">
                  <c:v>42.301856342598548</c:v>
                </c:pt>
                <c:pt idx="232">
                  <c:v>42.6452976738926</c:v>
                </c:pt>
                <c:pt idx="233">
                  <c:v>42.988739005186652</c:v>
                </c:pt>
                <c:pt idx="234">
                  <c:v>43.332180336480704</c:v>
                </c:pt>
                <c:pt idx="235">
                  <c:v>43.675621667774756</c:v>
                </c:pt>
                <c:pt idx="236">
                  <c:v>44.019062999068808</c:v>
                </c:pt>
                <c:pt idx="237">
                  <c:v>44.36250433036286</c:v>
                </c:pt>
                <c:pt idx="238">
                  <c:v>44.705945661656912</c:v>
                </c:pt>
                <c:pt idx="239">
                  <c:v>45.049386992950964</c:v>
                </c:pt>
                <c:pt idx="240">
                  <c:v>45.392828324245016</c:v>
                </c:pt>
                <c:pt idx="241">
                  <c:v>45.736269655539068</c:v>
                </c:pt>
                <c:pt idx="242">
                  <c:v>46.079710986833121</c:v>
                </c:pt>
                <c:pt idx="243">
                  <c:v>46.423152318127173</c:v>
                </c:pt>
                <c:pt idx="244">
                  <c:v>46.766593649421225</c:v>
                </c:pt>
                <c:pt idx="245">
                  <c:v>47.110034980715277</c:v>
                </c:pt>
                <c:pt idx="246">
                  <c:v>47.453476312009329</c:v>
                </c:pt>
                <c:pt idx="247">
                  <c:v>47.796917643303381</c:v>
                </c:pt>
                <c:pt idx="248">
                  <c:v>48.140358974597433</c:v>
                </c:pt>
                <c:pt idx="249">
                  <c:v>48.483800305891485</c:v>
                </c:pt>
                <c:pt idx="250">
                  <c:v>48.827241637185537</c:v>
                </c:pt>
                <c:pt idx="251">
                  <c:v>49.170682968479589</c:v>
                </c:pt>
                <c:pt idx="252">
                  <c:v>49.514124299773641</c:v>
                </c:pt>
                <c:pt idx="253">
                  <c:v>49.857565631067693</c:v>
                </c:pt>
                <c:pt idx="254">
                  <c:v>50.201006962361745</c:v>
                </c:pt>
                <c:pt idx="255">
                  <c:v>50.544448293655797</c:v>
                </c:pt>
                <c:pt idx="256">
                  <c:v>50.88788962494985</c:v>
                </c:pt>
                <c:pt idx="257">
                  <c:v>51.231330956243902</c:v>
                </c:pt>
                <c:pt idx="258">
                  <c:v>51.574772287537954</c:v>
                </c:pt>
                <c:pt idx="259">
                  <c:v>51.918213618832006</c:v>
                </c:pt>
                <c:pt idx="260">
                  <c:v>52.261654950126058</c:v>
                </c:pt>
                <c:pt idx="261">
                  <c:v>52.60509628142011</c:v>
                </c:pt>
                <c:pt idx="262">
                  <c:v>52.948537612714162</c:v>
                </c:pt>
                <c:pt idx="263">
                  <c:v>53.291978944008214</c:v>
                </c:pt>
                <c:pt idx="264">
                  <c:v>53.635420275302266</c:v>
                </c:pt>
                <c:pt idx="265">
                  <c:v>53.978861606596318</c:v>
                </c:pt>
                <c:pt idx="266">
                  <c:v>54.32230293789037</c:v>
                </c:pt>
                <c:pt idx="267">
                  <c:v>54.665744269184422</c:v>
                </c:pt>
                <c:pt idx="268">
                  <c:v>55.009185600478474</c:v>
                </c:pt>
                <c:pt idx="269">
                  <c:v>55.352626931772527</c:v>
                </c:pt>
                <c:pt idx="270">
                  <c:v>55.696068263066579</c:v>
                </c:pt>
                <c:pt idx="271">
                  <c:v>56.039509594360631</c:v>
                </c:pt>
                <c:pt idx="272">
                  <c:v>56.382950925654683</c:v>
                </c:pt>
                <c:pt idx="273">
                  <c:v>56.726392256948735</c:v>
                </c:pt>
                <c:pt idx="274">
                  <c:v>57.069833588242787</c:v>
                </c:pt>
                <c:pt idx="275">
                  <c:v>57.413274919536839</c:v>
                </c:pt>
                <c:pt idx="276">
                  <c:v>57.756716250830891</c:v>
                </c:pt>
                <c:pt idx="277">
                  <c:v>58.100157582124943</c:v>
                </c:pt>
                <c:pt idx="278">
                  <c:v>58.443598913418995</c:v>
                </c:pt>
                <c:pt idx="279">
                  <c:v>58.787040244713047</c:v>
                </c:pt>
                <c:pt idx="280">
                  <c:v>59.130481576007099</c:v>
                </c:pt>
                <c:pt idx="281">
                  <c:v>59.473922907301151</c:v>
                </c:pt>
                <c:pt idx="282">
                  <c:v>59.817364238595204</c:v>
                </c:pt>
                <c:pt idx="283">
                  <c:v>60.160805569889256</c:v>
                </c:pt>
                <c:pt idx="284">
                  <c:v>60.504246901183308</c:v>
                </c:pt>
                <c:pt idx="285">
                  <c:v>60.84768823247736</c:v>
                </c:pt>
                <c:pt idx="286">
                  <c:v>61.191129563771412</c:v>
                </c:pt>
                <c:pt idx="287">
                  <c:v>61.534570895065464</c:v>
                </c:pt>
                <c:pt idx="288">
                  <c:v>61.878012226359516</c:v>
                </c:pt>
                <c:pt idx="289">
                  <c:v>62.221453557653568</c:v>
                </c:pt>
                <c:pt idx="290">
                  <c:v>62.56489488894762</c:v>
                </c:pt>
                <c:pt idx="291">
                  <c:v>62.908336220241672</c:v>
                </c:pt>
                <c:pt idx="292">
                  <c:v>63.251777551535724</c:v>
                </c:pt>
                <c:pt idx="293">
                  <c:v>63.595218882829776</c:v>
                </c:pt>
                <c:pt idx="294">
                  <c:v>63.938660214123828</c:v>
                </c:pt>
                <c:pt idx="295">
                  <c:v>64.282101545417888</c:v>
                </c:pt>
                <c:pt idx="296">
                  <c:v>64.625542876711947</c:v>
                </c:pt>
                <c:pt idx="297">
                  <c:v>64.968984208006006</c:v>
                </c:pt>
                <c:pt idx="298">
                  <c:v>65.312425539300065</c:v>
                </c:pt>
                <c:pt idx="299">
                  <c:v>65.655866870594124</c:v>
                </c:pt>
                <c:pt idx="300">
                  <c:v>65.999308201888184</c:v>
                </c:pt>
                <c:pt idx="301">
                  <c:v>66.342749533182243</c:v>
                </c:pt>
                <c:pt idx="302">
                  <c:v>66.686190864476302</c:v>
                </c:pt>
                <c:pt idx="303">
                  <c:v>67.029632195770361</c:v>
                </c:pt>
                <c:pt idx="304">
                  <c:v>67.37307352706442</c:v>
                </c:pt>
                <c:pt idx="305">
                  <c:v>67.71651485835848</c:v>
                </c:pt>
                <c:pt idx="306">
                  <c:v>68.059956189652539</c:v>
                </c:pt>
                <c:pt idx="307">
                  <c:v>68.403397520946598</c:v>
                </c:pt>
                <c:pt idx="308">
                  <c:v>68.746838852240657</c:v>
                </c:pt>
                <c:pt idx="309">
                  <c:v>69.090280183534716</c:v>
                </c:pt>
                <c:pt idx="310">
                  <c:v>69.433721514828775</c:v>
                </c:pt>
                <c:pt idx="311">
                  <c:v>69.777162846122835</c:v>
                </c:pt>
                <c:pt idx="312">
                  <c:v>70.120604177416894</c:v>
                </c:pt>
                <c:pt idx="313">
                  <c:v>70.464045508710953</c:v>
                </c:pt>
                <c:pt idx="314">
                  <c:v>70.807486840005012</c:v>
                </c:pt>
                <c:pt idx="315">
                  <c:v>71.150928171299071</c:v>
                </c:pt>
                <c:pt idx="316">
                  <c:v>71.494369502593131</c:v>
                </c:pt>
                <c:pt idx="317">
                  <c:v>71.83781083388719</c:v>
                </c:pt>
                <c:pt idx="318">
                  <c:v>72.181252165181249</c:v>
                </c:pt>
                <c:pt idx="319">
                  <c:v>72.524693496475308</c:v>
                </c:pt>
                <c:pt idx="320">
                  <c:v>72.868134827769367</c:v>
                </c:pt>
                <c:pt idx="321">
                  <c:v>73.211576159063426</c:v>
                </c:pt>
                <c:pt idx="322">
                  <c:v>73.555017490357486</c:v>
                </c:pt>
                <c:pt idx="323">
                  <c:v>73.898458821651545</c:v>
                </c:pt>
                <c:pt idx="324">
                  <c:v>74.241900152945604</c:v>
                </c:pt>
                <c:pt idx="325">
                  <c:v>74.585341484239663</c:v>
                </c:pt>
                <c:pt idx="326">
                  <c:v>74.928782815533722</c:v>
                </c:pt>
                <c:pt idx="327">
                  <c:v>75.272224146827782</c:v>
                </c:pt>
                <c:pt idx="328">
                  <c:v>75.615665478121841</c:v>
                </c:pt>
                <c:pt idx="329">
                  <c:v>75.9591068094159</c:v>
                </c:pt>
                <c:pt idx="330">
                  <c:v>76.302548140709959</c:v>
                </c:pt>
                <c:pt idx="331">
                  <c:v>76.645989472004018</c:v>
                </c:pt>
                <c:pt idx="332">
                  <c:v>76.989430803298077</c:v>
                </c:pt>
                <c:pt idx="333">
                  <c:v>77.332872134592137</c:v>
                </c:pt>
                <c:pt idx="334">
                  <c:v>77.676313465886196</c:v>
                </c:pt>
                <c:pt idx="335">
                  <c:v>78.019754797180255</c:v>
                </c:pt>
                <c:pt idx="336">
                  <c:v>78.363196128474314</c:v>
                </c:pt>
                <c:pt idx="337">
                  <c:v>78.706637459768373</c:v>
                </c:pt>
                <c:pt idx="338">
                  <c:v>79.050078791062433</c:v>
                </c:pt>
                <c:pt idx="339">
                  <c:v>79.393520122356492</c:v>
                </c:pt>
                <c:pt idx="340">
                  <c:v>79.736961453650551</c:v>
                </c:pt>
                <c:pt idx="341">
                  <c:v>80.08040278494461</c:v>
                </c:pt>
                <c:pt idx="342">
                  <c:v>80.423844116238669</c:v>
                </c:pt>
                <c:pt idx="343">
                  <c:v>80.767285447532728</c:v>
                </c:pt>
                <c:pt idx="344">
                  <c:v>81.110726778826788</c:v>
                </c:pt>
                <c:pt idx="345">
                  <c:v>81.454168110120847</c:v>
                </c:pt>
                <c:pt idx="346">
                  <c:v>81.797609441414906</c:v>
                </c:pt>
                <c:pt idx="347">
                  <c:v>82.141050772708965</c:v>
                </c:pt>
                <c:pt idx="348">
                  <c:v>82.484492104003024</c:v>
                </c:pt>
                <c:pt idx="349">
                  <c:v>82.827933435297084</c:v>
                </c:pt>
                <c:pt idx="350">
                  <c:v>83.171374766591143</c:v>
                </c:pt>
                <c:pt idx="351">
                  <c:v>83.514816097885202</c:v>
                </c:pt>
                <c:pt idx="352">
                  <c:v>83.858257429179261</c:v>
                </c:pt>
                <c:pt idx="353">
                  <c:v>84.20169876047332</c:v>
                </c:pt>
                <c:pt idx="354">
                  <c:v>84.545140091767379</c:v>
                </c:pt>
                <c:pt idx="355">
                  <c:v>84.888581423061439</c:v>
                </c:pt>
                <c:pt idx="356">
                  <c:v>85.232022754355498</c:v>
                </c:pt>
                <c:pt idx="357">
                  <c:v>85.575464085649557</c:v>
                </c:pt>
                <c:pt idx="358">
                  <c:v>85.918905416943616</c:v>
                </c:pt>
                <c:pt idx="359">
                  <c:v>86.262346748237675</c:v>
                </c:pt>
                <c:pt idx="360">
                  <c:v>86.605788079531735</c:v>
                </c:pt>
                <c:pt idx="361">
                  <c:v>86.949229410825794</c:v>
                </c:pt>
                <c:pt idx="362">
                  <c:v>87.292670742119853</c:v>
                </c:pt>
                <c:pt idx="363">
                  <c:v>87.636112073413912</c:v>
                </c:pt>
                <c:pt idx="364">
                  <c:v>87.979553404707971</c:v>
                </c:pt>
                <c:pt idx="365">
                  <c:v>88.32299473600203</c:v>
                </c:pt>
                <c:pt idx="366">
                  <c:v>88.66643606729609</c:v>
                </c:pt>
                <c:pt idx="367">
                  <c:v>89.009877398590149</c:v>
                </c:pt>
                <c:pt idx="368">
                  <c:v>89.353318729884208</c:v>
                </c:pt>
                <c:pt idx="369">
                  <c:v>89.696760061178267</c:v>
                </c:pt>
                <c:pt idx="370">
                  <c:v>90.040201392472326</c:v>
                </c:pt>
                <c:pt idx="371">
                  <c:v>90.383642723766386</c:v>
                </c:pt>
                <c:pt idx="372">
                  <c:v>90.727084055060445</c:v>
                </c:pt>
                <c:pt idx="373">
                  <c:v>91.070525386354504</c:v>
                </c:pt>
                <c:pt idx="374">
                  <c:v>91.413966717648563</c:v>
                </c:pt>
                <c:pt idx="375">
                  <c:v>91.757408048942622</c:v>
                </c:pt>
                <c:pt idx="376">
                  <c:v>92.100849380236681</c:v>
                </c:pt>
                <c:pt idx="377">
                  <c:v>92.444290711530741</c:v>
                </c:pt>
                <c:pt idx="378">
                  <c:v>92.7877320428248</c:v>
                </c:pt>
                <c:pt idx="379">
                  <c:v>93.131173374118859</c:v>
                </c:pt>
                <c:pt idx="380">
                  <c:v>93.474614705412918</c:v>
                </c:pt>
                <c:pt idx="381">
                  <c:v>93.818056036706977</c:v>
                </c:pt>
                <c:pt idx="382">
                  <c:v>94.161497368001037</c:v>
                </c:pt>
                <c:pt idx="383">
                  <c:v>94.504938699295096</c:v>
                </c:pt>
                <c:pt idx="384">
                  <c:v>94.848380030589155</c:v>
                </c:pt>
                <c:pt idx="385">
                  <c:v>95.191821361883214</c:v>
                </c:pt>
                <c:pt idx="386">
                  <c:v>95.535262693177273</c:v>
                </c:pt>
                <c:pt idx="387">
                  <c:v>95.878704024471332</c:v>
                </c:pt>
                <c:pt idx="388">
                  <c:v>96.222145355765392</c:v>
                </c:pt>
                <c:pt idx="389">
                  <c:v>96.565586687059451</c:v>
                </c:pt>
                <c:pt idx="390">
                  <c:v>96.90902801835351</c:v>
                </c:pt>
                <c:pt idx="391">
                  <c:v>97.252469349647569</c:v>
                </c:pt>
                <c:pt idx="392">
                  <c:v>97.595910680941628</c:v>
                </c:pt>
                <c:pt idx="393">
                  <c:v>97.939352012235688</c:v>
                </c:pt>
                <c:pt idx="394">
                  <c:v>98.282793343529747</c:v>
                </c:pt>
                <c:pt idx="395">
                  <c:v>98.626234674823806</c:v>
                </c:pt>
                <c:pt idx="396">
                  <c:v>98.969676006117865</c:v>
                </c:pt>
                <c:pt idx="397">
                  <c:v>99.313117337411924</c:v>
                </c:pt>
                <c:pt idx="398">
                  <c:v>99.656558668705983</c:v>
                </c:pt>
                <c:pt idx="399">
                  <c:v>100.00000000000004</c:v>
                </c:pt>
                <c:pt idx="400">
                  <c:v>100.3434413312941</c:v>
                </c:pt>
                <c:pt idx="401">
                  <c:v>100.68688266258816</c:v>
                </c:pt>
                <c:pt idx="402">
                  <c:v>101.03032399388222</c:v>
                </c:pt>
                <c:pt idx="403">
                  <c:v>101.37376532517628</c:v>
                </c:pt>
                <c:pt idx="404">
                  <c:v>101.71720665647034</c:v>
                </c:pt>
                <c:pt idx="405">
                  <c:v>102.0606479877644</c:v>
                </c:pt>
                <c:pt idx="406">
                  <c:v>102.40408931905846</c:v>
                </c:pt>
                <c:pt idx="407">
                  <c:v>102.74753065035252</c:v>
                </c:pt>
                <c:pt idx="408">
                  <c:v>103.09097198164658</c:v>
                </c:pt>
                <c:pt idx="409">
                  <c:v>103.43441331294063</c:v>
                </c:pt>
                <c:pt idx="410">
                  <c:v>103.77785464423469</c:v>
                </c:pt>
                <c:pt idx="411">
                  <c:v>104.12129597552875</c:v>
                </c:pt>
                <c:pt idx="412">
                  <c:v>104.46473730682281</c:v>
                </c:pt>
                <c:pt idx="413">
                  <c:v>104.80817863811687</c:v>
                </c:pt>
                <c:pt idx="414">
                  <c:v>105.15161996941093</c:v>
                </c:pt>
                <c:pt idx="415">
                  <c:v>105.49506130070499</c:v>
                </c:pt>
                <c:pt idx="416">
                  <c:v>105.83850263199905</c:v>
                </c:pt>
                <c:pt idx="417">
                  <c:v>106.18194396329311</c:v>
                </c:pt>
                <c:pt idx="418">
                  <c:v>106.52538529458717</c:v>
                </c:pt>
                <c:pt idx="419">
                  <c:v>106.86882662588123</c:v>
                </c:pt>
                <c:pt idx="420">
                  <c:v>107.21226795717529</c:v>
                </c:pt>
                <c:pt idx="421">
                  <c:v>107.55570928846934</c:v>
                </c:pt>
                <c:pt idx="422">
                  <c:v>107.8991506197634</c:v>
                </c:pt>
                <c:pt idx="423">
                  <c:v>108.24259195105746</c:v>
                </c:pt>
                <c:pt idx="424">
                  <c:v>108.58603328235152</c:v>
                </c:pt>
                <c:pt idx="425">
                  <c:v>108.92947461364558</c:v>
                </c:pt>
                <c:pt idx="426">
                  <c:v>109.27291594493964</c:v>
                </c:pt>
                <c:pt idx="427">
                  <c:v>109.6163572762337</c:v>
                </c:pt>
                <c:pt idx="428">
                  <c:v>109.95979860752776</c:v>
                </c:pt>
                <c:pt idx="429">
                  <c:v>110.30323993882182</c:v>
                </c:pt>
                <c:pt idx="430">
                  <c:v>110.64668127011588</c:v>
                </c:pt>
                <c:pt idx="431">
                  <c:v>110.99012260140994</c:v>
                </c:pt>
                <c:pt idx="432">
                  <c:v>111.333563932704</c:v>
                </c:pt>
                <c:pt idx="433">
                  <c:v>111.67700526399805</c:v>
                </c:pt>
                <c:pt idx="434">
                  <c:v>112.02044659529211</c:v>
                </c:pt>
                <c:pt idx="435">
                  <c:v>112.36388792658617</c:v>
                </c:pt>
                <c:pt idx="436">
                  <c:v>112.70732925788023</c:v>
                </c:pt>
                <c:pt idx="437">
                  <c:v>113.05077058917429</c:v>
                </c:pt>
                <c:pt idx="438">
                  <c:v>113.39421192046835</c:v>
                </c:pt>
                <c:pt idx="439">
                  <c:v>113.73765325176241</c:v>
                </c:pt>
                <c:pt idx="440">
                  <c:v>114.08109458305647</c:v>
                </c:pt>
                <c:pt idx="441">
                  <c:v>114.42453591435053</c:v>
                </c:pt>
                <c:pt idx="442">
                  <c:v>114.76797724564459</c:v>
                </c:pt>
                <c:pt idx="443">
                  <c:v>115.11141857693865</c:v>
                </c:pt>
                <c:pt idx="444">
                  <c:v>115.45485990823271</c:v>
                </c:pt>
                <c:pt idx="445">
                  <c:v>115.79830123952677</c:v>
                </c:pt>
                <c:pt idx="446">
                  <c:v>116.14174257082082</c:v>
                </c:pt>
                <c:pt idx="447">
                  <c:v>116.48518390211488</c:v>
                </c:pt>
                <c:pt idx="448">
                  <c:v>116.82862523340894</c:v>
                </c:pt>
                <c:pt idx="449">
                  <c:v>117.172066564703</c:v>
                </c:pt>
                <c:pt idx="450">
                  <c:v>117.51550789599706</c:v>
                </c:pt>
                <c:pt idx="451">
                  <c:v>117.85894922729112</c:v>
                </c:pt>
                <c:pt idx="452">
                  <c:v>118.20239055858518</c:v>
                </c:pt>
                <c:pt idx="453">
                  <c:v>118.54583188987924</c:v>
                </c:pt>
                <c:pt idx="454">
                  <c:v>118.8892732211733</c:v>
                </c:pt>
                <c:pt idx="455">
                  <c:v>119.23271455246736</c:v>
                </c:pt>
                <c:pt idx="456">
                  <c:v>119.57615588376142</c:v>
                </c:pt>
                <c:pt idx="457">
                  <c:v>119.91959721505548</c:v>
                </c:pt>
                <c:pt idx="458">
                  <c:v>120.26303854634953</c:v>
                </c:pt>
                <c:pt idx="459">
                  <c:v>120.60647987764359</c:v>
                </c:pt>
                <c:pt idx="460">
                  <c:v>120.94992120893765</c:v>
                </c:pt>
                <c:pt idx="461">
                  <c:v>121.29336254023171</c:v>
                </c:pt>
                <c:pt idx="462">
                  <c:v>121.63680387152577</c:v>
                </c:pt>
                <c:pt idx="463">
                  <c:v>121.98024520281983</c:v>
                </c:pt>
                <c:pt idx="464">
                  <c:v>122.32368653411389</c:v>
                </c:pt>
                <c:pt idx="465">
                  <c:v>122.66712786540795</c:v>
                </c:pt>
                <c:pt idx="466">
                  <c:v>123.01056919670201</c:v>
                </c:pt>
                <c:pt idx="467">
                  <c:v>123.35401052799607</c:v>
                </c:pt>
                <c:pt idx="468">
                  <c:v>123.69745185929013</c:v>
                </c:pt>
                <c:pt idx="469">
                  <c:v>124.04089319058419</c:v>
                </c:pt>
                <c:pt idx="470">
                  <c:v>124.38433452187824</c:v>
                </c:pt>
                <c:pt idx="471">
                  <c:v>124.7277758531723</c:v>
                </c:pt>
                <c:pt idx="472">
                  <c:v>125.07121718446636</c:v>
                </c:pt>
                <c:pt idx="473">
                  <c:v>125.41465851576042</c:v>
                </c:pt>
                <c:pt idx="474">
                  <c:v>125.75809984705448</c:v>
                </c:pt>
                <c:pt idx="475">
                  <c:v>126.10154117834854</c:v>
                </c:pt>
                <c:pt idx="476">
                  <c:v>126.4449825096426</c:v>
                </c:pt>
                <c:pt idx="477">
                  <c:v>126.78842384093666</c:v>
                </c:pt>
                <c:pt idx="478">
                  <c:v>127.13186517223072</c:v>
                </c:pt>
                <c:pt idx="479">
                  <c:v>127.47530650352478</c:v>
                </c:pt>
                <c:pt idx="480">
                  <c:v>127.81874783481884</c:v>
                </c:pt>
                <c:pt idx="481">
                  <c:v>128.16218916611288</c:v>
                </c:pt>
                <c:pt idx="482">
                  <c:v>128.50563049740694</c:v>
                </c:pt>
                <c:pt idx="483">
                  <c:v>128.849071828701</c:v>
                </c:pt>
                <c:pt idx="484">
                  <c:v>129.19251315999506</c:v>
                </c:pt>
                <c:pt idx="485">
                  <c:v>129.53595449128912</c:v>
                </c:pt>
                <c:pt idx="486">
                  <c:v>129.87939582258318</c:v>
                </c:pt>
                <c:pt idx="487">
                  <c:v>130.22283715387724</c:v>
                </c:pt>
                <c:pt idx="488">
                  <c:v>130.5662784851713</c:v>
                </c:pt>
                <c:pt idx="489">
                  <c:v>130.90971981646535</c:v>
                </c:pt>
                <c:pt idx="490">
                  <c:v>131.25316114775941</c:v>
                </c:pt>
                <c:pt idx="491">
                  <c:v>131.59660247905347</c:v>
                </c:pt>
                <c:pt idx="492">
                  <c:v>131.94004381034753</c:v>
                </c:pt>
                <c:pt idx="493">
                  <c:v>132.28348514164159</c:v>
                </c:pt>
                <c:pt idx="494">
                  <c:v>132.62692647293565</c:v>
                </c:pt>
                <c:pt idx="495">
                  <c:v>132.97036780422971</c:v>
                </c:pt>
                <c:pt idx="496">
                  <c:v>133.31380913552377</c:v>
                </c:pt>
                <c:pt idx="497">
                  <c:v>133.65725046681783</c:v>
                </c:pt>
                <c:pt idx="498">
                  <c:v>134.00069179811189</c:v>
                </c:pt>
                <c:pt idx="499">
                  <c:v>134.34413312940595</c:v>
                </c:pt>
                <c:pt idx="500">
                  <c:v>134.68757446070001</c:v>
                </c:pt>
                <c:pt idx="501">
                  <c:v>135.03101579199407</c:v>
                </c:pt>
                <c:pt idx="502">
                  <c:v>135.37445712328812</c:v>
                </c:pt>
                <c:pt idx="503">
                  <c:v>135.71789845458218</c:v>
                </c:pt>
                <c:pt idx="504">
                  <c:v>136.06133978587624</c:v>
                </c:pt>
                <c:pt idx="505">
                  <c:v>136.4047811171703</c:v>
                </c:pt>
                <c:pt idx="506">
                  <c:v>136.74822244846436</c:v>
                </c:pt>
                <c:pt idx="507">
                  <c:v>137.09166377975842</c:v>
                </c:pt>
                <c:pt idx="508">
                  <c:v>137.43510511105248</c:v>
                </c:pt>
                <c:pt idx="509">
                  <c:v>137.77854644234654</c:v>
                </c:pt>
                <c:pt idx="510">
                  <c:v>138.1219877736406</c:v>
                </c:pt>
                <c:pt idx="511">
                  <c:v>138.46542910493466</c:v>
                </c:pt>
                <c:pt idx="512">
                  <c:v>138.80887043622872</c:v>
                </c:pt>
                <c:pt idx="513">
                  <c:v>139.15231176752278</c:v>
                </c:pt>
                <c:pt idx="514">
                  <c:v>139.49575309881683</c:v>
                </c:pt>
                <c:pt idx="515">
                  <c:v>139.83919443011089</c:v>
                </c:pt>
                <c:pt idx="516">
                  <c:v>140.18263576140495</c:v>
                </c:pt>
                <c:pt idx="517">
                  <c:v>140.52607709269901</c:v>
                </c:pt>
                <c:pt idx="518">
                  <c:v>140.86951842399307</c:v>
                </c:pt>
                <c:pt idx="519">
                  <c:v>141.21295975528713</c:v>
                </c:pt>
                <c:pt idx="520">
                  <c:v>141.55640108658119</c:v>
                </c:pt>
                <c:pt idx="521">
                  <c:v>141.89984241787525</c:v>
                </c:pt>
                <c:pt idx="522">
                  <c:v>142.24328374916931</c:v>
                </c:pt>
                <c:pt idx="523">
                  <c:v>142.58672508046337</c:v>
                </c:pt>
                <c:pt idx="524">
                  <c:v>142.93016641175743</c:v>
                </c:pt>
                <c:pt idx="525">
                  <c:v>143.27360774305149</c:v>
                </c:pt>
                <c:pt idx="526">
                  <c:v>143.61704907434554</c:v>
                </c:pt>
                <c:pt idx="527">
                  <c:v>143.9604904056396</c:v>
                </c:pt>
                <c:pt idx="528">
                  <c:v>144.30393173693366</c:v>
                </c:pt>
                <c:pt idx="529">
                  <c:v>144.64737306822772</c:v>
                </c:pt>
                <c:pt idx="530">
                  <c:v>144.99081439952178</c:v>
                </c:pt>
                <c:pt idx="531">
                  <c:v>145.33425573081584</c:v>
                </c:pt>
                <c:pt idx="532">
                  <c:v>145.6776970621099</c:v>
                </c:pt>
                <c:pt idx="533">
                  <c:v>146.02113839340396</c:v>
                </c:pt>
                <c:pt idx="534">
                  <c:v>146.36457972469802</c:v>
                </c:pt>
                <c:pt idx="535">
                  <c:v>146.70802105599208</c:v>
                </c:pt>
                <c:pt idx="536">
                  <c:v>147.05146238728614</c:v>
                </c:pt>
                <c:pt idx="537">
                  <c:v>147.3949037185802</c:v>
                </c:pt>
                <c:pt idx="538">
                  <c:v>147.73834504987425</c:v>
                </c:pt>
                <c:pt idx="539">
                  <c:v>148.08178638116831</c:v>
                </c:pt>
                <c:pt idx="540">
                  <c:v>148.42522771246237</c:v>
                </c:pt>
                <c:pt idx="541">
                  <c:v>148.76866904375643</c:v>
                </c:pt>
                <c:pt idx="542">
                  <c:v>149.11211037505049</c:v>
                </c:pt>
                <c:pt idx="543">
                  <c:v>149.45555170634455</c:v>
                </c:pt>
                <c:pt idx="544">
                  <c:v>149.79899303763861</c:v>
                </c:pt>
                <c:pt idx="545">
                  <c:v>150.14243436893267</c:v>
                </c:pt>
                <c:pt idx="546">
                  <c:v>150.48587570022673</c:v>
                </c:pt>
                <c:pt idx="547">
                  <c:v>150.82931703152079</c:v>
                </c:pt>
                <c:pt idx="548">
                  <c:v>151.17275836281485</c:v>
                </c:pt>
                <c:pt idx="549">
                  <c:v>151.51619969410891</c:v>
                </c:pt>
                <c:pt idx="550">
                  <c:v>151.85964102540296</c:v>
                </c:pt>
                <c:pt idx="551">
                  <c:v>152.20308235669702</c:v>
                </c:pt>
                <c:pt idx="552">
                  <c:v>152.54652368799108</c:v>
                </c:pt>
                <c:pt idx="553">
                  <c:v>152.88996501928514</c:v>
                </c:pt>
                <c:pt idx="554">
                  <c:v>153.2334063505792</c:v>
                </c:pt>
                <c:pt idx="555">
                  <c:v>153.57684768187326</c:v>
                </c:pt>
                <c:pt idx="556">
                  <c:v>153.92028901316732</c:v>
                </c:pt>
                <c:pt idx="557">
                  <c:v>154.26373034446138</c:v>
                </c:pt>
                <c:pt idx="558">
                  <c:v>154.60717167575544</c:v>
                </c:pt>
                <c:pt idx="559">
                  <c:v>154.9506130070495</c:v>
                </c:pt>
                <c:pt idx="560">
                  <c:v>155.29405433834356</c:v>
                </c:pt>
                <c:pt idx="561">
                  <c:v>155.63749566963762</c:v>
                </c:pt>
                <c:pt idx="562">
                  <c:v>155.98093700093168</c:v>
                </c:pt>
                <c:pt idx="563">
                  <c:v>156.32437833222573</c:v>
                </c:pt>
                <c:pt idx="564">
                  <c:v>156.66781966351979</c:v>
                </c:pt>
                <c:pt idx="565">
                  <c:v>157.01126099481385</c:v>
                </c:pt>
                <c:pt idx="566">
                  <c:v>157.35470232610791</c:v>
                </c:pt>
                <c:pt idx="567">
                  <c:v>157.69814365740197</c:v>
                </c:pt>
                <c:pt idx="568">
                  <c:v>158.04158498869603</c:v>
                </c:pt>
                <c:pt idx="569">
                  <c:v>158.38502631999009</c:v>
                </c:pt>
                <c:pt idx="570">
                  <c:v>158.72846765128415</c:v>
                </c:pt>
                <c:pt idx="571">
                  <c:v>159.07190898257821</c:v>
                </c:pt>
                <c:pt idx="572">
                  <c:v>159.41535031387227</c:v>
                </c:pt>
                <c:pt idx="573">
                  <c:v>159.75879164516633</c:v>
                </c:pt>
                <c:pt idx="574">
                  <c:v>160.10223297646039</c:v>
                </c:pt>
                <c:pt idx="575">
                  <c:v>160.44567430775444</c:v>
                </c:pt>
                <c:pt idx="576">
                  <c:v>160.7891156390485</c:v>
                </c:pt>
                <c:pt idx="577">
                  <c:v>161.13255697034256</c:v>
                </c:pt>
                <c:pt idx="578">
                  <c:v>161.47599830163662</c:v>
                </c:pt>
                <c:pt idx="579">
                  <c:v>161.81943963293068</c:v>
                </c:pt>
                <c:pt idx="580">
                  <c:v>162.16288096422474</c:v>
                </c:pt>
                <c:pt idx="581">
                  <c:v>162.5063222955188</c:v>
                </c:pt>
                <c:pt idx="582">
                  <c:v>162.84976362681286</c:v>
                </c:pt>
                <c:pt idx="583">
                  <c:v>163.19320495810692</c:v>
                </c:pt>
                <c:pt idx="584">
                  <c:v>163.53664628940098</c:v>
                </c:pt>
                <c:pt idx="585">
                  <c:v>163.88008762069504</c:v>
                </c:pt>
                <c:pt idx="586">
                  <c:v>164.2235289519891</c:v>
                </c:pt>
                <c:pt idx="587">
                  <c:v>164.56697028328315</c:v>
                </c:pt>
                <c:pt idx="588">
                  <c:v>164.91041161457721</c:v>
                </c:pt>
                <c:pt idx="589">
                  <c:v>165.25385294587127</c:v>
                </c:pt>
                <c:pt idx="590">
                  <c:v>165.59729427716533</c:v>
                </c:pt>
                <c:pt idx="591">
                  <c:v>165.94073560845939</c:v>
                </c:pt>
                <c:pt idx="592">
                  <c:v>166.28417693975345</c:v>
                </c:pt>
                <c:pt idx="593">
                  <c:v>166.62761827104751</c:v>
                </c:pt>
                <c:pt idx="594">
                  <c:v>166.97105960234157</c:v>
                </c:pt>
                <c:pt idx="595">
                  <c:v>167.31450093363563</c:v>
                </c:pt>
                <c:pt idx="596">
                  <c:v>167.65794226492969</c:v>
                </c:pt>
                <c:pt idx="597">
                  <c:v>168.00138359622375</c:v>
                </c:pt>
                <c:pt idx="598">
                  <c:v>168.34482492751781</c:v>
                </c:pt>
                <c:pt idx="599">
                  <c:v>168.68826625881186</c:v>
                </c:pt>
                <c:pt idx="600">
                  <c:v>169.03170759010592</c:v>
                </c:pt>
                <c:pt idx="601">
                  <c:v>169.37514892139998</c:v>
                </c:pt>
                <c:pt idx="602">
                  <c:v>169.71859025269404</c:v>
                </c:pt>
                <c:pt idx="603">
                  <c:v>170.0620315839881</c:v>
                </c:pt>
                <c:pt idx="604">
                  <c:v>170.40547291528216</c:v>
                </c:pt>
                <c:pt idx="605">
                  <c:v>170.74891424657622</c:v>
                </c:pt>
                <c:pt idx="606">
                  <c:v>171.09235557787028</c:v>
                </c:pt>
                <c:pt idx="607">
                  <c:v>171.43579690916434</c:v>
                </c:pt>
                <c:pt idx="608">
                  <c:v>171.7792382404584</c:v>
                </c:pt>
                <c:pt idx="609">
                  <c:v>172.12267957175246</c:v>
                </c:pt>
                <c:pt idx="610">
                  <c:v>172.46612090304652</c:v>
                </c:pt>
                <c:pt idx="611">
                  <c:v>172.80956223434058</c:v>
                </c:pt>
                <c:pt idx="612">
                  <c:v>173.15300356563463</c:v>
                </c:pt>
                <c:pt idx="613">
                  <c:v>173.49644489692869</c:v>
                </c:pt>
                <c:pt idx="614">
                  <c:v>173.83988622822275</c:v>
                </c:pt>
                <c:pt idx="615">
                  <c:v>174.18332755951681</c:v>
                </c:pt>
                <c:pt idx="616">
                  <c:v>174.52676889081087</c:v>
                </c:pt>
                <c:pt idx="617">
                  <c:v>174.87021022210493</c:v>
                </c:pt>
                <c:pt idx="618">
                  <c:v>175.21365155339899</c:v>
                </c:pt>
                <c:pt idx="619">
                  <c:v>175.55709288469305</c:v>
                </c:pt>
                <c:pt idx="620">
                  <c:v>175.90053421598711</c:v>
                </c:pt>
                <c:pt idx="621">
                  <c:v>176.24397554728117</c:v>
                </c:pt>
                <c:pt idx="622">
                  <c:v>176.58741687857523</c:v>
                </c:pt>
                <c:pt idx="623">
                  <c:v>176.93085820986929</c:v>
                </c:pt>
                <c:pt idx="624">
                  <c:v>177.27429954116334</c:v>
                </c:pt>
                <c:pt idx="625">
                  <c:v>177.6177408724574</c:v>
                </c:pt>
                <c:pt idx="626">
                  <c:v>177.96118220375146</c:v>
                </c:pt>
                <c:pt idx="627">
                  <c:v>178.30462353504552</c:v>
                </c:pt>
                <c:pt idx="628">
                  <c:v>178.64806486633958</c:v>
                </c:pt>
                <c:pt idx="629">
                  <c:v>178.99150619763364</c:v>
                </c:pt>
                <c:pt idx="630">
                  <c:v>179.3349475289277</c:v>
                </c:pt>
                <c:pt idx="631">
                  <c:v>179.67838886022176</c:v>
                </c:pt>
                <c:pt idx="632">
                  <c:v>180.02183019151582</c:v>
                </c:pt>
                <c:pt idx="633">
                  <c:v>180.36527152280988</c:v>
                </c:pt>
                <c:pt idx="634">
                  <c:v>180.70871285410394</c:v>
                </c:pt>
                <c:pt idx="635">
                  <c:v>181.052154185398</c:v>
                </c:pt>
                <c:pt idx="636">
                  <c:v>181.39559551669205</c:v>
                </c:pt>
                <c:pt idx="637">
                  <c:v>181.73903684798611</c:v>
                </c:pt>
                <c:pt idx="638">
                  <c:v>182.08247817928017</c:v>
                </c:pt>
                <c:pt idx="639">
                  <c:v>182.42591951057423</c:v>
                </c:pt>
                <c:pt idx="640">
                  <c:v>182.76936084186829</c:v>
                </c:pt>
                <c:pt idx="641">
                  <c:v>183.11280217316235</c:v>
                </c:pt>
                <c:pt idx="642">
                  <c:v>183.45624350445641</c:v>
                </c:pt>
                <c:pt idx="643">
                  <c:v>183.79968483575047</c:v>
                </c:pt>
                <c:pt idx="644">
                  <c:v>184.14312616704453</c:v>
                </c:pt>
                <c:pt idx="645">
                  <c:v>184.48656749833859</c:v>
                </c:pt>
                <c:pt idx="646">
                  <c:v>184.83000882963265</c:v>
                </c:pt>
                <c:pt idx="647">
                  <c:v>185.17345016092671</c:v>
                </c:pt>
                <c:pt idx="648">
                  <c:v>185.51689149222076</c:v>
                </c:pt>
                <c:pt idx="649">
                  <c:v>185.86033282351482</c:v>
                </c:pt>
                <c:pt idx="650">
                  <c:v>186.20377415480888</c:v>
                </c:pt>
                <c:pt idx="651">
                  <c:v>186.54721548610294</c:v>
                </c:pt>
                <c:pt idx="652">
                  <c:v>186.890656817397</c:v>
                </c:pt>
                <c:pt idx="653">
                  <c:v>187.23409814869106</c:v>
                </c:pt>
                <c:pt idx="654">
                  <c:v>187.57753947998512</c:v>
                </c:pt>
                <c:pt idx="655">
                  <c:v>187.92098081127918</c:v>
                </c:pt>
                <c:pt idx="656">
                  <c:v>188.26442214257324</c:v>
                </c:pt>
                <c:pt idx="657">
                  <c:v>188.6078634738673</c:v>
                </c:pt>
                <c:pt idx="658">
                  <c:v>188.95130480516136</c:v>
                </c:pt>
                <c:pt idx="659">
                  <c:v>189.29474613645542</c:v>
                </c:pt>
                <c:pt idx="660">
                  <c:v>189.63818746774947</c:v>
                </c:pt>
                <c:pt idx="661">
                  <c:v>189.98162879904353</c:v>
                </c:pt>
                <c:pt idx="662">
                  <c:v>190.32507013033759</c:v>
                </c:pt>
                <c:pt idx="663">
                  <c:v>190.66851146163165</c:v>
                </c:pt>
                <c:pt idx="664">
                  <c:v>191.01195279292571</c:v>
                </c:pt>
                <c:pt idx="665">
                  <c:v>191.35539412421977</c:v>
                </c:pt>
                <c:pt idx="666">
                  <c:v>191.69883545551383</c:v>
                </c:pt>
                <c:pt idx="667">
                  <c:v>192.04227678680789</c:v>
                </c:pt>
                <c:pt idx="668">
                  <c:v>192.38571811810195</c:v>
                </c:pt>
                <c:pt idx="669">
                  <c:v>192.72915944939601</c:v>
                </c:pt>
                <c:pt idx="670">
                  <c:v>193.07260078069007</c:v>
                </c:pt>
                <c:pt idx="671">
                  <c:v>193.41604211198413</c:v>
                </c:pt>
                <c:pt idx="672">
                  <c:v>193.75948344327819</c:v>
                </c:pt>
                <c:pt idx="673">
                  <c:v>194.10292477457224</c:v>
                </c:pt>
                <c:pt idx="674">
                  <c:v>194.4463661058663</c:v>
                </c:pt>
                <c:pt idx="675">
                  <c:v>194.78980743716036</c:v>
                </c:pt>
                <c:pt idx="676">
                  <c:v>195.13324876845442</c:v>
                </c:pt>
                <c:pt idx="677">
                  <c:v>195.47669009974848</c:v>
                </c:pt>
                <c:pt idx="678">
                  <c:v>195.82013143104254</c:v>
                </c:pt>
                <c:pt idx="679">
                  <c:v>196.1635727623366</c:v>
                </c:pt>
                <c:pt idx="680">
                  <c:v>196.50701409363066</c:v>
                </c:pt>
                <c:pt idx="681">
                  <c:v>196.85045542492472</c:v>
                </c:pt>
                <c:pt idx="682">
                  <c:v>197.19389675621878</c:v>
                </c:pt>
                <c:pt idx="683">
                  <c:v>197.53733808751284</c:v>
                </c:pt>
                <c:pt idx="684">
                  <c:v>197.8807794188069</c:v>
                </c:pt>
                <c:pt idx="685">
                  <c:v>198.22422075010095</c:v>
                </c:pt>
                <c:pt idx="686">
                  <c:v>198.56766208139501</c:v>
                </c:pt>
                <c:pt idx="687">
                  <c:v>198.91110341268907</c:v>
                </c:pt>
                <c:pt idx="688">
                  <c:v>199.25454474398313</c:v>
                </c:pt>
                <c:pt idx="689">
                  <c:v>199.59798607527719</c:v>
                </c:pt>
                <c:pt idx="690">
                  <c:v>199.94142740657125</c:v>
                </c:pt>
                <c:pt idx="691">
                  <c:v>200.28486873786531</c:v>
                </c:pt>
                <c:pt idx="692">
                  <c:v>200.62831006915937</c:v>
                </c:pt>
                <c:pt idx="693">
                  <c:v>200.97175140045343</c:v>
                </c:pt>
                <c:pt idx="694">
                  <c:v>201.31519273174749</c:v>
                </c:pt>
                <c:pt idx="695">
                  <c:v>201.65863406304155</c:v>
                </c:pt>
                <c:pt idx="696">
                  <c:v>202.00207539433561</c:v>
                </c:pt>
                <c:pt idx="697">
                  <c:v>202.34551672562966</c:v>
                </c:pt>
                <c:pt idx="698">
                  <c:v>202.68895805692372</c:v>
                </c:pt>
                <c:pt idx="699">
                  <c:v>203.03239938821778</c:v>
                </c:pt>
                <c:pt idx="700">
                  <c:v>203.37584071951184</c:v>
                </c:pt>
                <c:pt idx="701">
                  <c:v>203.7192820508059</c:v>
                </c:pt>
                <c:pt idx="702">
                  <c:v>204.06272338209996</c:v>
                </c:pt>
                <c:pt idx="703">
                  <c:v>204.40616471339402</c:v>
                </c:pt>
                <c:pt idx="704">
                  <c:v>204.74960604468808</c:v>
                </c:pt>
                <c:pt idx="705">
                  <c:v>205.09304737598214</c:v>
                </c:pt>
                <c:pt idx="706">
                  <c:v>205.4364887072762</c:v>
                </c:pt>
                <c:pt idx="707">
                  <c:v>205.77993003857026</c:v>
                </c:pt>
                <c:pt idx="708">
                  <c:v>206.12337136986432</c:v>
                </c:pt>
                <c:pt idx="709">
                  <c:v>206.46681270115837</c:v>
                </c:pt>
                <c:pt idx="710">
                  <c:v>206.81025403245243</c:v>
                </c:pt>
                <c:pt idx="711">
                  <c:v>207.15369536374649</c:v>
                </c:pt>
                <c:pt idx="712">
                  <c:v>207.49713669504055</c:v>
                </c:pt>
                <c:pt idx="713">
                  <c:v>207.84057802633461</c:v>
                </c:pt>
                <c:pt idx="714">
                  <c:v>208.18401935762867</c:v>
                </c:pt>
                <c:pt idx="715">
                  <c:v>208.52746068892273</c:v>
                </c:pt>
                <c:pt idx="716">
                  <c:v>208.87090202021679</c:v>
                </c:pt>
                <c:pt idx="717">
                  <c:v>209.21434335151085</c:v>
                </c:pt>
                <c:pt idx="718">
                  <c:v>209.55778468280491</c:v>
                </c:pt>
                <c:pt idx="719">
                  <c:v>209.90122601409897</c:v>
                </c:pt>
                <c:pt idx="720">
                  <c:v>210.24466734539303</c:v>
                </c:pt>
                <c:pt idx="721">
                  <c:v>210.58810867668709</c:v>
                </c:pt>
                <c:pt idx="722">
                  <c:v>210.93155000798114</c:v>
                </c:pt>
                <c:pt idx="723">
                  <c:v>211.2749913392752</c:v>
                </c:pt>
                <c:pt idx="724">
                  <c:v>211.61843267056926</c:v>
                </c:pt>
                <c:pt idx="725">
                  <c:v>211.96187400186332</c:v>
                </c:pt>
                <c:pt idx="726">
                  <c:v>212.30531533315738</c:v>
                </c:pt>
                <c:pt idx="727">
                  <c:v>212.64875666445144</c:v>
                </c:pt>
                <c:pt idx="728">
                  <c:v>212.9921979957455</c:v>
                </c:pt>
                <c:pt idx="729">
                  <c:v>213.33563932703956</c:v>
                </c:pt>
                <c:pt idx="730">
                  <c:v>213.67908065833362</c:v>
                </c:pt>
                <c:pt idx="731">
                  <c:v>214.02252198962768</c:v>
                </c:pt>
                <c:pt idx="732">
                  <c:v>214.36596332092174</c:v>
                </c:pt>
                <c:pt idx="733">
                  <c:v>214.7094046522158</c:v>
                </c:pt>
                <c:pt idx="734">
                  <c:v>215.05284598350985</c:v>
                </c:pt>
                <c:pt idx="735">
                  <c:v>215.39628731480391</c:v>
                </c:pt>
                <c:pt idx="736">
                  <c:v>215.73972864609797</c:v>
                </c:pt>
                <c:pt idx="737">
                  <c:v>216.08316997739203</c:v>
                </c:pt>
                <c:pt idx="738">
                  <c:v>216.42661130868609</c:v>
                </c:pt>
                <c:pt idx="739">
                  <c:v>216.77005263998015</c:v>
                </c:pt>
                <c:pt idx="740">
                  <c:v>217.11349397127421</c:v>
                </c:pt>
                <c:pt idx="741">
                  <c:v>217.45693530256827</c:v>
                </c:pt>
                <c:pt idx="742">
                  <c:v>217.80037663386233</c:v>
                </c:pt>
                <c:pt idx="743">
                  <c:v>218.14381796515639</c:v>
                </c:pt>
                <c:pt idx="744">
                  <c:v>218.48725929645045</c:v>
                </c:pt>
                <c:pt idx="745">
                  <c:v>218.83070062774451</c:v>
                </c:pt>
                <c:pt idx="746">
                  <c:v>219.17414195903856</c:v>
                </c:pt>
                <c:pt idx="747">
                  <c:v>219.51758329033262</c:v>
                </c:pt>
                <c:pt idx="748">
                  <c:v>219.86102462162668</c:v>
                </c:pt>
                <c:pt idx="749">
                  <c:v>220.20446595292074</c:v>
                </c:pt>
                <c:pt idx="750">
                  <c:v>220.5479072842148</c:v>
                </c:pt>
                <c:pt idx="751">
                  <c:v>220.89134861550886</c:v>
                </c:pt>
                <c:pt idx="752">
                  <c:v>221.23478994680292</c:v>
                </c:pt>
                <c:pt idx="753">
                  <c:v>221.57823127809698</c:v>
                </c:pt>
                <c:pt idx="754">
                  <c:v>221.92167260939104</c:v>
                </c:pt>
                <c:pt idx="755">
                  <c:v>222.2651139406851</c:v>
                </c:pt>
                <c:pt idx="756">
                  <c:v>222.60855527197916</c:v>
                </c:pt>
                <c:pt idx="757">
                  <c:v>222.95199660327322</c:v>
                </c:pt>
                <c:pt idx="758">
                  <c:v>223.29543793456727</c:v>
                </c:pt>
                <c:pt idx="759">
                  <c:v>223.63887926586133</c:v>
                </c:pt>
                <c:pt idx="760">
                  <c:v>223.98232059715539</c:v>
                </c:pt>
                <c:pt idx="761">
                  <c:v>224.32576192844945</c:v>
                </c:pt>
                <c:pt idx="762">
                  <c:v>224.66920325974351</c:v>
                </c:pt>
                <c:pt idx="763">
                  <c:v>225.01264459103757</c:v>
                </c:pt>
                <c:pt idx="764">
                  <c:v>225.35608592233163</c:v>
                </c:pt>
                <c:pt idx="765">
                  <c:v>225.69952725362569</c:v>
                </c:pt>
                <c:pt idx="766">
                  <c:v>226.04296858491975</c:v>
                </c:pt>
                <c:pt idx="767">
                  <c:v>226.38640991621381</c:v>
                </c:pt>
                <c:pt idx="768">
                  <c:v>226.72985124750787</c:v>
                </c:pt>
                <c:pt idx="769">
                  <c:v>227.07329257880193</c:v>
                </c:pt>
                <c:pt idx="770">
                  <c:v>227.41673391009599</c:v>
                </c:pt>
                <c:pt idx="771">
                  <c:v>227.76017524139004</c:v>
                </c:pt>
                <c:pt idx="772">
                  <c:v>228.1036165726841</c:v>
                </c:pt>
                <c:pt idx="773">
                  <c:v>228.44705790397816</c:v>
                </c:pt>
                <c:pt idx="774">
                  <c:v>228.79049923527222</c:v>
                </c:pt>
                <c:pt idx="775">
                  <c:v>229.13394056656628</c:v>
                </c:pt>
                <c:pt idx="776">
                  <c:v>229.47738189786034</c:v>
                </c:pt>
                <c:pt idx="777">
                  <c:v>229.8208232291544</c:v>
                </c:pt>
                <c:pt idx="778">
                  <c:v>230.16426456044846</c:v>
                </c:pt>
                <c:pt idx="779">
                  <c:v>230.50770589174252</c:v>
                </c:pt>
                <c:pt idx="780">
                  <c:v>230.85114722303658</c:v>
                </c:pt>
                <c:pt idx="781">
                  <c:v>231.19458855433064</c:v>
                </c:pt>
                <c:pt idx="782">
                  <c:v>231.5380298856247</c:v>
                </c:pt>
                <c:pt idx="783">
                  <c:v>231.88147121691875</c:v>
                </c:pt>
                <c:pt idx="784">
                  <c:v>232.22491254821281</c:v>
                </c:pt>
                <c:pt idx="785">
                  <c:v>232.56835387950687</c:v>
                </c:pt>
                <c:pt idx="786">
                  <c:v>232.91179521080093</c:v>
                </c:pt>
                <c:pt idx="787">
                  <c:v>233.25523654209499</c:v>
                </c:pt>
                <c:pt idx="788">
                  <c:v>233.59867787338905</c:v>
                </c:pt>
                <c:pt idx="789">
                  <c:v>233.94211920468311</c:v>
                </c:pt>
                <c:pt idx="790">
                  <c:v>234.28556053597717</c:v>
                </c:pt>
                <c:pt idx="791">
                  <c:v>234.62900186727123</c:v>
                </c:pt>
                <c:pt idx="792">
                  <c:v>234.97244319856529</c:v>
                </c:pt>
                <c:pt idx="793">
                  <c:v>235.31588452985935</c:v>
                </c:pt>
                <c:pt idx="794">
                  <c:v>235.65932586115341</c:v>
                </c:pt>
                <c:pt idx="795">
                  <c:v>236.00276719244746</c:v>
                </c:pt>
                <c:pt idx="796">
                  <c:v>236.34620852374152</c:v>
                </c:pt>
                <c:pt idx="797">
                  <c:v>236.68964985503558</c:v>
                </c:pt>
                <c:pt idx="798">
                  <c:v>237.03309118632964</c:v>
                </c:pt>
                <c:pt idx="799">
                  <c:v>237.3765325176237</c:v>
                </c:pt>
              </c:numCache>
            </c:numRef>
          </c:xVal>
          <c:yVal>
            <c:numRef>
              <c:f>'Visualizing T'!$K$49:$K$849</c:f>
              <c:numCache>
                <c:formatCode>_(* #,##0.0000000_);_(* \(#,##0.0000000\);_(* "-"??_);_(@_)</c:formatCode>
                <c:ptCount val="801"/>
                <c:pt idx="0">
                  <c:v>5.7741116170260086E-6</c:v>
                </c:pt>
                <c:pt idx="1">
                  <c:v>5.8531185012706448E-6</c:v>
                </c:pt>
                <c:pt idx="2">
                  <c:v>5.9333699020520892E-6</c:v>
                </c:pt>
                <c:pt idx="3">
                  <c:v>6.0148879080819525E-6</c:v>
                </c:pt>
                <c:pt idx="4">
                  <c:v>6.0976950424284975E-6</c:v>
                </c:pt>
                <c:pt idx="5">
                  <c:v>6.1818142718572579E-6</c:v>
                </c:pt>
                <c:pt idx="6">
                  <c:v>6.2672690163754867E-6</c:v>
                </c:pt>
                <c:pt idx="7">
                  <c:v>6.3540831590021187E-6</c:v>
                </c:pt>
                <c:pt idx="8">
                  <c:v>6.442281055770078E-6</c:v>
                </c:pt>
                <c:pt idx="9">
                  <c:v>6.5318875459571346E-6</c:v>
                </c:pt>
                <c:pt idx="10">
                  <c:v>6.6229279625492146E-6</c:v>
                </c:pt>
                <c:pt idx="11">
                  <c:v>6.7154281429689057E-6</c:v>
                </c:pt>
                <c:pt idx="12">
                  <c:v>6.809414440026116E-6</c:v>
                </c:pt>
                <c:pt idx="13">
                  <c:v>6.9049137331532277E-6</c:v>
                </c:pt>
                <c:pt idx="14">
                  <c:v>7.001953439884738E-6</c:v>
                </c:pt>
                <c:pt idx="15">
                  <c:v>7.1005615276138051E-6</c:v>
                </c:pt>
                <c:pt idx="16">
                  <c:v>7.2007665256322052E-6</c:v>
                </c:pt>
                <c:pt idx="17">
                  <c:v>7.3025975374387377E-6</c:v>
                </c:pt>
                <c:pt idx="18">
                  <c:v>7.4060842533553266E-6</c:v>
                </c:pt>
                <c:pt idx="19">
                  <c:v>7.5112569634290267E-6</c:v>
                </c:pt>
                <c:pt idx="20">
                  <c:v>7.6181465706453037E-6</c:v>
                </c:pt>
                <c:pt idx="21">
                  <c:v>7.7267846044586606E-6</c:v>
                </c:pt>
                <c:pt idx="22">
                  <c:v>7.8372032346336711E-6</c:v>
                </c:pt>
                <c:pt idx="23">
                  <c:v>7.949435285425693E-6</c:v>
                </c:pt>
                <c:pt idx="24">
                  <c:v>8.0635142500958424E-6</c:v>
                </c:pt>
                <c:pt idx="25">
                  <c:v>8.1794743057758386E-6</c:v>
                </c:pt>
                <c:pt idx="26">
                  <c:v>8.2973503286738314E-6</c:v>
                </c:pt>
                <c:pt idx="27">
                  <c:v>8.4171779096759618E-6</c:v>
                </c:pt>
                <c:pt idx="28">
                  <c:v>8.5389933702822909E-6</c:v>
                </c:pt>
                <c:pt idx="29">
                  <c:v>8.6628337789533159E-6</c:v>
                </c:pt>
                <c:pt idx="30">
                  <c:v>8.7887369678450646E-6</c:v>
                </c:pt>
                <c:pt idx="31">
                  <c:v>8.9167415499352611E-6</c:v>
                </c:pt>
                <c:pt idx="32">
                  <c:v>9.0468869365803537E-6</c:v>
                </c:pt>
                <c:pt idx="33">
                  <c:v>9.1792133554792271E-6</c:v>
                </c:pt>
                <c:pt idx="34">
                  <c:v>9.3137618690830636E-6</c:v>
                </c:pt>
                <c:pt idx="35">
                  <c:v>9.4505743934535221E-6</c:v>
                </c:pt>
                <c:pt idx="36">
                  <c:v>9.5896937175615369E-6</c:v>
                </c:pt>
                <c:pt idx="37">
                  <c:v>9.7311635230776933E-6</c:v>
                </c:pt>
                <c:pt idx="38">
                  <c:v>9.8750284046242569E-6</c:v>
                </c:pt>
                <c:pt idx="39">
                  <c:v>1.0021333890537646E-5</c:v>
                </c:pt>
                <c:pt idx="40">
                  <c:v>1.0170126464123888E-5</c:v>
                </c:pt>
                <c:pt idx="41">
                  <c:v>1.0321453585441869E-5</c:v>
                </c:pt>
                <c:pt idx="42">
                  <c:v>1.0475363713612204E-5</c:v>
                </c:pt>
                <c:pt idx="43">
                  <c:v>1.0631906329692056E-5</c:v>
                </c:pt>
                <c:pt idx="44">
                  <c:v>1.0791131960078077E-5</c:v>
                </c:pt>
                <c:pt idx="45">
                  <c:v>1.0953092200517147E-5</c:v>
                </c:pt>
                <c:pt idx="46">
                  <c:v>1.111783974069012E-5</c:v>
                </c:pt>
                <c:pt idx="47">
                  <c:v>1.1285428389410952E-5</c:v>
                </c:pt>
                <c:pt idx="48">
                  <c:v>1.1455913100432997E-5</c:v>
                </c:pt>
                <c:pt idx="49">
                  <c:v>1.1629349998915572E-5</c:v>
                </c:pt>
                <c:pt idx="50">
                  <c:v>1.1805796408523588E-5</c:v>
                </c:pt>
                <c:pt idx="51">
                  <c:v>1.198531087921533E-5</c:v>
                </c:pt>
                <c:pt idx="52">
                  <c:v>1.2167953215712628E-5</c:v>
                </c:pt>
                <c:pt idx="53">
                  <c:v>1.2353784506675004E-5</c:v>
                </c:pt>
                <c:pt idx="54">
                  <c:v>1.2542867154606953E-5</c:v>
                </c:pt>
                <c:pt idx="55">
                  <c:v>1.2735264906510403E-5</c:v>
                </c:pt>
                <c:pt idx="56">
                  <c:v>1.2931042885298491E-5</c:v>
                </c:pt>
                <c:pt idx="57">
                  <c:v>1.3130267621991494E-5</c:v>
                </c:pt>
                <c:pt idx="58">
                  <c:v>1.3333007088729481E-5</c:v>
                </c:pt>
                <c:pt idx="59">
                  <c:v>1.3539330732601157E-5</c:v>
                </c:pt>
                <c:pt idx="60">
                  <c:v>1.3749309510322936E-5</c:v>
                </c:pt>
                <c:pt idx="61">
                  <c:v>1.3963015923801857E-5</c:v>
                </c:pt>
                <c:pt idx="62">
                  <c:v>1.4180524056569763E-5</c:v>
                </c:pt>
                <c:pt idx="63">
                  <c:v>1.4401909611159221E-5</c:v>
                </c:pt>
                <c:pt idx="64">
                  <c:v>1.4627249947406218E-5</c:v>
                </c:pt>
                <c:pt idx="65">
                  <c:v>1.485662412172321E-5</c:v>
                </c:pt>
                <c:pt idx="66">
                  <c:v>1.5090112927377457E-5</c:v>
                </c:pt>
                <c:pt idx="67">
                  <c:v>1.5327798935767462E-5</c:v>
                </c:pt>
                <c:pt idx="68">
                  <c:v>1.5569766538759333E-5</c:v>
                </c:pt>
                <c:pt idx="69">
                  <c:v>1.581610199210561E-5</c:v>
                </c:pt>
                <c:pt idx="70">
                  <c:v>1.6066893459937672E-5</c:v>
                </c:pt>
                <c:pt idx="71">
                  <c:v>1.6322231060435146E-5</c:v>
                </c:pt>
                <c:pt idx="72">
                  <c:v>1.6582206912608803E-5</c:v>
                </c:pt>
                <c:pt idx="73">
                  <c:v>1.6846915184316833E-5</c:v>
                </c:pt>
                <c:pt idx="74">
                  <c:v>1.7116452141486757E-5</c:v>
                </c:pt>
                <c:pt idx="75">
                  <c:v>1.7390916198596097E-5</c:v>
                </c:pt>
                <c:pt idx="76">
                  <c:v>1.7670407970466666E-5</c:v>
                </c:pt>
                <c:pt idx="77">
                  <c:v>1.7955030325337998E-5</c:v>
                </c:pt>
                <c:pt idx="78">
                  <c:v>1.8244888439366939E-5</c:v>
                </c:pt>
                <c:pt idx="79">
                  <c:v>1.8540089852470566E-5</c:v>
                </c:pt>
                <c:pt idx="80">
                  <c:v>1.8840744525638409E-5</c:v>
                </c:pt>
                <c:pt idx="81">
                  <c:v>1.9146964899702289E-5</c:v>
                </c:pt>
                <c:pt idx="82">
                  <c:v>1.9458865955642671E-5</c:v>
                </c:pt>
                <c:pt idx="83">
                  <c:v>1.9776565276411829E-5</c:v>
                </c:pt>
                <c:pt idx="84">
                  <c:v>2.0100183110407371E-5</c:v>
                </c:pt>
                <c:pt idx="85">
                  <c:v>2.0429842436524379E-5</c:v>
                </c:pt>
                <c:pt idx="86">
                  <c:v>2.0765669030955265E-5</c:v>
                </c:pt>
                <c:pt idx="87">
                  <c:v>2.1107791535676873E-5</c:v>
                </c:pt>
                <c:pt idx="88">
                  <c:v>2.1456341528712638E-5</c:v>
                </c:pt>
                <c:pt idx="89">
                  <c:v>2.1811453596257396E-5</c:v>
                </c:pt>
                <c:pt idx="90">
                  <c:v>2.2173265406634285E-5</c:v>
                </c:pt>
                <c:pt idx="91">
                  <c:v>2.2541917786191501E-5</c:v>
                </c:pt>
                <c:pt idx="92">
                  <c:v>2.2917554797202222E-5</c:v>
                </c:pt>
                <c:pt idx="93">
                  <c:v>2.3300323817728027E-5</c:v>
                </c:pt>
                <c:pt idx="94">
                  <c:v>2.3690375623636835E-5</c:v>
                </c:pt>
                <c:pt idx="95">
                  <c:v>2.4087864472733308E-5</c:v>
                </c:pt>
                <c:pt idx="96">
                  <c:v>2.4492948191061781E-5</c:v>
                </c:pt>
                <c:pt idx="97">
                  <c:v>2.490578826152114E-5</c:v>
                </c:pt>
                <c:pt idx="98">
                  <c:v>2.5326549914749799E-5</c:v>
                </c:pt>
                <c:pt idx="99">
                  <c:v>2.5755402222424773E-5</c:v>
                </c:pt>
                <c:pt idx="100">
                  <c:v>2.6192518192989789E-5</c:v>
                </c:pt>
                <c:pt idx="101">
                  <c:v>2.6638074869907418E-5</c:v>
                </c:pt>
                <c:pt idx="102">
                  <c:v>2.7092253432463862E-5</c:v>
                </c:pt>
                <c:pt idx="103">
                  <c:v>2.7555239299297679E-5</c:v>
                </c:pt>
                <c:pt idx="104">
                  <c:v>2.8027222234533857E-5</c:v>
                </c:pt>
                <c:pt idx="105">
                  <c:v>2.8508396456819853E-5</c:v>
                </c:pt>
                <c:pt idx="106">
                  <c:v>2.8998960751186638E-5</c:v>
                </c:pt>
                <c:pt idx="107">
                  <c:v>2.9499118583869825E-5</c:v>
                </c:pt>
                <c:pt idx="108">
                  <c:v>3.0009078220112791E-5</c:v>
                </c:pt>
                <c:pt idx="109">
                  <c:v>3.0529052845186186E-5</c:v>
                </c:pt>
                <c:pt idx="110">
                  <c:v>3.1059260688483335E-5</c:v>
                </c:pt>
                <c:pt idx="111">
                  <c:v>3.1599925150981641E-5</c:v>
                </c:pt>
                <c:pt idx="112">
                  <c:v>3.2151274936025129E-5</c:v>
                </c:pt>
                <c:pt idx="113">
                  <c:v>3.2713544183596809E-5</c:v>
                </c:pt>
                <c:pt idx="114">
                  <c:v>3.3286972608128143E-5</c:v>
                </c:pt>
                <c:pt idx="115">
                  <c:v>3.387180563996315E-5</c:v>
                </c:pt>
                <c:pt idx="116">
                  <c:v>3.4468294570572534E-5</c:v>
                </c:pt>
                <c:pt idx="117">
                  <c:v>3.5076696701607634E-5</c:v>
                </c:pt>
                <c:pt idx="118">
                  <c:v>3.5697275497934694E-5</c:v>
                </c:pt>
                <c:pt idx="119">
                  <c:v>3.633030074468805E-5</c:v>
                </c:pt>
                <c:pt idx="120">
                  <c:v>3.697604870851268E-5</c:v>
                </c:pt>
                <c:pt idx="121">
                  <c:v>3.7634802303104526E-5</c:v>
                </c:pt>
                <c:pt idx="122">
                  <c:v>3.8306851259099772E-5</c:v>
                </c:pt>
                <c:pt idx="123">
                  <c:v>3.8992492298529479E-5</c:v>
                </c:pt>
                <c:pt idx="124">
                  <c:v>3.9692029313859959E-5</c:v>
                </c:pt>
                <c:pt idx="125">
                  <c:v>4.0405773551837471E-5</c:v>
                </c:pt>
                <c:pt idx="126">
                  <c:v>4.1134043802143298E-5</c:v>
                </c:pt>
                <c:pt idx="127">
                  <c:v>4.1877166591194458E-5</c:v>
                </c:pt>
                <c:pt idx="128">
                  <c:v>4.2635476380913518E-5</c:v>
                </c:pt>
                <c:pt idx="129">
                  <c:v>4.3409315772955422E-5</c:v>
                </c:pt>
                <c:pt idx="130">
                  <c:v>4.4199035718246477E-5</c:v>
                </c:pt>
                <c:pt idx="131">
                  <c:v>4.5004995732143838E-5</c:v>
                </c:pt>
                <c:pt idx="132">
                  <c:v>4.5827564115284887E-5</c:v>
                </c:pt>
                <c:pt idx="133">
                  <c:v>4.6667118180332076E-5</c:v>
                </c:pt>
                <c:pt idx="134">
                  <c:v>4.7524044484730313E-5</c:v>
                </c:pt>
                <c:pt idx="135">
                  <c:v>4.839873906960267E-5</c:v>
                </c:pt>
                <c:pt idx="136">
                  <c:v>4.9291607705081054E-5</c:v>
                </c:pt>
                <c:pt idx="137">
                  <c:v>5.0203066142039295E-5</c:v>
                </c:pt>
                <c:pt idx="138">
                  <c:v>5.1133540370607716E-5</c:v>
                </c:pt>
                <c:pt idx="139">
                  <c:v>5.2083466885440542E-5</c:v>
                </c:pt>
                <c:pt idx="140">
                  <c:v>5.3053292958117355E-5</c:v>
                </c:pt>
                <c:pt idx="141">
                  <c:v>5.404347691666039E-5</c:v>
                </c:pt>
                <c:pt idx="142">
                  <c:v>5.5054488432528925E-5</c:v>
                </c:pt>
                <c:pt idx="143">
                  <c:v>5.6086808815177924E-5</c:v>
                </c:pt>
                <c:pt idx="144">
                  <c:v>5.7140931314373939E-5</c:v>
                </c:pt>
                <c:pt idx="145">
                  <c:v>5.8217361430572701E-5</c:v>
                </c:pt>
                <c:pt idx="146">
                  <c:v>5.9316617233379654E-5</c:v>
                </c:pt>
                <c:pt idx="147">
                  <c:v>6.0439229688531021E-5</c:v>
                </c:pt>
                <c:pt idx="148">
                  <c:v>6.158574299337501E-5</c:v>
                </c:pt>
                <c:pt idx="149">
                  <c:v>6.275671492128208E-5</c:v>
                </c:pt>
                <c:pt idx="150">
                  <c:v>6.395271717498166E-5</c:v>
                </c:pt>
                <c:pt idx="151">
                  <c:v>6.5174335749360914E-5</c:v>
                </c:pt>
                <c:pt idx="152">
                  <c:v>6.6422171303565959E-5</c:v>
                </c:pt>
                <c:pt idx="153">
                  <c:v>6.7696839542985381E-5</c:v>
                </c:pt>
                <c:pt idx="154">
                  <c:v>6.8998971611213163E-5</c:v>
                </c:pt>
                <c:pt idx="155">
                  <c:v>7.0329214492164532E-5</c:v>
                </c:pt>
                <c:pt idx="156">
                  <c:v>7.1688231422734582E-5</c:v>
                </c:pt>
                <c:pt idx="157">
                  <c:v>7.307670231619743E-5</c:v>
                </c:pt>
                <c:pt idx="158">
                  <c:v>7.4495324196591391E-5</c:v>
                </c:pt>
                <c:pt idx="159">
                  <c:v>7.5944811644294841E-5</c:v>
                </c:pt>
                <c:pt idx="160">
                  <c:v>7.7425897253282847E-5</c:v>
                </c:pt>
                <c:pt idx="161">
                  <c:v>7.8939332100042871E-5</c:v>
                </c:pt>
                <c:pt idx="162">
                  <c:v>8.0485886224605785E-5</c:v>
                </c:pt>
                <c:pt idx="163">
                  <c:v>8.2066349124045208E-5</c:v>
                </c:pt>
                <c:pt idx="164">
                  <c:v>8.3681530258406141E-5</c:v>
                </c:pt>
                <c:pt idx="165">
                  <c:v>8.5332259569841779E-5</c:v>
                </c:pt>
                <c:pt idx="166">
                  <c:v>8.7019388014738207E-5</c:v>
                </c:pt>
                <c:pt idx="167">
                  <c:v>8.8743788109546008E-5</c:v>
                </c:pt>
                <c:pt idx="168">
                  <c:v>9.0506354490372566E-5</c:v>
                </c:pt>
                <c:pt idx="169">
                  <c:v>9.2308004486682006E-5</c:v>
                </c:pt>
                <c:pt idx="170">
                  <c:v>9.4149678709584163E-5</c:v>
                </c:pt>
                <c:pt idx="171">
                  <c:v>9.603234165470563E-5</c:v>
                </c:pt>
                <c:pt idx="172">
                  <c:v>9.7956982320309902E-5</c:v>
                </c:pt>
                <c:pt idx="173">
                  <c:v>9.9924614840683941E-5</c:v>
                </c:pt>
                <c:pt idx="174">
                  <c:v>1.0193627913538967E-4</c:v>
                </c:pt>
                <c:pt idx="175">
                  <c:v>1.0399304157441332E-4</c:v>
                </c:pt>
                <c:pt idx="176">
                  <c:v>1.0609599565982245E-4</c:v>
                </c:pt>
                <c:pt idx="177">
                  <c:v>1.0824626272398254E-4</c:v>
                </c:pt>
                <c:pt idx="178">
                  <c:v>1.1044499264500299E-4</c:v>
                </c:pt>
                <c:pt idx="179">
                  <c:v>1.126933645793143E-4</c:v>
                </c:pt>
                <c:pt idx="180">
                  <c:v>1.14992587712099E-4</c:v>
                </c:pt>
                <c:pt idx="181">
                  <c:v>1.1734390202571953E-4</c:v>
                </c:pt>
                <c:pt idx="182">
                  <c:v>1.1974857908637806E-4</c:v>
                </c:pt>
                <c:pt idx="183">
                  <c:v>1.2220792284960147E-4</c:v>
                </c:pt>
                <c:pt idx="184">
                  <c:v>1.247232704846505E-4</c:v>
                </c:pt>
                <c:pt idx="185">
                  <c:v>1.2729599321820162E-4</c:v>
                </c:pt>
                <c:pt idx="186">
                  <c:v>1.2992749719782908E-4</c:v>
                </c:pt>
                <c:pt idx="187">
                  <c:v>1.326192243752489E-4</c:v>
                </c:pt>
                <c:pt idx="188">
                  <c:v>1.3537265340991811E-4</c:v>
                </c:pt>
                <c:pt idx="189">
                  <c:v>1.3818930059326245E-4</c:v>
                </c:pt>
                <c:pt idx="190">
                  <c:v>1.4107072079361845E-4</c:v>
                </c:pt>
                <c:pt idx="191">
                  <c:v>1.44018508422444E-4</c:v>
                </c:pt>
                <c:pt idx="192">
                  <c:v>1.4703429842190599E-4</c:v>
                </c:pt>
                <c:pt idx="193">
                  <c:v>1.501197672741459E-4</c:v>
                </c:pt>
                <c:pt idx="194">
                  <c:v>1.5327663403255816E-4</c:v>
                </c:pt>
                <c:pt idx="195">
                  <c:v>1.5650666137517755E-4</c:v>
                </c:pt>
                <c:pt idx="196">
                  <c:v>1.5981165668053215E-4</c:v>
                </c:pt>
                <c:pt idx="197">
                  <c:v>1.6319347312606508E-4</c:v>
                </c:pt>
                <c:pt idx="198">
                  <c:v>1.6665401080954642E-4</c:v>
                </c:pt>
                <c:pt idx="199">
                  <c:v>1.7019521789317545E-4</c:v>
                </c:pt>
                <c:pt idx="200">
                  <c:v>1.738190917711744E-4</c:v>
                </c:pt>
                <c:pt idx="201">
                  <c:v>1.7752768026036043E-4</c:v>
                </c:pt>
                <c:pt idx="202">
                  <c:v>1.813230828142387E-4</c:v>
                </c:pt>
                <c:pt idx="203">
                  <c:v>1.8520745176056619E-4</c:v>
                </c:pt>
                <c:pt idx="204">
                  <c:v>1.891829935622355E-4</c:v>
                </c:pt>
                <c:pt idx="205">
                  <c:v>1.9325197010182718E-4</c:v>
                </c:pt>
                <c:pt idx="206">
                  <c:v>1.9741669998954263E-4</c:v>
                </c:pt>
                <c:pt idx="207">
                  <c:v>2.0167955989455234E-4</c:v>
                </c:pt>
                <c:pt idx="208">
                  <c:v>2.0604298589966576E-4</c:v>
                </c:pt>
                <c:pt idx="209">
                  <c:v>2.1050947487902434E-4</c:v>
                </c:pt>
                <c:pt idx="210">
                  <c:v>2.1508158589892204E-4</c:v>
                </c:pt>
                <c:pt idx="211">
                  <c:v>2.1976194164119965E-4</c:v>
                </c:pt>
                <c:pt idx="212">
                  <c:v>2.2455322984900501E-4</c:v>
                </c:pt>
                <c:pt idx="213">
                  <c:v>2.2945820479449916E-4</c:v>
                </c:pt>
                <c:pt idx="214">
                  <c:v>2.3447968876846859E-4</c:v>
                </c:pt>
                <c:pt idx="215">
                  <c:v>2.3962057359056682E-4</c:v>
                </c:pt>
                <c:pt idx="216">
                  <c:v>2.4488382214036403E-4</c:v>
                </c:pt>
                <c:pt idx="217">
                  <c:v>2.5027246990817591E-4</c:v>
                </c:pt>
                <c:pt idx="218">
                  <c:v>2.5578962656502488E-4</c:v>
                </c:pt>
                <c:pt idx="219">
                  <c:v>2.6143847755088177E-4</c:v>
                </c:pt>
                <c:pt idx="220">
                  <c:v>2.6722228568030852E-4</c:v>
                </c:pt>
                <c:pt idx="221">
                  <c:v>2.7314439276458248E-4</c:v>
                </c:pt>
                <c:pt idx="222">
                  <c:v>2.7920822124894405E-4</c:v>
                </c:pt>
                <c:pt idx="223">
                  <c:v>2.8541727586407252E-4</c:v>
                </c:pt>
                <c:pt idx="224">
                  <c:v>2.9177514528992005E-4</c:v>
                </c:pt>
                <c:pt idx="225">
                  <c:v>2.9828550383133659E-4</c:v>
                </c:pt>
                <c:pt idx="226">
                  <c:v>3.0495211310277263E-4</c:v>
                </c:pt>
                <c:pt idx="227">
                  <c:v>3.1177882372113858E-4</c:v>
                </c:pt>
                <c:pt idx="228">
                  <c:v>3.1876957700469402E-4</c:v>
                </c:pt>
                <c:pt idx="229">
                  <c:v>3.2592840667578296E-4</c:v>
                </c:pt>
                <c:pt idx="230">
                  <c:v>3.3325944056544418E-4</c:v>
                </c:pt>
                <c:pt idx="231">
                  <c:v>3.4076690231716125E-4</c:v>
                </c:pt>
                <c:pt idx="232">
                  <c:v>3.4845511308780053E-4</c:v>
                </c:pt>
                <c:pt idx="233">
                  <c:v>3.5632849324232496E-4</c:v>
                </c:pt>
                <c:pt idx="234">
                  <c:v>3.6439156403961226E-4</c:v>
                </c:pt>
                <c:pt idx="235">
                  <c:v>3.7264894930643527E-4</c:v>
                </c:pt>
                <c:pt idx="236">
                  <c:v>3.8110537709588194E-4</c:v>
                </c:pt>
                <c:pt idx="237">
                  <c:v>3.8976568132665854E-4</c:v>
                </c:pt>
                <c:pt idx="238">
                  <c:v>3.9863480339968893E-4</c:v>
                </c:pt>
                <c:pt idx="239">
                  <c:v>4.0771779378739881E-4</c:v>
                </c:pt>
                <c:pt idx="240">
                  <c:v>4.1701981359201432E-4</c:v>
                </c:pt>
                <c:pt idx="241">
                  <c:v>4.265461360673968E-4</c:v>
                </c:pt>
                <c:pt idx="242">
                  <c:v>4.3630214810017401E-4</c:v>
                </c:pt>
                <c:pt idx="243">
                  <c:v>4.4629335164449516E-4</c:v>
                </c:pt>
                <c:pt idx="244">
                  <c:v>4.5652536510513292E-4</c:v>
                </c:pt>
                <c:pt idx="245">
                  <c:v>4.6700392466263521E-4</c:v>
                </c:pt>
                <c:pt idx="246">
                  <c:v>4.7773488553488203E-4</c:v>
                </c:pt>
                <c:pt idx="247">
                  <c:v>4.8872422316790023E-4</c:v>
                </c:pt>
                <c:pt idx="248">
                  <c:v>4.9997803434936525E-4</c:v>
                </c:pt>
                <c:pt idx="249">
                  <c:v>5.1150253823727121E-4</c:v>
                </c:pt>
                <c:pt idx="250">
                  <c:v>5.2330407729604678E-4</c:v>
                </c:pt>
                <c:pt idx="251">
                  <c:v>5.3538911813215753E-4</c:v>
                </c:pt>
                <c:pt idx="252">
                  <c:v>5.4776425222043471E-4</c:v>
                </c:pt>
                <c:pt idx="253">
                  <c:v>5.6043619651220677E-4</c:v>
                </c:pt>
                <c:pt idx="254">
                  <c:v>5.7341179391575195E-4</c:v>
                </c:pt>
                <c:pt idx="255">
                  <c:v>5.8669801363938831E-4</c:v>
                </c:pt>
                <c:pt idx="256">
                  <c:v>6.0030195138654693E-4</c:v>
                </c:pt>
                <c:pt idx="257">
                  <c:v>6.1423082939210394E-4</c:v>
                </c:pt>
                <c:pt idx="258">
                  <c:v>6.2849199628859514E-4</c:v>
                </c:pt>
                <c:pt idx="259">
                  <c:v>6.4309292679045477E-4</c:v>
                </c:pt>
                <c:pt idx="260">
                  <c:v>6.5804122118391303E-4</c:v>
                </c:pt>
                <c:pt idx="261">
                  <c:v>6.7334460460961171E-4</c:v>
                </c:pt>
                <c:pt idx="262">
                  <c:v>6.8901092612439624E-4</c:v>
                </c:pt>
                <c:pt idx="263">
                  <c:v>7.0504815752850392E-4</c:v>
                </c:pt>
                <c:pt idx="264">
                  <c:v>7.2146439194334389E-4</c:v>
                </c:pt>
                <c:pt idx="265">
                  <c:v>7.3826784212509267E-4</c:v>
                </c:pt>
                <c:pt idx="266">
                  <c:v>7.5546683849784385E-4</c:v>
                </c:pt>
                <c:pt idx="267">
                  <c:v>7.7306982689120951E-4</c:v>
                </c:pt>
                <c:pt idx="268">
                  <c:v>7.9108536596361745E-4</c:v>
                </c:pt>
                <c:pt idx="269">
                  <c:v>8.0952212429682285E-4</c:v>
                </c:pt>
                <c:pt idx="270">
                  <c:v>8.2838887714034581E-4</c:v>
                </c:pt>
                <c:pt idx="271">
                  <c:v>8.4769450279090913E-4</c:v>
                </c:pt>
                <c:pt idx="272">
                  <c:v>8.674479785841932E-4</c:v>
                </c:pt>
                <c:pt idx="273">
                  <c:v>8.8765837648296236E-4</c:v>
                </c:pt>
                <c:pt idx="274">
                  <c:v>9.0833485823939991E-4</c:v>
                </c:pt>
                <c:pt idx="275">
                  <c:v>9.2948667011057834E-4</c:v>
                </c:pt>
                <c:pt idx="276">
                  <c:v>9.5112313710894042E-4</c:v>
                </c:pt>
                <c:pt idx="277">
                  <c:v>9.73253656763165E-4</c:v>
                </c:pt>
                <c:pt idx="278">
                  <c:v>9.9588769236936409E-4</c:v>
                </c:pt>
                <c:pt idx="279">
                  <c:v>1.0190347657106497E-3</c:v>
                </c:pt>
                <c:pt idx="280">
                  <c:v>1.0427044492210824E-3</c:v>
                </c:pt>
                <c:pt idx="281">
                  <c:v>1.066906357572707E-3</c:v>
                </c:pt>
                <c:pt idx="282">
                  <c:v>1.0916501386619842E-3</c:v>
                </c:pt>
                <c:pt idx="283">
                  <c:v>1.1169454639720286E-3</c:v>
                </c:pt>
                <c:pt idx="284">
                  <c:v>1.142802018288952E-3</c:v>
                </c:pt>
                <c:pt idx="285">
                  <c:v>1.1692294887462942E-3</c:v>
                </c:pt>
                <c:pt idx="286">
                  <c:v>1.1962375531777009E-3</c:v>
                </c:pt>
                <c:pt idx="287">
                  <c:v>1.2238358677513772E-3</c:v>
                </c:pt>
                <c:pt idx="288">
                  <c:v>1.2520340538660218E-3</c:v>
                </c:pt>
                <c:pt idx="289">
                  <c:v>1.2808416842837386E-3</c:v>
                </c:pt>
                <c:pt idx="290">
                  <c:v>1.3102682684803038E-3</c:v>
                </c:pt>
                <c:pt idx="291">
                  <c:v>1.3403232371875448E-3</c:v>
                </c:pt>
                <c:pt idx="292">
                  <c:v>1.3710159261106844E-3</c:v>
                </c:pt>
                <c:pt idx="293">
                  <c:v>1.4023555587989456E-3</c:v>
                </c:pt>
                <c:pt idx="294">
                  <c:v>1.434351228649336E-3</c:v>
                </c:pt>
                <c:pt idx="295">
                  <c:v>1.4670118800289289E-3</c:v>
                </c:pt>
                <c:pt idx="296">
                  <c:v>1.500346288494922E-3</c:v>
                </c:pt>
                <c:pt idx="297">
                  <c:v>1.5343630401005726E-3</c:v>
                </c:pt>
                <c:pt idx="298">
                  <c:v>1.5690705097727992E-3</c:v>
                </c:pt>
                <c:pt idx="299">
                  <c:v>1.6044768387480091E-3</c:v>
                </c:pt>
                <c:pt idx="300">
                  <c:v>1.6405899110599059E-3</c:v>
                </c:pt>
                <c:pt idx="301">
                  <c:v>1.6774173290690225E-3</c:v>
                </c:pt>
                <c:pt idx="302">
                  <c:v>1.7149663880305366E-3</c:v>
                </c:pt>
                <c:pt idx="303">
                  <c:v>1.7532440496981494E-3</c:v>
                </c:pt>
                <c:pt idx="304">
                  <c:v>1.792256914966206E-3</c:v>
                </c:pt>
                <c:pt idx="305">
                  <c:v>1.832011195551056E-3</c:v>
                </c:pt>
                <c:pt idx="306">
                  <c:v>1.8725126847229795E-3</c:v>
                </c:pt>
                <c:pt idx="307">
                  <c:v>1.9137667270972825E-3</c:v>
                </c:pt>
                <c:pt idx="308">
                  <c:v>1.9557781875026159E-3</c:v>
                </c:pt>
                <c:pt idx="309">
                  <c:v>1.9985514189408971E-3</c:v>
                </c:pt>
                <c:pt idx="310">
                  <c:v>2.0420902296723331E-3</c:v>
                </c:pt>
                <c:pt idx="311">
                  <c:v>2.0863978494435609E-3</c:v>
                </c:pt>
                <c:pt idx="312">
                  <c:v>2.1314768949017154E-3</c:v>
                </c:pt>
                <c:pt idx="313">
                  <c:v>2.1773293342302047E-3</c:v>
                </c:pt>
                <c:pt idx="314">
                  <c:v>2.2239564510492943E-3</c:v>
                </c:pt>
                <c:pt idx="315">
                  <c:v>2.2713588076393454E-3</c:v>
                </c:pt>
                <c:pt idx="316">
                  <c:v>2.3195362075356801E-3</c:v>
                </c:pt>
                <c:pt idx="317">
                  <c:v>2.3684876575651714E-3</c:v>
                </c:pt>
                <c:pt idx="318">
                  <c:v>2.4182113293911844E-3</c:v>
                </c:pt>
                <c:pt idx="319">
                  <c:v>2.468704520645626E-3</c:v>
                </c:pt>
                <c:pt idx="320">
                  <c:v>2.5199636157320765E-3</c:v>
                </c:pt>
                <c:pt idx="321">
                  <c:v>2.5719840463915705E-3</c:v>
                </c:pt>
                <c:pt idx="322">
                  <c:v>2.6247602521284885E-3</c:v>
                </c:pt>
                <c:pt idx="323">
                  <c:v>2.6782856406077915E-3</c:v>
                </c:pt>
                <c:pt idx="324">
                  <c:v>2.7325525481287083E-3</c:v>
                </c:pt>
                <c:pt idx="325">
                  <c:v>2.7875522003093789E-3</c:v>
                </c:pt>
                <c:pt idx="326">
                  <c:v>2.8432746730977509E-3</c:v>
                </c:pt>
                <c:pt idx="327">
                  <c:v>2.8997088542583593E-3</c:v>
                </c:pt>
                <c:pt idx="328">
                  <c:v>2.956842405473642E-3</c:v>
                </c:pt>
                <c:pt idx="329">
                  <c:v>3.0146617252105878E-3</c:v>
                </c:pt>
                <c:pt idx="330">
                  <c:v>3.0731519125191398E-3</c:v>
                </c:pt>
                <c:pt idx="331">
                  <c:v>3.1322967319229733E-3</c:v>
                </c:pt>
                <c:pt idx="332">
                  <c:v>3.1920785795806483E-3</c:v>
                </c:pt>
                <c:pt idx="333">
                  <c:v>3.2524784508941584E-3</c:v>
                </c:pt>
                <c:pt idx="334">
                  <c:v>3.3134759097550037E-3</c:v>
                </c:pt>
                <c:pt idx="335">
                  <c:v>3.3750490596171911E-3</c:v>
                </c:pt>
                <c:pt idx="336">
                  <c:v>3.4371745165937273E-3</c:v>
                </c:pt>
                <c:pt idx="337">
                  <c:v>3.499827384783688E-3</c:v>
                </c:pt>
                <c:pt idx="338">
                  <c:v>3.5629812340258193E-3</c:v>
                </c:pt>
                <c:pt idx="339">
                  <c:v>3.6266080802976053E-3</c:v>
                </c:pt>
                <c:pt idx="340">
                  <c:v>3.6906783689615585E-3</c:v>
                </c:pt>
                <c:pt idx="341">
                  <c:v>3.7551609610760595E-3</c:v>
                </c:pt>
                <c:pt idx="342">
                  <c:v>3.8200231229764126E-3</c:v>
                </c:pt>
                <c:pt idx="343">
                  <c:v>3.885230519350219E-3</c:v>
                </c:pt>
                <c:pt idx="344">
                  <c:v>3.9507472099905294E-3</c:v>
                </c:pt>
                <c:pt idx="345">
                  <c:v>4.0165356504649474E-3</c:v>
                </c:pt>
                <c:pt idx="346">
                  <c:v>4.0825566968750449E-3</c:v>
                </c:pt>
                <c:pt idx="347">
                  <c:v>4.1487696149085374E-3</c:v>
                </c:pt>
                <c:pt idx="348">
                  <c:v>4.215132093381202E-3</c:v>
                </c:pt>
                <c:pt idx="349">
                  <c:v>4.2816002624320448E-3</c:v>
                </c:pt>
                <c:pt idx="350">
                  <c:v>4.3481287165511306E-3</c:v>
                </c:pt>
                <c:pt idx="351">
                  <c:v>4.4146705425879007E-3</c:v>
                </c:pt>
                <c:pt idx="352">
                  <c:v>4.4811773528926069E-3</c:v>
                </c:pt>
                <c:pt idx="353">
                  <c:v>4.5475993237057144E-3</c:v>
                </c:pt>
                <c:pt idx="354">
                  <c:v>4.6138852389178142E-3</c:v>
                </c:pt>
                <c:pt idx="355">
                  <c:v>4.6799825392871974E-3</c:v>
                </c:pt>
                <c:pt idx="356">
                  <c:v>4.7458373771875895E-3</c:v>
                </c:pt>
                <c:pt idx="357">
                  <c:v>4.8113946769383076E-3</c:v>
                </c:pt>
                <c:pt idx="358">
                  <c:v>4.876598200752813E-3</c:v>
                </c:pt>
                <c:pt idx="359">
                  <c:v>4.9413906202956936E-3</c:v>
                </c:pt>
                <c:pt idx="360">
                  <c:v>5.0057135938438857E-3</c:v>
                </c:pt>
                <c:pt idx="361">
                  <c:v>5.0695078489948475E-3</c:v>
                </c:pt>
                <c:pt idx="362">
                  <c:v>5.1327132708504641E-3</c:v>
                </c:pt>
                <c:pt idx="363">
                  <c:v>5.1952689955750975E-3</c:v>
                </c:pt>
                <c:pt idx="364">
                  <c:v>5.2571135091917798E-3</c:v>
                </c:pt>
                <c:pt idx="365">
                  <c:v>5.3181847514576219E-3</c:v>
                </c:pt>
                <c:pt idx="366">
                  <c:v>5.3784202246230928E-3</c:v>
                </c:pt>
                <c:pt idx="367">
                  <c:v>5.4377571068529029E-3</c:v>
                </c:pt>
                <c:pt idx="368">
                  <c:v>5.4961323700544185E-3</c:v>
                </c:pt>
                <c:pt idx="369">
                  <c:v>5.5534829018264453E-3</c:v>
                </c:pt>
                <c:pt idx="370">
                  <c:v>5.6097456312157457E-3</c:v>
                </c:pt>
                <c:pt idx="371">
                  <c:v>5.6648576579356735E-3</c:v>
                </c:pt>
                <c:pt idx="372">
                  <c:v>5.7187563846722855E-3</c:v>
                </c:pt>
                <c:pt idx="373">
                  <c:v>5.771379652077413E-3</c:v>
                </c:pt>
                <c:pt idx="374">
                  <c:v>5.8226658760216488E-3</c:v>
                </c:pt>
                <c:pt idx="375">
                  <c:v>5.8725541866541664E-3</c:v>
                </c:pt>
                <c:pt idx="376">
                  <c:v>5.9209845687931417E-3</c:v>
                </c:pt>
                <c:pt idx="377">
                  <c:v>5.9678980031526718E-3</c:v>
                </c:pt>
                <c:pt idx="378">
                  <c:v>6.0132366078896604E-3</c:v>
                </c:pt>
                <c:pt idx="379">
                  <c:v>6.0569437799402603E-3</c:v>
                </c:pt>
                <c:pt idx="380">
                  <c:v>6.098964335601309E-3</c:v>
                </c:pt>
                <c:pt idx="381">
                  <c:v>6.1392446498022557E-3</c:v>
                </c:pt>
                <c:pt idx="382">
                  <c:v>6.1777327935055304E-3</c:v>
                </c:pt>
                <c:pt idx="383">
                  <c:v>6.2143786686669755E-3</c:v>
                </c:pt>
                <c:pt idx="384">
                  <c:v>6.2491341401914036E-3</c:v>
                </c:pt>
                <c:pt idx="385">
                  <c:v>6.2819531643167337E-3</c:v>
                </c:pt>
                <c:pt idx="386">
                  <c:v>6.3127919128662113E-3</c:v>
                </c:pt>
                <c:pt idx="387">
                  <c:v>6.3416088928232028E-3</c:v>
                </c:pt>
                <c:pt idx="388">
                  <c:v>6.3683650606878306E-3</c:v>
                </c:pt>
                <c:pt idx="389">
                  <c:v>6.3930239310972525E-3</c:v>
                </c:pt>
                <c:pt idx="390">
                  <c:v>6.4155516792105405E-3</c:v>
                </c:pt>
                <c:pt idx="391">
                  <c:v>6.4359172363798733E-3</c:v>
                </c:pt>
                <c:pt idx="392">
                  <c:v>6.4540923786600146E-3</c:v>
                </c:pt>
                <c:pt idx="393">
                  <c:v>6.4700518077350222E-3</c:v>
                </c:pt>
                <c:pt idx="394">
                  <c:v>6.4837732238753887E-3</c:v>
                </c:pt>
                <c:pt idx="395">
                  <c:v>6.4952373905754479E-3</c:v>
                </c:pt>
                <c:pt idx="396">
                  <c:v>6.5044281905549672E-3</c:v>
                </c:pt>
                <c:pt idx="397">
                  <c:v>6.5113326728553633E-3</c:v>
                </c:pt>
                <c:pt idx="398">
                  <c:v>6.5159410907966175E-3</c:v>
                </c:pt>
                <c:pt idx="399">
                  <c:v>6.5182469306102053E-3</c:v>
                </c:pt>
                <c:pt idx="400">
                  <c:v>6.5182469306118707E-3</c:v>
                </c:pt>
                <c:pt idx="401">
                  <c:v>6.515941090796562E-3</c:v>
                </c:pt>
                <c:pt idx="402">
                  <c:v>6.5113326728553633E-3</c:v>
                </c:pt>
                <c:pt idx="403">
                  <c:v>6.5044281905550227E-3</c:v>
                </c:pt>
                <c:pt idx="404">
                  <c:v>6.4952373905753924E-3</c:v>
                </c:pt>
                <c:pt idx="405">
                  <c:v>6.4837732238754442E-3</c:v>
                </c:pt>
                <c:pt idx="406">
                  <c:v>6.4700518077349667E-3</c:v>
                </c:pt>
                <c:pt idx="407">
                  <c:v>6.4540923786600146E-3</c:v>
                </c:pt>
                <c:pt idx="408">
                  <c:v>6.4359172363798733E-3</c:v>
                </c:pt>
                <c:pt idx="409">
                  <c:v>6.415551679210485E-3</c:v>
                </c:pt>
                <c:pt idx="410">
                  <c:v>6.393023931097308E-3</c:v>
                </c:pt>
                <c:pt idx="411">
                  <c:v>6.3683650606878306E-3</c:v>
                </c:pt>
                <c:pt idx="412">
                  <c:v>6.3416088928232028E-3</c:v>
                </c:pt>
                <c:pt idx="413">
                  <c:v>6.3127919128662113E-3</c:v>
                </c:pt>
                <c:pt idx="414">
                  <c:v>6.2819531643166227E-3</c:v>
                </c:pt>
                <c:pt idx="415">
                  <c:v>6.2491341401914591E-3</c:v>
                </c:pt>
                <c:pt idx="416">
                  <c:v>6.2143786686669755E-3</c:v>
                </c:pt>
                <c:pt idx="417">
                  <c:v>6.1777327935055304E-3</c:v>
                </c:pt>
                <c:pt idx="418">
                  <c:v>6.1392446498022557E-3</c:v>
                </c:pt>
                <c:pt idx="419">
                  <c:v>6.0989643356012535E-3</c:v>
                </c:pt>
                <c:pt idx="420">
                  <c:v>6.0569437799402603E-3</c:v>
                </c:pt>
                <c:pt idx="421">
                  <c:v>6.0132366078896604E-3</c:v>
                </c:pt>
                <c:pt idx="422">
                  <c:v>5.9678980031526718E-3</c:v>
                </c:pt>
                <c:pt idx="423">
                  <c:v>5.9209845687930862E-3</c:v>
                </c:pt>
                <c:pt idx="424">
                  <c:v>5.8725541866541664E-3</c:v>
                </c:pt>
                <c:pt idx="425">
                  <c:v>5.8226658760217043E-3</c:v>
                </c:pt>
                <c:pt idx="426">
                  <c:v>5.771379652077302E-3</c:v>
                </c:pt>
                <c:pt idx="427">
                  <c:v>5.718756384672341E-3</c:v>
                </c:pt>
                <c:pt idx="428">
                  <c:v>5.6648576579356735E-3</c:v>
                </c:pt>
                <c:pt idx="429">
                  <c:v>5.6097456312157457E-3</c:v>
                </c:pt>
                <c:pt idx="430">
                  <c:v>5.5534829018263898E-3</c:v>
                </c:pt>
                <c:pt idx="431">
                  <c:v>5.4961323700544185E-3</c:v>
                </c:pt>
                <c:pt idx="432">
                  <c:v>5.4377571068528474E-3</c:v>
                </c:pt>
                <c:pt idx="433">
                  <c:v>5.3784202246230928E-3</c:v>
                </c:pt>
                <c:pt idx="434">
                  <c:v>5.3181847514576219E-3</c:v>
                </c:pt>
                <c:pt idx="435">
                  <c:v>5.2571135091917243E-3</c:v>
                </c:pt>
                <c:pt idx="436">
                  <c:v>5.195268995575153E-3</c:v>
                </c:pt>
                <c:pt idx="437">
                  <c:v>5.1327132708504086E-3</c:v>
                </c:pt>
                <c:pt idx="438">
                  <c:v>5.0695078489948475E-3</c:v>
                </c:pt>
                <c:pt idx="439">
                  <c:v>5.0057135938438302E-3</c:v>
                </c:pt>
                <c:pt idx="440">
                  <c:v>4.9413906202956381E-3</c:v>
                </c:pt>
                <c:pt idx="441">
                  <c:v>4.8765982007528685E-3</c:v>
                </c:pt>
                <c:pt idx="442">
                  <c:v>4.8113946769383631E-3</c:v>
                </c:pt>
                <c:pt idx="443">
                  <c:v>4.7458373771873674E-3</c:v>
                </c:pt>
                <c:pt idx="444">
                  <c:v>4.6799825392871419E-3</c:v>
                </c:pt>
                <c:pt idx="445">
                  <c:v>4.6138852389181195E-3</c:v>
                </c:pt>
                <c:pt idx="446">
                  <c:v>4.5475993237056311E-3</c:v>
                </c:pt>
                <c:pt idx="447">
                  <c:v>4.4811773528925791E-3</c:v>
                </c:pt>
                <c:pt idx="448">
                  <c:v>4.4146705425878729E-3</c:v>
                </c:pt>
                <c:pt idx="449">
                  <c:v>4.3481287165507421E-3</c:v>
                </c:pt>
                <c:pt idx="450">
                  <c:v>4.2816002624320171E-3</c:v>
                </c:pt>
                <c:pt idx="451">
                  <c:v>4.2151320933811465E-3</c:v>
                </c:pt>
                <c:pt idx="452">
                  <c:v>4.1487696149089814E-3</c:v>
                </c:pt>
                <c:pt idx="453">
                  <c:v>4.0825566968747951E-3</c:v>
                </c:pt>
                <c:pt idx="454">
                  <c:v>4.016535650465225E-3</c:v>
                </c:pt>
                <c:pt idx="455">
                  <c:v>3.9507472099901686E-3</c:v>
                </c:pt>
                <c:pt idx="456">
                  <c:v>3.8852305193501913E-3</c:v>
                </c:pt>
                <c:pt idx="457">
                  <c:v>3.8200231229768289E-3</c:v>
                </c:pt>
                <c:pt idx="458">
                  <c:v>3.7551609610757819E-3</c:v>
                </c:pt>
                <c:pt idx="459">
                  <c:v>3.6906783689615585E-3</c:v>
                </c:pt>
                <c:pt idx="460">
                  <c:v>3.6266080802976608E-3</c:v>
                </c:pt>
                <c:pt idx="461">
                  <c:v>3.5629812340255695E-3</c:v>
                </c:pt>
                <c:pt idx="462">
                  <c:v>3.4998273847836603E-3</c:v>
                </c:pt>
                <c:pt idx="463">
                  <c:v>3.4371745165937551E-3</c:v>
                </c:pt>
                <c:pt idx="464">
                  <c:v>3.3750490596173022E-3</c:v>
                </c:pt>
                <c:pt idx="465">
                  <c:v>3.3134759097550037E-3</c:v>
                </c:pt>
                <c:pt idx="466">
                  <c:v>3.2524784508941307E-3</c:v>
                </c:pt>
                <c:pt idx="467">
                  <c:v>3.1920785795807871E-3</c:v>
                </c:pt>
                <c:pt idx="468">
                  <c:v>3.1322967319228068E-3</c:v>
                </c:pt>
                <c:pt idx="469">
                  <c:v>3.073151912519112E-3</c:v>
                </c:pt>
                <c:pt idx="470">
                  <c:v>3.0146617252103936E-3</c:v>
                </c:pt>
                <c:pt idx="471">
                  <c:v>2.9568424054739195E-3</c:v>
                </c:pt>
                <c:pt idx="472">
                  <c:v>2.8997088542582483E-3</c:v>
                </c:pt>
                <c:pt idx="473">
                  <c:v>2.8432746730977232E-3</c:v>
                </c:pt>
                <c:pt idx="474">
                  <c:v>2.7875522003092956E-3</c:v>
                </c:pt>
                <c:pt idx="475">
                  <c:v>2.7325525481289026E-3</c:v>
                </c:pt>
                <c:pt idx="476">
                  <c:v>2.6782856406074862E-3</c:v>
                </c:pt>
                <c:pt idx="477">
                  <c:v>2.6247602521286412E-3</c:v>
                </c:pt>
                <c:pt idx="478">
                  <c:v>2.5719840463915011E-3</c:v>
                </c:pt>
                <c:pt idx="479">
                  <c:v>2.5199636157320626E-3</c:v>
                </c:pt>
                <c:pt idx="480">
                  <c:v>2.4687045206456537E-3</c:v>
                </c:pt>
                <c:pt idx="481">
                  <c:v>2.4182113293910318E-3</c:v>
                </c:pt>
                <c:pt idx="482">
                  <c:v>2.3684876575651853E-3</c:v>
                </c:pt>
                <c:pt idx="483">
                  <c:v>2.3195362075356801E-3</c:v>
                </c:pt>
                <c:pt idx="484">
                  <c:v>2.2713588076393454E-3</c:v>
                </c:pt>
                <c:pt idx="485">
                  <c:v>2.223956451049322E-3</c:v>
                </c:pt>
                <c:pt idx="486">
                  <c:v>2.1773293342301631E-3</c:v>
                </c:pt>
                <c:pt idx="487">
                  <c:v>2.1314768949017154E-3</c:v>
                </c:pt>
                <c:pt idx="488">
                  <c:v>2.0863978494435331E-3</c:v>
                </c:pt>
                <c:pt idx="489">
                  <c:v>2.0420902296723192E-3</c:v>
                </c:pt>
                <c:pt idx="490">
                  <c:v>1.9985514189409526E-3</c:v>
                </c:pt>
                <c:pt idx="491">
                  <c:v>1.9557781875025604E-3</c:v>
                </c:pt>
                <c:pt idx="492">
                  <c:v>1.9137667270973657E-3</c:v>
                </c:pt>
                <c:pt idx="493">
                  <c:v>1.8725126847229101E-3</c:v>
                </c:pt>
                <c:pt idx="494">
                  <c:v>1.8320111955510143E-3</c:v>
                </c:pt>
                <c:pt idx="495">
                  <c:v>1.7922569149661921E-3</c:v>
                </c:pt>
                <c:pt idx="496">
                  <c:v>1.7532440496982327E-3</c:v>
                </c:pt>
                <c:pt idx="497">
                  <c:v>1.7149663880304533E-3</c:v>
                </c:pt>
                <c:pt idx="498">
                  <c:v>1.6774173290690503E-3</c:v>
                </c:pt>
                <c:pt idx="499">
                  <c:v>1.6405899110598504E-3</c:v>
                </c:pt>
                <c:pt idx="500">
                  <c:v>1.6044768387480507E-3</c:v>
                </c:pt>
                <c:pt idx="501">
                  <c:v>1.5690705097727992E-3</c:v>
                </c:pt>
                <c:pt idx="502">
                  <c:v>1.5343630401004754E-3</c:v>
                </c:pt>
                <c:pt idx="503">
                  <c:v>1.5003462884949359E-3</c:v>
                </c:pt>
                <c:pt idx="504">
                  <c:v>1.4670118800289289E-3</c:v>
                </c:pt>
                <c:pt idx="505">
                  <c:v>1.4343512286493637E-3</c:v>
                </c:pt>
                <c:pt idx="506">
                  <c:v>1.4023555587990011E-3</c:v>
                </c:pt>
                <c:pt idx="507">
                  <c:v>1.3710159261106983E-3</c:v>
                </c:pt>
                <c:pt idx="508">
                  <c:v>1.3403232371875656E-3</c:v>
                </c:pt>
                <c:pt idx="509">
                  <c:v>1.3102682684802899E-3</c:v>
                </c:pt>
                <c:pt idx="510">
                  <c:v>1.2808416842838219E-3</c:v>
                </c:pt>
                <c:pt idx="511">
                  <c:v>1.2520340538659802E-3</c:v>
                </c:pt>
                <c:pt idx="512">
                  <c:v>1.2238358677513703E-3</c:v>
                </c:pt>
                <c:pt idx="513">
                  <c:v>1.1962375531777425E-3</c:v>
                </c:pt>
                <c:pt idx="514">
                  <c:v>1.1692294887463012E-3</c:v>
                </c:pt>
                <c:pt idx="515">
                  <c:v>1.1428020182889798E-3</c:v>
                </c:pt>
                <c:pt idx="516">
                  <c:v>1.1169454639720702E-3</c:v>
                </c:pt>
                <c:pt idx="517">
                  <c:v>1.0916501386619704E-3</c:v>
                </c:pt>
                <c:pt idx="518">
                  <c:v>1.0669063575727E-3</c:v>
                </c:pt>
                <c:pt idx="519">
                  <c:v>1.0427044492211032E-3</c:v>
                </c:pt>
                <c:pt idx="520">
                  <c:v>1.0190347657106844E-3</c:v>
                </c:pt>
                <c:pt idx="521">
                  <c:v>9.9588769236935715E-4</c:v>
                </c:pt>
                <c:pt idx="522">
                  <c:v>9.73253656763165E-4</c:v>
                </c:pt>
                <c:pt idx="523">
                  <c:v>9.5112313710892654E-4</c:v>
                </c:pt>
                <c:pt idx="524">
                  <c:v>9.2948667011060609E-4</c:v>
                </c:pt>
                <c:pt idx="525">
                  <c:v>9.0833485823940685E-4</c:v>
                </c:pt>
                <c:pt idx="526">
                  <c:v>8.8765837648301787E-4</c:v>
                </c:pt>
                <c:pt idx="527">
                  <c:v>8.6744797858413075E-4</c:v>
                </c:pt>
                <c:pt idx="528">
                  <c:v>8.4769450279090913E-4</c:v>
                </c:pt>
                <c:pt idx="529">
                  <c:v>8.2838887714038051E-4</c:v>
                </c:pt>
                <c:pt idx="530">
                  <c:v>8.0952212429678816E-4</c:v>
                </c:pt>
                <c:pt idx="531">
                  <c:v>7.910853659636452E-4</c:v>
                </c:pt>
                <c:pt idx="532">
                  <c:v>7.7306982689121645E-4</c:v>
                </c:pt>
                <c:pt idx="533">
                  <c:v>7.5546683849782303E-4</c:v>
                </c:pt>
                <c:pt idx="534">
                  <c:v>7.3826784212507879E-4</c:v>
                </c:pt>
                <c:pt idx="535">
                  <c:v>7.2146439194335776E-4</c:v>
                </c:pt>
                <c:pt idx="536">
                  <c:v>7.0504815752851085E-4</c:v>
                </c:pt>
                <c:pt idx="537">
                  <c:v>6.890109261243893E-4</c:v>
                </c:pt>
                <c:pt idx="538">
                  <c:v>6.7334460460961171E-4</c:v>
                </c:pt>
                <c:pt idx="539">
                  <c:v>6.5804122118391303E-4</c:v>
                </c:pt>
                <c:pt idx="540">
                  <c:v>6.4309292679045477E-4</c:v>
                </c:pt>
                <c:pt idx="541">
                  <c:v>6.2849199628859514E-4</c:v>
                </c:pt>
                <c:pt idx="542">
                  <c:v>6.1423082939211088E-4</c:v>
                </c:pt>
                <c:pt idx="543">
                  <c:v>6.0030195138652265E-4</c:v>
                </c:pt>
                <c:pt idx="544">
                  <c:v>5.8669801363939525E-4</c:v>
                </c:pt>
                <c:pt idx="545">
                  <c:v>5.7341179391575889E-4</c:v>
                </c:pt>
                <c:pt idx="546">
                  <c:v>5.6043619651219984E-4</c:v>
                </c:pt>
                <c:pt idx="547">
                  <c:v>5.4776425222046246E-4</c:v>
                </c:pt>
                <c:pt idx="548">
                  <c:v>5.3538911813214018E-4</c:v>
                </c:pt>
                <c:pt idx="549">
                  <c:v>5.2330407729602943E-4</c:v>
                </c:pt>
                <c:pt idx="550">
                  <c:v>5.1150253823727121E-4</c:v>
                </c:pt>
                <c:pt idx="551">
                  <c:v>4.9997803434936872E-4</c:v>
                </c:pt>
                <c:pt idx="552">
                  <c:v>4.887242231679037E-4</c:v>
                </c:pt>
                <c:pt idx="553">
                  <c:v>4.7773488553486468E-4</c:v>
                </c:pt>
                <c:pt idx="554">
                  <c:v>4.6700392466263521E-4</c:v>
                </c:pt>
                <c:pt idx="555">
                  <c:v>4.5652536510512598E-4</c:v>
                </c:pt>
                <c:pt idx="556">
                  <c:v>4.4629335164450556E-4</c:v>
                </c:pt>
                <c:pt idx="557">
                  <c:v>4.3630214810017748E-4</c:v>
                </c:pt>
                <c:pt idx="558">
                  <c:v>4.2654613606736905E-4</c:v>
                </c:pt>
                <c:pt idx="559">
                  <c:v>4.1701981359200391E-4</c:v>
                </c:pt>
                <c:pt idx="560">
                  <c:v>4.0771779378740575E-4</c:v>
                </c:pt>
                <c:pt idx="561">
                  <c:v>3.9863480339969587E-4</c:v>
                </c:pt>
                <c:pt idx="562">
                  <c:v>3.8976568132665507E-4</c:v>
                </c:pt>
                <c:pt idx="563">
                  <c:v>3.8110537709586806E-4</c:v>
                </c:pt>
                <c:pt idx="564">
                  <c:v>3.7264894930643874E-4</c:v>
                </c:pt>
                <c:pt idx="565">
                  <c:v>3.6439156403958797E-4</c:v>
                </c:pt>
                <c:pt idx="566">
                  <c:v>3.5632849324232843E-4</c:v>
                </c:pt>
                <c:pt idx="567">
                  <c:v>3.4845511308781441E-4</c:v>
                </c:pt>
                <c:pt idx="568">
                  <c:v>3.4076690231714737E-4</c:v>
                </c:pt>
                <c:pt idx="569">
                  <c:v>3.3325944056543377E-4</c:v>
                </c:pt>
                <c:pt idx="570">
                  <c:v>3.2592840667577255E-4</c:v>
                </c:pt>
                <c:pt idx="571">
                  <c:v>3.187695770047079E-4</c:v>
                </c:pt>
                <c:pt idx="572">
                  <c:v>3.117788237211247E-4</c:v>
                </c:pt>
                <c:pt idx="573">
                  <c:v>3.0495211310274835E-4</c:v>
                </c:pt>
                <c:pt idx="574">
                  <c:v>2.9828550383135047E-4</c:v>
                </c:pt>
                <c:pt idx="575">
                  <c:v>2.9177514528991831E-4</c:v>
                </c:pt>
                <c:pt idx="576">
                  <c:v>2.8541727586405864E-4</c:v>
                </c:pt>
                <c:pt idx="577">
                  <c:v>2.7920822124895446E-4</c:v>
                </c:pt>
                <c:pt idx="578">
                  <c:v>2.731443927645634E-4</c:v>
                </c:pt>
                <c:pt idx="579">
                  <c:v>2.6722228568030332E-4</c:v>
                </c:pt>
                <c:pt idx="580">
                  <c:v>2.6143847755087136E-4</c:v>
                </c:pt>
                <c:pt idx="581">
                  <c:v>2.5578962656503355E-4</c:v>
                </c:pt>
                <c:pt idx="582">
                  <c:v>2.5027246990816897E-4</c:v>
                </c:pt>
                <c:pt idx="583">
                  <c:v>2.4488382214036229E-4</c:v>
                </c:pt>
                <c:pt idx="584">
                  <c:v>2.3962057359056162E-4</c:v>
                </c:pt>
                <c:pt idx="585">
                  <c:v>2.3447968876845991E-4</c:v>
                </c:pt>
                <c:pt idx="586">
                  <c:v>2.2945820479449049E-4</c:v>
                </c:pt>
                <c:pt idx="587">
                  <c:v>2.245532298489946E-4</c:v>
                </c:pt>
                <c:pt idx="588">
                  <c:v>2.1976194164120486E-4</c:v>
                </c:pt>
                <c:pt idx="589">
                  <c:v>2.150815858989203E-4</c:v>
                </c:pt>
                <c:pt idx="590">
                  <c:v>2.1050947487901393E-4</c:v>
                </c:pt>
                <c:pt idx="591">
                  <c:v>2.0604298589966923E-4</c:v>
                </c:pt>
                <c:pt idx="592">
                  <c:v>2.0167955989454714E-4</c:v>
                </c:pt>
                <c:pt idx="593">
                  <c:v>1.9741669998953396E-4</c:v>
                </c:pt>
                <c:pt idx="594">
                  <c:v>1.9325197010181677E-4</c:v>
                </c:pt>
                <c:pt idx="595">
                  <c:v>1.8918299356223203E-4</c:v>
                </c:pt>
                <c:pt idx="596">
                  <c:v>1.8520745176056966E-4</c:v>
                </c:pt>
                <c:pt idx="597">
                  <c:v>1.8132308281423523E-4</c:v>
                </c:pt>
                <c:pt idx="598">
                  <c:v>1.7752768026034656E-4</c:v>
                </c:pt>
                <c:pt idx="599">
                  <c:v>1.7381909177117787E-4</c:v>
                </c:pt>
                <c:pt idx="600">
                  <c:v>1.701952178931633E-4</c:v>
                </c:pt>
                <c:pt idx="601">
                  <c:v>1.6665401080952734E-4</c:v>
                </c:pt>
                <c:pt idx="602">
                  <c:v>1.6319347312606855E-4</c:v>
                </c:pt>
                <c:pt idx="603">
                  <c:v>1.5981165668052175E-4</c:v>
                </c:pt>
                <c:pt idx="604">
                  <c:v>1.5650666137517234E-4</c:v>
                </c:pt>
                <c:pt idx="605">
                  <c:v>1.532766340325651E-4</c:v>
                </c:pt>
                <c:pt idx="606">
                  <c:v>1.5011976727414243E-4</c:v>
                </c:pt>
                <c:pt idx="607">
                  <c:v>1.4703429842189558E-4</c:v>
                </c:pt>
                <c:pt idx="608">
                  <c:v>1.4401850842243359E-4</c:v>
                </c:pt>
                <c:pt idx="609">
                  <c:v>1.4107072079361412E-4</c:v>
                </c:pt>
                <c:pt idx="610">
                  <c:v>1.3818930059326159E-4</c:v>
                </c:pt>
                <c:pt idx="611">
                  <c:v>1.3537265340990683E-4</c:v>
                </c:pt>
                <c:pt idx="612">
                  <c:v>1.3261922437524803E-4</c:v>
                </c:pt>
                <c:pt idx="613">
                  <c:v>1.2992749719782822E-4</c:v>
                </c:pt>
                <c:pt idx="614">
                  <c:v>1.2729599321819728E-4</c:v>
                </c:pt>
                <c:pt idx="615">
                  <c:v>1.2472327048464096E-4</c:v>
                </c:pt>
                <c:pt idx="616">
                  <c:v>1.22207922849598E-4</c:v>
                </c:pt>
                <c:pt idx="617">
                  <c:v>1.1974857908637632E-4</c:v>
                </c:pt>
                <c:pt idx="618">
                  <c:v>1.1734390202571086E-4</c:v>
                </c:pt>
                <c:pt idx="619">
                  <c:v>1.1499258771209987E-4</c:v>
                </c:pt>
                <c:pt idx="620">
                  <c:v>1.1269336457930823E-4</c:v>
                </c:pt>
                <c:pt idx="621">
                  <c:v>1.1044499264499866E-4</c:v>
                </c:pt>
                <c:pt idx="622">
                  <c:v>1.0824626272397907E-4</c:v>
                </c:pt>
                <c:pt idx="623">
                  <c:v>1.060959956598103E-4</c:v>
                </c:pt>
                <c:pt idx="624">
                  <c:v>1.0399304157441679E-4</c:v>
                </c:pt>
                <c:pt idx="625">
                  <c:v>1.019362791353836E-4</c:v>
                </c:pt>
                <c:pt idx="626">
                  <c:v>9.9924614840685676E-5</c:v>
                </c:pt>
                <c:pt idx="627">
                  <c:v>9.7956982320301228E-5</c:v>
                </c:pt>
                <c:pt idx="628">
                  <c:v>9.6032341654696957E-5</c:v>
                </c:pt>
                <c:pt idx="629">
                  <c:v>9.414967870958503E-5</c:v>
                </c:pt>
                <c:pt idx="630">
                  <c:v>9.2308004486681139E-5</c:v>
                </c:pt>
                <c:pt idx="631">
                  <c:v>9.0506354490366495E-5</c:v>
                </c:pt>
                <c:pt idx="632">
                  <c:v>8.8743788109541671E-5</c:v>
                </c:pt>
                <c:pt idx="633">
                  <c:v>8.7019388014738207E-5</c:v>
                </c:pt>
                <c:pt idx="634">
                  <c:v>8.5332259569836574E-5</c:v>
                </c:pt>
                <c:pt idx="635">
                  <c:v>8.3681530258406141E-5</c:v>
                </c:pt>
                <c:pt idx="636">
                  <c:v>8.2066349124036535E-5</c:v>
                </c:pt>
                <c:pt idx="637">
                  <c:v>8.0485886224609254E-5</c:v>
                </c:pt>
                <c:pt idx="638">
                  <c:v>7.893933210003333E-5</c:v>
                </c:pt>
                <c:pt idx="639">
                  <c:v>7.7425897253282847E-5</c:v>
                </c:pt>
                <c:pt idx="640">
                  <c:v>7.5944811644293106E-5</c:v>
                </c:pt>
                <c:pt idx="641">
                  <c:v>7.4495324196580115E-5</c:v>
                </c:pt>
                <c:pt idx="642">
                  <c:v>7.3076702316203501E-5</c:v>
                </c:pt>
                <c:pt idx="643">
                  <c:v>7.1688231422729377E-5</c:v>
                </c:pt>
                <c:pt idx="644">
                  <c:v>7.0329214492161063E-5</c:v>
                </c:pt>
                <c:pt idx="645">
                  <c:v>6.8998971611210561E-5</c:v>
                </c:pt>
                <c:pt idx="646">
                  <c:v>6.7696839542983646E-5</c:v>
                </c:pt>
                <c:pt idx="647">
                  <c:v>6.642217130356249E-5</c:v>
                </c:pt>
                <c:pt idx="648">
                  <c:v>6.5174335749356577E-5</c:v>
                </c:pt>
                <c:pt idx="649">
                  <c:v>6.3952717174982528E-5</c:v>
                </c:pt>
                <c:pt idx="650">
                  <c:v>6.2756714921276876E-5</c:v>
                </c:pt>
                <c:pt idx="651">
                  <c:v>6.1585742993373275E-5</c:v>
                </c:pt>
                <c:pt idx="652">
                  <c:v>6.0439229688528419E-5</c:v>
                </c:pt>
                <c:pt idx="653">
                  <c:v>5.931661723337792E-5</c:v>
                </c:pt>
                <c:pt idx="654">
                  <c:v>5.8217361430570533E-5</c:v>
                </c:pt>
                <c:pt idx="655">
                  <c:v>5.7140931314371337E-5</c:v>
                </c:pt>
                <c:pt idx="656">
                  <c:v>5.6086808815170117E-5</c:v>
                </c:pt>
                <c:pt idx="657">
                  <c:v>5.5054488432532828E-5</c:v>
                </c:pt>
                <c:pt idx="658">
                  <c:v>5.4043476916654752E-5</c:v>
                </c:pt>
                <c:pt idx="659">
                  <c:v>5.3053292958117788E-5</c:v>
                </c:pt>
                <c:pt idx="660">
                  <c:v>5.2083466885440976E-5</c:v>
                </c:pt>
                <c:pt idx="661">
                  <c:v>5.1133540370602512E-5</c:v>
                </c:pt>
                <c:pt idx="662">
                  <c:v>5.0203066142040162E-5</c:v>
                </c:pt>
                <c:pt idx="663">
                  <c:v>4.929160770507585E-5</c:v>
                </c:pt>
                <c:pt idx="664">
                  <c:v>4.8398739069603104E-5</c:v>
                </c:pt>
                <c:pt idx="665">
                  <c:v>4.752404448472641E-5</c:v>
                </c:pt>
                <c:pt idx="666">
                  <c:v>4.6667118180329474E-5</c:v>
                </c:pt>
                <c:pt idx="667">
                  <c:v>4.5827564115283152E-5</c:v>
                </c:pt>
                <c:pt idx="668">
                  <c:v>4.5004995732140802E-5</c:v>
                </c:pt>
                <c:pt idx="669">
                  <c:v>4.4199035718246477E-5</c:v>
                </c:pt>
                <c:pt idx="670">
                  <c:v>4.3409315772954121E-5</c:v>
                </c:pt>
                <c:pt idx="671">
                  <c:v>4.2635476380911783E-5</c:v>
                </c:pt>
                <c:pt idx="672">
                  <c:v>4.1877166591193157E-5</c:v>
                </c:pt>
                <c:pt idx="673">
                  <c:v>4.1134043802143298E-5</c:v>
                </c:pt>
                <c:pt idx="674">
                  <c:v>4.0405773551833567E-5</c:v>
                </c:pt>
                <c:pt idx="675">
                  <c:v>3.9692029313857791E-5</c:v>
                </c:pt>
                <c:pt idx="676">
                  <c:v>3.8992492298528178E-5</c:v>
                </c:pt>
                <c:pt idx="677">
                  <c:v>3.8306851259099772E-5</c:v>
                </c:pt>
                <c:pt idx="678">
                  <c:v>3.7634802303100623E-5</c:v>
                </c:pt>
                <c:pt idx="679">
                  <c:v>3.6976048708513114E-5</c:v>
                </c:pt>
                <c:pt idx="680">
                  <c:v>3.6330300744685014E-5</c:v>
                </c:pt>
                <c:pt idx="681">
                  <c:v>3.5697275497932959E-5</c:v>
                </c:pt>
                <c:pt idx="682">
                  <c:v>3.5076696701610236E-5</c:v>
                </c:pt>
                <c:pt idx="683">
                  <c:v>3.4468294570568197E-5</c:v>
                </c:pt>
                <c:pt idx="684">
                  <c:v>3.387180563995968E-5</c:v>
                </c:pt>
                <c:pt idx="685">
                  <c:v>3.3286972608128577E-5</c:v>
                </c:pt>
                <c:pt idx="686">
                  <c:v>3.2713544183595508E-5</c:v>
                </c:pt>
                <c:pt idx="687">
                  <c:v>3.2151274936023395E-5</c:v>
                </c:pt>
                <c:pt idx="688">
                  <c:v>3.159992515098034E-5</c:v>
                </c:pt>
                <c:pt idx="689">
                  <c:v>3.1059260688483768E-5</c:v>
                </c:pt>
                <c:pt idx="690">
                  <c:v>3.052905284518315E-5</c:v>
                </c:pt>
                <c:pt idx="691">
                  <c:v>3.0009078220111056E-5</c:v>
                </c:pt>
                <c:pt idx="692">
                  <c:v>2.9499118583866356E-5</c:v>
                </c:pt>
                <c:pt idx="693">
                  <c:v>2.8998960751187939E-5</c:v>
                </c:pt>
                <c:pt idx="694">
                  <c:v>2.8508396456819853E-5</c:v>
                </c:pt>
                <c:pt idx="695">
                  <c:v>2.8027222234530604E-5</c:v>
                </c:pt>
                <c:pt idx="696">
                  <c:v>2.7555239299295077E-5</c:v>
                </c:pt>
                <c:pt idx="697">
                  <c:v>2.7092253432467548E-5</c:v>
                </c:pt>
                <c:pt idx="698">
                  <c:v>2.6638074869902864E-5</c:v>
                </c:pt>
                <c:pt idx="699">
                  <c:v>2.6192518192990006E-5</c:v>
                </c:pt>
                <c:pt idx="700">
                  <c:v>2.5755402222423906E-5</c:v>
                </c:pt>
                <c:pt idx="701">
                  <c:v>2.532654991474698E-5</c:v>
                </c:pt>
                <c:pt idx="702">
                  <c:v>2.4905788261521357E-5</c:v>
                </c:pt>
                <c:pt idx="703">
                  <c:v>2.4492948191059179E-5</c:v>
                </c:pt>
                <c:pt idx="704">
                  <c:v>2.4087864472733742E-5</c:v>
                </c:pt>
                <c:pt idx="705">
                  <c:v>2.3690375623637051E-5</c:v>
                </c:pt>
                <c:pt idx="706">
                  <c:v>2.3300323817725425E-5</c:v>
                </c:pt>
                <c:pt idx="707">
                  <c:v>2.2917554797199837E-5</c:v>
                </c:pt>
                <c:pt idx="708">
                  <c:v>2.2541917786193669E-5</c:v>
                </c:pt>
                <c:pt idx="709">
                  <c:v>2.2173265406631466E-5</c:v>
                </c:pt>
                <c:pt idx="710">
                  <c:v>2.1811453596256311E-5</c:v>
                </c:pt>
                <c:pt idx="711">
                  <c:v>2.145634152871047E-5</c:v>
                </c:pt>
                <c:pt idx="712">
                  <c:v>2.1107791535676006E-5</c:v>
                </c:pt>
                <c:pt idx="713">
                  <c:v>2.0765669030956783E-5</c:v>
                </c:pt>
                <c:pt idx="714">
                  <c:v>2.0429842436523295E-5</c:v>
                </c:pt>
                <c:pt idx="715">
                  <c:v>2.0100183110403902E-5</c:v>
                </c:pt>
                <c:pt idx="716">
                  <c:v>1.9776565276412045E-5</c:v>
                </c:pt>
                <c:pt idx="717">
                  <c:v>1.9458865955643322E-5</c:v>
                </c:pt>
                <c:pt idx="718">
                  <c:v>1.9146964899701205E-5</c:v>
                </c:pt>
                <c:pt idx="719">
                  <c:v>1.8840744525637325E-5</c:v>
                </c:pt>
                <c:pt idx="720">
                  <c:v>1.8540089852468614E-5</c:v>
                </c:pt>
                <c:pt idx="721">
                  <c:v>1.8244888439366072E-5</c:v>
                </c:pt>
                <c:pt idx="722">
                  <c:v>1.7955030325338432E-5</c:v>
                </c:pt>
                <c:pt idx="723">
                  <c:v>1.7670407970465799E-5</c:v>
                </c:pt>
                <c:pt idx="724">
                  <c:v>1.7390916198596531E-5</c:v>
                </c:pt>
                <c:pt idx="725">
                  <c:v>1.7116452141485022E-5</c:v>
                </c:pt>
                <c:pt idx="726">
                  <c:v>1.6846915184314448E-5</c:v>
                </c:pt>
                <c:pt idx="727">
                  <c:v>1.6582206912608153E-5</c:v>
                </c:pt>
                <c:pt idx="728">
                  <c:v>1.6322231060433194E-5</c:v>
                </c:pt>
                <c:pt idx="729">
                  <c:v>1.606689345993919E-5</c:v>
                </c:pt>
                <c:pt idx="730">
                  <c:v>1.5816101992104743E-5</c:v>
                </c:pt>
                <c:pt idx="731">
                  <c:v>1.5569766538758682E-5</c:v>
                </c:pt>
                <c:pt idx="732">
                  <c:v>1.5327798935766595E-5</c:v>
                </c:pt>
                <c:pt idx="733">
                  <c:v>1.5090112927375722E-5</c:v>
                </c:pt>
                <c:pt idx="734">
                  <c:v>1.4856624121723644E-5</c:v>
                </c:pt>
                <c:pt idx="735">
                  <c:v>1.4627249947404483E-5</c:v>
                </c:pt>
                <c:pt idx="736">
                  <c:v>1.4401909611158571E-5</c:v>
                </c:pt>
                <c:pt idx="737">
                  <c:v>1.4180524056568895E-5</c:v>
                </c:pt>
                <c:pt idx="738">
                  <c:v>1.3963015923802074E-5</c:v>
                </c:pt>
                <c:pt idx="739">
                  <c:v>1.3749309510323587E-5</c:v>
                </c:pt>
                <c:pt idx="740">
                  <c:v>1.3539330732599639E-5</c:v>
                </c:pt>
                <c:pt idx="741">
                  <c:v>1.3333007088727963E-5</c:v>
                </c:pt>
                <c:pt idx="742">
                  <c:v>1.3130267621992578E-5</c:v>
                </c:pt>
                <c:pt idx="743">
                  <c:v>1.2931042885296756E-5</c:v>
                </c:pt>
                <c:pt idx="744">
                  <c:v>1.2735264906509969E-5</c:v>
                </c:pt>
                <c:pt idx="745">
                  <c:v>1.2542867154606411E-5</c:v>
                </c:pt>
                <c:pt idx="746">
                  <c:v>1.2353784506673703E-5</c:v>
                </c:pt>
                <c:pt idx="747">
                  <c:v>1.2167953215712628E-5</c:v>
                </c:pt>
                <c:pt idx="748">
                  <c:v>1.1985310879216522E-5</c:v>
                </c:pt>
                <c:pt idx="749">
                  <c:v>1.1805796408522937E-5</c:v>
                </c:pt>
                <c:pt idx="750">
                  <c:v>1.162934999891362E-5</c:v>
                </c:pt>
                <c:pt idx="751">
                  <c:v>1.1455913100431587E-5</c:v>
                </c:pt>
                <c:pt idx="752">
                  <c:v>1.1285428389411277E-5</c:v>
                </c:pt>
                <c:pt idx="753">
                  <c:v>1.1117839740690336E-5</c:v>
                </c:pt>
                <c:pt idx="754">
                  <c:v>1.0953092200516714E-5</c:v>
                </c:pt>
                <c:pt idx="755">
                  <c:v>1.0791131960077318E-5</c:v>
                </c:pt>
                <c:pt idx="756">
                  <c:v>1.0631906329690972E-5</c:v>
                </c:pt>
                <c:pt idx="757">
                  <c:v>1.0475363713613071E-5</c:v>
                </c:pt>
                <c:pt idx="758">
                  <c:v>1.0321453585439809E-5</c:v>
                </c:pt>
                <c:pt idx="759">
                  <c:v>1.0170126464123454E-5</c:v>
                </c:pt>
                <c:pt idx="760">
                  <c:v>1.0021333890538513E-5</c:v>
                </c:pt>
                <c:pt idx="761">
                  <c:v>9.8750284046238233E-6</c:v>
                </c:pt>
                <c:pt idx="762">
                  <c:v>9.7311635230758501E-6</c:v>
                </c:pt>
                <c:pt idx="763">
                  <c:v>9.5896937175611032E-6</c:v>
                </c:pt>
                <c:pt idx="764">
                  <c:v>9.4505743934543895E-6</c:v>
                </c:pt>
                <c:pt idx="765">
                  <c:v>9.3137618690826299E-6</c:v>
                </c:pt>
                <c:pt idx="766">
                  <c:v>9.1792133554774924E-6</c:v>
                </c:pt>
                <c:pt idx="767">
                  <c:v>9.0468869365798116E-6</c:v>
                </c:pt>
                <c:pt idx="768">
                  <c:v>8.9167415499355864E-6</c:v>
                </c:pt>
                <c:pt idx="769">
                  <c:v>8.7887369678439804E-6</c:v>
                </c:pt>
                <c:pt idx="770">
                  <c:v>8.6628337789529906E-6</c:v>
                </c:pt>
                <c:pt idx="771">
                  <c:v>8.5389933702818572E-6</c:v>
                </c:pt>
                <c:pt idx="772">
                  <c:v>8.4171779096761786E-6</c:v>
                </c:pt>
                <c:pt idx="773">
                  <c:v>8.2973503286740483E-6</c:v>
                </c:pt>
                <c:pt idx="774">
                  <c:v>8.1794743057741039E-6</c:v>
                </c:pt>
                <c:pt idx="775">
                  <c:v>8.0635142500955171E-6</c:v>
                </c:pt>
                <c:pt idx="776">
                  <c:v>7.9494352854260182E-6</c:v>
                </c:pt>
                <c:pt idx="777">
                  <c:v>7.8372032346332374E-6</c:v>
                </c:pt>
                <c:pt idx="778">
                  <c:v>7.7267846044587691E-6</c:v>
                </c:pt>
                <c:pt idx="779">
                  <c:v>7.618146570645629E-6</c:v>
                </c:pt>
                <c:pt idx="780">
                  <c:v>7.5112569634279425E-6</c:v>
                </c:pt>
                <c:pt idx="781">
                  <c:v>7.4060842533544592E-6</c:v>
                </c:pt>
                <c:pt idx="782">
                  <c:v>7.3025975374385209E-6</c:v>
                </c:pt>
                <c:pt idx="783">
                  <c:v>7.2007665256316631E-6</c:v>
                </c:pt>
                <c:pt idx="784">
                  <c:v>7.1005615276141304E-6</c:v>
                </c:pt>
                <c:pt idx="785">
                  <c:v>7.0019534398844127E-6</c:v>
                </c:pt>
                <c:pt idx="786">
                  <c:v>6.9049137331529025E-6</c:v>
                </c:pt>
                <c:pt idx="787">
                  <c:v>6.8094144400257907E-6</c:v>
                </c:pt>
                <c:pt idx="788">
                  <c:v>6.715428142968472E-6</c:v>
                </c:pt>
                <c:pt idx="789">
                  <c:v>6.6229279625498651E-6</c:v>
                </c:pt>
                <c:pt idx="790">
                  <c:v>6.5318875459563757E-6</c:v>
                </c:pt>
                <c:pt idx="791">
                  <c:v>6.4422810557693191E-6</c:v>
                </c:pt>
                <c:pt idx="792">
                  <c:v>6.3540831590021187E-6</c:v>
                </c:pt>
                <c:pt idx="793">
                  <c:v>6.2672690163753783E-6</c:v>
                </c:pt>
                <c:pt idx="794">
                  <c:v>6.1818142718572579E-6</c:v>
                </c:pt>
                <c:pt idx="795">
                  <c:v>6.0976950424282807E-6</c:v>
                </c:pt>
                <c:pt idx="796">
                  <c:v>6.0148879080806515E-6</c:v>
                </c:pt>
                <c:pt idx="797">
                  <c:v>5.9333699020528482E-6</c:v>
                </c:pt>
                <c:pt idx="798">
                  <c:v>5.8531185012702111E-6</c:v>
                </c:pt>
                <c:pt idx="799">
                  <c:v>5.7741116170252496E-6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92616"/>
        <c:axId val="331693008"/>
      </c:scatterChart>
      <c:valAx>
        <c:axId val="331692616"/>
        <c:scaling>
          <c:orientation val="minMax"/>
          <c:max val="180"/>
        </c:scaling>
        <c:delete val="0"/>
        <c:axPos val="b"/>
        <c:numFmt formatCode="General" sourceLinked="1"/>
        <c:majorTickMark val="out"/>
        <c:minorTickMark val="none"/>
        <c:tickLblPos val="nextTo"/>
        <c:crossAx val="331693008"/>
        <c:crosses val="autoZero"/>
        <c:crossBetween val="midCat"/>
      </c:valAx>
      <c:valAx>
        <c:axId val="331693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31692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11</xdr:row>
      <xdr:rowOff>97487</xdr:rowOff>
    </xdr:from>
    <xdr:to>
      <xdr:col>5</xdr:col>
      <xdr:colOff>28575</xdr:colOff>
      <xdr:row>22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11</xdr:row>
      <xdr:rowOff>76201</xdr:rowOff>
    </xdr:from>
    <xdr:to>
      <xdr:col>13</xdr:col>
      <xdr:colOff>0</xdr:colOff>
      <xdr:row>22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8"/>
  <sheetViews>
    <sheetView zoomScale="75" zoomScaleNormal="75" workbookViewId="0">
      <selection activeCell="S19" sqref="A1:XFD1048576"/>
    </sheetView>
  </sheetViews>
  <sheetFormatPr defaultRowHeight="15" x14ac:dyDescent="0.25"/>
  <cols>
    <col min="2" max="2" width="15.28515625" customWidth="1"/>
    <col min="3" max="3" width="13.42578125" bestFit="1" customWidth="1"/>
    <col min="5" max="5" width="11.140625" bestFit="1" customWidth="1"/>
    <col min="7" max="7" width="3.7109375" style="23" customWidth="1"/>
    <col min="9" max="9" width="11.85546875" customWidth="1"/>
    <col min="10" max="10" width="13.85546875" bestFit="1" customWidth="1"/>
    <col min="11" max="11" width="12.7109375" bestFit="1" customWidth="1"/>
    <col min="12" max="12" width="10.85546875" bestFit="1" customWidth="1"/>
    <col min="13" max="13" width="3" customWidth="1"/>
    <col min="14" max="16" width="12" bestFit="1" customWidth="1"/>
    <col min="17" max="17" width="14.28515625" bestFit="1" customWidth="1"/>
    <col min="18" max="18" width="11" bestFit="1" customWidth="1"/>
  </cols>
  <sheetData>
    <row r="1" spans="2:13" ht="15.75" thickBot="1" x14ac:dyDescent="0.3">
      <c r="J1" s="25"/>
    </row>
    <row r="2" spans="2:13" ht="18.75" x14ac:dyDescent="0.3">
      <c r="B2" s="22" t="s">
        <v>7</v>
      </c>
      <c r="C2" s="5"/>
      <c r="D2" s="5"/>
      <c r="E2" s="6"/>
      <c r="I2" s="22" t="s">
        <v>8</v>
      </c>
      <c r="J2" s="5"/>
      <c r="K2" s="5"/>
      <c r="L2" s="5"/>
      <c r="M2" s="1"/>
    </row>
    <row r="3" spans="2:13" ht="15.75" x14ac:dyDescent="0.25">
      <c r="B3" s="7" t="s">
        <v>0</v>
      </c>
      <c r="C3" s="11">
        <v>0</v>
      </c>
      <c r="D3" s="8"/>
      <c r="E3" s="9"/>
      <c r="I3" s="7" t="s">
        <v>0</v>
      </c>
      <c r="J3" s="11">
        <v>100</v>
      </c>
      <c r="K3" s="8"/>
      <c r="L3" s="8"/>
      <c r="M3" s="4"/>
    </row>
    <row r="4" spans="2:13" ht="15.75" x14ac:dyDescent="0.25">
      <c r="B4" s="7" t="s">
        <v>1</v>
      </c>
      <c r="C4" s="11">
        <v>1</v>
      </c>
      <c r="D4" s="8"/>
      <c r="E4" s="9"/>
      <c r="I4" s="7" t="s">
        <v>1</v>
      </c>
      <c r="J4" s="11">
        <v>20</v>
      </c>
      <c r="K4" s="8"/>
      <c r="L4" s="8"/>
      <c r="M4" s="4"/>
    </row>
    <row r="5" spans="2:13" ht="15.75" x14ac:dyDescent="0.25">
      <c r="B5" s="7" t="s">
        <v>9</v>
      </c>
      <c r="C5" s="11">
        <v>3</v>
      </c>
      <c r="D5" s="8"/>
      <c r="E5" s="9"/>
      <c r="I5" s="7" t="s">
        <v>9</v>
      </c>
      <c r="J5" s="11">
        <v>5</v>
      </c>
      <c r="K5" s="8"/>
      <c r="L5" s="8"/>
      <c r="M5" s="4"/>
    </row>
    <row r="6" spans="2:13" ht="15.75" x14ac:dyDescent="0.25">
      <c r="B6" s="7"/>
      <c r="C6" s="8"/>
      <c r="D6" s="8"/>
      <c r="E6" s="9"/>
      <c r="I6" s="7"/>
      <c r="J6" s="8"/>
      <c r="K6" s="8"/>
      <c r="L6" s="8"/>
      <c r="M6" s="4"/>
    </row>
    <row r="7" spans="2:13" ht="15.75" x14ac:dyDescent="0.25">
      <c r="B7" s="7" t="s">
        <v>2</v>
      </c>
      <c r="C7" s="24" t="s">
        <v>5</v>
      </c>
      <c r="D7" s="11">
        <v>2</v>
      </c>
      <c r="E7" s="9"/>
      <c r="I7" s="7" t="s">
        <v>11</v>
      </c>
      <c r="J7" s="29"/>
      <c r="K7" s="3"/>
      <c r="L7" s="19">
        <v>0.9</v>
      </c>
      <c r="M7" s="4"/>
    </row>
    <row r="8" spans="2:13" x14ac:dyDescent="0.25">
      <c r="B8" s="2"/>
      <c r="C8" s="3"/>
      <c r="D8" s="3"/>
      <c r="E8" s="4"/>
      <c r="I8" s="2"/>
      <c r="J8" s="3"/>
      <c r="K8" s="3"/>
      <c r="L8" s="3"/>
      <c r="M8" s="4"/>
    </row>
    <row r="9" spans="2:13" ht="15.75" x14ac:dyDescent="0.25">
      <c r="B9" s="10" t="s">
        <v>10</v>
      </c>
      <c r="C9" s="12">
        <f>(D7-C3)/C4</f>
        <v>2</v>
      </c>
      <c r="D9" s="8"/>
      <c r="E9" s="9"/>
      <c r="I9" s="10" t="s">
        <v>10</v>
      </c>
      <c r="J9" s="39">
        <f>TINV(1-L7,J5)</f>
        <v>2.0150483733330233</v>
      </c>
      <c r="K9" s="8"/>
      <c r="L9" s="8"/>
      <c r="M9" s="4"/>
    </row>
    <row r="10" spans="2:13" ht="18.75" x14ac:dyDescent="0.3">
      <c r="B10" s="2"/>
      <c r="C10" s="3"/>
      <c r="D10" s="3"/>
      <c r="E10" s="4"/>
      <c r="I10" s="32" t="str">
        <f>L7*100 &amp; "% CI:"</f>
        <v>90% CI:</v>
      </c>
      <c r="J10" s="37">
        <f>J3-J9*J4</f>
        <v>59.699032533339533</v>
      </c>
      <c r="K10" s="38" t="s">
        <v>12</v>
      </c>
      <c r="L10" s="37">
        <f>J3+J9*J4</f>
        <v>140.30096746666047</v>
      </c>
      <c r="M10" s="33"/>
    </row>
    <row r="11" spans="2:13" ht="19.5" thickBot="1" x14ac:dyDescent="0.35">
      <c r="B11" s="13" t="str">
        <f>IF(C7="less than","--&gt; P(X &lt;","--&gt; P(X &gt;")</f>
        <v>--&gt; P(X &gt;</v>
      </c>
      <c r="C11" s="14">
        <f>D7</f>
        <v>2</v>
      </c>
      <c r="D11" s="14" t="s">
        <v>3</v>
      </c>
      <c r="E11" s="15">
        <f>IF(C7="less than",IF(C9&lt;0,TDIST(ABS(C9),C5,1),1-TDIST(C9,C5,1)),IF(C9&lt;0,1-TDIST(ABS(C9),C5,1),TDIST(C9,C5,1)))</f>
        <v>6.966298427942158E-2</v>
      </c>
      <c r="I11" s="30"/>
      <c r="J11" s="20"/>
      <c r="K11" s="31"/>
      <c r="L11" s="20"/>
      <c r="M11" s="21"/>
    </row>
    <row r="12" spans="2:13" ht="18.75" x14ac:dyDescent="0.3">
      <c r="B12" s="16"/>
      <c r="C12" s="17"/>
      <c r="D12" s="17"/>
      <c r="E12" s="18"/>
    </row>
    <row r="13" spans="2:13" ht="18.75" x14ac:dyDescent="0.3">
      <c r="C13" s="17"/>
      <c r="D13" s="17"/>
      <c r="E13" s="18"/>
    </row>
    <row r="19" spans="2:19" ht="15.75" x14ac:dyDescent="0.25">
      <c r="P19" s="27"/>
    </row>
    <row r="24" spans="2:19" x14ac:dyDescent="0.25">
      <c r="B24" t="str">
        <f>"T distribution with " &amp; C5 &amp; " df"</f>
        <v>T distribution with 3 df</v>
      </c>
      <c r="I24" t="str">
        <f>"T distribution with " &amp; J5 &amp; " df"</f>
        <v>T distribution with 5 df</v>
      </c>
    </row>
    <row r="25" spans="2:19" x14ac:dyDescent="0.25">
      <c r="S25" s="28"/>
    </row>
    <row r="26" spans="2:19" x14ac:dyDescent="0.25">
      <c r="S26" s="28"/>
    </row>
    <row r="27" spans="2:19" x14ac:dyDescent="0.25">
      <c r="S27" s="28"/>
    </row>
    <row r="28" spans="2:19" x14ac:dyDescent="0.25">
      <c r="S28" s="28"/>
    </row>
    <row r="29" spans="2:19" x14ac:dyDescent="0.25">
      <c r="S29" s="28"/>
    </row>
    <row r="30" spans="2:19" x14ac:dyDescent="0.25">
      <c r="S30" s="28"/>
    </row>
    <row r="31" spans="2:19" x14ac:dyDescent="0.25">
      <c r="S31" s="28"/>
    </row>
    <row r="32" spans="2:19" x14ac:dyDescent="0.25">
      <c r="S32" s="28"/>
    </row>
    <row r="33" spans="1:19" x14ac:dyDescent="0.25">
      <c r="S33" s="28"/>
    </row>
    <row r="34" spans="1:19" x14ac:dyDescent="0.25">
      <c r="S34" s="28"/>
    </row>
    <row r="35" spans="1:19" x14ac:dyDescent="0.25">
      <c r="S35" s="28"/>
    </row>
    <row r="36" spans="1:19" x14ac:dyDescent="0.25">
      <c r="S36" s="28"/>
    </row>
    <row r="37" spans="1:19" x14ac:dyDescent="0.25">
      <c r="S37" s="28"/>
    </row>
    <row r="38" spans="1:19" x14ac:dyDescent="0.25">
      <c r="S38" s="28"/>
    </row>
    <row r="39" spans="1:19" x14ac:dyDescent="0.25">
      <c r="S39" s="28"/>
    </row>
    <row r="40" spans="1:19" x14ac:dyDescent="0.25">
      <c r="S40" s="28"/>
    </row>
    <row r="41" spans="1:19" x14ac:dyDescent="0.25">
      <c r="S41" s="28"/>
    </row>
    <row r="42" spans="1:19" x14ac:dyDescent="0.25">
      <c r="S42" s="28"/>
    </row>
    <row r="43" spans="1:19" x14ac:dyDescent="0.25">
      <c r="S43" s="28"/>
    </row>
    <row r="45" spans="1:19" x14ac:dyDescent="0.25">
      <c r="B45" t="s">
        <v>4</v>
      </c>
      <c r="I45" t="s">
        <v>13</v>
      </c>
      <c r="J45">
        <f>TINV(0.001,J5)</f>
        <v>6.8688266258811099</v>
      </c>
    </row>
    <row r="46" spans="1:19" x14ac:dyDescent="0.25">
      <c r="B46" t="s">
        <v>5</v>
      </c>
      <c r="I46" t="s">
        <v>6</v>
      </c>
      <c r="J46">
        <f>(2*J4*J45)/800</f>
        <v>0.34344133129405546</v>
      </c>
      <c r="N46">
        <f>SUM(N48:N848)</f>
        <v>0.99899999999999867</v>
      </c>
      <c r="O46" t="s">
        <v>14</v>
      </c>
      <c r="P46" s="26"/>
      <c r="Q46" s="26"/>
      <c r="R46" s="26"/>
      <c r="S46" s="26"/>
    </row>
    <row r="47" spans="1:19" x14ac:dyDescent="0.25">
      <c r="L47" t="s">
        <v>13</v>
      </c>
    </row>
    <row r="48" spans="1:19" x14ac:dyDescent="0.25">
      <c r="A48">
        <f>$C$3-4*$C$4</f>
        <v>-4</v>
      </c>
      <c r="B48">
        <f>IF(OR(AND($C$7="greater than",A48&gt;$D$7),AND($C$7="less than",A48&lt;$D$7)),C48*(B47=0),0)</f>
        <v>0</v>
      </c>
      <c r="D48">
        <f t="shared" ref="D48:D111" si="0">IF(A48&lt;$C$3,TDIST(ABS(A48-$C$3)/$C$4,$C$5,1),1-TDIST(ABS(A48-$C$3)/$C$4,$C$5,1))</f>
        <v>1.4004228005073081E-2</v>
      </c>
      <c r="I48">
        <f>$J$3-$J$45*$J$4</f>
        <v>-37.376532517622195</v>
      </c>
      <c r="J48">
        <v>0</v>
      </c>
      <c r="K48">
        <v>0</v>
      </c>
      <c r="L48">
        <f t="shared" ref="L48:L111" si="1">(I48-$J$3)/$J$4</f>
        <v>-6.8688266258811099</v>
      </c>
      <c r="N48">
        <v>0</v>
      </c>
      <c r="O48">
        <v>1</v>
      </c>
      <c r="P48" s="35"/>
      <c r="Q48" s="34"/>
    </row>
    <row r="49" spans="1:19" x14ac:dyDescent="0.25">
      <c r="A49">
        <f t="shared" ref="A49:A112" si="2">A48+0.01*$C$4</f>
        <v>-3.99</v>
      </c>
      <c r="B49">
        <f t="shared" ref="B49:B112" si="3">IF(OR(AND($C$7="greater than",A49&gt;$D$7),AND($C$7="less than",A49&lt;$D$7)),C49*(B48=0),0)</f>
        <v>0</v>
      </c>
      <c r="C49">
        <f t="shared" ref="C49:C112" si="4">D49-D48</f>
        <v>9.2020743971684554E-5</v>
      </c>
      <c r="D49">
        <f t="shared" si="0"/>
        <v>1.4096248749044766E-2</v>
      </c>
      <c r="I49">
        <f>I48+$J$46</f>
        <v>-37.033091186328143</v>
      </c>
      <c r="J49">
        <f>IF(AND(I49&gt;$J$10,I49&lt;$L$10),K49*O49,0)</f>
        <v>0</v>
      </c>
      <c r="K49" s="36">
        <f>N49</f>
        <v>5.7741116170260086E-6</v>
      </c>
      <c r="L49">
        <f t="shared" si="1"/>
        <v>-6.8516545593164064</v>
      </c>
      <c r="N49" s="36">
        <f>ABS(TDIST(ABS(L49),$J$5,1)-TDIST(ABS(L48),$J$5,1))</f>
        <v>5.7741116170260086E-6</v>
      </c>
      <c r="O49">
        <f t="shared" ref="O49:O112" si="5">1-O48</f>
        <v>0</v>
      </c>
      <c r="P49" s="35"/>
      <c r="Q49" s="34"/>
      <c r="R49" s="36"/>
      <c r="S49" s="26"/>
    </row>
    <row r="50" spans="1:19" x14ac:dyDescent="0.25">
      <c r="A50">
        <f t="shared" si="2"/>
        <v>-3.9800000000000004</v>
      </c>
      <c r="B50">
        <f t="shared" si="3"/>
        <v>0</v>
      </c>
      <c r="C50">
        <f t="shared" si="4"/>
        <v>9.2800266897400535E-5</v>
      </c>
      <c r="D50">
        <f t="shared" si="0"/>
        <v>1.4189049015942166E-2</v>
      </c>
      <c r="I50">
        <f t="shared" ref="I50:I113" si="6">I49+$J$46</f>
        <v>-36.689649855034091</v>
      </c>
      <c r="J50">
        <f t="shared" ref="J50:J113" si="7">IF(AND(I50&gt;$J$10,I50&lt;$L$10),K50*O50,0)</f>
        <v>0</v>
      </c>
      <c r="K50" s="36">
        <f t="shared" ref="K50:K113" si="8">N50</f>
        <v>5.8531185012706448E-6</v>
      </c>
      <c r="L50">
        <f t="shared" si="1"/>
        <v>-6.8344824927517038</v>
      </c>
      <c r="N50" s="36">
        <f t="shared" ref="N50:N113" si="9">ABS(TDIST(ABS(L50),$J$5,1)-TDIST(ABS(L49),$J$5,1))</f>
        <v>5.8531185012706448E-6</v>
      </c>
      <c r="O50">
        <f t="shared" si="5"/>
        <v>1</v>
      </c>
      <c r="P50" s="35"/>
      <c r="Q50" s="34"/>
      <c r="R50" s="26"/>
      <c r="S50" s="26"/>
    </row>
    <row r="51" spans="1:19" x14ac:dyDescent="0.25">
      <c r="A51">
        <f t="shared" si="2"/>
        <v>-3.9700000000000006</v>
      </c>
      <c r="B51">
        <f t="shared" si="3"/>
        <v>0</v>
      </c>
      <c r="C51">
        <f t="shared" si="4"/>
        <v>9.358774594237472E-5</v>
      </c>
      <c r="D51">
        <f t="shared" si="0"/>
        <v>1.4282636761884541E-2</v>
      </c>
      <c r="I51">
        <f t="shared" si="6"/>
        <v>-36.346208523740039</v>
      </c>
      <c r="J51">
        <f t="shared" si="7"/>
        <v>0</v>
      </c>
      <c r="K51" s="36">
        <f t="shared" si="8"/>
        <v>5.9333699020520892E-6</v>
      </c>
      <c r="L51">
        <f t="shared" si="1"/>
        <v>-6.8173104261870021</v>
      </c>
      <c r="N51" s="36">
        <f t="shared" si="9"/>
        <v>5.9333699020520892E-6</v>
      </c>
      <c r="O51">
        <f t="shared" si="5"/>
        <v>0</v>
      </c>
      <c r="P51" s="35"/>
      <c r="Q51" s="34"/>
      <c r="R51" s="26"/>
      <c r="S51" s="26"/>
    </row>
    <row r="52" spans="1:19" x14ac:dyDescent="0.25">
      <c r="A52">
        <f t="shared" si="2"/>
        <v>-3.9600000000000009</v>
      </c>
      <c r="B52">
        <f t="shared" si="3"/>
        <v>0</v>
      </c>
      <c r="C52">
        <f t="shared" si="4"/>
        <v>9.4383274554186644E-5</v>
      </c>
      <c r="D52">
        <f t="shared" si="0"/>
        <v>1.4377020036438728E-2</v>
      </c>
      <c r="I52">
        <f t="shared" si="6"/>
        <v>-36.002767192445987</v>
      </c>
      <c r="J52">
        <f t="shared" si="7"/>
        <v>0</v>
      </c>
      <c r="K52" s="36">
        <f t="shared" si="8"/>
        <v>6.0148879080819525E-6</v>
      </c>
      <c r="L52">
        <f t="shared" si="1"/>
        <v>-6.8001383596222995</v>
      </c>
      <c r="N52" s="36">
        <f t="shared" si="9"/>
        <v>6.0148879080819525E-6</v>
      </c>
      <c r="O52">
        <f t="shared" si="5"/>
        <v>1</v>
      </c>
      <c r="P52" s="35"/>
      <c r="Q52" s="34"/>
      <c r="R52" s="26"/>
      <c r="S52" s="26"/>
    </row>
    <row r="53" spans="1:19" x14ac:dyDescent="0.25">
      <c r="A53">
        <f t="shared" si="2"/>
        <v>-3.9500000000000011</v>
      </c>
      <c r="B53">
        <f t="shared" si="3"/>
        <v>0</v>
      </c>
      <c r="C53">
        <f t="shared" si="4"/>
        <v>9.5186947398349583E-5</v>
      </c>
      <c r="D53">
        <f t="shared" si="0"/>
        <v>1.4472206983837077E-2</v>
      </c>
      <c r="I53">
        <f t="shared" si="6"/>
        <v>-35.659325861151935</v>
      </c>
      <c r="J53">
        <f t="shared" si="7"/>
        <v>0</v>
      </c>
      <c r="K53" s="36">
        <f t="shared" si="8"/>
        <v>6.0976950424284975E-6</v>
      </c>
      <c r="L53">
        <f t="shared" si="1"/>
        <v>-6.782966293057596</v>
      </c>
      <c r="N53" s="36">
        <f t="shared" si="9"/>
        <v>6.0976950424284975E-6</v>
      </c>
      <c r="O53">
        <f t="shared" si="5"/>
        <v>0</v>
      </c>
      <c r="P53" s="35"/>
      <c r="Q53" s="34"/>
      <c r="R53" s="26"/>
      <c r="S53" s="26"/>
    </row>
    <row r="54" spans="1:19" x14ac:dyDescent="0.25">
      <c r="A54">
        <f t="shared" si="2"/>
        <v>-3.9400000000000013</v>
      </c>
      <c r="B54">
        <f t="shared" si="3"/>
        <v>0</v>
      </c>
      <c r="C54">
        <f t="shared" si="4"/>
        <v>9.5998860375355946E-5</v>
      </c>
      <c r="D54">
        <f t="shared" si="0"/>
        <v>1.4568205844212433E-2</v>
      </c>
      <c r="I54">
        <f t="shared" si="6"/>
        <v>-35.315884529857883</v>
      </c>
      <c r="J54">
        <f t="shared" si="7"/>
        <v>0</v>
      </c>
      <c r="K54" s="36">
        <f t="shared" si="8"/>
        <v>6.1818142718572579E-6</v>
      </c>
      <c r="L54">
        <f t="shared" si="1"/>
        <v>-6.7657942264928952</v>
      </c>
      <c r="N54" s="36">
        <f t="shared" si="9"/>
        <v>6.1818142718572579E-6</v>
      </c>
      <c r="O54">
        <f t="shared" si="5"/>
        <v>1</v>
      </c>
      <c r="P54" s="35"/>
      <c r="Q54" s="34"/>
      <c r="R54" s="26"/>
      <c r="S54" s="26"/>
    </row>
    <row r="55" spans="1:19" x14ac:dyDescent="0.25">
      <c r="A55">
        <f t="shared" si="2"/>
        <v>-3.9300000000000015</v>
      </c>
      <c r="B55">
        <f t="shared" si="3"/>
        <v>0</v>
      </c>
      <c r="C55">
        <f t="shared" si="4"/>
        <v>9.6819110637809402E-5</v>
      </c>
      <c r="D55">
        <f t="shared" si="0"/>
        <v>1.4665024954850243E-2</v>
      </c>
      <c r="I55">
        <f t="shared" si="6"/>
        <v>-34.97244319856383</v>
      </c>
      <c r="J55">
        <f t="shared" si="7"/>
        <v>0</v>
      </c>
      <c r="K55" s="36">
        <f t="shared" si="8"/>
        <v>6.2672690163754867E-6</v>
      </c>
      <c r="L55">
        <f t="shared" si="1"/>
        <v>-6.7486221599281917</v>
      </c>
      <c r="N55" s="36">
        <f t="shared" si="9"/>
        <v>6.2672690163754867E-6</v>
      </c>
      <c r="O55">
        <f t="shared" si="5"/>
        <v>0</v>
      </c>
      <c r="P55" s="35"/>
      <c r="Q55" s="34"/>
      <c r="R55" s="26"/>
      <c r="S55" s="26"/>
    </row>
    <row r="56" spans="1:19" x14ac:dyDescent="0.25">
      <c r="A56">
        <f t="shared" si="2"/>
        <v>-3.9200000000000017</v>
      </c>
      <c r="B56">
        <f t="shared" si="3"/>
        <v>0</v>
      </c>
      <c r="C56">
        <f t="shared" si="4"/>
        <v>9.7647796608049675E-5</v>
      </c>
      <c r="D56">
        <f t="shared" si="0"/>
        <v>1.4762672751458292E-2</v>
      </c>
      <c r="I56">
        <f t="shared" si="6"/>
        <v>-34.629001867269778</v>
      </c>
      <c r="J56">
        <f t="shared" si="7"/>
        <v>0</v>
      </c>
      <c r="K56" s="36">
        <f t="shared" si="8"/>
        <v>6.3540831590021187E-6</v>
      </c>
      <c r="L56">
        <f t="shared" si="1"/>
        <v>-6.7314500933634891</v>
      </c>
      <c r="N56" s="36">
        <f t="shared" si="9"/>
        <v>6.3540831590021187E-6</v>
      </c>
      <c r="O56">
        <f t="shared" si="5"/>
        <v>1</v>
      </c>
      <c r="P56" s="35"/>
      <c r="Q56" s="34"/>
      <c r="R56" s="26"/>
      <c r="S56" s="26"/>
    </row>
    <row r="57" spans="1:19" x14ac:dyDescent="0.25">
      <c r="A57">
        <f t="shared" si="2"/>
        <v>-3.9100000000000019</v>
      </c>
      <c r="B57">
        <f t="shared" si="3"/>
        <v>0</v>
      </c>
      <c r="C57">
        <f t="shared" si="4"/>
        <v>9.848501799580682E-5</v>
      </c>
      <c r="D57">
        <f t="shared" si="0"/>
        <v>1.4861157769454099E-2</v>
      </c>
      <c r="I57">
        <f t="shared" si="6"/>
        <v>-34.285560535975726</v>
      </c>
      <c r="J57">
        <f t="shared" si="7"/>
        <v>0</v>
      </c>
      <c r="K57" s="36">
        <f t="shared" si="8"/>
        <v>6.442281055770078E-6</v>
      </c>
      <c r="L57">
        <f t="shared" si="1"/>
        <v>-6.7142780267987856</v>
      </c>
      <c r="N57" s="36">
        <f t="shared" si="9"/>
        <v>6.442281055770078E-6</v>
      </c>
      <c r="O57">
        <f t="shared" si="5"/>
        <v>0</v>
      </c>
      <c r="P57" s="35"/>
      <c r="Q57" s="34"/>
      <c r="R57" s="26"/>
      <c r="S57" s="26"/>
    </row>
    <row r="58" spans="1:19" x14ac:dyDescent="0.25">
      <c r="A58">
        <f t="shared" si="2"/>
        <v>-3.9000000000000021</v>
      </c>
      <c r="B58">
        <f t="shared" si="3"/>
        <v>0</v>
      </c>
      <c r="C58">
        <f t="shared" si="4"/>
        <v>9.9330875816362046E-5</v>
      </c>
      <c r="D58">
        <f t="shared" si="0"/>
        <v>1.4960488645270461E-2</v>
      </c>
      <c r="I58">
        <f t="shared" si="6"/>
        <v>-33.942119204681674</v>
      </c>
      <c r="J58">
        <f t="shared" si="7"/>
        <v>0</v>
      </c>
      <c r="K58" s="36">
        <f t="shared" si="8"/>
        <v>6.5318875459571346E-6</v>
      </c>
      <c r="L58">
        <f t="shared" si="1"/>
        <v>-6.697105960234083</v>
      </c>
      <c r="N58" s="36">
        <f t="shared" si="9"/>
        <v>6.5318875459571346E-6</v>
      </c>
      <c r="O58">
        <f t="shared" si="5"/>
        <v>1</v>
      </c>
      <c r="P58" s="35"/>
      <c r="Q58" s="34"/>
      <c r="R58" s="26"/>
      <c r="S58" s="26"/>
    </row>
    <row r="59" spans="1:19" x14ac:dyDescent="0.25">
      <c r="A59">
        <f t="shared" si="2"/>
        <v>-3.8900000000000023</v>
      </c>
      <c r="B59">
        <f t="shared" si="3"/>
        <v>0</v>
      </c>
      <c r="C59">
        <f t="shared" si="4"/>
        <v>1.0018547240861486E-4</v>
      </c>
      <c r="D59">
        <f t="shared" si="0"/>
        <v>1.5060674117679076E-2</v>
      </c>
      <c r="I59">
        <f t="shared" si="6"/>
        <v>-33.598677873387622</v>
      </c>
      <c r="J59">
        <f t="shared" si="7"/>
        <v>0</v>
      </c>
      <c r="K59" s="36">
        <f t="shared" si="8"/>
        <v>6.6229279625492146E-6</v>
      </c>
      <c r="L59">
        <f t="shared" si="1"/>
        <v>-6.6799338936693813</v>
      </c>
      <c r="N59" s="36">
        <f t="shared" si="9"/>
        <v>6.6229279625492146E-6</v>
      </c>
      <c r="O59">
        <f t="shared" si="5"/>
        <v>0</v>
      </c>
      <c r="P59" s="35"/>
      <c r="Q59" s="34"/>
      <c r="R59" s="26"/>
      <c r="S59" s="26"/>
    </row>
    <row r="60" spans="1:19" x14ac:dyDescent="0.25">
      <c r="A60">
        <f t="shared" si="2"/>
        <v>-3.8800000000000026</v>
      </c>
      <c r="B60">
        <f t="shared" si="3"/>
        <v>0</v>
      </c>
      <c r="C60">
        <f t="shared" si="4"/>
        <v>1.0104891145380247E-4</v>
      </c>
      <c r="D60">
        <f t="shared" si="0"/>
        <v>1.5161723029132879E-2</v>
      </c>
      <c r="I60">
        <f t="shared" si="6"/>
        <v>-33.25523654209357</v>
      </c>
      <c r="J60">
        <f t="shared" si="7"/>
        <v>0</v>
      </c>
      <c r="K60" s="36">
        <f t="shared" si="8"/>
        <v>6.7154281429689057E-6</v>
      </c>
      <c r="L60">
        <f t="shared" si="1"/>
        <v>-6.6627618271046787</v>
      </c>
      <c r="N60" s="36">
        <f t="shared" si="9"/>
        <v>6.7154281429689057E-6</v>
      </c>
      <c r="O60">
        <f t="shared" si="5"/>
        <v>1</v>
      </c>
      <c r="P60" s="35"/>
      <c r="Q60" s="34"/>
      <c r="R60" s="26"/>
      <c r="S60" s="26"/>
    </row>
    <row r="61" spans="1:19" x14ac:dyDescent="0.25">
      <c r="A61">
        <f t="shared" si="2"/>
        <v>-3.8700000000000028</v>
      </c>
      <c r="B61">
        <f t="shared" si="3"/>
        <v>0</v>
      </c>
      <c r="C61">
        <f t="shared" si="4"/>
        <v>1.01921297994155E-4</v>
      </c>
      <c r="D61">
        <f t="shared" si="0"/>
        <v>1.5263644327127034E-2</v>
      </c>
      <c r="I61">
        <f t="shared" si="6"/>
        <v>-32.911795210799518</v>
      </c>
      <c r="J61">
        <f t="shared" si="7"/>
        <v>0</v>
      </c>
      <c r="K61" s="36">
        <f t="shared" si="8"/>
        <v>6.809414440026116E-6</v>
      </c>
      <c r="L61">
        <f t="shared" si="1"/>
        <v>-6.6455897605399752</v>
      </c>
      <c r="N61" s="36">
        <f t="shared" si="9"/>
        <v>6.809414440026116E-6</v>
      </c>
      <c r="O61">
        <f t="shared" si="5"/>
        <v>0</v>
      </c>
      <c r="P61" s="35"/>
      <c r="Q61" s="34"/>
      <c r="R61" s="26"/>
      <c r="S61" s="26"/>
    </row>
    <row r="62" spans="1:19" x14ac:dyDescent="0.25">
      <c r="A62">
        <f t="shared" si="2"/>
        <v>-3.860000000000003</v>
      </c>
      <c r="B62">
        <f t="shared" si="3"/>
        <v>0</v>
      </c>
      <c r="C62">
        <f t="shared" si="4"/>
        <v>1.028027384520399E-4</v>
      </c>
      <c r="D62">
        <f t="shared" si="0"/>
        <v>1.5366447065579074E-2</v>
      </c>
      <c r="I62">
        <f t="shared" si="6"/>
        <v>-32.568353879505466</v>
      </c>
      <c r="J62">
        <f t="shared" si="7"/>
        <v>0</v>
      </c>
      <c r="K62" s="36">
        <f t="shared" si="8"/>
        <v>6.9049137331532277E-6</v>
      </c>
      <c r="L62">
        <f t="shared" si="1"/>
        <v>-6.6284176939752744</v>
      </c>
      <c r="N62" s="36">
        <f t="shared" si="9"/>
        <v>6.9049137331532277E-6</v>
      </c>
      <c r="O62">
        <f t="shared" si="5"/>
        <v>1</v>
      </c>
      <c r="P62" s="35"/>
      <c r="Q62" s="34"/>
      <c r="R62" s="26"/>
      <c r="S62" s="26"/>
    </row>
    <row r="63" spans="1:19" x14ac:dyDescent="0.25">
      <c r="A63">
        <f t="shared" si="2"/>
        <v>-3.8500000000000032</v>
      </c>
      <c r="B63">
        <f t="shared" si="3"/>
        <v>0</v>
      </c>
      <c r="C63">
        <f t="shared" si="4"/>
        <v>1.0369334064929715E-4</v>
      </c>
      <c r="D63">
        <f t="shared" si="0"/>
        <v>1.5470140406228371E-2</v>
      </c>
      <c r="I63">
        <f t="shared" si="6"/>
        <v>-32.224912548211414</v>
      </c>
      <c r="J63">
        <f t="shared" si="7"/>
        <v>0</v>
      </c>
      <c r="K63" s="36">
        <f t="shared" si="8"/>
        <v>7.001953439884738E-6</v>
      </c>
      <c r="L63">
        <f t="shared" si="1"/>
        <v>-6.6112456274105709</v>
      </c>
      <c r="N63" s="36">
        <f t="shared" si="9"/>
        <v>7.001953439884738E-6</v>
      </c>
      <c r="O63">
        <f t="shared" si="5"/>
        <v>0</v>
      </c>
      <c r="P63" s="35"/>
      <c r="Q63" s="34"/>
      <c r="R63" s="26"/>
      <c r="S63" s="26"/>
    </row>
    <row r="64" spans="1:19" x14ac:dyDescent="0.25">
      <c r="A64">
        <f t="shared" si="2"/>
        <v>-3.8400000000000034</v>
      </c>
      <c r="B64">
        <f t="shared" si="3"/>
        <v>0</v>
      </c>
      <c r="C64">
        <f t="shared" si="4"/>
        <v>1.0459321382674282E-4</v>
      </c>
      <c r="D64">
        <f t="shared" si="0"/>
        <v>1.5574733620055113E-2</v>
      </c>
      <c r="I64">
        <f t="shared" si="6"/>
        <v>-31.881471216917358</v>
      </c>
      <c r="J64">
        <f t="shared" si="7"/>
        <v>0</v>
      </c>
      <c r="K64" s="36">
        <f t="shared" si="8"/>
        <v>7.1005615276138051E-6</v>
      </c>
      <c r="L64">
        <f t="shared" si="1"/>
        <v>-6.5940735608458683</v>
      </c>
      <c r="N64" s="36">
        <f t="shared" si="9"/>
        <v>7.1005615276138051E-6</v>
      </c>
      <c r="O64">
        <f t="shared" si="5"/>
        <v>1</v>
      </c>
      <c r="P64" s="35"/>
      <c r="Q64" s="34"/>
      <c r="R64" s="26"/>
      <c r="S64" s="26"/>
    </row>
    <row r="65" spans="1:19" x14ac:dyDescent="0.25">
      <c r="A65">
        <f t="shared" si="2"/>
        <v>-3.8300000000000036</v>
      </c>
      <c r="B65">
        <f t="shared" si="3"/>
        <v>0</v>
      </c>
      <c r="C65">
        <f t="shared" si="4"/>
        <v>1.0550246866420677E-4</v>
      </c>
      <c r="D65">
        <f t="shared" si="0"/>
        <v>1.568023608871932E-2</v>
      </c>
      <c r="I65">
        <f t="shared" si="6"/>
        <v>-31.538029885623303</v>
      </c>
      <c r="J65">
        <f t="shared" si="7"/>
        <v>0</v>
      </c>
      <c r="K65" s="36">
        <f t="shared" si="8"/>
        <v>7.2007665256322052E-6</v>
      </c>
      <c r="L65">
        <f t="shared" si="1"/>
        <v>-6.5769014942811648</v>
      </c>
      <c r="N65" s="36">
        <f t="shared" si="9"/>
        <v>7.2007665256322052E-6</v>
      </c>
      <c r="O65">
        <f t="shared" si="5"/>
        <v>0</v>
      </c>
      <c r="P65" s="35"/>
      <c r="Q65" s="34"/>
      <c r="R65" s="26"/>
      <c r="S65" s="26"/>
    </row>
    <row r="66" spans="1:19" x14ac:dyDescent="0.25">
      <c r="A66">
        <f t="shared" si="2"/>
        <v>-3.8200000000000038</v>
      </c>
      <c r="B66">
        <f t="shared" si="3"/>
        <v>0</v>
      </c>
      <c r="C66">
        <f t="shared" si="4"/>
        <v>1.0642121730066248E-4</v>
      </c>
      <c r="D66">
        <f t="shared" si="0"/>
        <v>1.5786657306019983E-2</v>
      </c>
      <c r="I66">
        <f t="shared" si="6"/>
        <v>-31.194588554329247</v>
      </c>
      <c r="J66">
        <f t="shared" si="7"/>
        <v>0</v>
      </c>
      <c r="K66" s="36">
        <f t="shared" si="8"/>
        <v>7.3025975374387377E-6</v>
      </c>
      <c r="L66">
        <f t="shared" si="1"/>
        <v>-6.5597294277164622</v>
      </c>
      <c r="N66" s="36">
        <f t="shared" si="9"/>
        <v>7.3025975374387377E-6</v>
      </c>
      <c r="O66">
        <f t="shared" si="5"/>
        <v>1</v>
      </c>
      <c r="P66" s="35"/>
      <c r="Q66" s="34"/>
      <c r="R66" s="26"/>
      <c r="S66" s="26"/>
    </row>
    <row r="67" spans="1:19" x14ac:dyDescent="0.25">
      <c r="A67">
        <f t="shared" si="2"/>
        <v>-3.8100000000000041</v>
      </c>
      <c r="B67">
        <f t="shared" si="3"/>
        <v>0</v>
      </c>
      <c r="C67">
        <f t="shared" si="4"/>
        <v>1.0734957335457873E-4</v>
      </c>
      <c r="D67">
        <f t="shared" si="0"/>
        <v>1.5894006879374561E-2</v>
      </c>
      <c r="I67">
        <f t="shared" si="6"/>
        <v>-30.851147223035191</v>
      </c>
      <c r="J67">
        <f t="shared" si="7"/>
        <v>0</v>
      </c>
      <c r="K67" s="36">
        <f t="shared" si="8"/>
        <v>7.4060842533553266E-6</v>
      </c>
      <c r="L67">
        <f t="shared" si="1"/>
        <v>-6.5425573611517596</v>
      </c>
      <c r="N67" s="36">
        <f t="shared" si="9"/>
        <v>7.4060842533553266E-6</v>
      </c>
      <c r="O67">
        <f t="shared" si="5"/>
        <v>0</v>
      </c>
      <c r="P67" s="35"/>
      <c r="Q67" s="34"/>
      <c r="R67" s="26"/>
      <c r="S67" s="26"/>
    </row>
    <row r="68" spans="1:19" x14ac:dyDescent="0.25">
      <c r="A68">
        <f t="shared" si="2"/>
        <v>-3.8000000000000043</v>
      </c>
      <c r="B68">
        <f t="shared" si="3"/>
        <v>0</v>
      </c>
      <c r="C68">
        <f t="shared" si="4"/>
        <v>1.0828765194481615E-4</v>
      </c>
      <c r="D68">
        <f t="shared" si="0"/>
        <v>1.6002294531319378E-2</v>
      </c>
      <c r="I68">
        <f t="shared" si="6"/>
        <v>-30.507705891741136</v>
      </c>
      <c r="J68">
        <f t="shared" si="7"/>
        <v>0</v>
      </c>
      <c r="K68" s="36">
        <f t="shared" si="8"/>
        <v>7.5112569634290267E-6</v>
      </c>
      <c r="L68">
        <f t="shared" si="1"/>
        <v>-6.5253852945870561</v>
      </c>
      <c r="N68" s="36">
        <f t="shared" si="9"/>
        <v>7.5112569634290267E-6</v>
      </c>
      <c r="O68">
        <f t="shared" si="5"/>
        <v>1</v>
      </c>
      <c r="P68" s="35"/>
      <c r="Q68" s="34"/>
      <c r="R68" s="26"/>
      <c r="S68" s="26"/>
    </row>
    <row r="69" spans="1:19" x14ac:dyDescent="0.25">
      <c r="A69">
        <f t="shared" si="2"/>
        <v>-3.7900000000000045</v>
      </c>
      <c r="B69">
        <f t="shared" si="3"/>
        <v>0</v>
      </c>
      <c r="C69">
        <f t="shared" si="4"/>
        <v>1.0923556971158266E-4</v>
      </c>
      <c r="D69">
        <f t="shared" si="0"/>
        <v>1.611153010103096E-2</v>
      </c>
      <c r="I69">
        <f t="shared" si="6"/>
        <v>-30.16426456044708</v>
      </c>
      <c r="J69">
        <f t="shared" si="7"/>
        <v>0</v>
      </c>
      <c r="K69" s="36">
        <f t="shared" si="8"/>
        <v>7.6181465706453037E-6</v>
      </c>
      <c r="L69">
        <f t="shared" si="1"/>
        <v>-6.5082132280223535</v>
      </c>
      <c r="N69" s="36">
        <f t="shared" si="9"/>
        <v>7.6181465706453037E-6</v>
      </c>
      <c r="O69">
        <f t="shared" si="5"/>
        <v>0</v>
      </c>
      <c r="P69" s="35"/>
      <c r="Q69" s="34"/>
      <c r="R69" s="26"/>
      <c r="S69" s="26"/>
    </row>
    <row r="70" spans="1:19" x14ac:dyDescent="0.25">
      <c r="A70">
        <f t="shared" si="2"/>
        <v>-3.7800000000000047</v>
      </c>
      <c r="B70">
        <f t="shared" si="3"/>
        <v>0</v>
      </c>
      <c r="C70">
        <f t="shared" si="4"/>
        <v>1.1019344483786594E-4</v>
      </c>
      <c r="D70">
        <f t="shared" si="0"/>
        <v>1.6221723545868826E-2</v>
      </c>
      <c r="I70">
        <f t="shared" si="6"/>
        <v>-29.820823229153024</v>
      </c>
      <c r="J70">
        <f t="shared" si="7"/>
        <v>0</v>
      </c>
      <c r="K70" s="36">
        <f t="shared" si="8"/>
        <v>7.7267846044586606E-6</v>
      </c>
      <c r="L70">
        <f t="shared" si="1"/>
        <v>-6.4910411614576518</v>
      </c>
      <c r="N70" s="36">
        <f t="shared" si="9"/>
        <v>7.7267846044586606E-6</v>
      </c>
      <c r="O70">
        <f t="shared" si="5"/>
        <v>1</v>
      </c>
      <c r="P70" s="35"/>
      <c r="Q70" s="34"/>
      <c r="R70" s="26"/>
      <c r="S70" s="26"/>
    </row>
    <row r="71" spans="1:19" x14ac:dyDescent="0.25">
      <c r="A71">
        <f t="shared" si="2"/>
        <v>-3.7700000000000049</v>
      </c>
      <c r="B71">
        <f t="shared" si="3"/>
        <v>0</v>
      </c>
      <c r="C71">
        <f t="shared" si="4"/>
        <v>1.1116139707087816E-4</v>
      </c>
      <c r="D71">
        <f t="shared" si="0"/>
        <v>1.6332884942939704E-2</v>
      </c>
      <c r="I71">
        <f t="shared" si="6"/>
        <v>-29.477381897858969</v>
      </c>
      <c r="J71">
        <f t="shared" si="7"/>
        <v>0</v>
      </c>
      <c r="K71" s="36">
        <f t="shared" si="8"/>
        <v>7.8372032346336711E-6</v>
      </c>
      <c r="L71">
        <f t="shared" si="1"/>
        <v>-6.4738690948929491</v>
      </c>
      <c r="N71" s="36">
        <f t="shared" si="9"/>
        <v>7.8372032346336711E-6</v>
      </c>
      <c r="O71">
        <f t="shared" si="5"/>
        <v>0</v>
      </c>
      <c r="P71" s="35"/>
      <c r="Q71" s="34"/>
      <c r="R71" s="26"/>
      <c r="S71" s="26"/>
    </row>
    <row r="72" spans="1:19" x14ac:dyDescent="0.25">
      <c r="A72">
        <f t="shared" si="2"/>
        <v>-3.7600000000000051</v>
      </c>
      <c r="B72">
        <f t="shared" si="3"/>
        <v>0</v>
      </c>
      <c r="C72">
        <f t="shared" si="4"/>
        <v>1.1213954774429852E-4</v>
      </c>
      <c r="D72">
        <f t="shared" si="0"/>
        <v>1.6445024490684003E-2</v>
      </c>
      <c r="I72">
        <f t="shared" si="6"/>
        <v>-29.133940566564913</v>
      </c>
      <c r="J72">
        <f t="shared" si="7"/>
        <v>0</v>
      </c>
      <c r="K72" s="36">
        <f t="shared" si="8"/>
        <v>7.949435285425693E-6</v>
      </c>
      <c r="L72">
        <f t="shared" si="1"/>
        <v>-6.4566970283282457</v>
      </c>
      <c r="N72" s="36">
        <f t="shared" si="9"/>
        <v>7.949435285425693E-6</v>
      </c>
      <c r="O72">
        <f t="shared" si="5"/>
        <v>1</v>
      </c>
      <c r="P72" s="35"/>
      <c r="Q72" s="34"/>
      <c r="R72" s="26"/>
      <c r="S72" s="26"/>
    </row>
    <row r="73" spans="1:19" x14ac:dyDescent="0.25">
      <c r="A73">
        <f t="shared" si="2"/>
        <v>-3.7500000000000053</v>
      </c>
      <c r="B73">
        <f t="shared" si="3"/>
        <v>0</v>
      </c>
      <c r="C73">
        <f t="shared" si="4"/>
        <v>1.1312801980028694E-4</v>
      </c>
      <c r="D73">
        <f t="shared" si="0"/>
        <v>1.655815251048429E-2</v>
      </c>
      <c r="I73">
        <f t="shared" si="6"/>
        <v>-28.790499235270858</v>
      </c>
      <c r="J73">
        <f t="shared" si="7"/>
        <v>0</v>
      </c>
      <c r="K73" s="36">
        <f t="shared" si="8"/>
        <v>8.0635142500958424E-6</v>
      </c>
      <c r="L73">
        <f t="shared" si="1"/>
        <v>-6.4395249617635431</v>
      </c>
      <c r="N73" s="36">
        <f t="shared" si="9"/>
        <v>8.0635142500958424E-6</v>
      </c>
      <c r="O73">
        <f t="shared" si="5"/>
        <v>0</v>
      </c>
      <c r="P73" s="35"/>
      <c r="Q73" s="34"/>
      <c r="R73" s="26"/>
      <c r="S73" s="26"/>
    </row>
    <row r="74" spans="1:19" x14ac:dyDescent="0.25">
      <c r="A74">
        <f t="shared" si="2"/>
        <v>-3.7400000000000055</v>
      </c>
      <c r="B74">
        <f t="shared" si="3"/>
        <v>0</v>
      </c>
      <c r="C74">
        <f t="shared" si="4"/>
        <v>1.141269378121465E-4</v>
      </c>
      <c r="D74">
        <f t="shared" si="0"/>
        <v>1.6672279448296436E-2</v>
      </c>
      <c r="I74">
        <f t="shared" si="6"/>
        <v>-28.447057903976802</v>
      </c>
      <c r="J74">
        <f t="shared" si="7"/>
        <v>0</v>
      </c>
      <c r="K74" s="36">
        <f t="shared" si="8"/>
        <v>8.1794743057758386E-6</v>
      </c>
      <c r="L74">
        <f t="shared" si="1"/>
        <v>-6.4223528951988396</v>
      </c>
      <c r="N74" s="36">
        <f t="shared" si="9"/>
        <v>8.1794743057758386E-6</v>
      </c>
      <c r="O74">
        <f t="shared" si="5"/>
        <v>1</v>
      </c>
      <c r="P74" s="35"/>
      <c r="Q74" s="34"/>
      <c r="R74" s="26"/>
      <c r="S74" s="26"/>
    </row>
    <row r="75" spans="1:19" x14ac:dyDescent="0.25">
      <c r="A75">
        <f t="shared" si="2"/>
        <v>-3.7300000000000058</v>
      </c>
      <c r="B75">
        <f t="shared" si="3"/>
        <v>0</v>
      </c>
      <c r="C75">
        <f t="shared" si="4"/>
        <v>1.1513642800730153E-4</v>
      </c>
      <c r="D75">
        <f t="shared" si="0"/>
        <v>1.6787415876303738E-2</v>
      </c>
      <c r="I75">
        <f t="shared" si="6"/>
        <v>-28.103616572682746</v>
      </c>
      <c r="J75">
        <f t="shared" si="7"/>
        <v>0</v>
      </c>
      <c r="K75" s="36">
        <f t="shared" si="8"/>
        <v>8.2973503286738314E-6</v>
      </c>
      <c r="L75">
        <f t="shared" si="1"/>
        <v>-6.405180828634137</v>
      </c>
      <c r="N75" s="36">
        <f t="shared" si="9"/>
        <v>8.2973503286738314E-6</v>
      </c>
      <c r="O75">
        <f t="shared" si="5"/>
        <v>0</v>
      </c>
      <c r="P75" s="35"/>
      <c r="Q75" s="34"/>
      <c r="R75" s="26"/>
      <c r="S75" s="26"/>
    </row>
    <row r="76" spans="1:19" x14ac:dyDescent="0.25">
      <c r="A76">
        <f t="shared" si="2"/>
        <v>-3.720000000000006</v>
      </c>
      <c r="B76">
        <f t="shared" si="3"/>
        <v>0</v>
      </c>
      <c r="C76">
        <f t="shared" si="4"/>
        <v>1.1615661829032786E-4</v>
      </c>
      <c r="D76">
        <f t="shared" si="0"/>
        <v>1.6903572494594066E-2</v>
      </c>
      <c r="I76">
        <f t="shared" si="6"/>
        <v>-27.760175241388691</v>
      </c>
      <c r="J76">
        <f t="shared" si="7"/>
        <v>0</v>
      </c>
      <c r="K76" s="36">
        <f t="shared" si="8"/>
        <v>8.4171779096759618E-6</v>
      </c>
      <c r="L76">
        <f t="shared" si="1"/>
        <v>-6.3880087620694344</v>
      </c>
      <c r="N76" s="36">
        <f t="shared" si="9"/>
        <v>8.4171779096759618E-6</v>
      </c>
      <c r="O76">
        <f t="shared" si="5"/>
        <v>1</v>
      </c>
      <c r="P76" s="35"/>
      <c r="Q76" s="34"/>
      <c r="R76" s="26"/>
      <c r="S76" s="26"/>
    </row>
    <row r="77" spans="1:19" x14ac:dyDescent="0.25">
      <c r="A77">
        <f t="shared" si="2"/>
        <v>-3.7100000000000062</v>
      </c>
      <c r="B77">
        <f t="shared" si="3"/>
        <v>0</v>
      </c>
      <c r="C77">
        <f t="shared" si="4"/>
        <v>1.1718763826665257E-4</v>
      </c>
      <c r="D77">
        <f t="shared" si="0"/>
        <v>1.7020760132860718E-2</v>
      </c>
      <c r="I77">
        <f t="shared" si="6"/>
        <v>-27.416733910094635</v>
      </c>
      <c r="J77">
        <f t="shared" si="7"/>
        <v>0</v>
      </c>
      <c r="K77" s="36">
        <f t="shared" si="8"/>
        <v>8.5389933702822909E-6</v>
      </c>
      <c r="L77">
        <f t="shared" si="1"/>
        <v>-6.3708366955047318</v>
      </c>
      <c r="N77" s="36">
        <f t="shared" si="9"/>
        <v>8.5389933702822909E-6</v>
      </c>
      <c r="O77">
        <f t="shared" si="5"/>
        <v>0</v>
      </c>
      <c r="P77" s="35"/>
      <c r="Q77" s="34"/>
      <c r="R77" s="26"/>
      <c r="S77" s="26"/>
    </row>
    <row r="78" spans="1:19" x14ac:dyDescent="0.25">
      <c r="A78">
        <f t="shared" si="2"/>
        <v>-3.7000000000000064</v>
      </c>
      <c r="B78">
        <f t="shared" si="3"/>
        <v>0</v>
      </c>
      <c r="C78">
        <f t="shared" si="4"/>
        <v>1.1822961926635789E-4</v>
      </c>
      <c r="D78">
        <f t="shared" si="0"/>
        <v>1.7138989752127076E-2</v>
      </c>
      <c r="I78">
        <f t="shared" si="6"/>
        <v>-27.073292578800579</v>
      </c>
      <c r="J78">
        <f t="shared" si="7"/>
        <v>0</v>
      </c>
      <c r="K78" s="36">
        <f t="shared" si="8"/>
        <v>8.6628337789533159E-6</v>
      </c>
      <c r="L78">
        <f t="shared" si="1"/>
        <v>-6.3536646289400291</v>
      </c>
      <c r="N78" s="36">
        <f t="shared" si="9"/>
        <v>8.6628337789533159E-6</v>
      </c>
      <c r="O78">
        <f t="shared" si="5"/>
        <v>1</v>
      </c>
      <c r="P78" s="35"/>
      <c r="Q78" s="34"/>
      <c r="R78" s="26"/>
      <c r="S78" s="26"/>
    </row>
    <row r="79" spans="1:19" x14ac:dyDescent="0.25">
      <c r="A79">
        <f t="shared" si="2"/>
        <v>-3.6900000000000066</v>
      </c>
      <c r="B79">
        <f t="shared" si="3"/>
        <v>0</v>
      </c>
      <c r="C79">
        <f t="shared" si="4"/>
        <v>1.1928269436836669E-4</v>
      </c>
      <c r="D79">
        <f t="shared" si="0"/>
        <v>1.7258272446495443E-2</v>
      </c>
      <c r="I79">
        <f t="shared" si="6"/>
        <v>-26.729851247506524</v>
      </c>
      <c r="J79">
        <f t="shared" si="7"/>
        <v>0</v>
      </c>
      <c r="K79" s="36">
        <f t="shared" si="8"/>
        <v>8.7887369678450646E-6</v>
      </c>
      <c r="L79">
        <f t="shared" si="1"/>
        <v>-6.3364925623753265</v>
      </c>
      <c r="N79" s="36">
        <f t="shared" si="9"/>
        <v>8.7887369678450646E-6</v>
      </c>
      <c r="O79">
        <f t="shared" si="5"/>
        <v>0</v>
      </c>
      <c r="P79" s="35"/>
      <c r="Q79" s="34"/>
      <c r="R79" s="26"/>
      <c r="S79" s="26"/>
    </row>
    <row r="80" spans="1:19" x14ac:dyDescent="0.25">
      <c r="A80">
        <f t="shared" si="2"/>
        <v>-3.6800000000000068</v>
      </c>
      <c r="B80">
        <f t="shared" si="3"/>
        <v>0</v>
      </c>
      <c r="C80">
        <f t="shared" si="4"/>
        <v>1.203469984250409E-4</v>
      </c>
      <c r="D80">
        <f t="shared" si="0"/>
        <v>1.7378619444920484E-2</v>
      </c>
      <c r="I80">
        <f t="shared" si="6"/>
        <v>-26.386409916212468</v>
      </c>
      <c r="J80">
        <f t="shared" si="7"/>
        <v>0</v>
      </c>
      <c r="K80" s="36">
        <f t="shared" si="8"/>
        <v>8.9167415499352611E-6</v>
      </c>
      <c r="L80">
        <f t="shared" si="1"/>
        <v>-6.3193204958106239</v>
      </c>
      <c r="N80" s="36">
        <f t="shared" si="9"/>
        <v>8.9167415499352611E-6</v>
      </c>
      <c r="O80">
        <f t="shared" si="5"/>
        <v>1</v>
      </c>
      <c r="P80" s="35"/>
      <c r="Q80" s="34"/>
      <c r="R80" s="26"/>
      <c r="S80" s="26"/>
    </row>
    <row r="81" spans="1:19" x14ac:dyDescent="0.25">
      <c r="A81">
        <f t="shared" si="2"/>
        <v>-3.670000000000007</v>
      </c>
      <c r="B81">
        <f t="shared" si="3"/>
        <v>0</v>
      </c>
      <c r="C81">
        <f t="shared" si="4"/>
        <v>1.2142266808699842E-4</v>
      </c>
      <c r="D81">
        <f t="shared" si="0"/>
        <v>1.7500042113007482E-2</v>
      </c>
      <c r="I81">
        <f t="shared" si="6"/>
        <v>-26.042968584918412</v>
      </c>
      <c r="J81">
        <f t="shared" si="7"/>
        <v>0</v>
      </c>
      <c r="K81" s="36">
        <f t="shared" si="8"/>
        <v>9.0468869365803537E-6</v>
      </c>
      <c r="L81">
        <f t="shared" si="1"/>
        <v>-6.3021484292459204</v>
      </c>
      <c r="N81" s="36">
        <f t="shared" si="9"/>
        <v>9.0468869365803537E-6</v>
      </c>
      <c r="O81">
        <f t="shared" si="5"/>
        <v>0</v>
      </c>
      <c r="P81" s="35"/>
      <c r="Q81" s="34"/>
      <c r="R81" s="26"/>
      <c r="S81" s="26"/>
    </row>
    <row r="82" spans="1:19" x14ac:dyDescent="0.25">
      <c r="A82">
        <f t="shared" si="2"/>
        <v>-3.6600000000000072</v>
      </c>
      <c r="B82">
        <f t="shared" si="3"/>
        <v>0</v>
      </c>
      <c r="C82">
        <f t="shared" si="4"/>
        <v>1.2250984182841235E-4</v>
      </c>
      <c r="D82">
        <f t="shared" si="0"/>
        <v>1.7622551954835895E-2</v>
      </c>
      <c r="I82">
        <f t="shared" si="6"/>
        <v>-25.699527253624357</v>
      </c>
      <c r="J82">
        <f t="shared" si="7"/>
        <v>0</v>
      </c>
      <c r="K82" s="36">
        <f t="shared" si="8"/>
        <v>9.1792133554792271E-6</v>
      </c>
      <c r="L82">
        <f t="shared" si="1"/>
        <v>-6.2849763626812178</v>
      </c>
      <c r="N82" s="36">
        <f t="shared" si="9"/>
        <v>9.1792133554792271E-6</v>
      </c>
      <c r="O82">
        <f t="shared" si="5"/>
        <v>1</v>
      </c>
      <c r="P82" s="35"/>
      <c r="Q82" s="34"/>
      <c r="R82" s="26"/>
      <c r="S82" s="26"/>
    </row>
    <row r="83" spans="1:19" x14ac:dyDescent="0.25">
      <c r="A83">
        <f t="shared" si="2"/>
        <v>-3.6500000000000075</v>
      </c>
      <c r="B83">
        <f t="shared" si="3"/>
        <v>0</v>
      </c>
      <c r="C83">
        <f t="shared" si="4"/>
        <v>1.2360865997250794E-4</v>
      </c>
      <c r="D83">
        <f t="shared" si="0"/>
        <v>1.7746160614808403E-2</v>
      </c>
      <c r="I83">
        <f t="shared" si="6"/>
        <v>-25.356085922330301</v>
      </c>
      <c r="J83">
        <f t="shared" si="7"/>
        <v>0</v>
      </c>
      <c r="K83" s="36">
        <f t="shared" si="8"/>
        <v>9.3137618690830636E-6</v>
      </c>
      <c r="L83">
        <f t="shared" si="1"/>
        <v>-6.2678042961165144</v>
      </c>
      <c r="N83" s="36">
        <f t="shared" si="9"/>
        <v>9.3137618690830636E-6</v>
      </c>
      <c r="O83">
        <f t="shared" si="5"/>
        <v>0</v>
      </c>
      <c r="P83" s="35"/>
      <c r="Q83" s="34"/>
      <c r="R83" s="26"/>
      <c r="S83" s="26"/>
    </row>
    <row r="84" spans="1:19" x14ac:dyDescent="0.25">
      <c r="A84">
        <f t="shared" si="2"/>
        <v>-3.6400000000000077</v>
      </c>
      <c r="B84">
        <f t="shared" si="3"/>
        <v>0</v>
      </c>
      <c r="C84">
        <f t="shared" si="4"/>
        <v>1.2471926471761124E-4</v>
      </c>
      <c r="D84">
        <f t="shared" si="0"/>
        <v>1.7870879879526014E-2</v>
      </c>
      <c r="I84">
        <f t="shared" si="6"/>
        <v>-25.012644591036246</v>
      </c>
      <c r="J84">
        <f t="shared" si="7"/>
        <v>0</v>
      </c>
      <c r="K84" s="36">
        <f t="shared" si="8"/>
        <v>9.4505743934535221E-6</v>
      </c>
      <c r="L84">
        <f t="shared" si="1"/>
        <v>-6.2506322295518126</v>
      </c>
      <c r="N84" s="36">
        <f t="shared" si="9"/>
        <v>9.4505743934535221E-6</v>
      </c>
      <c r="O84">
        <f t="shared" si="5"/>
        <v>1</v>
      </c>
      <c r="P84" s="35"/>
      <c r="Q84" s="34"/>
      <c r="R84" s="26"/>
      <c r="S84" s="26"/>
    </row>
    <row r="85" spans="1:19" x14ac:dyDescent="0.25">
      <c r="A85">
        <f t="shared" si="2"/>
        <v>-3.6300000000000079</v>
      </c>
      <c r="B85">
        <f t="shared" si="3"/>
        <v>0</v>
      </c>
      <c r="C85">
        <f t="shared" si="4"/>
        <v>1.2584180016333296E-4</v>
      </c>
      <c r="D85">
        <f t="shared" si="0"/>
        <v>1.7996721679689347E-2</v>
      </c>
      <c r="I85">
        <f t="shared" si="6"/>
        <v>-24.66920325974219</v>
      </c>
      <c r="J85">
        <f t="shared" si="7"/>
        <v>0</v>
      </c>
      <c r="K85" s="36">
        <f t="shared" si="8"/>
        <v>9.5896937175615369E-6</v>
      </c>
      <c r="L85">
        <f t="shared" si="1"/>
        <v>-6.2334601629871091</v>
      </c>
      <c r="N85" s="36">
        <f t="shared" si="9"/>
        <v>9.5896937175615369E-6</v>
      </c>
      <c r="O85">
        <f t="shared" si="5"/>
        <v>0</v>
      </c>
      <c r="P85" s="35"/>
      <c r="Q85" s="34"/>
      <c r="R85" s="26"/>
      <c r="S85" s="26"/>
    </row>
    <row r="86" spans="1:19" x14ac:dyDescent="0.25">
      <c r="A86">
        <f t="shared" si="2"/>
        <v>-3.6200000000000081</v>
      </c>
      <c r="B86">
        <f t="shared" si="3"/>
        <v>0</v>
      </c>
      <c r="C86">
        <f t="shared" si="4"/>
        <v>1.2697641233724508E-4</v>
      </c>
      <c r="D86">
        <f t="shared" si="0"/>
        <v>1.8123698092026592E-2</v>
      </c>
      <c r="I86">
        <f t="shared" si="6"/>
        <v>-24.325761928448134</v>
      </c>
      <c r="J86">
        <f t="shared" si="7"/>
        <v>0</v>
      </c>
      <c r="K86" s="36">
        <f t="shared" si="8"/>
        <v>9.7311635230776933E-6</v>
      </c>
      <c r="L86">
        <f t="shared" si="1"/>
        <v>-6.2162880964224065</v>
      </c>
      <c r="N86" s="36">
        <f t="shared" si="9"/>
        <v>9.7311635230776933E-6</v>
      </c>
      <c r="O86">
        <f t="shared" si="5"/>
        <v>1</v>
      </c>
      <c r="P86" s="35"/>
      <c r="Q86" s="34"/>
      <c r="R86" s="26"/>
      <c r="S86" s="26"/>
    </row>
    <row r="87" spans="1:19" x14ac:dyDescent="0.25">
      <c r="A87">
        <f t="shared" si="2"/>
        <v>-3.6100000000000083</v>
      </c>
      <c r="B87">
        <f t="shared" si="3"/>
        <v>0</v>
      </c>
      <c r="C87">
        <f t="shared" si="4"/>
        <v>1.281232492220119E-4</v>
      </c>
      <c r="D87">
        <f t="shared" si="0"/>
        <v>1.8251821341248604E-2</v>
      </c>
      <c r="I87">
        <f t="shared" si="6"/>
        <v>-23.982320597154079</v>
      </c>
      <c r="J87">
        <f t="shared" si="7"/>
        <v>0</v>
      </c>
      <c r="K87" s="36">
        <f t="shared" si="8"/>
        <v>9.8750284046242569E-6</v>
      </c>
      <c r="L87">
        <f t="shared" si="1"/>
        <v>-6.1991160298577039</v>
      </c>
      <c r="N87" s="36">
        <f t="shared" si="9"/>
        <v>9.8750284046242569E-6</v>
      </c>
      <c r="O87">
        <f t="shared" si="5"/>
        <v>0</v>
      </c>
      <c r="P87" s="35"/>
      <c r="Q87" s="34"/>
      <c r="R87" s="26"/>
      <c r="S87" s="26"/>
    </row>
    <row r="88" spans="1:19" x14ac:dyDescent="0.25">
      <c r="A88">
        <f t="shared" si="2"/>
        <v>-3.6000000000000085</v>
      </c>
      <c r="B88">
        <f t="shared" si="3"/>
        <v>0</v>
      </c>
      <c r="C88">
        <f t="shared" si="4"/>
        <v>1.2928246078264261E-4</v>
      </c>
      <c r="D88">
        <f t="shared" si="0"/>
        <v>1.8381103802031246E-2</v>
      </c>
      <c r="I88">
        <f t="shared" si="6"/>
        <v>-23.638879265860023</v>
      </c>
      <c r="J88">
        <f t="shared" si="7"/>
        <v>0</v>
      </c>
      <c r="K88" s="36">
        <f t="shared" si="8"/>
        <v>1.0021333890537646E-5</v>
      </c>
      <c r="L88">
        <f t="shared" si="1"/>
        <v>-6.1819439632930013</v>
      </c>
      <c r="N88" s="36">
        <f t="shared" si="9"/>
        <v>1.0021333890537646E-5</v>
      </c>
      <c r="O88">
        <f t="shared" si="5"/>
        <v>1</v>
      </c>
      <c r="P88" s="35"/>
      <c r="Q88" s="34"/>
      <c r="R88" s="26"/>
      <c r="S88" s="26"/>
    </row>
    <row r="89" spans="1:19" x14ac:dyDescent="0.25">
      <c r="A89">
        <f t="shared" si="2"/>
        <v>-3.5900000000000087</v>
      </c>
      <c r="B89">
        <f t="shared" si="3"/>
        <v>0</v>
      </c>
      <c r="C89">
        <f t="shared" si="4"/>
        <v>1.3045419899437166E-4</v>
      </c>
      <c r="D89">
        <f t="shared" si="0"/>
        <v>1.8511558001025618E-2</v>
      </c>
      <c r="I89">
        <f t="shared" si="6"/>
        <v>-23.295437934565967</v>
      </c>
      <c r="J89">
        <f t="shared" si="7"/>
        <v>0</v>
      </c>
      <c r="K89" s="36">
        <f t="shared" si="8"/>
        <v>1.0170126464123888E-5</v>
      </c>
      <c r="L89">
        <f t="shared" si="1"/>
        <v>-6.1647718967282987</v>
      </c>
      <c r="N89" s="36">
        <f t="shared" si="9"/>
        <v>1.0170126464123888E-5</v>
      </c>
      <c r="O89">
        <f t="shared" si="5"/>
        <v>0</v>
      </c>
      <c r="P89" s="35"/>
      <c r="Q89" s="34"/>
      <c r="R89" s="26"/>
      <c r="S89" s="26"/>
    </row>
    <row r="90" spans="1:19" x14ac:dyDescent="0.25">
      <c r="A90">
        <f t="shared" si="2"/>
        <v>-3.580000000000009</v>
      </c>
      <c r="B90">
        <f t="shared" si="3"/>
        <v>0</v>
      </c>
      <c r="C90">
        <f t="shared" si="4"/>
        <v>1.3163861787069894E-4</v>
      </c>
      <c r="D90">
        <f t="shared" si="0"/>
        <v>1.8643196618896317E-2</v>
      </c>
      <c r="I90">
        <f t="shared" si="6"/>
        <v>-22.951996603271912</v>
      </c>
      <c r="J90">
        <f t="shared" si="7"/>
        <v>0</v>
      </c>
      <c r="K90" s="36">
        <f t="shared" si="8"/>
        <v>1.0321453585441869E-5</v>
      </c>
      <c r="L90">
        <f t="shared" si="1"/>
        <v>-6.1475998301635952</v>
      </c>
      <c r="N90" s="36">
        <f t="shared" si="9"/>
        <v>1.0321453585441869E-5</v>
      </c>
      <c r="O90">
        <f t="shared" si="5"/>
        <v>1</v>
      </c>
      <c r="P90" s="35"/>
      <c r="Q90" s="34"/>
      <c r="R90" s="26"/>
      <c r="S90" s="26"/>
    </row>
    <row r="91" spans="1:19" x14ac:dyDescent="0.25">
      <c r="A91">
        <f t="shared" si="2"/>
        <v>-3.5700000000000092</v>
      </c>
      <c r="B91">
        <f t="shared" si="3"/>
        <v>0</v>
      </c>
      <c r="C91">
        <f t="shared" si="4"/>
        <v>1.3283587349210632E-4</v>
      </c>
      <c r="D91">
        <f t="shared" si="0"/>
        <v>1.8776032492388423E-2</v>
      </c>
      <c r="I91">
        <f t="shared" si="6"/>
        <v>-22.608555271977856</v>
      </c>
      <c r="J91">
        <f t="shared" si="7"/>
        <v>0</v>
      </c>
      <c r="K91" s="36">
        <f t="shared" si="8"/>
        <v>1.0475363713612204E-5</v>
      </c>
      <c r="L91">
        <f t="shared" si="1"/>
        <v>-6.1304277635988926</v>
      </c>
      <c r="N91" s="36">
        <f t="shared" si="9"/>
        <v>1.0475363713612204E-5</v>
      </c>
      <c r="O91">
        <f t="shared" si="5"/>
        <v>0</v>
      </c>
      <c r="P91" s="35"/>
      <c r="Q91" s="34"/>
      <c r="R91" s="26"/>
      <c r="S91" s="26"/>
    </row>
    <row r="92" spans="1:19" x14ac:dyDescent="0.25">
      <c r="A92">
        <f t="shared" si="2"/>
        <v>-3.5600000000000094</v>
      </c>
      <c r="B92">
        <f t="shared" si="3"/>
        <v>0</v>
      </c>
      <c r="C92">
        <f t="shared" si="4"/>
        <v>1.3404612403474653E-4</v>
      </c>
      <c r="D92">
        <f t="shared" si="0"/>
        <v>1.891007861642317E-2</v>
      </c>
      <c r="I92">
        <f t="shared" si="6"/>
        <v>-22.265113940683801</v>
      </c>
      <c r="J92">
        <f t="shared" si="7"/>
        <v>0</v>
      </c>
      <c r="K92" s="36">
        <f t="shared" si="8"/>
        <v>1.0631906329692056E-5</v>
      </c>
      <c r="L92">
        <f t="shared" si="1"/>
        <v>-6.11325569703419</v>
      </c>
      <c r="N92" s="36">
        <f t="shared" si="9"/>
        <v>1.0631906329692056E-5</v>
      </c>
      <c r="O92">
        <f t="shared" si="5"/>
        <v>1</v>
      </c>
      <c r="P92" s="35"/>
      <c r="Q92" s="34"/>
      <c r="R92" s="26"/>
      <c r="S92" s="26"/>
    </row>
    <row r="93" spans="1:19" x14ac:dyDescent="0.25">
      <c r="A93">
        <f t="shared" si="2"/>
        <v>-3.5500000000000096</v>
      </c>
      <c r="B93">
        <f t="shared" si="3"/>
        <v>0</v>
      </c>
      <c r="C93">
        <f t="shared" si="4"/>
        <v>1.3526952980000631E-4</v>
      </c>
      <c r="D93">
        <f t="shared" si="0"/>
        <v>1.9045348146223176E-2</v>
      </c>
      <c r="I93">
        <f t="shared" si="6"/>
        <v>-21.921672609389745</v>
      </c>
      <c r="J93">
        <f t="shared" si="7"/>
        <v>0</v>
      </c>
      <c r="K93" s="36">
        <f t="shared" si="8"/>
        <v>1.0791131960078077E-5</v>
      </c>
      <c r="L93">
        <f t="shared" si="1"/>
        <v>-6.0960836304694874</v>
      </c>
      <c r="N93" s="36">
        <f t="shared" si="9"/>
        <v>1.0791131960078077E-5</v>
      </c>
      <c r="O93">
        <f t="shared" si="5"/>
        <v>0</v>
      </c>
      <c r="P93" s="35"/>
      <c r="Q93" s="34"/>
      <c r="R93" s="26"/>
      <c r="S93" s="26"/>
    </row>
    <row r="94" spans="1:19" x14ac:dyDescent="0.25">
      <c r="A94">
        <f t="shared" si="2"/>
        <v>-3.5400000000000098</v>
      </c>
      <c r="B94">
        <f t="shared" si="3"/>
        <v>0</v>
      </c>
      <c r="C94">
        <f t="shared" si="4"/>
        <v>1.3650625324406959E-4</v>
      </c>
      <c r="D94">
        <f t="shared" si="0"/>
        <v>1.9181854399467246E-2</v>
      </c>
      <c r="I94">
        <f t="shared" si="6"/>
        <v>-21.578231278095689</v>
      </c>
      <c r="J94">
        <f t="shared" si="7"/>
        <v>0</v>
      </c>
      <c r="K94" s="36">
        <f t="shared" si="8"/>
        <v>1.0953092200517147E-5</v>
      </c>
      <c r="L94">
        <f t="shared" si="1"/>
        <v>-6.0789115639047839</v>
      </c>
      <c r="N94" s="36">
        <f t="shared" si="9"/>
        <v>1.0953092200517147E-5</v>
      </c>
      <c r="O94">
        <f t="shared" si="5"/>
        <v>1</v>
      </c>
      <c r="P94" s="35"/>
      <c r="Q94" s="34"/>
      <c r="R94" s="26"/>
      <c r="S94" s="26"/>
    </row>
    <row r="95" spans="1:19" x14ac:dyDescent="0.25">
      <c r="A95">
        <f t="shared" si="2"/>
        <v>-3.53000000000001</v>
      </c>
      <c r="B95">
        <f t="shared" si="3"/>
        <v>0</v>
      </c>
      <c r="C95">
        <f t="shared" si="4"/>
        <v>1.3775645900801145E-4</v>
      </c>
      <c r="D95">
        <f t="shared" si="0"/>
        <v>1.9319610858475257E-2</v>
      </c>
      <c r="I95">
        <f t="shared" si="6"/>
        <v>-21.234789946801634</v>
      </c>
      <c r="J95">
        <f t="shared" si="7"/>
        <v>0</v>
      </c>
      <c r="K95" s="36">
        <f t="shared" si="8"/>
        <v>1.111783974069012E-5</v>
      </c>
      <c r="L95">
        <f t="shared" si="1"/>
        <v>-6.0617394973400822</v>
      </c>
      <c r="N95" s="36">
        <f t="shared" si="9"/>
        <v>1.111783974069012E-5</v>
      </c>
      <c r="O95">
        <f t="shared" si="5"/>
        <v>0</v>
      </c>
      <c r="P95" s="35"/>
      <c r="Q95" s="34"/>
      <c r="R95" s="26"/>
      <c r="S95" s="26"/>
    </row>
    <row r="96" spans="1:19" x14ac:dyDescent="0.25">
      <c r="A96">
        <f t="shared" si="2"/>
        <v>-3.5200000000000102</v>
      </c>
      <c r="B96">
        <f t="shared" si="3"/>
        <v>0</v>
      </c>
      <c r="C96">
        <f t="shared" si="4"/>
        <v>1.3902031394850967E-4</v>
      </c>
      <c r="D96">
        <f t="shared" si="0"/>
        <v>1.9458631172423767E-2</v>
      </c>
      <c r="I96">
        <f t="shared" si="6"/>
        <v>-20.891348615507578</v>
      </c>
      <c r="J96">
        <f t="shared" si="7"/>
        <v>0</v>
      </c>
      <c r="K96" s="36">
        <f t="shared" si="8"/>
        <v>1.1285428389410952E-5</v>
      </c>
      <c r="L96">
        <f t="shared" si="1"/>
        <v>-6.0445674307753787</v>
      </c>
      <c r="N96" s="36">
        <f t="shared" si="9"/>
        <v>1.1285428389410952E-5</v>
      </c>
      <c r="O96">
        <f t="shared" si="5"/>
        <v>1</v>
      </c>
      <c r="P96" s="35"/>
      <c r="Q96" s="34"/>
      <c r="R96" s="26"/>
      <c r="S96" s="26"/>
    </row>
    <row r="97" spans="1:19" x14ac:dyDescent="0.25">
      <c r="A97">
        <f t="shared" si="2"/>
        <v>-3.5100000000000104</v>
      </c>
      <c r="B97">
        <f t="shared" si="3"/>
        <v>0</v>
      </c>
      <c r="C97">
        <f t="shared" si="4"/>
        <v>1.4029798716854586E-4</v>
      </c>
      <c r="D97">
        <f t="shared" si="0"/>
        <v>1.9598929159592313E-2</v>
      </c>
      <c r="I97">
        <f t="shared" si="6"/>
        <v>-20.547907284213522</v>
      </c>
      <c r="J97">
        <f t="shared" si="7"/>
        <v>0</v>
      </c>
      <c r="K97" s="36">
        <f t="shared" si="8"/>
        <v>1.1455913100432997E-5</v>
      </c>
      <c r="L97">
        <f t="shared" si="1"/>
        <v>-6.0273953642106761</v>
      </c>
      <c r="N97" s="36">
        <f t="shared" si="9"/>
        <v>1.1455913100432997E-5</v>
      </c>
      <c r="O97">
        <f t="shared" si="5"/>
        <v>0</v>
      </c>
      <c r="P97" s="35"/>
      <c r="Q97" s="34"/>
      <c r="R97" s="26"/>
      <c r="S97" s="26"/>
    </row>
    <row r="98" spans="1:19" x14ac:dyDescent="0.25">
      <c r="A98">
        <f t="shared" si="2"/>
        <v>-3.5000000000000107</v>
      </c>
      <c r="B98">
        <f t="shared" si="3"/>
        <v>0</v>
      </c>
      <c r="C98">
        <f t="shared" si="4"/>
        <v>1.415896500489254E-4</v>
      </c>
      <c r="D98">
        <f t="shared" si="0"/>
        <v>1.9740518809641238E-2</v>
      </c>
      <c r="I98">
        <f t="shared" si="6"/>
        <v>-20.204465952919467</v>
      </c>
      <c r="J98">
        <f t="shared" si="7"/>
        <v>0</v>
      </c>
      <c r="K98" s="36">
        <f t="shared" si="8"/>
        <v>1.1629349998915572E-5</v>
      </c>
      <c r="L98">
        <f t="shared" si="1"/>
        <v>-6.0102232976459735</v>
      </c>
      <c r="N98" s="36">
        <f t="shared" si="9"/>
        <v>1.1629349998915572E-5</v>
      </c>
      <c r="O98">
        <f t="shared" si="5"/>
        <v>1</v>
      </c>
      <c r="P98" s="35"/>
      <c r="Q98" s="34"/>
      <c r="R98" s="26"/>
      <c r="S98" s="26"/>
    </row>
    <row r="99" spans="1:19" x14ac:dyDescent="0.25">
      <c r="A99">
        <f t="shared" si="2"/>
        <v>-3.4900000000000109</v>
      </c>
      <c r="B99">
        <f t="shared" si="3"/>
        <v>0</v>
      </c>
      <c r="C99">
        <f t="shared" si="4"/>
        <v>1.4289547628002636E-4</v>
      </c>
      <c r="D99">
        <f t="shared" si="0"/>
        <v>1.9883414285921264E-2</v>
      </c>
      <c r="I99">
        <f t="shared" si="6"/>
        <v>-19.861024621625411</v>
      </c>
      <c r="J99">
        <f t="shared" si="7"/>
        <v>0</v>
      </c>
      <c r="K99" s="36">
        <f t="shared" si="8"/>
        <v>1.1805796408523588E-5</v>
      </c>
      <c r="L99">
        <f t="shared" si="1"/>
        <v>-5.99305123108127</v>
      </c>
      <c r="N99" s="36">
        <f t="shared" si="9"/>
        <v>1.1805796408523588E-5</v>
      </c>
      <c r="O99">
        <f t="shared" si="5"/>
        <v>0</v>
      </c>
      <c r="P99" s="35"/>
      <c r="Q99" s="34"/>
      <c r="R99" s="26"/>
      <c r="S99" s="26"/>
    </row>
    <row r="100" spans="1:19" x14ac:dyDescent="0.25">
      <c r="A100">
        <f t="shared" si="2"/>
        <v>-3.4800000000000111</v>
      </c>
      <c r="B100">
        <f t="shared" si="3"/>
        <v>0</v>
      </c>
      <c r="C100">
        <f t="shared" si="4"/>
        <v>1.4421564189386407E-4</v>
      </c>
      <c r="D100">
        <f t="shared" si="0"/>
        <v>2.0027629927815128E-2</v>
      </c>
      <c r="I100">
        <f t="shared" si="6"/>
        <v>-19.517583290331356</v>
      </c>
      <c r="J100">
        <f t="shared" si="7"/>
        <v>0</v>
      </c>
      <c r="K100" s="36">
        <f t="shared" si="8"/>
        <v>1.198531087921533E-5</v>
      </c>
      <c r="L100">
        <f t="shared" si="1"/>
        <v>-5.9758791645165683</v>
      </c>
      <c r="N100" s="36">
        <f t="shared" si="9"/>
        <v>1.198531087921533E-5</v>
      </c>
      <c r="O100">
        <f t="shared" si="5"/>
        <v>1</v>
      </c>
      <c r="P100" s="35"/>
      <c r="Q100" s="34"/>
      <c r="R100" s="26"/>
      <c r="S100" s="26"/>
    </row>
    <row r="101" spans="1:19" x14ac:dyDescent="0.25">
      <c r="A101">
        <f t="shared" si="2"/>
        <v>-3.4700000000000113</v>
      </c>
      <c r="B101">
        <f t="shared" si="3"/>
        <v>0</v>
      </c>
      <c r="C101">
        <f t="shared" si="4"/>
        <v>1.4555032529685319E-4</v>
      </c>
      <c r="D101">
        <f t="shared" si="0"/>
        <v>2.0173180253111982E-2</v>
      </c>
      <c r="I101">
        <f t="shared" si="6"/>
        <v>-19.1741419590373</v>
      </c>
      <c r="J101">
        <f t="shared" si="7"/>
        <v>0</v>
      </c>
      <c r="K101" s="36">
        <f t="shared" si="8"/>
        <v>1.2167953215712628E-5</v>
      </c>
      <c r="L101">
        <f t="shared" si="1"/>
        <v>-5.9587070979518648</v>
      </c>
      <c r="N101" s="36">
        <f t="shared" si="9"/>
        <v>1.2167953215712628E-5</v>
      </c>
      <c r="O101">
        <f t="shared" si="5"/>
        <v>0</v>
      </c>
      <c r="P101" s="35"/>
      <c r="Q101" s="34"/>
      <c r="R101" s="26"/>
      <c r="S101" s="26"/>
    </row>
    <row r="102" spans="1:19" x14ac:dyDescent="0.25">
      <c r="A102">
        <f t="shared" si="2"/>
        <v>-3.4600000000000115</v>
      </c>
      <c r="B102">
        <f t="shared" si="3"/>
        <v>0</v>
      </c>
      <c r="C102">
        <f t="shared" si="4"/>
        <v>1.4689970730285065E-4</v>
      </c>
      <c r="D102">
        <f t="shared" si="0"/>
        <v>2.0320079960414832E-2</v>
      </c>
      <c r="I102">
        <f t="shared" si="6"/>
        <v>-18.830700627743244</v>
      </c>
      <c r="J102">
        <f t="shared" si="7"/>
        <v>0</v>
      </c>
      <c r="K102" s="36">
        <f t="shared" si="8"/>
        <v>1.2353784506675004E-5</v>
      </c>
      <c r="L102">
        <f t="shared" si="1"/>
        <v>-5.9415350313871622</v>
      </c>
      <c r="N102" s="36">
        <f t="shared" si="9"/>
        <v>1.2353784506675004E-5</v>
      </c>
      <c r="O102">
        <f t="shared" si="5"/>
        <v>1</v>
      </c>
      <c r="P102" s="35"/>
      <c r="Q102" s="34"/>
      <c r="R102" s="26"/>
      <c r="S102" s="26"/>
    </row>
    <row r="103" spans="1:19" x14ac:dyDescent="0.25">
      <c r="A103">
        <f t="shared" si="2"/>
        <v>-3.4500000000000117</v>
      </c>
      <c r="B103">
        <f t="shared" si="3"/>
        <v>0</v>
      </c>
      <c r="C103">
        <f t="shared" si="4"/>
        <v>1.4826397116649709E-4</v>
      </c>
      <c r="D103">
        <f t="shared" si="0"/>
        <v>2.0468343931581329E-2</v>
      </c>
      <c r="I103">
        <f t="shared" si="6"/>
        <v>-18.487259296449189</v>
      </c>
      <c r="J103">
        <f t="shared" si="7"/>
        <v>0</v>
      </c>
      <c r="K103" s="36">
        <f t="shared" si="8"/>
        <v>1.2542867154606953E-5</v>
      </c>
      <c r="L103">
        <f t="shared" si="1"/>
        <v>-5.9243629648224596</v>
      </c>
      <c r="N103" s="36">
        <f t="shared" si="9"/>
        <v>1.2542867154606953E-5</v>
      </c>
      <c r="O103">
        <f t="shared" si="5"/>
        <v>0</v>
      </c>
      <c r="P103" s="35"/>
      <c r="Q103" s="34"/>
      <c r="R103" s="26"/>
      <c r="S103" s="26"/>
    </row>
    <row r="104" spans="1:19" x14ac:dyDescent="0.25">
      <c r="A104">
        <f t="shared" si="2"/>
        <v>-3.4400000000000119</v>
      </c>
      <c r="B104">
        <f t="shared" si="3"/>
        <v>0</v>
      </c>
      <c r="C104">
        <f t="shared" si="4"/>
        <v>1.4964330261738046E-4</v>
      </c>
      <c r="D104">
        <f t="shared" si="0"/>
        <v>2.061798723419871E-2</v>
      </c>
      <c r="I104">
        <f t="shared" si="6"/>
        <v>-18.143817965155133</v>
      </c>
      <c r="J104">
        <f t="shared" si="7"/>
        <v>0</v>
      </c>
      <c r="K104" s="36">
        <f t="shared" si="8"/>
        <v>1.2735264906510403E-5</v>
      </c>
      <c r="L104">
        <f t="shared" si="1"/>
        <v>-5.907190898257757</v>
      </c>
      <c r="N104" s="36">
        <f t="shared" si="9"/>
        <v>1.2735264906510403E-5</v>
      </c>
      <c r="O104">
        <f t="shared" si="5"/>
        <v>1</v>
      </c>
      <c r="P104" s="35"/>
      <c r="Q104" s="34"/>
      <c r="R104" s="26"/>
      <c r="S104" s="26"/>
    </row>
    <row r="105" spans="1:19" x14ac:dyDescent="0.25">
      <c r="A105">
        <f t="shared" si="2"/>
        <v>-3.4300000000000122</v>
      </c>
      <c r="B105">
        <f t="shared" si="3"/>
        <v>0</v>
      </c>
      <c r="C105">
        <f t="shared" si="4"/>
        <v>1.5103788989418235E-4</v>
      </c>
      <c r="D105">
        <f t="shared" si="0"/>
        <v>2.0769025124092892E-2</v>
      </c>
      <c r="I105">
        <f t="shared" si="6"/>
        <v>-17.800376633861077</v>
      </c>
      <c r="J105">
        <f t="shared" si="7"/>
        <v>0</v>
      </c>
      <c r="K105" s="36">
        <f t="shared" si="8"/>
        <v>1.2931042885298491E-5</v>
      </c>
      <c r="L105">
        <f t="shared" si="1"/>
        <v>-5.8900188316930535</v>
      </c>
      <c r="N105" s="36">
        <f t="shared" si="9"/>
        <v>1.2931042885298491E-5</v>
      </c>
      <c r="O105">
        <f t="shared" si="5"/>
        <v>0</v>
      </c>
      <c r="P105" s="35"/>
      <c r="Q105" s="34"/>
      <c r="R105" s="26"/>
      <c r="S105" s="26"/>
    </row>
    <row r="106" spans="1:19" x14ac:dyDescent="0.25">
      <c r="A106">
        <f t="shared" si="2"/>
        <v>-3.4200000000000124</v>
      </c>
      <c r="B106">
        <f t="shared" si="3"/>
        <v>0</v>
      </c>
      <c r="C106">
        <f t="shared" si="4"/>
        <v>1.524479237796153E-4</v>
      </c>
      <c r="D106">
        <f t="shared" si="0"/>
        <v>2.0921473047872508E-2</v>
      </c>
      <c r="I106">
        <f t="shared" si="6"/>
        <v>-17.456935302567022</v>
      </c>
      <c r="J106">
        <f t="shared" si="7"/>
        <v>0</v>
      </c>
      <c r="K106" s="36">
        <f t="shared" si="8"/>
        <v>1.3130267621991494E-5</v>
      </c>
      <c r="L106">
        <f t="shared" si="1"/>
        <v>-5.8728467651283509</v>
      </c>
      <c r="N106" s="36">
        <f t="shared" si="9"/>
        <v>1.3130267621991494E-5</v>
      </c>
      <c r="O106">
        <f t="shared" si="5"/>
        <v>1</v>
      </c>
      <c r="P106" s="35"/>
      <c r="Q106" s="34"/>
      <c r="R106" s="26"/>
      <c r="S106" s="26"/>
    </row>
    <row r="107" spans="1:19" x14ac:dyDescent="0.25">
      <c r="A107">
        <f t="shared" si="2"/>
        <v>-3.4100000000000126</v>
      </c>
      <c r="B107">
        <f t="shared" si="3"/>
        <v>0</v>
      </c>
      <c r="C107">
        <f t="shared" si="4"/>
        <v>1.5387359763567934E-4</v>
      </c>
      <c r="D107">
        <f t="shared" si="0"/>
        <v>2.1075346645508187E-2</v>
      </c>
      <c r="I107">
        <f t="shared" si="6"/>
        <v>-17.113493971272966</v>
      </c>
      <c r="J107">
        <f t="shared" si="7"/>
        <v>0</v>
      </c>
      <c r="K107" s="36">
        <f t="shared" si="8"/>
        <v>1.3333007088729481E-5</v>
      </c>
      <c r="L107">
        <f t="shared" si="1"/>
        <v>-5.8556746985636483</v>
      </c>
      <c r="N107" s="36">
        <f t="shared" si="9"/>
        <v>1.3333007088729481E-5</v>
      </c>
      <c r="O107">
        <f t="shared" si="5"/>
        <v>0</v>
      </c>
      <c r="P107" s="35"/>
      <c r="Q107" s="34"/>
      <c r="R107" s="26"/>
      <c r="S107" s="26"/>
    </row>
    <row r="108" spans="1:19" x14ac:dyDescent="0.25">
      <c r="A108">
        <f t="shared" si="2"/>
        <v>-3.4000000000000128</v>
      </c>
      <c r="B108">
        <f t="shared" si="3"/>
        <v>0</v>
      </c>
      <c r="C108">
        <f t="shared" si="4"/>
        <v>1.5531510743941462E-4</v>
      </c>
      <c r="D108">
        <f t="shared" si="0"/>
        <v>2.1230661752947601E-2</v>
      </c>
      <c r="I108">
        <f t="shared" si="6"/>
        <v>-16.77005263997891</v>
      </c>
      <c r="J108">
        <f t="shared" si="7"/>
        <v>0</v>
      </c>
      <c r="K108" s="36">
        <f t="shared" si="8"/>
        <v>1.3539330732601157E-5</v>
      </c>
      <c r="L108">
        <f t="shared" si="1"/>
        <v>-5.8385026319989457</v>
      </c>
      <c r="N108" s="36">
        <f t="shared" si="9"/>
        <v>1.3539330732601157E-5</v>
      </c>
      <c r="O108">
        <f t="shared" si="5"/>
        <v>1</v>
      </c>
      <c r="P108" s="35"/>
      <c r="Q108" s="34"/>
      <c r="R108" s="26"/>
      <c r="S108" s="26"/>
    </row>
    <row r="109" spans="1:19" x14ac:dyDescent="0.25">
      <c r="A109">
        <f t="shared" si="2"/>
        <v>-3.390000000000013</v>
      </c>
      <c r="B109">
        <f t="shared" si="3"/>
        <v>0</v>
      </c>
      <c r="C109">
        <f t="shared" si="4"/>
        <v>1.5677265181908082E-4</v>
      </c>
      <c r="D109">
        <f t="shared" si="0"/>
        <v>2.1387434404766682E-2</v>
      </c>
      <c r="I109">
        <f t="shared" si="6"/>
        <v>-16.426611308684855</v>
      </c>
      <c r="J109">
        <f t="shared" si="7"/>
        <v>0</v>
      </c>
      <c r="K109" s="36">
        <f t="shared" si="8"/>
        <v>1.3749309510322936E-5</v>
      </c>
      <c r="L109">
        <f t="shared" si="1"/>
        <v>-5.8213305654342431</v>
      </c>
      <c r="N109" s="36">
        <f t="shared" si="9"/>
        <v>1.3749309510322936E-5</v>
      </c>
      <c r="O109">
        <f t="shared" si="5"/>
        <v>0</v>
      </c>
      <c r="P109" s="35"/>
      <c r="Q109" s="34"/>
      <c r="R109" s="26"/>
      <c r="S109" s="26"/>
    </row>
    <row r="110" spans="1:19" x14ac:dyDescent="0.25">
      <c r="A110">
        <f t="shared" si="2"/>
        <v>-3.3800000000000132</v>
      </c>
      <c r="B110">
        <f t="shared" si="3"/>
        <v>0</v>
      </c>
      <c r="C110">
        <f t="shared" si="4"/>
        <v>1.5824643209064182E-4</v>
      </c>
      <c r="D110">
        <f t="shared" si="0"/>
        <v>2.1545680836857324E-2</v>
      </c>
      <c r="I110">
        <f t="shared" si="6"/>
        <v>-16.083169977390799</v>
      </c>
      <c r="J110">
        <f t="shared" si="7"/>
        <v>0</v>
      </c>
      <c r="K110" s="36">
        <f t="shared" si="8"/>
        <v>1.3963015923801857E-5</v>
      </c>
      <c r="L110">
        <f t="shared" si="1"/>
        <v>-5.8041584988695396</v>
      </c>
      <c r="N110" s="36">
        <f t="shared" si="9"/>
        <v>1.3963015923801857E-5</v>
      </c>
      <c r="O110">
        <f t="shared" si="5"/>
        <v>1</v>
      </c>
      <c r="P110" s="35"/>
      <c r="Q110" s="34"/>
      <c r="R110" s="26"/>
      <c r="S110" s="26"/>
    </row>
    <row r="111" spans="1:19" x14ac:dyDescent="0.25">
      <c r="A111">
        <f t="shared" si="2"/>
        <v>-3.3700000000000134</v>
      </c>
      <c r="B111">
        <f t="shared" si="3"/>
        <v>0</v>
      </c>
      <c r="C111">
        <f t="shared" si="4"/>
        <v>1.5973665229523926E-4</v>
      </c>
      <c r="D111">
        <f t="shared" si="0"/>
        <v>2.1705417489152563E-2</v>
      </c>
      <c r="I111">
        <f t="shared" si="6"/>
        <v>-15.739728646096744</v>
      </c>
      <c r="J111">
        <f t="shared" si="7"/>
        <v>0</v>
      </c>
      <c r="K111" s="36">
        <f t="shared" si="8"/>
        <v>1.4180524056569763E-5</v>
      </c>
      <c r="L111">
        <f t="shared" si="1"/>
        <v>-5.7869864323048379</v>
      </c>
      <c r="N111" s="36">
        <f t="shared" si="9"/>
        <v>1.4180524056569763E-5</v>
      </c>
      <c r="O111">
        <f t="shared" si="5"/>
        <v>0</v>
      </c>
      <c r="P111" s="35"/>
      <c r="Q111" s="34"/>
      <c r="R111" s="26"/>
      <c r="S111" s="26"/>
    </row>
    <row r="112" spans="1:19" x14ac:dyDescent="0.25">
      <c r="A112">
        <f t="shared" si="2"/>
        <v>-3.3600000000000136</v>
      </c>
      <c r="B112">
        <f t="shared" si="3"/>
        <v>0</v>
      </c>
      <c r="C112">
        <f t="shared" si="4"/>
        <v>1.6124351923649249E-4</v>
      </c>
      <c r="D112">
        <f t="shared" ref="D112:D175" si="10">IF(A112&lt;$C$3,TDIST(ABS(A112-$C$3)/$C$4,$C$5,1),1-TDIST(ABS(A112-$C$3)/$C$4,$C$5,1))</f>
        <v>2.1866661008389056E-2</v>
      </c>
      <c r="I112">
        <f t="shared" si="6"/>
        <v>-15.396287314802688</v>
      </c>
      <c r="J112">
        <f t="shared" si="7"/>
        <v>0</v>
      </c>
      <c r="K112" s="36">
        <f t="shared" si="8"/>
        <v>1.4401909611159221E-5</v>
      </c>
      <c r="L112">
        <f t="shared" ref="L112:L175" si="11">(I112-$J$3)/$J$4</f>
        <v>-5.7698143657401344</v>
      </c>
      <c r="N112" s="36">
        <f t="shared" si="9"/>
        <v>1.4401909611159221E-5</v>
      </c>
      <c r="O112">
        <f t="shared" si="5"/>
        <v>1</v>
      </c>
      <c r="P112" s="35"/>
      <c r="Q112" s="34"/>
      <c r="R112" s="26"/>
      <c r="S112" s="26"/>
    </row>
    <row r="113" spans="1:19" x14ac:dyDescent="0.25">
      <c r="A113">
        <f t="shared" ref="A113:A176" si="12">A112+0.01*$C$4</f>
        <v>-3.3500000000000139</v>
      </c>
      <c r="B113">
        <f t="shared" ref="B113:B176" si="13">IF(OR(AND($C$7="greater than",A113&gt;$D$7),AND($C$7="less than",A113&lt;$D$7)),C113*(B112=0),0)</f>
        <v>0</v>
      </c>
      <c r="C113">
        <f t="shared" ref="C113:C176" si="14">D113-D112</f>
        <v>1.6276724251867297E-4</v>
      </c>
      <c r="D113">
        <f t="shared" si="10"/>
        <v>2.2029428250907729E-2</v>
      </c>
      <c r="I113">
        <f t="shared" si="6"/>
        <v>-15.052845983508632</v>
      </c>
      <c r="J113">
        <f t="shared" si="7"/>
        <v>0</v>
      </c>
      <c r="K113" s="36">
        <f t="shared" si="8"/>
        <v>1.4627249947406218E-5</v>
      </c>
      <c r="L113">
        <f t="shared" si="11"/>
        <v>-5.7526422991754318</v>
      </c>
      <c r="N113" s="36">
        <f t="shared" si="9"/>
        <v>1.4627249947406218E-5</v>
      </c>
      <c r="O113">
        <f t="shared" ref="O113:O176" si="15">1-O112</f>
        <v>0</v>
      </c>
      <c r="P113" s="35"/>
      <c r="Q113" s="34"/>
      <c r="R113" s="26"/>
      <c r="S113" s="26"/>
    </row>
    <row r="114" spans="1:19" x14ac:dyDescent="0.25">
      <c r="A114">
        <f t="shared" si="12"/>
        <v>-3.3400000000000141</v>
      </c>
      <c r="B114">
        <f t="shared" si="13"/>
        <v>0</v>
      </c>
      <c r="C114">
        <f t="shared" si="14"/>
        <v>1.6430803458521159E-4</v>
      </c>
      <c r="D114">
        <f t="shared" si="10"/>
        <v>2.219373628549294E-2</v>
      </c>
      <c r="I114">
        <f t="shared" ref="I114:I177" si="16">I113+$J$46</f>
        <v>-14.709404652214577</v>
      </c>
      <c r="J114">
        <f t="shared" ref="J114:J177" si="17">IF(AND(I114&gt;$J$10,I114&lt;$L$10),K114*O114,0)</f>
        <v>0</v>
      </c>
      <c r="K114" s="36">
        <f t="shared" ref="K114:K177" si="18">N114</f>
        <v>1.485662412172321E-5</v>
      </c>
      <c r="L114">
        <f t="shared" si="11"/>
        <v>-5.7354702326107283</v>
      </c>
      <c r="N114" s="36">
        <f t="shared" ref="N114:N177" si="19">ABS(TDIST(ABS(L114),$J$5,1)-TDIST(ABS(L113),$J$5,1))</f>
        <v>1.485662412172321E-5</v>
      </c>
      <c r="O114">
        <f t="shared" si="15"/>
        <v>1</v>
      </c>
      <c r="P114" s="35"/>
      <c r="Q114" s="34"/>
      <c r="R114" s="26"/>
      <c r="S114" s="26"/>
    </row>
    <row r="115" spans="1:19" x14ac:dyDescent="0.25">
      <c r="A115">
        <f t="shared" si="12"/>
        <v>-3.3300000000000143</v>
      </c>
      <c r="B115">
        <f t="shared" si="13"/>
        <v>0</v>
      </c>
      <c r="C115">
        <f t="shared" si="14"/>
        <v>1.6586611075782368E-4</v>
      </c>
      <c r="D115">
        <f t="shared" si="10"/>
        <v>2.2359602396250764E-2</v>
      </c>
      <c r="I115">
        <f t="shared" si="16"/>
        <v>-14.365963320920521</v>
      </c>
      <c r="J115">
        <f t="shared" si="17"/>
        <v>0</v>
      </c>
      <c r="K115" s="36">
        <f t="shared" si="18"/>
        <v>1.5090112927377457E-5</v>
      </c>
      <c r="L115">
        <f t="shared" si="11"/>
        <v>-5.7182981660460257</v>
      </c>
      <c r="N115" s="36">
        <f t="shared" si="19"/>
        <v>1.5090112927377457E-5</v>
      </c>
      <c r="O115">
        <f t="shared" si="15"/>
        <v>0</v>
      </c>
      <c r="P115" s="35"/>
      <c r="Q115" s="34"/>
      <c r="R115" s="26"/>
      <c r="S115" s="26"/>
    </row>
    <row r="116" spans="1:19" x14ac:dyDescent="0.25">
      <c r="A116">
        <f t="shared" si="12"/>
        <v>-3.3200000000000145</v>
      </c>
      <c r="B116">
        <f t="shared" si="13"/>
        <v>0</v>
      </c>
      <c r="C116">
        <f t="shared" si="14"/>
        <v>1.6744168927593228E-4</v>
      </c>
      <c r="D116">
        <f t="shared" si="10"/>
        <v>2.2527044085526696E-2</v>
      </c>
      <c r="I116">
        <f t="shared" si="16"/>
        <v>-14.022521989626465</v>
      </c>
      <c r="J116">
        <f t="shared" si="17"/>
        <v>0</v>
      </c>
      <c r="K116" s="36">
        <f t="shared" si="18"/>
        <v>1.5327798935767462E-5</v>
      </c>
      <c r="L116">
        <f t="shared" si="11"/>
        <v>-5.7011260994813231</v>
      </c>
      <c r="N116" s="36">
        <f t="shared" si="19"/>
        <v>1.5327798935767462E-5</v>
      </c>
      <c r="O116">
        <f t="shared" si="15"/>
        <v>1</v>
      </c>
      <c r="P116" s="35"/>
      <c r="Q116" s="34"/>
      <c r="R116" s="26"/>
      <c r="S116" s="26"/>
    </row>
    <row r="117" spans="1:19" x14ac:dyDescent="0.25">
      <c r="A117">
        <f t="shared" si="12"/>
        <v>-3.3100000000000147</v>
      </c>
      <c r="B117">
        <f t="shared" si="13"/>
        <v>0</v>
      </c>
      <c r="C117">
        <f t="shared" si="14"/>
        <v>1.6903499133673339E-4</v>
      </c>
      <c r="D117">
        <f t="shared" si="10"/>
        <v>2.269607907686343E-2</v>
      </c>
      <c r="I117">
        <f t="shared" si="16"/>
        <v>-13.67908065833241</v>
      </c>
      <c r="J117">
        <f t="shared" si="17"/>
        <v>0</v>
      </c>
      <c r="K117" s="36">
        <f t="shared" si="18"/>
        <v>1.5569766538759333E-5</v>
      </c>
      <c r="L117">
        <f t="shared" si="11"/>
        <v>-5.6839540329166205</v>
      </c>
      <c r="N117" s="36">
        <f t="shared" si="19"/>
        <v>1.5569766538759333E-5</v>
      </c>
      <c r="O117">
        <f t="shared" si="15"/>
        <v>0</v>
      </c>
      <c r="P117" s="35"/>
      <c r="Q117" s="34"/>
      <c r="R117" s="26"/>
      <c r="S117" s="26"/>
    </row>
    <row r="118" spans="1:19" x14ac:dyDescent="0.25">
      <c r="A118">
        <f t="shared" si="12"/>
        <v>-3.3000000000000149</v>
      </c>
      <c r="B118">
        <f t="shared" si="13"/>
        <v>0</v>
      </c>
      <c r="C118">
        <f t="shared" si="14"/>
        <v>1.7064624113564963E-4</v>
      </c>
      <c r="D118">
        <f t="shared" si="10"/>
        <v>2.2866725317999079E-2</v>
      </c>
      <c r="I118">
        <f t="shared" si="16"/>
        <v>-13.335639327038354</v>
      </c>
      <c r="J118">
        <f t="shared" si="17"/>
        <v>0</v>
      </c>
      <c r="K118" s="36">
        <f t="shared" si="18"/>
        <v>1.581610199210561E-5</v>
      </c>
      <c r="L118">
        <f t="shared" si="11"/>
        <v>-5.6667819663519179</v>
      </c>
      <c r="N118" s="36">
        <f t="shared" si="19"/>
        <v>1.581610199210561E-5</v>
      </c>
      <c r="O118">
        <f t="shared" si="15"/>
        <v>1</v>
      </c>
      <c r="P118" s="35"/>
      <c r="Q118" s="34"/>
      <c r="R118" s="26"/>
      <c r="S118" s="26"/>
    </row>
    <row r="119" spans="1:19" x14ac:dyDescent="0.25">
      <c r="A119">
        <f t="shared" si="12"/>
        <v>-3.2900000000000151</v>
      </c>
      <c r="B119">
        <f t="shared" si="13"/>
        <v>0</v>
      </c>
      <c r="C119">
        <f t="shared" si="14"/>
        <v>1.7227566590738083E-4</v>
      </c>
      <c r="D119">
        <f t="shared" si="10"/>
        <v>2.303900098390646E-2</v>
      </c>
      <c r="I119">
        <f t="shared" si="16"/>
        <v>-12.992197995744299</v>
      </c>
      <c r="J119">
        <f t="shared" si="17"/>
        <v>0</v>
      </c>
      <c r="K119" s="36">
        <f t="shared" si="18"/>
        <v>1.6066893459937672E-5</v>
      </c>
      <c r="L119">
        <f t="shared" si="11"/>
        <v>-5.6496098997872153</v>
      </c>
      <c r="N119" s="36">
        <f t="shared" si="19"/>
        <v>1.6066893459937672E-5</v>
      </c>
      <c r="O119">
        <f t="shared" si="15"/>
        <v>0</v>
      </c>
      <c r="P119" s="35"/>
      <c r="Q119" s="34"/>
      <c r="R119" s="26"/>
      <c r="S119" s="26"/>
    </row>
    <row r="120" spans="1:19" x14ac:dyDescent="0.25">
      <c r="A120">
        <f t="shared" si="12"/>
        <v>-3.2800000000000153</v>
      </c>
      <c r="B120">
        <f t="shared" si="13"/>
        <v>0</v>
      </c>
      <c r="C120">
        <f t="shared" si="14"/>
        <v>1.7392349596735343E-4</v>
      </c>
      <c r="D120">
        <f t="shared" si="10"/>
        <v>2.3212924479873814E-2</v>
      </c>
      <c r="I120">
        <f t="shared" si="16"/>
        <v>-12.648756664450243</v>
      </c>
      <c r="J120">
        <f t="shared" si="17"/>
        <v>0</v>
      </c>
      <c r="K120" s="36">
        <f t="shared" si="18"/>
        <v>1.6322231060435146E-5</v>
      </c>
      <c r="L120">
        <f t="shared" si="11"/>
        <v>-5.6324378332225127</v>
      </c>
      <c r="N120" s="36">
        <f t="shared" si="19"/>
        <v>1.6322231060435146E-5</v>
      </c>
      <c r="O120">
        <f t="shared" si="15"/>
        <v>1</v>
      </c>
      <c r="P120" s="35"/>
      <c r="Q120" s="34"/>
      <c r="R120" s="26"/>
      <c r="S120" s="26"/>
    </row>
    <row r="121" spans="1:19" x14ac:dyDescent="0.25">
      <c r="A121">
        <f t="shared" si="12"/>
        <v>-3.2700000000000156</v>
      </c>
      <c r="B121">
        <f t="shared" si="13"/>
        <v>0</v>
      </c>
      <c r="C121">
        <f t="shared" si="14"/>
        <v>1.7558996475373206E-4</v>
      </c>
      <c r="D121">
        <f t="shared" si="10"/>
        <v>2.3388514444627546E-2</v>
      </c>
      <c r="I121">
        <f t="shared" si="16"/>
        <v>-12.305315333156187</v>
      </c>
      <c r="J121">
        <f t="shared" si="17"/>
        <v>0</v>
      </c>
      <c r="K121" s="36">
        <f t="shared" si="18"/>
        <v>1.6582206912608803E-5</v>
      </c>
      <c r="L121">
        <f t="shared" si="11"/>
        <v>-5.6152657666578092</v>
      </c>
      <c r="N121" s="36">
        <f t="shared" si="19"/>
        <v>1.6582206912608803E-5</v>
      </c>
      <c r="O121">
        <f t="shared" si="15"/>
        <v>0</v>
      </c>
      <c r="P121" s="35"/>
      <c r="Q121" s="34"/>
      <c r="R121" s="26"/>
      <c r="S121" s="26"/>
    </row>
    <row r="122" spans="1:19" x14ac:dyDescent="0.25">
      <c r="A122">
        <f t="shared" si="12"/>
        <v>-3.2600000000000158</v>
      </c>
      <c r="B122">
        <f t="shared" si="13"/>
        <v>0</v>
      </c>
      <c r="C122">
        <f t="shared" si="14"/>
        <v>1.772753088699966E-4</v>
      </c>
      <c r="D122">
        <f t="shared" si="10"/>
        <v>2.3565789753497542E-2</v>
      </c>
      <c r="I122">
        <f t="shared" si="16"/>
        <v>-11.961874001862132</v>
      </c>
      <c r="J122">
        <f t="shared" si="17"/>
        <v>0</v>
      </c>
      <c r="K122" s="36">
        <f t="shared" si="18"/>
        <v>1.6846915184316833E-5</v>
      </c>
      <c r="L122">
        <f t="shared" si="11"/>
        <v>-5.5980937000931066</v>
      </c>
      <c r="N122" s="36">
        <f t="shared" si="19"/>
        <v>1.6846915184316833E-5</v>
      </c>
      <c r="O122">
        <f t="shared" si="15"/>
        <v>1</v>
      </c>
      <c r="P122" s="35"/>
      <c r="Q122" s="34"/>
      <c r="R122" s="26"/>
      <c r="S122" s="26"/>
    </row>
    <row r="123" spans="1:19" x14ac:dyDescent="0.25">
      <c r="A123">
        <f t="shared" si="12"/>
        <v>-3.250000000000016</v>
      </c>
      <c r="B123">
        <f t="shared" si="13"/>
        <v>0</v>
      </c>
      <c r="C123">
        <f t="shared" si="14"/>
        <v>1.7897976812779326E-4</v>
      </c>
      <c r="D123">
        <f t="shared" si="10"/>
        <v>2.3744769521625336E-2</v>
      </c>
      <c r="I123">
        <f t="shared" si="16"/>
        <v>-11.618432670568076</v>
      </c>
      <c r="J123">
        <f t="shared" si="17"/>
        <v>0</v>
      </c>
      <c r="K123" s="36">
        <f t="shared" si="18"/>
        <v>1.7116452141486757E-5</v>
      </c>
      <c r="L123">
        <f t="shared" si="11"/>
        <v>-5.5809216335284031</v>
      </c>
      <c r="N123" s="36">
        <f t="shared" si="19"/>
        <v>1.7116452141486757E-5</v>
      </c>
      <c r="O123">
        <f t="shared" si="15"/>
        <v>0</v>
      </c>
      <c r="P123" s="35"/>
      <c r="Q123" s="34"/>
      <c r="R123" s="26"/>
      <c r="S123" s="26"/>
    </row>
    <row r="124" spans="1:19" x14ac:dyDescent="0.25">
      <c r="A124">
        <f t="shared" si="12"/>
        <v>-3.2400000000000162</v>
      </c>
      <c r="B124">
        <f t="shared" si="13"/>
        <v>0</v>
      </c>
      <c r="C124">
        <f t="shared" si="14"/>
        <v>1.807035855906601E-4</v>
      </c>
      <c r="D124">
        <f t="shared" si="10"/>
        <v>2.3925473107215996E-2</v>
      </c>
      <c r="I124">
        <f t="shared" si="16"/>
        <v>-11.27499133927402</v>
      </c>
      <c r="J124">
        <f t="shared" si="17"/>
        <v>0</v>
      </c>
      <c r="K124" s="36">
        <f t="shared" si="18"/>
        <v>1.7390916198596097E-5</v>
      </c>
      <c r="L124">
        <f t="shared" si="11"/>
        <v>-5.5637495669637014</v>
      </c>
      <c r="N124" s="36">
        <f t="shared" si="19"/>
        <v>1.7390916198596097E-5</v>
      </c>
      <c r="O124">
        <f t="shared" si="15"/>
        <v>1</v>
      </c>
      <c r="P124" s="35"/>
      <c r="Q124" s="34"/>
      <c r="R124" s="26"/>
      <c r="S124" s="26"/>
    </row>
    <row r="125" spans="1:19" x14ac:dyDescent="0.25">
      <c r="A125">
        <f t="shared" si="12"/>
        <v>-3.2300000000000164</v>
      </c>
      <c r="B125">
        <f t="shared" si="13"/>
        <v>0</v>
      </c>
      <c r="C125">
        <f t="shared" si="14"/>
        <v>1.8244700761787733E-4</v>
      </c>
      <c r="D125">
        <f t="shared" si="10"/>
        <v>2.4107920114833873E-2</v>
      </c>
      <c r="I125">
        <f t="shared" si="16"/>
        <v>-10.931550007979965</v>
      </c>
      <c r="J125">
        <f t="shared" si="17"/>
        <v>0</v>
      </c>
      <c r="K125" s="36">
        <f t="shared" si="18"/>
        <v>1.7670407970466666E-5</v>
      </c>
      <c r="L125">
        <f t="shared" si="11"/>
        <v>-5.5465775003989979</v>
      </c>
      <c r="N125" s="36">
        <f t="shared" si="19"/>
        <v>1.7670407970466666E-5</v>
      </c>
      <c r="O125">
        <f t="shared" si="15"/>
        <v>0</v>
      </c>
      <c r="P125" s="35"/>
      <c r="Q125" s="34"/>
      <c r="R125" s="26"/>
      <c r="S125" s="26"/>
    </row>
    <row r="126" spans="1:19" x14ac:dyDescent="0.25">
      <c r="A126">
        <f t="shared" si="12"/>
        <v>-3.2200000000000166</v>
      </c>
      <c r="B126">
        <f t="shared" si="13"/>
        <v>0</v>
      </c>
      <c r="C126">
        <f t="shared" si="14"/>
        <v>1.84210283909126E-4</v>
      </c>
      <c r="D126">
        <f t="shared" si="10"/>
        <v>2.4292130398742999E-2</v>
      </c>
      <c r="I126">
        <f t="shared" si="16"/>
        <v>-10.588108676685909</v>
      </c>
      <c r="J126">
        <f t="shared" si="17"/>
        <v>0</v>
      </c>
      <c r="K126" s="36">
        <f t="shared" si="18"/>
        <v>1.7955030325337998E-5</v>
      </c>
      <c r="L126">
        <f t="shared" si="11"/>
        <v>-5.5294054338342953</v>
      </c>
      <c r="N126" s="36">
        <f t="shared" si="19"/>
        <v>1.7955030325337998E-5</v>
      </c>
      <c r="O126">
        <f t="shared" si="15"/>
        <v>1</v>
      </c>
      <c r="P126" s="35"/>
      <c r="Q126" s="34"/>
      <c r="R126" s="26"/>
      <c r="S126" s="26"/>
    </row>
    <row r="127" spans="1:19" x14ac:dyDescent="0.25">
      <c r="A127">
        <f t="shared" si="12"/>
        <v>-3.2100000000000168</v>
      </c>
      <c r="B127">
        <f t="shared" si="13"/>
        <v>0</v>
      </c>
      <c r="C127">
        <f t="shared" si="14"/>
        <v>1.8599366754953883E-4</v>
      </c>
      <c r="D127">
        <f t="shared" si="10"/>
        <v>2.4478124066292538E-2</v>
      </c>
      <c r="I127">
        <f t="shared" si="16"/>
        <v>-10.244667345391854</v>
      </c>
      <c r="J127">
        <f t="shared" si="17"/>
        <v>0</v>
      </c>
      <c r="K127" s="36">
        <f t="shared" si="18"/>
        <v>1.8244888439366939E-5</v>
      </c>
      <c r="L127">
        <f t="shared" si="11"/>
        <v>-5.5122333672695927</v>
      </c>
      <c r="N127" s="36">
        <f t="shared" si="19"/>
        <v>1.8244888439366939E-5</v>
      </c>
      <c r="O127">
        <f t="shared" si="15"/>
        <v>0</v>
      </c>
      <c r="P127" s="35"/>
      <c r="Q127" s="34"/>
      <c r="R127" s="26"/>
      <c r="S127" s="26"/>
    </row>
    <row r="128" spans="1:19" x14ac:dyDescent="0.25">
      <c r="A128">
        <f t="shared" si="12"/>
        <v>-3.2000000000000171</v>
      </c>
      <c r="B128">
        <f t="shared" si="13"/>
        <v>0</v>
      </c>
      <c r="C128">
        <f t="shared" si="14"/>
        <v>1.8779741505524361E-4</v>
      </c>
      <c r="D128">
        <f t="shared" si="10"/>
        <v>2.4665921481347781E-2</v>
      </c>
      <c r="I128">
        <f t="shared" si="16"/>
        <v>-9.9012260140977979</v>
      </c>
      <c r="J128">
        <f t="shared" si="17"/>
        <v>0</v>
      </c>
      <c r="K128" s="36">
        <f t="shared" si="18"/>
        <v>1.8540089852470566E-5</v>
      </c>
      <c r="L128">
        <f t="shared" si="11"/>
        <v>-5.4950613007048901</v>
      </c>
      <c r="N128" s="36">
        <f t="shared" si="19"/>
        <v>1.8540089852470566E-5</v>
      </c>
      <c r="O128">
        <f t="shared" si="15"/>
        <v>1</v>
      </c>
      <c r="P128" s="35"/>
      <c r="Q128" s="34"/>
      <c r="R128" s="26"/>
      <c r="S128" s="26"/>
    </row>
    <row r="129" spans="1:19" x14ac:dyDescent="0.25">
      <c r="A129">
        <f t="shared" si="12"/>
        <v>-3.1900000000000173</v>
      </c>
      <c r="B129">
        <f t="shared" si="13"/>
        <v>0</v>
      </c>
      <c r="C129">
        <f t="shared" si="14"/>
        <v>1.8962178641953806E-4</v>
      </c>
      <c r="D129">
        <f t="shared" si="10"/>
        <v>2.485554326776732E-2</v>
      </c>
      <c r="I129">
        <f t="shared" si="16"/>
        <v>-9.5577846828037423</v>
      </c>
      <c r="J129">
        <f t="shared" si="17"/>
        <v>0</v>
      </c>
      <c r="K129" s="36">
        <f t="shared" si="18"/>
        <v>1.8840744525638409E-5</v>
      </c>
      <c r="L129">
        <f t="shared" si="11"/>
        <v>-5.4778892341401875</v>
      </c>
      <c r="N129" s="36">
        <f t="shared" si="19"/>
        <v>1.8840744525638409E-5</v>
      </c>
      <c r="O129">
        <f t="shared" si="15"/>
        <v>0</v>
      </c>
      <c r="P129" s="35"/>
      <c r="Q129" s="34"/>
      <c r="R129" s="26"/>
      <c r="S129" s="26"/>
    </row>
    <row r="130" spans="1:19" x14ac:dyDescent="0.25">
      <c r="A130">
        <f t="shared" si="12"/>
        <v>-3.1800000000000175</v>
      </c>
      <c r="B130">
        <f t="shared" si="13"/>
        <v>0</v>
      </c>
      <c r="C130">
        <f t="shared" si="14"/>
        <v>1.9146704515944635E-4</v>
      </c>
      <c r="D130">
        <f t="shared" si="10"/>
        <v>2.5047010312926766E-2</v>
      </c>
      <c r="I130">
        <f t="shared" si="16"/>
        <v>-9.2143433515096866</v>
      </c>
      <c r="J130">
        <f t="shared" si="17"/>
        <v>0</v>
      </c>
      <c r="K130" s="36">
        <f t="shared" si="18"/>
        <v>1.9146964899702289E-5</v>
      </c>
      <c r="L130">
        <f t="shared" si="11"/>
        <v>-5.460717167575484</v>
      </c>
      <c r="N130" s="36">
        <f t="shared" si="19"/>
        <v>1.9146964899702289E-5</v>
      </c>
      <c r="O130">
        <f t="shared" si="15"/>
        <v>1</v>
      </c>
      <c r="P130" s="35"/>
      <c r="Q130" s="34"/>
      <c r="R130" s="26"/>
      <c r="S130" s="26"/>
    </row>
    <row r="131" spans="1:19" x14ac:dyDescent="0.25">
      <c r="A131">
        <f t="shared" si="12"/>
        <v>-3.1700000000000177</v>
      </c>
      <c r="B131">
        <f t="shared" si="13"/>
        <v>0</v>
      </c>
      <c r="C131">
        <f t="shared" si="14"/>
        <v>1.9333345836292787E-4</v>
      </c>
      <c r="D131">
        <f t="shared" si="10"/>
        <v>2.5240343771289694E-2</v>
      </c>
      <c r="I131">
        <f t="shared" si="16"/>
        <v>-8.870902020215631</v>
      </c>
      <c r="J131">
        <f t="shared" si="17"/>
        <v>0</v>
      </c>
      <c r="K131" s="36">
        <f t="shared" si="18"/>
        <v>1.9458865955642671E-5</v>
      </c>
      <c r="L131">
        <f t="shared" si="11"/>
        <v>-5.4435451010107814</v>
      </c>
      <c r="N131" s="36">
        <f t="shared" si="19"/>
        <v>1.9458865955642671E-5</v>
      </c>
      <c r="O131">
        <f t="shared" si="15"/>
        <v>0</v>
      </c>
      <c r="P131" s="35"/>
      <c r="Q131" s="34"/>
      <c r="R131" s="26"/>
      <c r="S131" s="26"/>
    </row>
    <row r="132" spans="1:19" x14ac:dyDescent="0.25">
      <c r="A132">
        <f t="shared" si="12"/>
        <v>-3.1600000000000179</v>
      </c>
      <c r="B132">
        <f t="shared" si="13"/>
        <v>0</v>
      </c>
      <c r="C132">
        <f t="shared" si="14"/>
        <v>1.9522129673654742E-4</v>
      </c>
      <c r="D132">
        <f t="shared" si="10"/>
        <v>2.5435565068026241E-2</v>
      </c>
      <c r="I132">
        <f t="shared" si="16"/>
        <v>-8.5274606889215754</v>
      </c>
      <c r="J132">
        <f t="shared" si="17"/>
        <v>0</v>
      </c>
      <c r="K132" s="36">
        <f t="shared" si="18"/>
        <v>1.9776565276411829E-5</v>
      </c>
      <c r="L132">
        <f t="shared" si="11"/>
        <v>-5.4263730344460788</v>
      </c>
      <c r="N132" s="36">
        <f t="shared" si="19"/>
        <v>1.9776565276411829E-5</v>
      </c>
      <c r="O132">
        <f t="shared" si="15"/>
        <v>1</v>
      </c>
      <c r="P132" s="35"/>
      <c r="Q132" s="34"/>
      <c r="R132" s="26"/>
      <c r="S132" s="26"/>
    </row>
    <row r="133" spans="1:19" x14ac:dyDescent="0.25">
      <c r="A133">
        <f t="shared" si="12"/>
        <v>-3.1500000000000181</v>
      </c>
      <c r="B133">
        <f t="shared" si="13"/>
        <v>0</v>
      </c>
      <c r="C133">
        <f t="shared" si="14"/>
        <v>1.9713083465355483E-4</v>
      </c>
      <c r="D133">
        <f t="shared" si="10"/>
        <v>2.5632695902679796E-2</v>
      </c>
      <c r="I133">
        <f t="shared" si="16"/>
        <v>-8.1840193576275198</v>
      </c>
      <c r="J133">
        <f t="shared" si="17"/>
        <v>0</v>
      </c>
      <c r="K133" s="36">
        <f t="shared" si="18"/>
        <v>2.0100183110407371E-5</v>
      </c>
      <c r="L133">
        <f t="shared" si="11"/>
        <v>-5.4092009678813762</v>
      </c>
      <c r="N133" s="36">
        <f t="shared" si="19"/>
        <v>2.0100183110407371E-5</v>
      </c>
      <c r="O133">
        <f t="shared" si="15"/>
        <v>0</v>
      </c>
      <c r="P133" s="35"/>
      <c r="Q133" s="34"/>
      <c r="R133" s="26"/>
      <c r="S133" s="26"/>
    </row>
    <row r="134" spans="1:19" x14ac:dyDescent="0.25">
      <c r="A134">
        <f t="shared" si="12"/>
        <v>-3.1400000000000183</v>
      </c>
      <c r="B134">
        <f t="shared" si="13"/>
        <v>0</v>
      </c>
      <c r="C134">
        <f t="shared" si="14"/>
        <v>1.9906235020289084E-4</v>
      </c>
      <c r="D134">
        <f t="shared" si="10"/>
        <v>2.5831758252882687E-2</v>
      </c>
      <c r="I134">
        <f t="shared" si="16"/>
        <v>-7.8405780263334641</v>
      </c>
      <c r="J134">
        <f t="shared" si="17"/>
        <v>0</v>
      </c>
      <c r="K134" s="36">
        <f t="shared" si="18"/>
        <v>2.0429842436524379E-5</v>
      </c>
      <c r="L134">
        <f t="shared" si="11"/>
        <v>-5.3920289013166727</v>
      </c>
      <c r="N134" s="36">
        <f t="shared" si="19"/>
        <v>2.0429842436524379E-5</v>
      </c>
      <c r="O134">
        <f t="shared" si="15"/>
        <v>1</v>
      </c>
      <c r="P134" s="35"/>
      <c r="Q134" s="34"/>
      <c r="R134" s="26"/>
      <c r="S134" s="26"/>
    </row>
    <row r="135" spans="1:19" x14ac:dyDescent="0.25">
      <c r="A135">
        <f t="shared" si="12"/>
        <v>-3.1300000000000185</v>
      </c>
      <c r="B135">
        <f t="shared" si="13"/>
        <v>0</v>
      </c>
      <c r="C135">
        <f t="shared" si="14"/>
        <v>2.0101612523810292E-4</v>
      </c>
      <c r="D135">
        <f t="shared" si="10"/>
        <v>2.603277437812079E-2</v>
      </c>
      <c r="I135">
        <f t="shared" si="16"/>
        <v>-7.4971366950394085</v>
      </c>
      <c r="J135">
        <f t="shared" si="17"/>
        <v>0</v>
      </c>
      <c r="K135" s="36">
        <f t="shared" si="18"/>
        <v>2.0765669030955265E-5</v>
      </c>
      <c r="L135">
        <f t="shared" si="11"/>
        <v>-5.374856834751971</v>
      </c>
      <c r="N135" s="36">
        <f t="shared" si="19"/>
        <v>2.0765669030955265E-5</v>
      </c>
      <c r="O135">
        <f t="shared" si="15"/>
        <v>0</v>
      </c>
      <c r="P135" s="35"/>
      <c r="Q135" s="34"/>
      <c r="R135" s="26"/>
      <c r="S135" s="26"/>
    </row>
    <row r="136" spans="1:19" x14ac:dyDescent="0.25">
      <c r="A136">
        <f t="shared" si="12"/>
        <v>-3.1200000000000188</v>
      </c>
      <c r="B136">
        <f t="shared" si="13"/>
        <v>0</v>
      </c>
      <c r="C136">
        <f t="shared" si="14"/>
        <v>2.0299244542737807E-4</v>
      </c>
      <c r="D136">
        <f t="shared" si="10"/>
        <v>2.6235766823548168E-2</v>
      </c>
      <c r="I136">
        <f t="shared" si="16"/>
        <v>-7.1536953637453529</v>
      </c>
      <c r="J136">
        <f t="shared" si="17"/>
        <v>0</v>
      </c>
      <c r="K136" s="36">
        <f t="shared" si="18"/>
        <v>2.1107791535676873E-5</v>
      </c>
      <c r="L136">
        <f t="shared" si="11"/>
        <v>-5.3576847681872675</v>
      </c>
      <c r="N136" s="36">
        <f t="shared" si="19"/>
        <v>2.1107791535676873E-5</v>
      </c>
      <c r="O136">
        <f t="shared" si="15"/>
        <v>1</v>
      </c>
      <c r="P136" s="35"/>
      <c r="Q136" s="34"/>
      <c r="R136" s="26"/>
      <c r="S136" s="26"/>
    </row>
    <row r="137" spans="1:19" x14ac:dyDescent="0.25">
      <c r="A137">
        <f t="shared" si="12"/>
        <v>-3.110000000000019</v>
      </c>
      <c r="B137">
        <f t="shared" si="13"/>
        <v>0</v>
      </c>
      <c r="C137">
        <f t="shared" si="14"/>
        <v>2.0499160030369723E-4</v>
      </c>
      <c r="D137">
        <f t="shared" si="10"/>
        <v>2.6440758423851865E-2</v>
      </c>
      <c r="I137">
        <f t="shared" si="16"/>
        <v>-6.8102540324512972</v>
      </c>
      <c r="J137">
        <f t="shared" si="17"/>
        <v>0</v>
      </c>
      <c r="K137" s="36">
        <f t="shared" si="18"/>
        <v>2.1456341528712638E-5</v>
      </c>
      <c r="L137">
        <f t="shared" si="11"/>
        <v>-5.3405127016225649</v>
      </c>
      <c r="N137" s="36">
        <f t="shared" si="19"/>
        <v>2.1456341528712638E-5</v>
      </c>
      <c r="O137">
        <f t="shared" si="15"/>
        <v>0</v>
      </c>
      <c r="P137" s="35"/>
      <c r="Q137" s="34"/>
      <c r="R137" s="26"/>
      <c r="S137" s="26"/>
    </row>
    <row r="138" spans="1:19" x14ac:dyDescent="0.25">
      <c r="A138">
        <f t="shared" si="12"/>
        <v>-3.1000000000000192</v>
      </c>
      <c r="B138">
        <f t="shared" si="13"/>
        <v>0</v>
      </c>
      <c r="C138">
        <f t="shared" si="14"/>
        <v>2.0701388331576323E-4</v>
      </c>
      <c r="D138">
        <f t="shared" si="10"/>
        <v>2.6647772307167628E-2</v>
      </c>
      <c r="I138">
        <f t="shared" si="16"/>
        <v>-6.4668127011572416</v>
      </c>
      <c r="J138">
        <f t="shared" si="17"/>
        <v>0</v>
      </c>
      <c r="K138" s="36">
        <f t="shared" si="18"/>
        <v>2.1811453596257396E-5</v>
      </c>
      <c r="L138">
        <f t="shared" si="11"/>
        <v>-5.3233406350578623</v>
      </c>
      <c r="N138" s="36">
        <f t="shared" si="19"/>
        <v>2.1811453596257396E-5</v>
      </c>
      <c r="O138">
        <f t="shared" si="15"/>
        <v>1</v>
      </c>
      <c r="P138" s="35"/>
      <c r="Q138" s="34"/>
      <c r="R138" s="26"/>
      <c r="S138" s="26"/>
    </row>
    <row r="139" spans="1:19" x14ac:dyDescent="0.25">
      <c r="A139">
        <f t="shared" si="12"/>
        <v>-3.0900000000000194</v>
      </c>
      <c r="B139">
        <f t="shared" si="13"/>
        <v>0</v>
      </c>
      <c r="C139">
        <f t="shared" si="14"/>
        <v>2.0905959187931047E-4</v>
      </c>
      <c r="D139">
        <f t="shared" si="10"/>
        <v>2.6856831899046939E-2</v>
      </c>
      <c r="I139">
        <f t="shared" si="16"/>
        <v>-6.123371369863186</v>
      </c>
      <c r="J139">
        <f t="shared" si="17"/>
        <v>0</v>
      </c>
      <c r="K139" s="36">
        <f t="shared" si="18"/>
        <v>2.2173265406634285E-5</v>
      </c>
      <c r="L139">
        <f t="shared" si="11"/>
        <v>-5.3061685684931588</v>
      </c>
      <c r="N139" s="36">
        <f t="shared" si="19"/>
        <v>2.2173265406634285E-5</v>
      </c>
      <c r="O139">
        <f t="shared" si="15"/>
        <v>0</v>
      </c>
      <c r="P139" s="35"/>
      <c r="Q139" s="34"/>
      <c r="R139" s="26"/>
      <c r="S139" s="26"/>
    </row>
    <row r="140" spans="1:19" x14ac:dyDescent="0.25">
      <c r="A140">
        <f t="shared" si="12"/>
        <v>-3.0800000000000196</v>
      </c>
      <c r="B140">
        <f t="shared" si="13"/>
        <v>0</v>
      </c>
      <c r="C140">
        <f t="shared" si="14"/>
        <v>2.1112902742891418E-4</v>
      </c>
      <c r="D140">
        <f t="shared" si="10"/>
        <v>2.7067960926475853E-2</v>
      </c>
      <c r="I140">
        <f t="shared" si="16"/>
        <v>-5.7799300385691303</v>
      </c>
      <c r="J140">
        <f t="shared" si="17"/>
        <v>0</v>
      </c>
      <c r="K140" s="36">
        <f t="shared" si="18"/>
        <v>2.2541917786191501E-5</v>
      </c>
      <c r="L140">
        <f t="shared" si="11"/>
        <v>-5.2889965019284571</v>
      </c>
      <c r="N140" s="36">
        <f t="shared" si="19"/>
        <v>2.2541917786191501E-5</v>
      </c>
      <c r="O140">
        <f t="shared" si="15"/>
        <v>1</v>
      </c>
      <c r="P140" s="35"/>
      <c r="Q140" s="34"/>
      <c r="R140" s="26"/>
      <c r="S140" s="26"/>
    </row>
    <row r="141" spans="1:19" x14ac:dyDescent="0.25">
      <c r="A141">
        <f t="shared" si="12"/>
        <v>-3.0700000000000198</v>
      </c>
      <c r="B141">
        <f t="shared" si="13"/>
        <v>0</v>
      </c>
      <c r="C141">
        <f t="shared" si="14"/>
        <v>2.1322249547051433E-4</v>
      </c>
      <c r="D141">
        <f t="shared" si="10"/>
        <v>2.7281183421946367E-2</v>
      </c>
      <c r="I141">
        <f t="shared" si="16"/>
        <v>-5.4364887072750747</v>
      </c>
      <c r="J141">
        <f t="shared" si="17"/>
        <v>0</v>
      </c>
      <c r="K141" s="36">
        <f t="shared" si="18"/>
        <v>2.2917554797202222E-5</v>
      </c>
      <c r="L141">
        <f t="shared" si="11"/>
        <v>-5.2718244353637536</v>
      </c>
      <c r="N141" s="36">
        <f t="shared" si="19"/>
        <v>2.2917554797202222E-5</v>
      </c>
      <c r="O141">
        <f t="shared" si="15"/>
        <v>0</v>
      </c>
      <c r="P141" s="35"/>
      <c r="Q141" s="34"/>
      <c r="R141" s="26"/>
      <c r="S141" s="26"/>
    </row>
    <row r="142" spans="1:19" x14ac:dyDescent="0.25">
      <c r="A142">
        <f t="shared" si="12"/>
        <v>-3.06000000000002</v>
      </c>
      <c r="B142">
        <f t="shared" si="13"/>
        <v>0</v>
      </c>
      <c r="C142">
        <f t="shared" si="14"/>
        <v>2.1534030563425885E-4</v>
      </c>
      <c r="D142">
        <f t="shared" si="10"/>
        <v>2.7496523727580626E-2</v>
      </c>
      <c r="I142">
        <f t="shared" si="16"/>
        <v>-5.0930473759810191</v>
      </c>
      <c r="J142">
        <f t="shared" si="17"/>
        <v>0</v>
      </c>
      <c r="K142" s="36">
        <f t="shared" si="18"/>
        <v>2.3300323817728027E-5</v>
      </c>
      <c r="L142">
        <f t="shared" si="11"/>
        <v>-5.254652368799051</v>
      </c>
      <c r="N142" s="36">
        <f t="shared" si="19"/>
        <v>2.3300323817728027E-5</v>
      </c>
      <c r="O142">
        <f t="shared" si="15"/>
        <v>1</v>
      </c>
      <c r="P142" s="35"/>
      <c r="Q142" s="34"/>
      <c r="R142" s="26"/>
      <c r="S142" s="26"/>
    </row>
    <row r="143" spans="1:19" x14ac:dyDescent="0.25">
      <c r="A143">
        <f t="shared" si="12"/>
        <v>-3.0500000000000203</v>
      </c>
      <c r="B143">
        <f t="shared" si="13"/>
        <v>0</v>
      </c>
      <c r="C143">
        <f t="shared" si="14"/>
        <v>2.1748277172790181E-4</v>
      </c>
      <c r="D143">
        <f t="shared" si="10"/>
        <v>2.7714006499308528E-2</v>
      </c>
      <c r="I143">
        <f t="shared" si="16"/>
        <v>-4.7496060446869635</v>
      </c>
      <c r="J143">
        <f t="shared" si="17"/>
        <v>0</v>
      </c>
      <c r="K143" s="36">
        <f t="shared" si="18"/>
        <v>2.3690375623636835E-5</v>
      </c>
      <c r="L143">
        <f t="shared" si="11"/>
        <v>-5.2374803022343484</v>
      </c>
      <c r="N143" s="36">
        <f t="shared" si="19"/>
        <v>2.3690375623636835E-5</v>
      </c>
      <c r="O143">
        <f t="shared" si="15"/>
        <v>0</v>
      </c>
      <c r="P143" s="35"/>
      <c r="Q143" s="34"/>
      <c r="R143" s="26"/>
      <c r="S143" s="26"/>
    </row>
    <row r="144" spans="1:19" x14ac:dyDescent="0.25">
      <c r="A144">
        <f t="shared" si="12"/>
        <v>-3.0400000000000205</v>
      </c>
      <c r="B144">
        <f t="shared" si="13"/>
        <v>0</v>
      </c>
      <c r="C144">
        <f t="shared" si="14"/>
        <v>2.196502117908436E-4</v>
      </c>
      <c r="D144">
        <f t="shared" si="10"/>
        <v>2.7933656711099372E-2</v>
      </c>
      <c r="I144">
        <f t="shared" si="16"/>
        <v>-4.4061647133929078</v>
      </c>
      <c r="J144">
        <f t="shared" si="17"/>
        <v>0</v>
      </c>
      <c r="K144" s="36">
        <f t="shared" si="18"/>
        <v>2.4087864472733308E-5</v>
      </c>
      <c r="L144">
        <f t="shared" si="11"/>
        <v>-5.2203082356696457</v>
      </c>
      <c r="N144" s="36">
        <f t="shared" si="19"/>
        <v>2.4087864472733308E-5</v>
      </c>
      <c r="O144">
        <f t="shared" si="15"/>
        <v>1</v>
      </c>
      <c r="P144" s="35"/>
      <c r="Q144" s="34"/>
      <c r="R144" s="26"/>
      <c r="S144" s="26"/>
    </row>
    <row r="145" spans="1:19" x14ac:dyDescent="0.25">
      <c r="A145">
        <f t="shared" si="12"/>
        <v>-3.0300000000000207</v>
      </c>
      <c r="B145">
        <f t="shared" si="13"/>
        <v>0</v>
      </c>
      <c r="C145">
        <f t="shared" si="14"/>
        <v>2.2184294814851444E-4</v>
      </c>
      <c r="D145">
        <f t="shared" si="10"/>
        <v>2.8155499659247886E-2</v>
      </c>
      <c r="I145">
        <f t="shared" si="16"/>
        <v>-4.0627233820988522</v>
      </c>
      <c r="J145">
        <f t="shared" si="17"/>
        <v>0</v>
      </c>
      <c r="K145" s="36">
        <f t="shared" si="18"/>
        <v>2.4492948191061781E-5</v>
      </c>
      <c r="L145">
        <f t="shared" si="11"/>
        <v>-5.2031361691049423</v>
      </c>
      <c r="N145" s="36">
        <f t="shared" si="19"/>
        <v>2.4492948191061781E-5</v>
      </c>
      <c r="O145">
        <f t="shared" si="15"/>
        <v>0</v>
      </c>
      <c r="P145" s="35"/>
      <c r="Q145" s="34"/>
      <c r="R145" s="26"/>
      <c r="S145" s="26"/>
    </row>
    <row r="146" spans="1:19" x14ac:dyDescent="0.25">
      <c r="A146">
        <f t="shared" si="12"/>
        <v>-3.0200000000000209</v>
      </c>
      <c r="B146">
        <f t="shared" si="13"/>
        <v>0</v>
      </c>
      <c r="C146">
        <f t="shared" si="14"/>
        <v>2.2406130746733741E-4</v>
      </c>
      <c r="D146">
        <f t="shared" si="10"/>
        <v>2.8379560966715223E-2</v>
      </c>
      <c r="I146">
        <f t="shared" si="16"/>
        <v>-3.7192820508047966</v>
      </c>
      <c r="J146">
        <f t="shared" si="17"/>
        <v>0</v>
      </c>
      <c r="K146" s="36">
        <f t="shared" si="18"/>
        <v>2.490578826152114E-5</v>
      </c>
      <c r="L146">
        <f t="shared" si="11"/>
        <v>-5.1859641025402397</v>
      </c>
      <c r="N146" s="36">
        <f t="shared" si="19"/>
        <v>2.490578826152114E-5</v>
      </c>
      <c r="O146">
        <f t="shared" si="15"/>
        <v>1</v>
      </c>
      <c r="P146" s="35"/>
      <c r="Q146" s="34"/>
      <c r="R146" s="26"/>
      <c r="S146" s="26"/>
    </row>
    <row r="147" spans="1:19" x14ac:dyDescent="0.25">
      <c r="A147">
        <f t="shared" si="12"/>
        <v>-3.0100000000000211</v>
      </c>
      <c r="B147">
        <f t="shared" si="13"/>
        <v>0</v>
      </c>
      <c r="C147">
        <f t="shared" si="14"/>
        <v>2.2630562081027775E-4</v>
      </c>
      <c r="D147">
        <f t="shared" si="10"/>
        <v>2.8605866587525501E-2</v>
      </c>
      <c r="I147">
        <f t="shared" si="16"/>
        <v>-3.3758407195107409</v>
      </c>
      <c r="J147">
        <f t="shared" si="17"/>
        <v>0</v>
      </c>
      <c r="K147" s="36">
        <f t="shared" si="18"/>
        <v>2.5326549914749799E-5</v>
      </c>
      <c r="L147">
        <f t="shared" si="11"/>
        <v>-5.168792035975537</v>
      </c>
      <c r="N147" s="36">
        <f t="shared" si="19"/>
        <v>2.5326549914749799E-5</v>
      </c>
      <c r="O147">
        <f t="shared" si="15"/>
        <v>0</v>
      </c>
      <c r="P147" s="35"/>
      <c r="Q147" s="34"/>
      <c r="R147" s="26"/>
      <c r="S147" s="26"/>
    </row>
    <row r="148" spans="1:19" x14ac:dyDescent="0.25">
      <c r="A148">
        <f t="shared" si="12"/>
        <v>-3.0000000000000213</v>
      </c>
      <c r="B148">
        <f t="shared" si="13"/>
        <v>0</v>
      </c>
      <c r="C148">
        <f t="shared" si="14"/>
        <v>2.2857622369267319E-4</v>
      </c>
      <c r="D148">
        <f t="shared" si="10"/>
        <v>2.8834442811218174E-2</v>
      </c>
      <c r="I148">
        <f t="shared" si="16"/>
        <v>-3.0323993882166853</v>
      </c>
      <c r="J148">
        <f t="shared" si="17"/>
        <v>0</v>
      </c>
      <c r="K148" s="36">
        <f t="shared" si="18"/>
        <v>2.5755402222424773E-5</v>
      </c>
      <c r="L148">
        <f t="shared" si="11"/>
        <v>-5.1516199694108344</v>
      </c>
      <c r="N148" s="36">
        <f t="shared" si="19"/>
        <v>2.5755402222424773E-5</v>
      </c>
      <c r="O148">
        <f t="shared" si="15"/>
        <v>1</v>
      </c>
      <c r="P148" s="35"/>
      <c r="Q148" s="34"/>
      <c r="R148" s="26"/>
      <c r="S148" s="26"/>
    </row>
    <row r="149" spans="1:19" x14ac:dyDescent="0.25">
      <c r="A149">
        <f t="shared" si="12"/>
        <v>-2.9900000000000215</v>
      </c>
      <c r="B149">
        <f t="shared" si="13"/>
        <v>0</v>
      </c>
      <c r="C149">
        <f t="shared" si="14"/>
        <v>2.3087345613876167E-4</v>
      </c>
      <c r="D149">
        <f t="shared" si="10"/>
        <v>2.9065316267356936E-2</v>
      </c>
      <c r="I149">
        <f t="shared" si="16"/>
        <v>-2.6889580569226297</v>
      </c>
      <c r="J149">
        <f t="shared" si="17"/>
        <v>0</v>
      </c>
      <c r="K149" s="36">
        <f t="shared" si="18"/>
        <v>2.6192518192989789E-5</v>
      </c>
      <c r="L149">
        <f t="shared" si="11"/>
        <v>-5.1344479028461318</v>
      </c>
      <c r="N149" s="36">
        <f t="shared" si="19"/>
        <v>2.6192518192989789E-5</v>
      </c>
      <c r="O149">
        <f t="shared" si="15"/>
        <v>0</v>
      </c>
      <c r="P149" s="35"/>
      <c r="Q149" s="34"/>
      <c r="R149" s="26"/>
      <c r="S149" s="26"/>
    </row>
    <row r="150" spans="1:19" x14ac:dyDescent="0.25">
      <c r="A150">
        <f t="shared" si="12"/>
        <v>-2.9800000000000217</v>
      </c>
      <c r="B150">
        <f t="shared" si="13"/>
        <v>0</v>
      </c>
      <c r="C150">
        <f t="shared" si="14"/>
        <v>2.3319766273879883E-4</v>
      </c>
      <c r="D150">
        <f t="shared" si="10"/>
        <v>2.9298513930095735E-2</v>
      </c>
      <c r="I150">
        <f t="shared" si="16"/>
        <v>-2.3455167256285741</v>
      </c>
      <c r="J150">
        <f t="shared" si="17"/>
        <v>0</v>
      </c>
      <c r="K150" s="36">
        <f t="shared" si="18"/>
        <v>2.6638074869907418E-5</v>
      </c>
      <c r="L150">
        <f t="shared" si="11"/>
        <v>-5.1172758362814283</v>
      </c>
      <c r="N150" s="36">
        <f t="shared" si="19"/>
        <v>2.6638074869907418E-5</v>
      </c>
      <c r="O150">
        <f t="shared" si="15"/>
        <v>1</v>
      </c>
      <c r="P150" s="35"/>
      <c r="Q150" s="34"/>
      <c r="R150" s="26"/>
      <c r="S150" s="26"/>
    </row>
    <row r="151" spans="1:19" x14ac:dyDescent="0.25">
      <c r="A151">
        <f t="shared" si="12"/>
        <v>-2.970000000000022</v>
      </c>
      <c r="B151">
        <f t="shared" si="13"/>
        <v>0</v>
      </c>
      <c r="C151">
        <f t="shared" si="14"/>
        <v>2.3554919270610611E-4</v>
      </c>
      <c r="D151">
        <f t="shared" si="10"/>
        <v>2.9534063122801841E-2</v>
      </c>
      <c r="I151">
        <f t="shared" si="16"/>
        <v>-2.0020753943345184</v>
      </c>
      <c r="J151">
        <f t="shared" si="17"/>
        <v>0</v>
      </c>
      <c r="K151" s="36">
        <f t="shared" si="18"/>
        <v>2.7092253432463862E-5</v>
      </c>
      <c r="L151">
        <f t="shared" si="11"/>
        <v>-5.1001037697167266</v>
      </c>
      <c r="N151" s="36">
        <f t="shared" si="19"/>
        <v>2.7092253432463862E-5</v>
      </c>
      <c r="O151">
        <f t="shared" si="15"/>
        <v>0</v>
      </c>
      <c r="P151" s="35"/>
      <c r="Q151" s="34"/>
      <c r="R151" s="26"/>
      <c r="S151" s="26"/>
    </row>
    <row r="152" spans="1:19" x14ac:dyDescent="0.25">
      <c r="A152">
        <f t="shared" si="12"/>
        <v>-2.9600000000000222</v>
      </c>
      <c r="B152">
        <f t="shared" si="13"/>
        <v>0</v>
      </c>
      <c r="C152">
        <f t="shared" si="14"/>
        <v>2.3792839993522566E-4</v>
      </c>
      <c r="D152">
        <f t="shared" si="10"/>
        <v>2.9771991522737067E-2</v>
      </c>
      <c r="I152">
        <f t="shared" si="16"/>
        <v>-1.658634063040463</v>
      </c>
      <c r="J152">
        <f t="shared" si="17"/>
        <v>0</v>
      </c>
      <c r="K152" s="36">
        <f t="shared" si="18"/>
        <v>2.7555239299297679E-5</v>
      </c>
      <c r="L152">
        <f t="shared" si="11"/>
        <v>-5.0829317031520231</v>
      </c>
      <c r="N152" s="36">
        <f t="shared" si="19"/>
        <v>2.7555239299297679E-5</v>
      </c>
      <c r="O152">
        <f t="shared" si="15"/>
        <v>1</v>
      </c>
      <c r="P152" s="35"/>
      <c r="Q152" s="34"/>
      <c r="R152" s="26"/>
      <c r="S152" s="26"/>
    </row>
    <row r="153" spans="1:19" x14ac:dyDescent="0.25">
      <c r="A153">
        <f t="shared" si="12"/>
        <v>-2.9500000000000224</v>
      </c>
      <c r="B153">
        <f t="shared" si="13"/>
        <v>0</v>
      </c>
      <c r="C153">
        <f t="shared" si="14"/>
        <v>2.4033564306046723E-4</v>
      </c>
      <c r="D153">
        <f t="shared" si="10"/>
        <v>3.0012327165797534E-2</v>
      </c>
      <c r="I153">
        <f t="shared" si="16"/>
        <v>-1.3151927317464076</v>
      </c>
      <c r="J153">
        <f t="shared" si="17"/>
        <v>0</v>
      </c>
      <c r="K153" s="36">
        <f t="shared" si="18"/>
        <v>2.8027222234533857E-5</v>
      </c>
      <c r="L153">
        <f t="shared" si="11"/>
        <v>-5.0657596365873205</v>
      </c>
      <c r="N153" s="36">
        <f t="shared" si="19"/>
        <v>2.8027222234533857E-5</v>
      </c>
      <c r="O153">
        <f t="shared" si="15"/>
        <v>0</v>
      </c>
      <c r="P153" s="35"/>
      <c r="Q153" s="34"/>
      <c r="R153" s="26"/>
      <c r="S153" s="26"/>
    </row>
    <row r="154" spans="1:19" x14ac:dyDescent="0.25">
      <c r="A154">
        <f t="shared" si="12"/>
        <v>-2.9400000000000226</v>
      </c>
      <c r="B154">
        <f t="shared" si="13"/>
        <v>0</v>
      </c>
      <c r="C154">
        <f t="shared" si="14"/>
        <v>2.4277128551424346E-4</v>
      </c>
      <c r="D154">
        <f t="shared" si="10"/>
        <v>3.0255098451311777E-2</v>
      </c>
      <c r="I154">
        <f t="shared" si="16"/>
        <v>-0.9717514004523522</v>
      </c>
      <c r="J154">
        <f t="shared" si="17"/>
        <v>0</v>
      </c>
      <c r="K154" s="36">
        <f t="shared" si="18"/>
        <v>2.8508396456819853E-5</v>
      </c>
      <c r="L154">
        <f t="shared" si="11"/>
        <v>-5.048587570022617</v>
      </c>
      <c r="N154" s="36">
        <f t="shared" si="19"/>
        <v>2.8508396456819853E-5</v>
      </c>
      <c r="O154">
        <f t="shared" si="15"/>
        <v>1</v>
      </c>
      <c r="P154" s="35"/>
      <c r="Q154" s="34"/>
      <c r="R154" s="26"/>
      <c r="S154" s="26"/>
    </row>
    <row r="155" spans="1:19" x14ac:dyDescent="0.25">
      <c r="A155">
        <f t="shared" si="12"/>
        <v>-2.9300000000000228</v>
      </c>
      <c r="B155">
        <f t="shared" si="13"/>
        <v>0</v>
      </c>
      <c r="C155">
        <f t="shared" si="14"/>
        <v>2.4523569558681374E-4</v>
      </c>
      <c r="D155">
        <f t="shared" si="10"/>
        <v>3.0500334146898591E-2</v>
      </c>
      <c r="I155">
        <f t="shared" si="16"/>
        <v>-0.62831006915829679</v>
      </c>
      <c r="J155">
        <f t="shared" si="17"/>
        <v>0</v>
      </c>
      <c r="K155" s="36">
        <f t="shared" si="18"/>
        <v>2.8998960751186638E-5</v>
      </c>
      <c r="L155">
        <f t="shared" si="11"/>
        <v>-5.0314155034579153</v>
      </c>
      <c r="N155" s="36">
        <f t="shared" si="19"/>
        <v>2.8998960751186638E-5</v>
      </c>
      <c r="O155">
        <f t="shared" si="15"/>
        <v>0</v>
      </c>
      <c r="P155" s="35"/>
      <c r="Q155" s="34"/>
      <c r="R155" s="26"/>
      <c r="S155" s="26"/>
    </row>
    <row r="156" spans="1:19" x14ac:dyDescent="0.25">
      <c r="A156">
        <f t="shared" si="12"/>
        <v>-2.920000000000023</v>
      </c>
      <c r="B156">
        <f t="shared" si="13"/>
        <v>0</v>
      </c>
      <c r="C156">
        <f t="shared" si="14"/>
        <v>2.4772924648576791E-4</v>
      </c>
      <c r="D156">
        <f t="shared" si="10"/>
        <v>3.0748063393384359E-2</v>
      </c>
      <c r="I156">
        <f t="shared" si="16"/>
        <v>-0.28486873786424133</v>
      </c>
      <c r="J156">
        <f t="shared" si="17"/>
        <v>0</v>
      </c>
      <c r="K156" s="36">
        <f t="shared" si="18"/>
        <v>2.9499118583869825E-5</v>
      </c>
      <c r="L156">
        <f t="shared" si="11"/>
        <v>-5.0142434368932118</v>
      </c>
      <c r="N156" s="36">
        <f t="shared" si="19"/>
        <v>2.9499118583869825E-5</v>
      </c>
      <c r="O156">
        <f t="shared" si="15"/>
        <v>1</v>
      </c>
      <c r="P156" s="35"/>
      <c r="Q156" s="34"/>
      <c r="R156" s="26"/>
      <c r="S156" s="26"/>
    </row>
    <row r="157" spans="1:19" x14ac:dyDescent="0.25">
      <c r="A157">
        <f t="shared" si="12"/>
        <v>-2.9100000000000232</v>
      </c>
      <c r="B157">
        <f t="shared" si="13"/>
        <v>0</v>
      </c>
      <c r="C157">
        <f t="shared" si="14"/>
        <v>2.5025231639624196E-4</v>
      </c>
      <c r="D157">
        <f t="shared" si="10"/>
        <v>3.0998315709780601E-2</v>
      </c>
      <c r="I157">
        <f t="shared" si="16"/>
        <v>5.8572593429814135E-2</v>
      </c>
      <c r="J157">
        <f t="shared" si="17"/>
        <v>0</v>
      </c>
      <c r="K157" s="36">
        <f t="shared" si="18"/>
        <v>3.0009078220112791E-5</v>
      </c>
      <c r="L157">
        <f t="shared" si="11"/>
        <v>-4.9970713703285092</v>
      </c>
      <c r="N157" s="36">
        <f t="shared" si="19"/>
        <v>3.0009078220112791E-5</v>
      </c>
      <c r="O157">
        <f t="shared" si="15"/>
        <v>0</v>
      </c>
      <c r="P157" s="35"/>
      <c r="Q157" s="34"/>
      <c r="R157" s="26"/>
      <c r="S157" s="26"/>
    </row>
    <row r="158" spans="1:19" x14ac:dyDescent="0.25">
      <c r="A158">
        <f t="shared" si="12"/>
        <v>-2.9000000000000234</v>
      </c>
      <c r="B158">
        <f t="shared" si="13"/>
        <v>0</v>
      </c>
      <c r="C158">
        <f t="shared" si="14"/>
        <v>2.5280528854152579E-4</v>
      </c>
      <c r="D158">
        <f t="shared" si="10"/>
        <v>3.1251120998322127E-2</v>
      </c>
      <c r="I158">
        <f t="shared" si="16"/>
        <v>0.4020139247238696</v>
      </c>
      <c r="J158">
        <f t="shared" si="17"/>
        <v>0</v>
      </c>
      <c r="K158" s="36">
        <f t="shared" si="18"/>
        <v>3.0529052845186186E-5</v>
      </c>
      <c r="L158">
        <f t="shared" si="11"/>
        <v>-4.9798993037638066</v>
      </c>
      <c r="N158" s="36">
        <f t="shared" si="19"/>
        <v>3.0529052845186186E-5</v>
      </c>
      <c r="O158">
        <f t="shared" si="15"/>
        <v>1</v>
      </c>
      <c r="P158" s="35"/>
      <c r="Q158" s="34"/>
      <c r="R158" s="26"/>
      <c r="S158" s="26"/>
    </row>
    <row r="159" spans="1:19" x14ac:dyDescent="0.25">
      <c r="A159">
        <f t="shared" si="12"/>
        <v>-2.8900000000000237</v>
      </c>
      <c r="B159">
        <f t="shared" si="13"/>
        <v>0</v>
      </c>
      <c r="C159">
        <f t="shared" si="14"/>
        <v>2.5538855124399712E-4</v>
      </c>
      <c r="D159">
        <f t="shared" si="10"/>
        <v>3.1506509549566124E-2</v>
      </c>
      <c r="I159">
        <f t="shared" si="16"/>
        <v>0.74545525601792506</v>
      </c>
      <c r="J159">
        <f t="shared" si="17"/>
        <v>0</v>
      </c>
      <c r="K159" s="36">
        <f t="shared" si="18"/>
        <v>3.1059260688483335E-5</v>
      </c>
      <c r="L159">
        <f t="shared" si="11"/>
        <v>-4.962727237199104</v>
      </c>
      <c r="N159" s="36">
        <f t="shared" si="19"/>
        <v>3.1059260688483335E-5</v>
      </c>
      <c r="O159">
        <f t="shared" si="15"/>
        <v>0</v>
      </c>
      <c r="P159" s="35"/>
      <c r="Q159" s="34"/>
      <c r="R159" s="26"/>
      <c r="S159" s="26"/>
    </row>
    <row r="160" spans="1:19" x14ac:dyDescent="0.25">
      <c r="A160">
        <f t="shared" si="12"/>
        <v>-2.8800000000000239</v>
      </c>
      <c r="B160">
        <f t="shared" si="13"/>
        <v>0</v>
      </c>
      <c r="C160">
        <f t="shared" si="14"/>
        <v>2.5800249798658276E-4</v>
      </c>
      <c r="D160">
        <f t="shared" si="10"/>
        <v>3.1764512047552707E-2</v>
      </c>
      <c r="I160">
        <f t="shared" si="16"/>
        <v>1.0888965873119805</v>
      </c>
      <c r="J160">
        <f t="shared" si="17"/>
        <v>0</v>
      </c>
      <c r="K160" s="36">
        <f t="shared" si="18"/>
        <v>3.1599925150981641E-5</v>
      </c>
      <c r="L160">
        <f t="shared" si="11"/>
        <v>-4.9455551706344014</v>
      </c>
      <c r="N160" s="36">
        <f t="shared" si="19"/>
        <v>3.1599925150981641E-5</v>
      </c>
      <c r="O160">
        <f t="shared" si="15"/>
        <v>1</v>
      </c>
      <c r="P160" s="35"/>
      <c r="Q160" s="34"/>
      <c r="R160" s="26"/>
      <c r="S160" s="26"/>
    </row>
    <row r="161" spans="1:19" x14ac:dyDescent="0.25">
      <c r="A161">
        <f t="shared" si="12"/>
        <v>-2.8700000000000241</v>
      </c>
      <c r="B161">
        <f t="shared" si="13"/>
        <v>0</v>
      </c>
      <c r="C161">
        <f t="shared" si="14"/>
        <v>2.6064752747437248E-4</v>
      </c>
      <c r="D161">
        <f t="shared" si="10"/>
        <v>3.2025159575027079E-2</v>
      </c>
      <c r="I161">
        <f t="shared" si="16"/>
        <v>1.4323379186060359</v>
      </c>
      <c r="J161">
        <f t="shared" si="17"/>
        <v>0</v>
      </c>
      <c r="K161" s="36">
        <f t="shared" si="18"/>
        <v>3.2151274936025129E-5</v>
      </c>
      <c r="L161">
        <f t="shared" si="11"/>
        <v>-4.9283831040696979</v>
      </c>
      <c r="N161" s="36">
        <f t="shared" si="19"/>
        <v>3.2151274936025129E-5</v>
      </c>
      <c r="O161">
        <f t="shared" si="15"/>
        <v>0</v>
      </c>
      <c r="P161" s="35"/>
      <c r="Q161" s="34"/>
      <c r="R161" s="26"/>
      <c r="S161" s="26"/>
    </row>
    <row r="162" spans="1:19" x14ac:dyDescent="0.25">
      <c r="A162">
        <f t="shared" si="12"/>
        <v>-2.8600000000000243</v>
      </c>
      <c r="B162">
        <f t="shared" si="13"/>
        <v>0</v>
      </c>
      <c r="C162">
        <f t="shared" si="14"/>
        <v>2.6332404369699969E-4</v>
      </c>
      <c r="D162">
        <f t="shared" si="10"/>
        <v>3.2288483618724079E-2</v>
      </c>
      <c r="I162">
        <f t="shared" si="16"/>
        <v>1.7757792499000913</v>
      </c>
      <c r="J162">
        <f t="shared" si="17"/>
        <v>0</v>
      </c>
      <c r="K162" s="36">
        <f t="shared" si="18"/>
        <v>3.2713544183596809E-5</v>
      </c>
      <c r="L162">
        <f t="shared" si="11"/>
        <v>-4.9112110375049953</v>
      </c>
      <c r="N162" s="36">
        <f t="shared" si="19"/>
        <v>3.2713544183596809E-5</v>
      </c>
      <c r="O162">
        <f t="shared" si="15"/>
        <v>1</v>
      </c>
      <c r="P162" s="35"/>
      <c r="Q162" s="34"/>
      <c r="R162" s="26"/>
      <c r="S162" s="26"/>
    </row>
    <row r="163" spans="1:19" x14ac:dyDescent="0.25">
      <c r="A163">
        <f t="shared" si="12"/>
        <v>-2.8500000000000245</v>
      </c>
      <c r="B163">
        <f t="shared" si="13"/>
        <v>0</v>
      </c>
      <c r="C163">
        <f t="shared" si="14"/>
        <v>2.6603245599090414E-4</v>
      </c>
      <c r="D163">
        <f t="shared" si="10"/>
        <v>3.2554516074714983E-2</v>
      </c>
      <c r="I163">
        <f t="shared" si="16"/>
        <v>2.1192205811941469</v>
      </c>
      <c r="J163">
        <f t="shared" si="17"/>
        <v>0</v>
      </c>
      <c r="K163" s="36">
        <f t="shared" si="18"/>
        <v>3.3286972608128143E-5</v>
      </c>
      <c r="L163">
        <f t="shared" si="11"/>
        <v>-4.8940389709402927</v>
      </c>
      <c r="N163" s="36">
        <f t="shared" si="19"/>
        <v>3.3286972608128143E-5</v>
      </c>
      <c r="O163">
        <f t="shared" si="15"/>
        <v>0</v>
      </c>
      <c r="P163" s="35"/>
      <c r="Q163" s="34"/>
      <c r="R163" s="26"/>
      <c r="S163" s="26"/>
    </row>
    <row r="164" spans="1:19" x14ac:dyDescent="0.25">
      <c r="A164">
        <f t="shared" si="12"/>
        <v>-2.8400000000000247</v>
      </c>
      <c r="B164">
        <f t="shared" si="13"/>
        <v>0</v>
      </c>
      <c r="C164">
        <f t="shared" si="14"/>
        <v>2.6877317910229542E-4</v>
      </c>
      <c r="D164">
        <f t="shared" si="10"/>
        <v>3.2823289253817278E-2</v>
      </c>
      <c r="I164">
        <f t="shared" si="16"/>
        <v>2.4626619124882025</v>
      </c>
      <c r="J164">
        <f t="shared" si="17"/>
        <v>0</v>
      </c>
      <c r="K164" s="36">
        <f t="shared" si="18"/>
        <v>3.387180563996315E-5</v>
      </c>
      <c r="L164">
        <f t="shared" si="11"/>
        <v>-4.8768669043755901</v>
      </c>
      <c r="N164" s="36">
        <f t="shared" si="19"/>
        <v>3.387180563996315E-5</v>
      </c>
      <c r="O164">
        <f t="shared" si="15"/>
        <v>1</v>
      </c>
      <c r="P164" s="35"/>
      <c r="Q164" s="34"/>
      <c r="R164" s="26"/>
      <c r="S164" s="26"/>
    </row>
    <row r="165" spans="1:19" x14ac:dyDescent="0.25">
      <c r="A165">
        <f t="shared" si="12"/>
        <v>-2.8300000000000249</v>
      </c>
      <c r="B165">
        <f t="shared" si="13"/>
        <v>0</v>
      </c>
      <c r="C165">
        <f t="shared" si="14"/>
        <v>2.7154663325023448E-4</v>
      </c>
      <c r="D165">
        <f t="shared" si="10"/>
        <v>3.3094835887067513E-2</v>
      </c>
      <c r="I165">
        <f t="shared" si="16"/>
        <v>2.8061032437822582</v>
      </c>
      <c r="J165">
        <f t="shared" si="17"/>
        <v>0</v>
      </c>
      <c r="K165" s="36">
        <f t="shared" si="18"/>
        <v>3.4468294570572534E-5</v>
      </c>
      <c r="L165">
        <f t="shared" si="11"/>
        <v>-4.8596948378108866</v>
      </c>
      <c r="N165" s="36">
        <f t="shared" si="19"/>
        <v>3.4468294570572534E-5</v>
      </c>
      <c r="O165">
        <f t="shared" si="15"/>
        <v>0</v>
      </c>
      <c r="P165" s="35"/>
      <c r="Q165" s="34"/>
      <c r="R165" s="26"/>
      <c r="S165" s="26"/>
    </row>
    <row r="166" spans="1:19" x14ac:dyDescent="0.25">
      <c r="A166">
        <f t="shared" si="12"/>
        <v>-2.8200000000000252</v>
      </c>
      <c r="B166">
        <f t="shared" si="13"/>
        <v>0</v>
      </c>
      <c r="C166">
        <f t="shared" si="14"/>
        <v>2.7435324419038121E-4</v>
      </c>
      <c r="D166">
        <f t="shared" si="10"/>
        <v>3.3369189131257894E-2</v>
      </c>
      <c r="I166">
        <f t="shared" si="16"/>
        <v>3.1495445750763138</v>
      </c>
      <c r="J166">
        <f t="shared" si="17"/>
        <v>0</v>
      </c>
      <c r="K166" s="36">
        <f t="shared" si="18"/>
        <v>3.5076696701607634E-5</v>
      </c>
      <c r="L166">
        <f t="shared" si="11"/>
        <v>-4.842522771246184</v>
      </c>
      <c r="N166" s="36">
        <f t="shared" si="19"/>
        <v>3.5076696701607634E-5</v>
      </c>
      <c r="O166">
        <f t="shared" si="15"/>
        <v>1</v>
      </c>
      <c r="P166" s="35"/>
      <c r="Q166" s="34"/>
      <c r="R166" s="26"/>
      <c r="S166" s="26"/>
    </row>
    <row r="167" spans="1:19" x14ac:dyDescent="0.25">
      <c r="A167">
        <f t="shared" si="12"/>
        <v>-2.8100000000000254</v>
      </c>
      <c r="B167">
        <f t="shared" si="13"/>
        <v>0</v>
      </c>
      <c r="C167">
        <f t="shared" si="14"/>
        <v>2.7719344327822165E-4</v>
      </c>
      <c r="D167">
        <f t="shared" si="10"/>
        <v>3.3646382574536116E-2</v>
      </c>
      <c r="I167">
        <f t="shared" si="16"/>
        <v>3.4929859063703694</v>
      </c>
      <c r="J167">
        <f t="shared" si="17"/>
        <v>0</v>
      </c>
      <c r="K167" s="36">
        <f t="shared" si="18"/>
        <v>3.5697275497934694E-5</v>
      </c>
      <c r="L167">
        <f t="shared" si="11"/>
        <v>-4.8253507046814814</v>
      </c>
      <c r="N167" s="36">
        <f t="shared" si="19"/>
        <v>3.5697275497934694E-5</v>
      </c>
      <c r="O167">
        <f t="shared" si="15"/>
        <v>0</v>
      </c>
      <c r="P167" s="35"/>
      <c r="Q167" s="34"/>
      <c r="R167" s="26"/>
      <c r="S167" s="26"/>
    </row>
    <row r="168" spans="1:19" x14ac:dyDescent="0.25">
      <c r="A168">
        <f t="shared" si="12"/>
        <v>-2.8000000000000256</v>
      </c>
      <c r="B168">
        <f t="shared" si="13"/>
        <v>0</v>
      </c>
      <c r="C168">
        <f t="shared" si="14"/>
        <v>2.8006766753354423E-4</v>
      </c>
      <c r="D168">
        <f t="shared" si="10"/>
        <v>3.392645024206966E-2</v>
      </c>
      <c r="I168">
        <f t="shared" si="16"/>
        <v>3.8364272376644251</v>
      </c>
      <c r="J168">
        <f t="shared" si="17"/>
        <v>0</v>
      </c>
      <c r="K168" s="36">
        <f t="shared" si="18"/>
        <v>3.633030074468805E-5</v>
      </c>
      <c r="L168">
        <f t="shared" si="11"/>
        <v>-4.8081786381167788</v>
      </c>
      <c r="N168" s="36">
        <f t="shared" si="19"/>
        <v>3.633030074468805E-5</v>
      </c>
      <c r="O168">
        <f t="shared" si="15"/>
        <v>1</v>
      </c>
      <c r="P168" s="35"/>
      <c r="Q168" s="34"/>
      <c r="R168" s="26"/>
      <c r="S168" s="26"/>
    </row>
    <row r="169" spans="1:19" x14ac:dyDescent="0.25">
      <c r="A169">
        <f t="shared" si="12"/>
        <v>-2.7900000000000258</v>
      </c>
      <c r="B169">
        <f t="shared" si="13"/>
        <v>0</v>
      </c>
      <c r="C169">
        <f t="shared" si="14"/>
        <v>2.8297635970458285E-4</v>
      </c>
      <c r="D169">
        <f t="shared" si="10"/>
        <v>3.4209426601774243E-2</v>
      </c>
      <c r="I169">
        <f t="shared" si="16"/>
        <v>4.1798685689584802</v>
      </c>
      <c r="J169">
        <f t="shared" si="17"/>
        <v>0</v>
      </c>
      <c r="K169" s="36">
        <f t="shared" si="18"/>
        <v>3.697604870851268E-5</v>
      </c>
      <c r="L169">
        <f t="shared" si="11"/>
        <v>-4.7910065715520762</v>
      </c>
      <c r="N169" s="36">
        <f t="shared" si="19"/>
        <v>3.697604870851268E-5</v>
      </c>
      <c r="O169">
        <f t="shared" si="15"/>
        <v>0</v>
      </c>
      <c r="P169" s="35"/>
      <c r="Q169" s="34"/>
      <c r="R169" s="26"/>
      <c r="S169" s="26"/>
    </row>
    <row r="170" spans="1:19" x14ac:dyDescent="0.25">
      <c r="A170">
        <f t="shared" si="12"/>
        <v>-2.780000000000026</v>
      </c>
      <c r="B170">
        <f t="shared" si="13"/>
        <v>0</v>
      </c>
      <c r="C170">
        <f t="shared" si="14"/>
        <v>2.8591996833240291E-4</v>
      </c>
      <c r="D170">
        <f t="shared" si="10"/>
        <v>3.4495346570106646E-2</v>
      </c>
      <c r="I170">
        <f t="shared" si="16"/>
        <v>4.5233099002525359</v>
      </c>
      <c r="J170">
        <f t="shared" si="17"/>
        <v>0</v>
      </c>
      <c r="K170" s="36">
        <f t="shared" si="18"/>
        <v>3.7634802303104526E-5</v>
      </c>
      <c r="L170">
        <f t="shared" si="11"/>
        <v>-4.7738345049873727</v>
      </c>
      <c r="N170" s="36">
        <f t="shared" si="19"/>
        <v>3.7634802303104526E-5</v>
      </c>
      <c r="O170">
        <f t="shared" si="15"/>
        <v>1</v>
      </c>
      <c r="P170" s="35"/>
      <c r="Q170" s="34"/>
      <c r="R170" s="26"/>
      <c r="S170" s="26"/>
    </row>
    <row r="171" spans="1:19" x14ac:dyDescent="0.25">
      <c r="A171">
        <f t="shared" si="12"/>
        <v>-2.7700000000000262</v>
      </c>
      <c r="B171">
        <f t="shared" si="13"/>
        <v>0</v>
      </c>
      <c r="C171">
        <f t="shared" si="14"/>
        <v>2.8889894781575914E-4</v>
      </c>
      <c r="D171">
        <f t="shared" si="10"/>
        <v>3.4784245517922405E-2</v>
      </c>
      <c r="I171">
        <f t="shared" si="16"/>
        <v>4.8667512315465915</v>
      </c>
      <c r="J171">
        <f t="shared" si="17"/>
        <v>0</v>
      </c>
      <c r="K171" s="36">
        <f t="shared" si="18"/>
        <v>3.8306851259099772E-5</v>
      </c>
      <c r="L171">
        <f t="shared" si="11"/>
        <v>-4.756662438422671</v>
      </c>
      <c r="N171" s="36">
        <f t="shared" si="19"/>
        <v>3.8306851259099772E-5</v>
      </c>
      <c r="O171">
        <f t="shared" si="15"/>
        <v>0</v>
      </c>
      <c r="P171" s="35"/>
      <c r="Q171" s="34"/>
      <c r="R171" s="26"/>
      <c r="S171" s="26"/>
    </row>
    <row r="172" spans="1:19" x14ac:dyDescent="0.25">
      <c r="A172">
        <f t="shared" si="12"/>
        <v>-2.7600000000000264</v>
      </c>
      <c r="B172">
        <f t="shared" si="13"/>
        <v>0</v>
      </c>
      <c r="C172">
        <f t="shared" si="14"/>
        <v>2.9191375847584244E-4</v>
      </c>
      <c r="D172">
        <f t="shared" si="10"/>
        <v>3.5076159276398247E-2</v>
      </c>
      <c r="I172">
        <f t="shared" si="16"/>
        <v>5.2101925628406471</v>
      </c>
      <c r="J172">
        <f t="shared" si="17"/>
        <v>0</v>
      </c>
      <c r="K172" s="36">
        <f t="shared" si="18"/>
        <v>3.8992492298529479E-5</v>
      </c>
      <c r="L172">
        <f t="shared" si="11"/>
        <v>-4.7394903718579675</v>
      </c>
      <c r="N172" s="36">
        <f t="shared" si="19"/>
        <v>3.8992492298529479E-5</v>
      </c>
      <c r="O172">
        <f t="shared" si="15"/>
        <v>1</v>
      </c>
      <c r="P172" s="35"/>
      <c r="Q172" s="34"/>
      <c r="R172" s="26"/>
      <c r="S172" s="26"/>
    </row>
    <row r="173" spans="1:19" x14ac:dyDescent="0.25">
      <c r="A173">
        <f t="shared" si="12"/>
        <v>-2.7500000000000266</v>
      </c>
      <c r="B173">
        <f t="shared" si="13"/>
        <v>0</v>
      </c>
      <c r="C173">
        <f t="shared" si="14"/>
        <v>2.9496486662133198E-4</v>
      </c>
      <c r="D173">
        <f t="shared" si="10"/>
        <v>3.5371124143019579E-2</v>
      </c>
      <c r="I173">
        <f t="shared" si="16"/>
        <v>5.5536338941347028</v>
      </c>
      <c r="J173">
        <f t="shared" si="17"/>
        <v>0</v>
      </c>
      <c r="K173" s="36">
        <f t="shared" si="18"/>
        <v>3.9692029313859959E-5</v>
      </c>
      <c r="L173">
        <f t="shared" si="11"/>
        <v>-4.7223183052932649</v>
      </c>
      <c r="N173" s="36">
        <f t="shared" si="19"/>
        <v>3.9692029313859959E-5</v>
      </c>
      <c r="O173">
        <f t="shared" si="15"/>
        <v>0</v>
      </c>
      <c r="P173" s="35"/>
      <c r="Q173" s="34"/>
      <c r="R173" s="26"/>
      <c r="S173" s="26"/>
    </row>
    <row r="174" spans="1:19" x14ac:dyDescent="0.25">
      <c r="A174">
        <f t="shared" si="12"/>
        <v>-2.7400000000000269</v>
      </c>
      <c r="B174">
        <f t="shared" si="13"/>
        <v>0</v>
      </c>
      <c r="C174">
        <f t="shared" si="14"/>
        <v>2.9805274461371795E-4</v>
      </c>
      <c r="D174">
        <f t="shared" si="10"/>
        <v>3.5669176887633297E-2</v>
      </c>
      <c r="I174">
        <f t="shared" si="16"/>
        <v>5.8970752254287584</v>
      </c>
      <c r="J174">
        <f t="shared" si="17"/>
        <v>0</v>
      </c>
      <c r="K174" s="36">
        <f t="shared" si="18"/>
        <v>4.0405773551837471E-5</v>
      </c>
      <c r="L174">
        <f t="shared" si="11"/>
        <v>-4.7051462387285614</v>
      </c>
      <c r="N174" s="36">
        <f t="shared" si="19"/>
        <v>4.0405773551837471E-5</v>
      </c>
      <c r="O174">
        <f t="shared" si="15"/>
        <v>1</v>
      </c>
      <c r="P174" s="35"/>
      <c r="Q174" s="34"/>
      <c r="R174" s="26"/>
      <c r="S174" s="26"/>
    </row>
    <row r="175" spans="1:19" x14ac:dyDescent="0.25">
      <c r="A175">
        <f t="shared" si="12"/>
        <v>-2.7300000000000271</v>
      </c>
      <c r="B175">
        <f t="shared" si="13"/>
        <v>0</v>
      </c>
      <c r="C175">
        <f t="shared" si="14"/>
        <v>3.0117787093223575E-4</v>
      </c>
      <c r="D175">
        <f t="shared" si="10"/>
        <v>3.5970354758565533E-2</v>
      </c>
      <c r="I175">
        <f t="shared" si="16"/>
        <v>6.240516556722814</v>
      </c>
      <c r="J175">
        <f t="shared" si="17"/>
        <v>0</v>
      </c>
      <c r="K175" s="36">
        <f t="shared" si="18"/>
        <v>4.1134043802143298E-5</v>
      </c>
      <c r="L175">
        <f t="shared" si="11"/>
        <v>-4.6879741721638597</v>
      </c>
      <c r="N175" s="36">
        <f t="shared" si="19"/>
        <v>4.1134043802143298E-5</v>
      </c>
      <c r="O175">
        <f t="shared" si="15"/>
        <v>0</v>
      </c>
      <c r="P175" s="35"/>
      <c r="Q175" s="34"/>
      <c r="R175" s="26"/>
      <c r="S175" s="26"/>
    </row>
    <row r="176" spans="1:19" x14ac:dyDescent="0.25">
      <c r="A176">
        <f t="shared" si="12"/>
        <v>-2.7200000000000273</v>
      </c>
      <c r="B176">
        <f t="shared" si="13"/>
        <v>0</v>
      </c>
      <c r="C176">
        <f t="shared" si="14"/>
        <v>3.0434073023941771E-4</v>
      </c>
      <c r="D176">
        <f t="shared" ref="D176:D239" si="20">IF(A176&lt;$C$3,TDIST(ABS(A176-$C$3)/$C$4,$C$5,1),1-TDIST(ABS(A176-$C$3)/$C$4,$C$5,1))</f>
        <v>3.6274695488804951E-2</v>
      </c>
      <c r="I176">
        <f t="shared" si="16"/>
        <v>6.5839578880168697</v>
      </c>
      <c r="J176">
        <f t="shared" si="17"/>
        <v>0</v>
      </c>
      <c r="K176" s="36">
        <f t="shared" si="18"/>
        <v>4.1877166591194458E-5</v>
      </c>
      <c r="L176">
        <f t="shared" ref="L176:L239" si="21">(I176-$J$3)/$J$4</f>
        <v>-4.6708021055991562</v>
      </c>
      <c r="N176" s="36">
        <f t="shared" si="19"/>
        <v>4.1877166591194458E-5</v>
      </c>
      <c r="O176">
        <f t="shared" si="15"/>
        <v>1</v>
      </c>
      <c r="P176" s="35"/>
      <c r="Q176" s="34"/>
      <c r="R176" s="26"/>
      <c r="S176" s="26"/>
    </row>
    <row r="177" spans="1:19" x14ac:dyDescent="0.25">
      <c r="A177">
        <f t="shared" ref="A177:A240" si="22">A176+0.01*$C$4</f>
        <v>-2.7100000000000275</v>
      </c>
      <c r="B177">
        <f t="shared" ref="B177:B240" si="23">IF(OR(AND($C$7="greater than",A177&gt;$D$7),AND($C$7="less than",A177&lt;$D$7)),C177*(B176=0),0)</f>
        <v>0</v>
      </c>
      <c r="C177">
        <f t="shared" ref="C177:C240" si="24">D177-D176</f>
        <v>3.0754181344633952E-4</v>
      </c>
      <c r="D177">
        <f t="shared" si="20"/>
        <v>3.658223730225129E-2</v>
      </c>
      <c r="I177">
        <f t="shared" si="16"/>
        <v>6.9273992193109253</v>
      </c>
      <c r="J177">
        <f t="shared" si="17"/>
        <v>0</v>
      </c>
      <c r="K177" s="36">
        <f t="shared" si="18"/>
        <v>4.2635476380913518E-5</v>
      </c>
      <c r="L177">
        <f t="shared" si="21"/>
        <v>-4.6536300390344536</v>
      </c>
      <c r="N177" s="36">
        <f t="shared" si="19"/>
        <v>4.2635476380913518E-5</v>
      </c>
      <c r="O177">
        <f t="shared" ref="O177:O240" si="25">1-O176</f>
        <v>0</v>
      </c>
      <c r="P177" s="35"/>
      <c r="Q177" s="34"/>
      <c r="R177" s="26"/>
      <c r="S177" s="26"/>
    </row>
    <row r="178" spans="1:19" x14ac:dyDescent="0.25">
      <c r="A178">
        <f t="shared" si="22"/>
        <v>-2.7000000000000277</v>
      </c>
      <c r="B178">
        <f t="shared" si="23"/>
        <v>0</v>
      </c>
      <c r="C178">
        <f t="shared" si="24"/>
        <v>3.1078161777813723E-4</v>
      </c>
      <c r="D178">
        <f t="shared" si="20"/>
        <v>3.6893018920029427E-2</v>
      </c>
      <c r="I178">
        <f t="shared" ref="I178:I241" si="26">I177+$J$46</f>
        <v>7.2708405506049809</v>
      </c>
      <c r="J178">
        <f t="shared" ref="J178:J241" si="27">IF(AND(I178&gt;$J$10,I178&lt;$L$10),K178*O178,0)</f>
        <v>0</v>
      </c>
      <c r="K178" s="36">
        <f t="shared" ref="K178:K241" si="28">N178</f>
        <v>4.3409315772955422E-5</v>
      </c>
      <c r="L178">
        <f t="shared" si="21"/>
        <v>-4.636457972469751</v>
      </c>
      <c r="N178" s="36">
        <f t="shared" ref="N178:N241" si="29">ABS(TDIST(ABS(L178),$J$5,1)-TDIST(ABS(L177),$J$5,1))</f>
        <v>4.3409315772955422E-5</v>
      </c>
      <c r="O178">
        <f t="shared" si="25"/>
        <v>1</v>
      </c>
      <c r="P178" s="35"/>
      <c r="Q178" s="34"/>
      <c r="R178" s="26"/>
      <c r="S178" s="26"/>
    </row>
    <row r="179" spans="1:19" x14ac:dyDescent="0.25">
      <c r="A179">
        <f t="shared" si="22"/>
        <v>-2.6900000000000279</v>
      </c>
      <c r="B179">
        <f t="shared" si="23"/>
        <v>0</v>
      </c>
      <c r="C179">
        <f t="shared" si="24"/>
        <v>3.1406064683902474E-4</v>
      </c>
      <c r="D179">
        <f t="shared" si="20"/>
        <v>3.7207079566868452E-2</v>
      </c>
      <c r="I179">
        <f t="shared" si="26"/>
        <v>7.6142818818990365</v>
      </c>
      <c r="J179">
        <f t="shared" si="27"/>
        <v>0</v>
      </c>
      <c r="K179" s="36">
        <f t="shared" si="28"/>
        <v>4.4199035718246477E-5</v>
      </c>
      <c r="L179">
        <f t="shared" si="21"/>
        <v>-4.6192859059050484</v>
      </c>
      <c r="N179" s="36">
        <f t="shared" si="29"/>
        <v>4.4199035718246477E-5</v>
      </c>
      <c r="O179">
        <f t="shared" si="25"/>
        <v>0</v>
      </c>
      <c r="P179" s="35"/>
      <c r="Q179" s="34"/>
      <c r="R179" s="26"/>
      <c r="S179" s="26"/>
    </row>
    <row r="180" spans="1:19" x14ac:dyDescent="0.25">
      <c r="A180">
        <f t="shared" si="22"/>
        <v>-2.6800000000000281</v>
      </c>
      <c r="B180">
        <f t="shared" si="23"/>
        <v>0</v>
      </c>
      <c r="C180">
        <f t="shared" si="24"/>
        <v>3.1737941067778996E-4</v>
      </c>
      <c r="D180">
        <f t="shared" si="20"/>
        <v>3.7524458977546242E-2</v>
      </c>
      <c r="I180">
        <f t="shared" si="26"/>
        <v>7.9577232131930922</v>
      </c>
      <c r="J180">
        <f t="shared" si="27"/>
        <v>0</v>
      </c>
      <c r="K180" s="36">
        <f t="shared" si="28"/>
        <v>4.5004995732143838E-5</v>
      </c>
      <c r="L180">
        <f t="shared" si="21"/>
        <v>-4.6021138393403458</v>
      </c>
      <c r="N180" s="36">
        <f t="shared" si="29"/>
        <v>4.5004995732143838E-5</v>
      </c>
      <c r="O180">
        <f t="shared" si="25"/>
        <v>1</v>
      </c>
      <c r="P180" s="35"/>
      <c r="Q180" s="34"/>
      <c r="R180" s="26"/>
      <c r="S180" s="26"/>
    </row>
    <row r="181" spans="1:19" x14ac:dyDescent="0.25">
      <c r="A181">
        <f t="shared" si="22"/>
        <v>-2.6700000000000284</v>
      </c>
      <c r="B181">
        <f t="shared" si="23"/>
        <v>0</v>
      </c>
      <c r="C181">
        <f t="shared" si="24"/>
        <v>3.2073842585295803E-4</v>
      </c>
      <c r="D181">
        <f t="shared" si="20"/>
        <v>3.78451974033992E-2</v>
      </c>
      <c r="I181">
        <f t="shared" si="26"/>
        <v>8.3011645444871469</v>
      </c>
      <c r="J181">
        <f t="shared" si="27"/>
        <v>0</v>
      </c>
      <c r="K181" s="36">
        <f t="shared" si="28"/>
        <v>4.5827564115284887E-5</v>
      </c>
      <c r="L181">
        <f t="shared" si="21"/>
        <v>-4.5849417727756423</v>
      </c>
      <c r="N181" s="36">
        <f t="shared" si="29"/>
        <v>4.5827564115284887E-5</v>
      </c>
      <c r="O181">
        <f t="shared" si="25"/>
        <v>0</v>
      </c>
      <c r="P181" s="35"/>
      <c r="Q181" s="34"/>
      <c r="R181" s="26"/>
      <c r="S181" s="26"/>
    </row>
    <row r="182" spans="1:19" x14ac:dyDescent="0.25">
      <c r="A182">
        <f t="shared" si="22"/>
        <v>-2.6600000000000286</v>
      </c>
      <c r="B182">
        <f t="shared" si="23"/>
        <v>0</v>
      </c>
      <c r="C182">
        <f t="shared" si="24"/>
        <v>3.2413821549768379E-4</v>
      </c>
      <c r="D182">
        <f t="shared" si="20"/>
        <v>3.8169335618896884E-2</v>
      </c>
      <c r="I182">
        <f t="shared" si="26"/>
        <v>8.6446058757812025</v>
      </c>
      <c r="J182">
        <f t="shared" si="27"/>
        <v>0</v>
      </c>
      <c r="K182" s="36">
        <f t="shared" si="28"/>
        <v>4.6667118180332076E-5</v>
      </c>
      <c r="L182">
        <f t="shared" si="21"/>
        <v>-4.5677697062109406</v>
      </c>
      <c r="N182" s="36">
        <f t="shared" si="29"/>
        <v>4.6667118180332076E-5</v>
      </c>
      <c r="O182">
        <f t="shared" si="25"/>
        <v>1</v>
      </c>
      <c r="P182" s="35"/>
      <c r="Q182" s="34"/>
      <c r="R182" s="26"/>
      <c r="S182" s="26"/>
    </row>
    <row r="183" spans="1:19" x14ac:dyDescent="0.25">
      <c r="A183">
        <f t="shared" si="22"/>
        <v>-2.6500000000000288</v>
      </c>
      <c r="B183">
        <f t="shared" si="23"/>
        <v>0</v>
      </c>
      <c r="C183">
        <f t="shared" si="24"/>
        <v>3.2757930938437374E-4</v>
      </c>
      <c r="D183">
        <f t="shared" si="20"/>
        <v>3.8496914928281258E-2</v>
      </c>
      <c r="I183">
        <f t="shared" si="26"/>
        <v>8.9880472070752582</v>
      </c>
      <c r="J183">
        <f t="shared" si="27"/>
        <v>0</v>
      </c>
      <c r="K183" s="36">
        <f t="shared" si="28"/>
        <v>4.7524044484730313E-5</v>
      </c>
      <c r="L183">
        <f t="shared" si="21"/>
        <v>-4.5505976396462371</v>
      </c>
      <c r="N183" s="36">
        <f t="shared" si="29"/>
        <v>4.7524044484730313E-5</v>
      </c>
      <c r="O183">
        <f t="shared" si="25"/>
        <v>0</v>
      </c>
      <c r="P183" s="35"/>
      <c r="Q183" s="34"/>
      <c r="R183" s="26"/>
      <c r="S183" s="26"/>
    </row>
    <row r="184" spans="1:19" x14ac:dyDescent="0.25">
      <c r="A184">
        <f t="shared" si="22"/>
        <v>-2.640000000000029</v>
      </c>
      <c r="B184">
        <f t="shared" si="23"/>
        <v>0</v>
      </c>
      <c r="C184">
        <f t="shared" si="24"/>
        <v>3.3106224398993245E-4</v>
      </c>
      <c r="D184">
        <f t="shared" si="20"/>
        <v>3.882797717227119E-2</v>
      </c>
      <c r="I184">
        <f t="shared" si="26"/>
        <v>9.3314885383693138</v>
      </c>
      <c r="J184">
        <f t="shared" si="27"/>
        <v>0</v>
      </c>
      <c r="K184" s="36">
        <f t="shared" si="28"/>
        <v>4.839873906960267E-5</v>
      </c>
      <c r="L184">
        <f t="shared" si="21"/>
        <v>-4.5334255730815345</v>
      </c>
      <c r="N184" s="36">
        <f t="shared" si="29"/>
        <v>4.839873906960267E-5</v>
      </c>
      <c r="O184">
        <f t="shared" si="25"/>
        <v>1</v>
      </c>
      <c r="P184" s="35"/>
      <c r="Q184" s="34"/>
      <c r="R184" s="26"/>
      <c r="S184" s="26"/>
    </row>
    <row r="185" spans="1:19" x14ac:dyDescent="0.25">
      <c r="A185">
        <f t="shared" si="22"/>
        <v>-2.6300000000000292</v>
      </c>
      <c r="B185">
        <f t="shared" si="23"/>
        <v>0</v>
      </c>
      <c r="C185">
        <f t="shared" si="24"/>
        <v>3.3458756255924649E-4</v>
      </c>
      <c r="D185">
        <f t="shared" si="20"/>
        <v>3.9162564734830436E-2</v>
      </c>
      <c r="I185">
        <f t="shared" si="26"/>
        <v>9.6749298696633694</v>
      </c>
      <c r="J185">
        <f t="shared" si="27"/>
        <v>0</v>
      </c>
      <c r="K185" s="36">
        <f t="shared" si="28"/>
        <v>4.9291607705081054E-5</v>
      </c>
      <c r="L185">
        <f t="shared" si="21"/>
        <v>-4.516253506516831</v>
      </c>
      <c r="N185" s="36">
        <f t="shared" si="29"/>
        <v>4.9291607705081054E-5</v>
      </c>
      <c r="O185">
        <f t="shared" si="25"/>
        <v>0</v>
      </c>
      <c r="P185" s="35"/>
      <c r="Q185" s="34"/>
      <c r="R185" s="26"/>
      <c r="S185" s="26"/>
    </row>
    <row r="186" spans="1:19" x14ac:dyDescent="0.25">
      <c r="A186">
        <f t="shared" si="22"/>
        <v>-2.6200000000000294</v>
      </c>
      <c r="B186">
        <f t="shared" si="23"/>
        <v>0</v>
      </c>
      <c r="C186">
        <f t="shared" si="24"/>
        <v>3.381558151698133E-4</v>
      </c>
      <c r="D186">
        <f t="shared" si="20"/>
        <v>3.950072055000025E-2</v>
      </c>
      <c r="I186">
        <f t="shared" si="26"/>
        <v>10.018371200957425</v>
      </c>
      <c r="J186">
        <f t="shared" si="27"/>
        <v>0</v>
      </c>
      <c r="K186" s="36">
        <f t="shared" si="28"/>
        <v>5.0203066142039295E-5</v>
      </c>
      <c r="L186">
        <f t="shared" si="21"/>
        <v>-4.4990814399521284</v>
      </c>
      <c r="N186" s="36">
        <f t="shared" si="29"/>
        <v>5.0203066142039295E-5</v>
      </c>
      <c r="O186">
        <f t="shared" si="25"/>
        <v>1</v>
      </c>
      <c r="P186" s="35"/>
      <c r="Q186" s="34"/>
      <c r="R186" s="26"/>
      <c r="S186" s="26"/>
    </row>
    <row r="187" spans="1:19" x14ac:dyDescent="0.25">
      <c r="A187">
        <f t="shared" si="22"/>
        <v>-2.6100000000000296</v>
      </c>
      <c r="B187">
        <f t="shared" si="23"/>
        <v>0</v>
      </c>
      <c r="C187">
        <f t="shared" si="24"/>
        <v>3.4176755879505166E-4</v>
      </c>
      <c r="D187">
        <f t="shared" si="20"/>
        <v>3.9842488108795301E-2</v>
      </c>
      <c r="I187">
        <f t="shared" si="26"/>
        <v>10.361812532251481</v>
      </c>
      <c r="J187">
        <f t="shared" si="27"/>
        <v>0</v>
      </c>
      <c r="K187" s="36">
        <f t="shared" si="28"/>
        <v>5.1133540370607716E-5</v>
      </c>
      <c r="L187">
        <f t="shared" si="21"/>
        <v>-4.4819093733874258</v>
      </c>
      <c r="N187" s="36">
        <f t="shared" si="29"/>
        <v>5.1133540370607716E-5</v>
      </c>
      <c r="O187">
        <f t="shared" si="25"/>
        <v>0</v>
      </c>
      <c r="P187" s="35"/>
      <c r="Q187" s="34"/>
      <c r="R187" s="26"/>
      <c r="S187" s="26"/>
    </row>
    <row r="188" spans="1:19" x14ac:dyDescent="0.25">
      <c r="A188">
        <f t="shared" si="22"/>
        <v>-2.6000000000000298</v>
      </c>
      <c r="B188">
        <f t="shared" si="23"/>
        <v>0</v>
      </c>
      <c r="C188">
        <f t="shared" si="24"/>
        <v>3.4542335736755664E-4</v>
      </c>
      <c r="D188">
        <f t="shared" si="20"/>
        <v>4.0187911466162858E-2</v>
      </c>
      <c r="I188">
        <f t="shared" si="26"/>
        <v>10.705253863545536</v>
      </c>
      <c r="J188">
        <f t="shared" si="27"/>
        <v>0</v>
      </c>
      <c r="K188" s="36">
        <f t="shared" si="28"/>
        <v>5.2083466885440542E-5</v>
      </c>
      <c r="L188">
        <f t="shared" si="21"/>
        <v>-4.4647373068227232</v>
      </c>
      <c r="N188" s="36">
        <f t="shared" si="29"/>
        <v>5.2083466885440542E-5</v>
      </c>
      <c r="O188">
        <f t="shared" si="25"/>
        <v>1</v>
      </c>
      <c r="P188" s="35"/>
      <c r="Q188" s="34"/>
      <c r="R188" s="26"/>
      <c r="S188" s="26"/>
    </row>
    <row r="189" spans="1:19" x14ac:dyDescent="0.25">
      <c r="A189">
        <f t="shared" si="22"/>
        <v>-2.5900000000000301</v>
      </c>
      <c r="B189">
        <f t="shared" si="23"/>
        <v>0</v>
      </c>
      <c r="C189">
        <f t="shared" si="24"/>
        <v>3.4912378184193821E-4</v>
      </c>
      <c r="D189">
        <f t="shared" si="20"/>
        <v>4.0537035248004796E-2</v>
      </c>
      <c r="I189">
        <f t="shared" si="26"/>
        <v>11.048695194839592</v>
      </c>
      <c r="J189">
        <f t="shared" si="27"/>
        <v>0</v>
      </c>
      <c r="K189" s="36">
        <f t="shared" si="28"/>
        <v>5.3053292958117355E-5</v>
      </c>
      <c r="L189">
        <f t="shared" si="21"/>
        <v>-4.4475652402580206</v>
      </c>
      <c r="N189" s="36">
        <f t="shared" si="29"/>
        <v>5.3053292958117355E-5</v>
      </c>
      <c r="O189">
        <f t="shared" si="25"/>
        <v>0</v>
      </c>
      <c r="P189" s="35"/>
      <c r="Q189" s="34"/>
      <c r="R189" s="26"/>
      <c r="S189" s="26"/>
    </row>
    <row r="190" spans="1:19" x14ac:dyDescent="0.25">
      <c r="A190">
        <f t="shared" si="22"/>
        <v>-2.5800000000000303</v>
      </c>
      <c r="B190">
        <f t="shared" si="23"/>
        <v>0</v>
      </c>
      <c r="C190">
        <f t="shared" si="24"/>
        <v>3.5286941025675783E-4</v>
      </c>
      <c r="D190">
        <f t="shared" si="20"/>
        <v>4.0889904658261554E-2</v>
      </c>
      <c r="I190">
        <f t="shared" si="26"/>
        <v>11.392136526133648</v>
      </c>
      <c r="J190">
        <f t="shared" si="27"/>
        <v>0</v>
      </c>
      <c r="K190" s="36">
        <f t="shared" si="28"/>
        <v>5.404347691666039E-5</v>
      </c>
      <c r="L190">
        <f t="shared" si="21"/>
        <v>-4.430393173693318</v>
      </c>
      <c r="N190" s="36">
        <f t="shared" si="29"/>
        <v>5.404347691666039E-5</v>
      </c>
      <c r="O190">
        <f t="shared" si="25"/>
        <v>1</v>
      </c>
      <c r="P190" s="35"/>
      <c r="Q190" s="34"/>
      <c r="R190" s="26"/>
      <c r="S190" s="26"/>
    </row>
    <row r="191" spans="1:19" x14ac:dyDescent="0.25">
      <c r="A191">
        <f t="shared" si="22"/>
        <v>-2.5700000000000305</v>
      </c>
      <c r="B191">
        <f t="shared" si="23"/>
        <v>0</v>
      </c>
      <c r="C191">
        <f t="shared" si="24"/>
        <v>3.5666082779662461E-4</v>
      </c>
      <c r="D191">
        <f t="shared" si="20"/>
        <v>4.1246565486058179E-2</v>
      </c>
      <c r="I191">
        <f t="shared" si="26"/>
        <v>11.735577857427703</v>
      </c>
      <c r="J191">
        <f t="shared" si="27"/>
        <v>0</v>
      </c>
      <c r="K191" s="36">
        <f t="shared" si="28"/>
        <v>5.5054488432528925E-5</v>
      </c>
      <c r="L191">
        <f t="shared" si="21"/>
        <v>-4.4132211071286154</v>
      </c>
      <c r="N191" s="36">
        <f t="shared" si="29"/>
        <v>5.5054488432528925E-5</v>
      </c>
      <c r="O191">
        <f t="shared" si="25"/>
        <v>0</v>
      </c>
      <c r="P191" s="35"/>
      <c r="Q191" s="34"/>
      <c r="R191" s="26"/>
      <c r="S191" s="26"/>
    </row>
    <row r="192" spans="1:19" x14ac:dyDescent="0.25">
      <c r="A192">
        <f t="shared" si="22"/>
        <v>-2.5600000000000307</v>
      </c>
      <c r="B192">
        <f t="shared" si="23"/>
        <v>0</v>
      </c>
      <c r="C192">
        <f t="shared" si="24"/>
        <v>3.6049862685250816E-4</v>
      </c>
      <c r="D192">
        <f t="shared" si="20"/>
        <v>4.1607064112910687E-2</v>
      </c>
      <c r="I192">
        <f t="shared" si="26"/>
        <v>12.079019188721759</v>
      </c>
      <c r="J192">
        <f t="shared" si="27"/>
        <v>0</v>
      </c>
      <c r="K192" s="36">
        <f t="shared" si="28"/>
        <v>5.6086808815177924E-5</v>
      </c>
      <c r="L192">
        <f t="shared" si="21"/>
        <v>-4.3960490405639119</v>
      </c>
      <c r="N192" s="36">
        <f t="shared" si="29"/>
        <v>5.6086808815177924E-5</v>
      </c>
      <c r="O192">
        <f t="shared" si="25"/>
        <v>1</v>
      </c>
      <c r="P192" s="35"/>
      <c r="Q192" s="34"/>
      <c r="R192" s="26"/>
      <c r="S192" s="26"/>
    </row>
    <row r="193" spans="1:19" x14ac:dyDescent="0.25">
      <c r="A193">
        <f t="shared" si="22"/>
        <v>-2.5500000000000309</v>
      </c>
      <c r="B193">
        <f t="shared" si="23"/>
        <v>0</v>
      </c>
      <c r="C193">
        <f t="shared" si="24"/>
        <v>3.6438340708253719E-4</v>
      </c>
      <c r="D193">
        <f t="shared" si="20"/>
        <v>4.1971447519993224E-2</v>
      </c>
      <c r="I193">
        <f t="shared" si="26"/>
        <v>12.422460520015814</v>
      </c>
      <c r="J193">
        <f t="shared" si="27"/>
        <v>0</v>
      </c>
      <c r="K193" s="36">
        <f t="shared" si="28"/>
        <v>5.7140931314373939E-5</v>
      </c>
      <c r="L193">
        <f t="shared" si="21"/>
        <v>-4.3788769739992093</v>
      </c>
      <c r="N193" s="36">
        <f t="shared" si="29"/>
        <v>5.7140931314373939E-5</v>
      </c>
      <c r="O193">
        <f t="shared" si="25"/>
        <v>0</v>
      </c>
      <c r="P193" s="35"/>
      <c r="Q193" s="34"/>
      <c r="R193" s="26"/>
      <c r="S193" s="26"/>
    </row>
    <row r="194" spans="1:19" x14ac:dyDescent="0.25">
      <c r="A194">
        <f t="shared" si="22"/>
        <v>-2.5400000000000311</v>
      </c>
      <c r="B194">
        <f t="shared" si="23"/>
        <v>0</v>
      </c>
      <c r="C194">
        <f t="shared" si="24"/>
        <v>3.6831577547101479E-4</v>
      </c>
      <c r="D194">
        <f t="shared" si="20"/>
        <v>4.2339763295464239E-2</v>
      </c>
      <c r="I194">
        <f t="shared" si="26"/>
        <v>12.76590185130987</v>
      </c>
      <c r="J194">
        <f t="shared" si="27"/>
        <v>0</v>
      </c>
      <c r="K194" s="36">
        <f t="shared" si="28"/>
        <v>5.8217361430572701E-5</v>
      </c>
      <c r="L194">
        <f t="shared" si="21"/>
        <v>-4.3617049074345058</v>
      </c>
      <c r="N194" s="36">
        <f t="shared" si="29"/>
        <v>5.8217361430572701E-5</v>
      </c>
      <c r="O194">
        <f t="shared" si="25"/>
        <v>1</v>
      </c>
      <c r="P194" s="35"/>
      <c r="Q194" s="34"/>
      <c r="R194" s="26"/>
      <c r="S194" s="26"/>
    </row>
    <row r="195" spans="1:19" x14ac:dyDescent="0.25">
      <c r="A195">
        <f t="shared" si="22"/>
        <v>-2.5300000000000313</v>
      </c>
      <c r="B195">
        <f t="shared" si="23"/>
        <v>0</v>
      </c>
      <c r="C195">
        <f t="shared" si="24"/>
        <v>3.7229634638772519E-4</v>
      </c>
      <c r="D195">
        <f t="shared" si="20"/>
        <v>4.2712059641851964E-2</v>
      </c>
      <c r="I195">
        <f t="shared" si="26"/>
        <v>13.109343182603926</v>
      </c>
      <c r="J195">
        <f t="shared" si="27"/>
        <v>0</v>
      </c>
      <c r="K195" s="36">
        <f t="shared" si="28"/>
        <v>5.9316617233379654E-5</v>
      </c>
      <c r="L195">
        <f t="shared" si="21"/>
        <v>-4.3445328408698041</v>
      </c>
      <c r="N195" s="36">
        <f t="shared" si="29"/>
        <v>5.9316617233379654E-5</v>
      </c>
      <c r="O195">
        <f t="shared" si="25"/>
        <v>0</v>
      </c>
      <c r="P195" s="35"/>
      <c r="Q195" s="34"/>
      <c r="R195" s="26"/>
      <c r="S195" s="26"/>
    </row>
    <row r="196" spans="1:19" x14ac:dyDescent="0.25">
      <c r="A196">
        <f t="shared" si="22"/>
        <v>-2.5200000000000315</v>
      </c>
      <c r="B196">
        <f t="shared" si="23"/>
        <v>0</v>
      </c>
      <c r="C196">
        <f t="shared" si="24"/>
        <v>3.7632574164465221E-4</v>
      </c>
      <c r="D196">
        <f t="shared" si="20"/>
        <v>4.3088385383496616E-2</v>
      </c>
      <c r="I196">
        <f t="shared" si="26"/>
        <v>13.452784513897981</v>
      </c>
      <c r="J196">
        <f t="shared" si="27"/>
        <v>0</v>
      </c>
      <c r="K196" s="36">
        <f t="shared" si="28"/>
        <v>6.0439229688531021E-5</v>
      </c>
      <c r="L196">
        <f t="shared" si="21"/>
        <v>-4.3273607743051006</v>
      </c>
      <c r="N196" s="36">
        <f t="shared" si="29"/>
        <v>6.0439229688531021E-5</v>
      </c>
      <c r="O196">
        <f t="shared" si="25"/>
        <v>1</v>
      </c>
      <c r="P196" s="35"/>
      <c r="Q196" s="34"/>
      <c r="R196" s="26"/>
      <c r="S196" s="26"/>
    </row>
    <row r="197" spans="1:19" x14ac:dyDescent="0.25">
      <c r="A197">
        <f t="shared" si="22"/>
        <v>-2.5100000000000318</v>
      </c>
      <c r="B197">
        <f t="shared" si="23"/>
        <v>0</v>
      </c>
      <c r="C197">
        <f t="shared" si="24"/>
        <v>3.8040459055359299E-4</v>
      </c>
      <c r="D197">
        <f t="shared" si="20"/>
        <v>4.3468789974050209E-2</v>
      </c>
      <c r="I197">
        <f t="shared" si="26"/>
        <v>13.796225845192037</v>
      </c>
      <c r="J197">
        <f t="shared" si="27"/>
        <v>0</v>
      </c>
      <c r="K197" s="36">
        <f t="shared" si="28"/>
        <v>6.158574299337501E-5</v>
      </c>
      <c r="L197">
        <f t="shared" si="21"/>
        <v>-4.310188707740398</v>
      </c>
      <c r="N197" s="36">
        <f t="shared" si="29"/>
        <v>6.158574299337501E-5</v>
      </c>
      <c r="O197">
        <f t="shared" si="25"/>
        <v>0</v>
      </c>
      <c r="P197" s="35"/>
      <c r="Q197" s="34"/>
      <c r="R197" s="26"/>
      <c r="S197" s="26"/>
    </row>
    <row r="198" spans="1:19" x14ac:dyDescent="0.25">
      <c r="A198">
        <f t="shared" si="22"/>
        <v>-2.500000000000032</v>
      </c>
      <c r="B198">
        <f t="shared" si="23"/>
        <v>0</v>
      </c>
      <c r="C198">
        <f t="shared" si="24"/>
        <v>3.8453352998132212E-4</v>
      </c>
      <c r="D198">
        <f t="shared" si="20"/>
        <v>4.3853323504031531E-2</v>
      </c>
      <c r="I198">
        <f t="shared" si="26"/>
        <v>14.139667176486093</v>
      </c>
      <c r="J198">
        <f t="shared" si="27"/>
        <v>0</v>
      </c>
      <c r="K198" s="36">
        <f t="shared" si="28"/>
        <v>6.275671492128208E-5</v>
      </c>
      <c r="L198">
        <f t="shared" si="21"/>
        <v>-4.2930166411756954</v>
      </c>
      <c r="N198" s="36">
        <f t="shared" si="29"/>
        <v>6.275671492128208E-5</v>
      </c>
      <c r="O198">
        <f t="shared" si="25"/>
        <v>1</v>
      </c>
      <c r="P198" s="35"/>
      <c r="Q198" s="34"/>
      <c r="R198" s="26"/>
      <c r="S198" s="26"/>
    </row>
    <row r="199" spans="1:19" x14ac:dyDescent="0.25">
      <c r="A199">
        <f t="shared" si="22"/>
        <v>-2.4900000000000322</v>
      </c>
      <c r="B199">
        <f t="shared" si="23"/>
        <v>0</v>
      </c>
      <c r="C199">
        <f t="shared" si="24"/>
        <v>3.8871320440429791E-4</v>
      </c>
      <c r="D199">
        <f t="shared" si="20"/>
        <v>4.4242036708435829E-2</v>
      </c>
      <c r="I199">
        <f t="shared" si="26"/>
        <v>14.483108507780148</v>
      </c>
      <c r="J199">
        <f t="shared" si="27"/>
        <v>0</v>
      </c>
      <c r="K199" s="36">
        <f t="shared" si="28"/>
        <v>6.395271717498166E-5</v>
      </c>
      <c r="L199">
        <f t="shared" si="21"/>
        <v>-4.2758445746109928</v>
      </c>
      <c r="N199" s="36">
        <f t="shared" si="29"/>
        <v>6.395271717498166E-5</v>
      </c>
      <c r="O199">
        <f t="shared" si="25"/>
        <v>0</v>
      </c>
      <c r="P199" s="35"/>
      <c r="Q199" s="34"/>
      <c r="R199" s="26"/>
      <c r="S199" s="26"/>
    </row>
    <row r="200" spans="1:19" x14ac:dyDescent="0.25">
      <c r="A200">
        <f t="shared" si="22"/>
        <v>-2.4800000000000324</v>
      </c>
      <c r="B200">
        <f t="shared" si="23"/>
        <v>0</v>
      </c>
      <c r="C200">
        <f t="shared" si="24"/>
        <v>3.9294426596184207E-4</v>
      </c>
      <c r="D200">
        <f t="shared" si="20"/>
        <v>4.4634980974397671E-2</v>
      </c>
      <c r="I200">
        <f t="shared" si="26"/>
        <v>14.826549839074204</v>
      </c>
      <c r="J200">
        <f t="shared" si="27"/>
        <v>0</v>
      </c>
      <c r="K200" s="36">
        <f t="shared" si="28"/>
        <v>6.5174335749360914E-5</v>
      </c>
      <c r="L200">
        <f t="shared" si="21"/>
        <v>-4.2586725080462902</v>
      </c>
      <c r="N200" s="36">
        <f t="shared" si="29"/>
        <v>6.5174335749360914E-5</v>
      </c>
      <c r="O200">
        <f t="shared" si="25"/>
        <v>1</v>
      </c>
      <c r="P200" s="35"/>
      <c r="Q200" s="34"/>
      <c r="R200" s="26"/>
      <c r="S200" s="26"/>
    </row>
    <row r="201" spans="1:19" x14ac:dyDescent="0.25">
      <c r="A201">
        <f t="shared" si="22"/>
        <v>-2.4700000000000326</v>
      </c>
      <c r="B201">
        <f t="shared" si="23"/>
        <v>0</v>
      </c>
      <c r="C201">
        <f t="shared" si="24"/>
        <v>3.9722737450798018E-4</v>
      </c>
      <c r="D201">
        <f t="shared" si="20"/>
        <v>4.5032208348905652E-2</v>
      </c>
      <c r="I201">
        <f t="shared" si="26"/>
        <v>15.16999117036826</v>
      </c>
      <c r="J201">
        <f t="shared" si="27"/>
        <v>0</v>
      </c>
      <c r="K201" s="36">
        <f t="shared" si="28"/>
        <v>6.6422171303565959E-5</v>
      </c>
      <c r="L201">
        <f t="shared" si="21"/>
        <v>-4.2415004414815867</v>
      </c>
      <c r="N201" s="36">
        <f t="shared" si="29"/>
        <v>6.6422171303565959E-5</v>
      </c>
      <c r="O201">
        <f t="shared" si="25"/>
        <v>0</v>
      </c>
      <c r="P201" s="35"/>
      <c r="Q201" s="34"/>
      <c r="R201" s="26"/>
      <c r="S201" s="26"/>
    </row>
    <row r="202" spans="1:19" x14ac:dyDescent="0.25">
      <c r="A202">
        <f t="shared" si="22"/>
        <v>-2.4600000000000328</v>
      </c>
      <c r="B202">
        <f t="shared" si="23"/>
        <v>0</v>
      </c>
      <c r="C202">
        <f t="shared" si="24"/>
        <v>4.0156319766247728E-4</v>
      </c>
      <c r="D202">
        <f t="shared" si="20"/>
        <v>4.5433771546568129E-2</v>
      </c>
      <c r="I202">
        <f t="shared" si="26"/>
        <v>15.513432501662315</v>
      </c>
      <c r="J202">
        <f t="shared" si="27"/>
        <v>0</v>
      </c>
      <c r="K202" s="36">
        <f t="shared" si="28"/>
        <v>6.7696839542985381E-5</v>
      </c>
      <c r="L202">
        <f t="shared" si="21"/>
        <v>-4.2243283749168841</v>
      </c>
      <c r="N202" s="36">
        <f t="shared" si="29"/>
        <v>6.7696839542985381E-5</v>
      </c>
      <c r="O202">
        <f t="shared" si="25"/>
        <v>1</v>
      </c>
      <c r="P202" s="35"/>
      <c r="Q202" s="34"/>
      <c r="R202" s="26"/>
      <c r="S202" s="26"/>
    </row>
    <row r="203" spans="1:19" x14ac:dyDescent="0.25">
      <c r="A203">
        <f t="shared" si="22"/>
        <v>-2.450000000000033</v>
      </c>
      <c r="B203">
        <f t="shared" si="23"/>
        <v>0</v>
      </c>
      <c r="C203">
        <f t="shared" si="24"/>
        <v>4.0595241085906314E-4</v>
      </c>
      <c r="D203">
        <f t="shared" si="20"/>
        <v>4.5839723957427192E-2</v>
      </c>
      <c r="I203">
        <f t="shared" si="26"/>
        <v>15.856873832956371</v>
      </c>
      <c r="J203">
        <f t="shared" si="27"/>
        <v>0</v>
      </c>
      <c r="K203" s="36">
        <f t="shared" si="28"/>
        <v>6.8998971611213163E-5</v>
      </c>
      <c r="L203">
        <f t="shared" si="21"/>
        <v>-4.2071563083521815</v>
      </c>
      <c r="N203" s="36">
        <f t="shared" si="29"/>
        <v>6.8998971611213163E-5</v>
      </c>
      <c r="O203">
        <f t="shared" si="25"/>
        <v>0</v>
      </c>
      <c r="P203" s="35"/>
      <c r="Q203" s="34"/>
      <c r="R203" s="26"/>
      <c r="S203" s="26"/>
    </row>
    <row r="204" spans="1:19" x14ac:dyDescent="0.25">
      <c r="A204">
        <f t="shared" si="22"/>
        <v>-2.4400000000000333</v>
      </c>
      <c r="B204">
        <f t="shared" si="23"/>
        <v>0</v>
      </c>
      <c r="C204">
        <f t="shared" si="24"/>
        <v>4.103956973939768E-4</v>
      </c>
      <c r="D204">
        <f t="shared" si="20"/>
        <v>4.6250119654821169E-2</v>
      </c>
      <c r="I204">
        <f t="shared" si="26"/>
        <v>16.200315164250426</v>
      </c>
      <c r="J204">
        <f t="shared" si="27"/>
        <v>0</v>
      </c>
      <c r="K204" s="36">
        <f t="shared" si="28"/>
        <v>7.0329214492164532E-5</v>
      </c>
      <c r="L204">
        <f t="shared" si="21"/>
        <v>-4.1899842417874789</v>
      </c>
      <c r="N204" s="36">
        <f t="shared" si="29"/>
        <v>7.0329214492164532E-5</v>
      </c>
      <c r="O204">
        <f t="shared" si="25"/>
        <v>1</v>
      </c>
      <c r="P204" s="35"/>
      <c r="Q204" s="34"/>
      <c r="R204" s="26"/>
      <c r="S204" s="26"/>
    </row>
    <row r="205" spans="1:19" x14ac:dyDescent="0.25">
      <c r="A205">
        <f t="shared" si="22"/>
        <v>-2.4300000000000335</v>
      </c>
      <c r="B205">
        <f t="shared" si="23"/>
        <v>0</v>
      </c>
      <c r="C205">
        <f t="shared" si="24"/>
        <v>4.1489374847058363E-4</v>
      </c>
      <c r="D205">
        <f t="shared" si="20"/>
        <v>4.6665013403291752E-2</v>
      </c>
      <c r="I205">
        <f t="shared" si="26"/>
        <v>16.543756495544482</v>
      </c>
      <c r="J205">
        <f t="shared" si="27"/>
        <v>0</v>
      </c>
      <c r="K205" s="36">
        <f t="shared" si="28"/>
        <v>7.1688231422734582E-5</v>
      </c>
      <c r="L205">
        <f t="shared" si="21"/>
        <v>-4.1728121752227754</v>
      </c>
      <c r="N205" s="36">
        <f t="shared" si="29"/>
        <v>7.1688231422734582E-5</v>
      </c>
      <c r="O205">
        <f t="shared" si="25"/>
        <v>0</v>
      </c>
      <c r="P205" s="35"/>
      <c r="Q205" s="34"/>
      <c r="R205" s="26"/>
      <c r="S205" s="26"/>
    </row>
    <row r="206" spans="1:19" x14ac:dyDescent="0.25">
      <c r="A206">
        <f t="shared" si="22"/>
        <v>-2.4200000000000337</v>
      </c>
      <c r="B206">
        <f t="shared" si="23"/>
        <v>0</v>
      </c>
      <c r="C206">
        <f t="shared" si="24"/>
        <v>4.1944726324438797E-4</v>
      </c>
      <c r="D206">
        <f t="shared" si="20"/>
        <v>4.708446066653614E-2</v>
      </c>
      <c r="I206">
        <f t="shared" si="26"/>
        <v>16.887197826838538</v>
      </c>
      <c r="J206">
        <f t="shared" si="27"/>
        <v>0</v>
      </c>
      <c r="K206" s="36">
        <f t="shared" si="28"/>
        <v>7.307670231619743E-5</v>
      </c>
      <c r="L206">
        <f t="shared" si="21"/>
        <v>-4.1556401086580737</v>
      </c>
      <c r="N206" s="36">
        <f t="shared" si="29"/>
        <v>7.307670231619743E-5</v>
      </c>
      <c r="O206">
        <f t="shared" si="25"/>
        <v>1</v>
      </c>
      <c r="P206" s="35"/>
      <c r="Q206" s="34"/>
      <c r="R206" s="26"/>
      <c r="S206" s="26"/>
    </row>
    <row r="207" spans="1:19" x14ac:dyDescent="0.25">
      <c r="A207">
        <f t="shared" si="22"/>
        <v>-2.4100000000000339</v>
      </c>
      <c r="B207">
        <f t="shared" si="23"/>
        <v>0</v>
      </c>
      <c r="C207">
        <f t="shared" si="24"/>
        <v>4.240569488644097E-4</v>
      </c>
      <c r="D207">
        <f t="shared" si="20"/>
        <v>4.750851761540055E-2</v>
      </c>
      <c r="I207">
        <f t="shared" si="26"/>
        <v>17.230639158132593</v>
      </c>
      <c r="J207">
        <f t="shared" si="27"/>
        <v>0</v>
      </c>
      <c r="K207" s="36">
        <f t="shared" si="28"/>
        <v>7.4495324196591391E-5</v>
      </c>
      <c r="L207">
        <f t="shared" si="21"/>
        <v>-4.1384680420933702</v>
      </c>
      <c r="N207" s="36">
        <f t="shared" si="29"/>
        <v>7.4495324196591391E-5</v>
      </c>
      <c r="O207">
        <f t="shared" si="25"/>
        <v>0</v>
      </c>
      <c r="P207" s="35"/>
      <c r="Q207" s="34"/>
      <c r="R207" s="26"/>
      <c r="S207" s="26"/>
    </row>
    <row r="208" spans="1:19" x14ac:dyDescent="0.25">
      <c r="A208">
        <f t="shared" si="22"/>
        <v>-2.4000000000000341</v>
      </c>
      <c r="B208">
        <f t="shared" si="23"/>
        <v>0</v>
      </c>
      <c r="C208">
        <f t="shared" si="24"/>
        <v>4.2872352051349233E-4</v>
      </c>
      <c r="D208">
        <f t="shared" si="20"/>
        <v>4.7937241135914042E-2</v>
      </c>
      <c r="I208">
        <f t="shared" si="26"/>
        <v>17.574080489426649</v>
      </c>
      <c r="J208">
        <f t="shared" si="27"/>
        <v>0</v>
      </c>
      <c r="K208" s="36">
        <f t="shared" si="28"/>
        <v>7.5944811644294841E-5</v>
      </c>
      <c r="L208">
        <f t="shared" si="21"/>
        <v>-4.1212959755286676</v>
      </c>
      <c r="N208" s="36">
        <f t="shared" si="29"/>
        <v>7.5944811644294841E-5</v>
      </c>
      <c r="O208">
        <f t="shared" si="25"/>
        <v>1</v>
      </c>
      <c r="P208" s="35"/>
      <c r="Q208" s="34"/>
      <c r="R208" s="26"/>
      <c r="S208" s="26"/>
    </row>
    <row r="209" spans="1:19" x14ac:dyDescent="0.25">
      <c r="A209">
        <f t="shared" si="22"/>
        <v>-2.3900000000000343</v>
      </c>
      <c r="B209">
        <f t="shared" si="23"/>
        <v>0</v>
      </c>
      <c r="C209">
        <f t="shared" si="24"/>
        <v>4.3344770144636974E-4</v>
      </c>
      <c r="D209">
        <f t="shared" si="20"/>
        <v>4.8370688837360412E-2</v>
      </c>
      <c r="I209">
        <f t="shared" si="26"/>
        <v>17.917521820720705</v>
      </c>
      <c r="J209">
        <f t="shared" si="27"/>
        <v>0</v>
      </c>
      <c r="K209" s="36">
        <f t="shared" si="28"/>
        <v>7.7425897253282847E-5</v>
      </c>
      <c r="L209">
        <f t="shared" si="21"/>
        <v>-4.104123908963965</v>
      </c>
      <c r="N209" s="36">
        <f t="shared" si="29"/>
        <v>7.7425897253282847E-5</v>
      </c>
      <c r="O209">
        <f t="shared" si="25"/>
        <v>0</v>
      </c>
      <c r="P209" s="35"/>
      <c r="Q209" s="34"/>
      <c r="R209" s="26"/>
      <c r="S209" s="26"/>
    </row>
    <row r="210" spans="1:19" x14ac:dyDescent="0.25">
      <c r="A210">
        <f t="shared" si="22"/>
        <v>-2.3800000000000345</v>
      </c>
      <c r="B210">
        <f t="shared" si="23"/>
        <v>0</v>
      </c>
      <c r="C210">
        <f t="shared" si="24"/>
        <v>4.3823022302498515E-4</v>
      </c>
      <c r="D210">
        <f t="shared" si="20"/>
        <v>4.8808919060385397E-2</v>
      </c>
      <c r="I210">
        <f t="shared" si="26"/>
        <v>18.26096315201476</v>
      </c>
      <c r="J210">
        <f t="shared" si="27"/>
        <v>0</v>
      </c>
      <c r="K210" s="36">
        <f t="shared" si="28"/>
        <v>7.8939332100042871E-5</v>
      </c>
      <c r="L210">
        <f t="shared" si="21"/>
        <v>-4.0869518423992615</v>
      </c>
      <c r="N210" s="36">
        <f t="shared" si="29"/>
        <v>7.8939332100042871E-5</v>
      </c>
      <c r="O210">
        <f t="shared" si="25"/>
        <v>1</v>
      </c>
      <c r="P210" s="35"/>
      <c r="Q210" s="34"/>
      <c r="R210" s="26"/>
      <c r="S210" s="26"/>
    </row>
    <row r="211" spans="1:19" x14ac:dyDescent="0.25">
      <c r="A211">
        <f t="shared" si="22"/>
        <v>-2.3700000000000347</v>
      </c>
      <c r="B211">
        <f t="shared" si="23"/>
        <v>0</v>
      </c>
      <c r="C211">
        <f t="shared" si="24"/>
        <v>4.4307182475243623E-4</v>
      </c>
      <c r="D211">
        <f t="shared" si="20"/>
        <v>4.9251990885137834E-2</v>
      </c>
      <c r="I211">
        <f t="shared" si="26"/>
        <v>18.604404483308816</v>
      </c>
      <c r="J211">
        <f t="shared" si="27"/>
        <v>0</v>
      </c>
      <c r="K211" s="36">
        <f t="shared" si="28"/>
        <v>8.0485886224605785E-5</v>
      </c>
      <c r="L211">
        <f t="shared" si="21"/>
        <v>-4.0697797758345597</v>
      </c>
      <c r="N211" s="36">
        <f t="shared" si="29"/>
        <v>8.0485886224605785E-5</v>
      </c>
      <c r="O211">
        <f t="shared" si="25"/>
        <v>0</v>
      </c>
      <c r="P211" s="35"/>
      <c r="Q211" s="34"/>
      <c r="R211" s="26"/>
      <c r="S211" s="26"/>
    </row>
    <row r="212" spans="1:19" x14ac:dyDescent="0.25">
      <c r="A212">
        <f t="shared" si="22"/>
        <v>-2.360000000000035</v>
      </c>
      <c r="B212">
        <f t="shared" si="23"/>
        <v>0</v>
      </c>
      <c r="C212">
        <f t="shared" si="24"/>
        <v>4.479732543029788E-4</v>
      </c>
      <c r="D212">
        <f t="shared" si="20"/>
        <v>4.9699964139440812E-2</v>
      </c>
      <c r="I212">
        <f t="shared" si="26"/>
        <v>18.947845814602871</v>
      </c>
      <c r="J212">
        <f t="shared" si="27"/>
        <v>0</v>
      </c>
      <c r="K212" s="36">
        <f t="shared" si="28"/>
        <v>8.2066349124045208E-5</v>
      </c>
      <c r="L212">
        <f t="shared" si="21"/>
        <v>-4.0526077092698563</v>
      </c>
      <c r="N212" s="36">
        <f t="shared" si="29"/>
        <v>8.2066349124045208E-5</v>
      </c>
      <c r="O212">
        <f t="shared" si="25"/>
        <v>1</v>
      </c>
      <c r="P212" s="35"/>
      <c r="Q212" s="34"/>
      <c r="R212" s="26"/>
      <c r="S212" s="26"/>
    </row>
    <row r="213" spans="1:19" x14ac:dyDescent="0.25">
      <c r="A213">
        <f t="shared" si="22"/>
        <v>-2.3500000000000352</v>
      </c>
      <c r="B213">
        <f t="shared" si="23"/>
        <v>0</v>
      </c>
      <c r="C213">
        <f t="shared" si="24"/>
        <v>4.5293526755095515E-4</v>
      </c>
      <c r="D213">
        <f t="shared" si="20"/>
        <v>5.0152899406991767E-2</v>
      </c>
      <c r="I213">
        <f t="shared" si="26"/>
        <v>19.291287145896927</v>
      </c>
      <c r="J213">
        <f t="shared" si="27"/>
        <v>0</v>
      </c>
      <c r="K213" s="36">
        <f t="shared" si="28"/>
        <v>8.3681530258406141E-5</v>
      </c>
      <c r="L213">
        <f t="shared" si="21"/>
        <v>-4.0354356427051536</v>
      </c>
      <c r="N213" s="36">
        <f t="shared" si="29"/>
        <v>8.3681530258406141E-5</v>
      </c>
      <c r="O213">
        <f t="shared" si="25"/>
        <v>0</v>
      </c>
      <c r="P213" s="35"/>
      <c r="Q213" s="34"/>
      <c r="R213" s="26"/>
      <c r="S213" s="26"/>
    </row>
    <row r="214" spans="1:19" x14ac:dyDescent="0.25">
      <c r="A214">
        <f t="shared" si="22"/>
        <v>-2.3400000000000354</v>
      </c>
      <c r="B214">
        <f t="shared" si="23"/>
        <v>0</v>
      </c>
      <c r="C214">
        <f t="shared" si="24"/>
        <v>4.579586285957879E-4</v>
      </c>
      <c r="D214">
        <f t="shared" si="20"/>
        <v>5.0610858035587555E-2</v>
      </c>
      <c r="I214">
        <f t="shared" si="26"/>
        <v>19.634728477190983</v>
      </c>
      <c r="J214">
        <f t="shared" si="27"/>
        <v>0</v>
      </c>
      <c r="K214" s="36">
        <f t="shared" si="28"/>
        <v>8.5332259569841779E-5</v>
      </c>
      <c r="L214">
        <f t="shared" si="21"/>
        <v>-4.018263576140451</v>
      </c>
      <c r="N214" s="36">
        <f t="shared" si="29"/>
        <v>8.5332259569841779E-5</v>
      </c>
      <c r="O214">
        <f t="shared" si="25"/>
        <v>1</v>
      </c>
      <c r="P214" s="35"/>
      <c r="Q214" s="34"/>
      <c r="R214" s="26"/>
      <c r="S214" s="26"/>
    </row>
    <row r="215" spans="1:19" x14ac:dyDescent="0.25">
      <c r="A215">
        <f t="shared" si="22"/>
        <v>-2.3300000000000356</v>
      </c>
      <c r="B215">
        <f t="shared" si="23"/>
        <v>0</v>
      </c>
      <c r="C215">
        <f t="shared" si="24"/>
        <v>4.6304410978475347E-4</v>
      </c>
      <c r="D215">
        <f t="shared" si="20"/>
        <v>5.1073902145372309E-2</v>
      </c>
      <c r="I215">
        <f t="shared" si="26"/>
        <v>19.978169808485038</v>
      </c>
      <c r="J215">
        <f t="shared" si="27"/>
        <v>0</v>
      </c>
      <c r="K215" s="36">
        <f t="shared" si="28"/>
        <v>8.7019388014738207E-5</v>
      </c>
      <c r="L215">
        <f t="shared" si="21"/>
        <v>-4.0010915095757484</v>
      </c>
      <c r="N215" s="36">
        <f t="shared" si="29"/>
        <v>8.7019388014738207E-5</v>
      </c>
      <c r="O215">
        <f t="shared" si="25"/>
        <v>0</v>
      </c>
      <c r="P215" s="35"/>
      <c r="Q215" s="34"/>
      <c r="R215" s="26"/>
      <c r="S215" s="26"/>
    </row>
    <row r="216" spans="1:19" x14ac:dyDescent="0.25">
      <c r="A216">
        <f t="shared" si="22"/>
        <v>-2.3200000000000358</v>
      </c>
      <c r="B216">
        <f t="shared" si="23"/>
        <v>0</v>
      </c>
      <c r="C216">
        <f t="shared" si="24"/>
        <v>4.6819249173239014E-4</v>
      </c>
      <c r="D216">
        <f t="shared" si="20"/>
        <v>5.1542094637104699E-2</v>
      </c>
      <c r="I216">
        <f t="shared" si="26"/>
        <v>20.321611139779094</v>
      </c>
      <c r="J216">
        <f t="shared" si="27"/>
        <v>0</v>
      </c>
      <c r="K216" s="36">
        <f t="shared" si="28"/>
        <v>8.8743788109546008E-5</v>
      </c>
      <c r="L216">
        <f t="shared" si="21"/>
        <v>-3.9839194430110454</v>
      </c>
      <c r="N216" s="36">
        <f t="shared" si="29"/>
        <v>8.8743788109546008E-5</v>
      </c>
      <c r="O216">
        <f t="shared" si="25"/>
        <v>1</v>
      </c>
      <c r="P216" s="35"/>
      <c r="Q216" s="34"/>
      <c r="R216" s="26"/>
      <c r="S216" s="26"/>
    </row>
    <row r="217" spans="1:19" x14ac:dyDescent="0.25">
      <c r="A217">
        <f t="shared" si="22"/>
        <v>-2.310000000000036</v>
      </c>
      <c r="B217">
        <f t="shared" si="23"/>
        <v>0</v>
      </c>
      <c r="C217">
        <f t="shared" si="24"/>
        <v>4.73404563336631E-4</v>
      </c>
      <c r="D217">
        <f t="shared" si="20"/>
        <v>5.201549920044133E-2</v>
      </c>
      <c r="I217">
        <f t="shared" si="26"/>
        <v>20.66505247107315</v>
      </c>
      <c r="J217">
        <f t="shared" si="27"/>
        <v>0</v>
      </c>
      <c r="K217" s="36">
        <f t="shared" si="28"/>
        <v>9.0506354490372566E-5</v>
      </c>
      <c r="L217">
        <f t="shared" si="21"/>
        <v>-3.9667473764463423</v>
      </c>
      <c r="N217" s="36">
        <f t="shared" si="29"/>
        <v>9.0506354490372566E-5</v>
      </c>
      <c r="O217">
        <f t="shared" si="25"/>
        <v>0</v>
      </c>
      <c r="P217" s="35"/>
      <c r="Q217" s="34"/>
      <c r="R217" s="26"/>
      <c r="S217" s="26"/>
    </row>
    <row r="218" spans="1:19" x14ac:dyDescent="0.25">
      <c r="A218">
        <f t="shared" si="22"/>
        <v>-2.3000000000000362</v>
      </c>
      <c r="B218">
        <f t="shared" si="23"/>
        <v>0</v>
      </c>
      <c r="C218">
        <f t="shared" si="24"/>
        <v>4.7868112179191152E-4</v>
      </c>
      <c r="D218">
        <f t="shared" si="20"/>
        <v>5.2494180322233241E-2</v>
      </c>
      <c r="I218">
        <f t="shared" si="26"/>
        <v>21.008493802367205</v>
      </c>
      <c r="J218">
        <f t="shared" si="27"/>
        <v>0</v>
      </c>
      <c r="K218" s="36">
        <f t="shared" si="28"/>
        <v>9.2308004486682006E-5</v>
      </c>
      <c r="L218">
        <f t="shared" si="21"/>
        <v>-3.9495753098816393</v>
      </c>
      <c r="N218" s="36">
        <f t="shared" si="29"/>
        <v>9.2308004486682006E-5</v>
      </c>
      <c r="O218">
        <f t="shared" si="25"/>
        <v>1</v>
      </c>
      <c r="P218" s="35"/>
      <c r="Q218" s="34"/>
      <c r="R218" s="26"/>
      <c r="S218" s="26"/>
    </row>
    <row r="219" spans="1:19" x14ac:dyDescent="0.25">
      <c r="A219">
        <f t="shared" si="22"/>
        <v>-2.2900000000000365</v>
      </c>
      <c r="B219">
        <f t="shared" si="23"/>
        <v>0</v>
      </c>
      <c r="C219">
        <f t="shared" si="24"/>
        <v>4.8402297259857174E-4</v>
      </c>
      <c r="D219">
        <f t="shared" si="20"/>
        <v>5.2978203294831813E-2</v>
      </c>
      <c r="I219">
        <f t="shared" si="26"/>
        <v>21.351935133661261</v>
      </c>
      <c r="J219">
        <f t="shared" si="27"/>
        <v>0</v>
      </c>
      <c r="K219" s="36">
        <f t="shared" si="28"/>
        <v>9.4149678709584163E-5</v>
      </c>
      <c r="L219">
        <f t="shared" si="21"/>
        <v>-3.9324032433169371</v>
      </c>
      <c r="N219" s="36">
        <f t="shared" si="29"/>
        <v>9.4149678709584163E-5</v>
      </c>
      <c r="O219">
        <f t="shared" si="25"/>
        <v>0</v>
      </c>
      <c r="P219" s="35"/>
      <c r="Q219" s="34"/>
      <c r="R219" s="26"/>
      <c r="S219" s="26"/>
    </row>
    <row r="220" spans="1:19" x14ac:dyDescent="0.25">
      <c r="A220">
        <f t="shared" si="22"/>
        <v>-2.2800000000000367</v>
      </c>
      <c r="B220">
        <f t="shared" si="23"/>
        <v>0</v>
      </c>
      <c r="C220">
        <f t="shared" si="24"/>
        <v>4.8943092956842127E-4</v>
      </c>
      <c r="D220">
        <f t="shared" si="20"/>
        <v>5.3467634224400234E-2</v>
      </c>
      <c r="I220">
        <f t="shared" si="26"/>
        <v>21.695376464955316</v>
      </c>
      <c r="J220">
        <f t="shared" si="27"/>
        <v>0</v>
      </c>
      <c r="K220" s="36">
        <f t="shared" si="28"/>
        <v>9.603234165470563E-5</v>
      </c>
      <c r="L220">
        <f t="shared" si="21"/>
        <v>-3.9152311767522341</v>
      </c>
      <c r="N220" s="36">
        <f t="shared" si="29"/>
        <v>9.603234165470563E-5</v>
      </c>
      <c r="O220">
        <f t="shared" si="25"/>
        <v>1</v>
      </c>
      <c r="P220" s="35"/>
      <c r="Q220" s="34"/>
      <c r="R220" s="26"/>
      <c r="S220" s="26"/>
    </row>
    <row r="221" spans="1:19" x14ac:dyDescent="0.25">
      <c r="A221">
        <f t="shared" si="22"/>
        <v>-2.2700000000000369</v>
      </c>
      <c r="B221">
        <f t="shared" si="23"/>
        <v>0</v>
      </c>
      <c r="C221">
        <f t="shared" si="24"/>
        <v>4.9490581482693197E-4</v>
      </c>
      <c r="D221">
        <f t="shared" si="20"/>
        <v>5.3962540039227166E-2</v>
      </c>
      <c r="I221">
        <f t="shared" si="26"/>
        <v>22.038817796249372</v>
      </c>
      <c r="J221">
        <f t="shared" si="27"/>
        <v>0</v>
      </c>
      <c r="K221" s="36">
        <f t="shared" si="28"/>
        <v>9.7956982320309902E-5</v>
      </c>
      <c r="L221">
        <f t="shared" si="21"/>
        <v>-3.898059110187531</v>
      </c>
      <c r="N221" s="36">
        <f t="shared" si="29"/>
        <v>9.7956982320309902E-5</v>
      </c>
      <c r="O221">
        <f t="shared" si="25"/>
        <v>0</v>
      </c>
      <c r="P221" s="35"/>
      <c r="Q221" s="34"/>
      <c r="R221" s="26"/>
      <c r="S221" s="26"/>
    </row>
    <row r="222" spans="1:19" x14ac:dyDescent="0.25">
      <c r="A222">
        <f t="shared" si="22"/>
        <v>-2.2600000000000371</v>
      </c>
      <c r="B222">
        <f t="shared" si="23"/>
        <v>0</v>
      </c>
      <c r="C222">
        <f t="shared" si="24"/>
        <v>5.0044845881069833E-4</v>
      </c>
      <c r="D222">
        <f t="shared" si="20"/>
        <v>5.4462988498037865E-2</v>
      </c>
      <c r="I222">
        <f t="shared" si="26"/>
        <v>22.382259127543428</v>
      </c>
      <c r="J222">
        <f t="shared" si="27"/>
        <v>0</v>
      </c>
      <c r="K222" s="36">
        <f t="shared" si="28"/>
        <v>9.9924614840683941E-5</v>
      </c>
      <c r="L222">
        <f t="shared" si="21"/>
        <v>-3.8808870436228289</v>
      </c>
      <c r="N222" s="36">
        <f t="shared" si="29"/>
        <v>9.9924614840683941E-5</v>
      </c>
      <c r="O222">
        <f t="shared" si="25"/>
        <v>1</v>
      </c>
      <c r="P222" s="35"/>
      <c r="Q222" s="34"/>
      <c r="R222" s="26"/>
      <c r="S222" s="26"/>
    </row>
    <row r="223" spans="1:19" x14ac:dyDescent="0.25">
      <c r="A223">
        <f t="shared" si="22"/>
        <v>-2.2500000000000373</v>
      </c>
      <c r="B223">
        <f t="shared" si="23"/>
        <v>0</v>
      </c>
      <c r="C223">
        <f t="shared" si="24"/>
        <v>5.0605970026149083E-4</v>
      </c>
      <c r="D223">
        <f t="shared" si="20"/>
        <v>5.4969048198299356E-2</v>
      </c>
      <c r="I223">
        <f t="shared" si="26"/>
        <v>22.725700458837483</v>
      </c>
      <c r="J223">
        <f t="shared" si="27"/>
        <v>0</v>
      </c>
      <c r="K223" s="36">
        <f t="shared" si="28"/>
        <v>1.0193627913538967E-4</v>
      </c>
      <c r="L223">
        <f t="shared" si="21"/>
        <v>-3.8637149770581258</v>
      </c>
      <c r="N223" s="36">
        <f t="shared" si="29"/>
        <v>1.0193627913538967E-4</v>
      </c>
      <c r="O223">
        <f t="shared" si="25"/>
        <v>0</v>
      </c>
      <c r="P223" s="35"/>
      <c r="Q223" s="34"/>
      <c r="R223" s="26"/>
      <c r="S223" s="26"/>
    </row>
    <row r="224" spans="1:19" x14ac:dyDescent="0.25">
      <c r="A224">
        <f t="shared" si="22"/>
        <v>-2.2400000000000375</v>
      </c>
      <c r="B224">
        <f t="shared" si="23"/>
        <v>0</v>
      </c>
      <c r="C224">
        <f t="shared" si="24"/>
        <v>5.1174038621497331E-4</v>
      </c>
      <c r="D224">
        <f t="shared" si="20"/>
        <v>5.5480788584514329E-2</v>
      </c>
      <c r="I224">
        <f t="shared" si="26"/>
        <v>23.069141790131539</v>
      </c>
      <c r="J224">
        <f t="shared" si="27"/>
        <v>0</v>
      </c>
      <c r="K224" s="36">
        <f t="shared" si="28"/>
        <v>1.0399304157441332E-4</v>
      </c>
      <c r="L224">
        <f t="shared" si="21"/>
        <v>-3.8465429104934232</v>
      </c>
      <c r="N224" s="36">
        <f t="shared" si="29"/>
        <v>1.0399304157441332E-4</v>
      </c>
      <c r="O224">
        <f t="shared" si="25"/>
        <v>1</v>
      </c>
      <c r="P224" s="35"/>
      <c r="Q224" s="34"/>
      <c r="R224" s="26"/>
      <c r="S224" s="26"/>
    </row>
    <row r="225" spans="1:19" x14ac:dyDescent="0.25">
      <c r="A225">
        <f t="shared" si="22"/>
        <v>-2.2300000000000377</v>
      </c>
      <c r="B225">
        <f t="shared" si="23"/>
        <v>0</v>
      </c>
      <c r="C225">
        <f t="shared" si="24"/>
        <v>5.1749137198599249E-4</v>
      </c>
      <c r="D225">
        <f t="shared" si="20"/>
        <v>5.5998279956500321E-2</v>
      </c>
      <c r="I225">
        <f t="shared" si="26"/>
        <v>23.412583121425595</v>
      </c>
      <c r="J225">
        <f t="shared" si="27"/>
        <v>0</v>
      </c>
      <c r="K225" s="36">
        <f t="shared" si="28"/>
        <v>1.0609599565982245E-4</v>
      </c>
      <c r="L225">
        <f t="shared" si="21"/>
        <v>-3.8293708439287202</v>
      </c>
      <c r="N225" s="36">
        <f t="shared" si="29"/>
        <v>1.0609599565982245E-4</v>
      </c>
      <c r="O225">
        <f t="shared" si="25"/>
        <v>0</v>
      </c>
      <c r="P225" s="35"/>
      <c r="Q225" s="34"/>
      <c r="R225" s="26"/>
      <c r="S225" s="26"/>
    </row>
    <row r="226" spans="1:19" x14ac:dyDescent="0.25">
      <c r="A226">
        <f t="shared" si="22"/>
        <v>-2.2200000000000379</v>
      </c>
      <c r="B226">
        <f t="shared" si="23"/>
        <v>0</v>
      </c>
      <c r="C226">
        <f t="shared" si="24"/>
        <v>5.2331352114801111E-4</v>
      </c>
      <c r="D226">
        <f t="shared" si="20"/>
        <v>5.6521593477648333E-2</v>
      </c>
      <c r="I226">
        <f t="shared" si="26"/>
        <v>23.75602445271965</v>
      </c>
      <c r="J226">
        <f t="shared" si="27"/>
        <v>0</v>
      </c>
      <c r="K226" s="36">
        <f t="shared" si="28"/>
        <v>1.0824626272398254E-4</v>
      </c>
      <c r="L226">
        <f t="shared" si="21"/>
        <v>-3.8121987773640171</v>
      </c>
      <c r="N226" s="36">
        <f t="shared" si="29"/>
        <v>1.0824626272398254E-4</v>
      </c>
      <c r="O226">
        <f t="shared" si="25"/>
        <v>1</v>
      </c>
      <c r="P226" s="35"/>
      <c r="Q226" s="34"/>
      <c r="R226" s="26"/>
      <c r="S226" s="26"/>
    </row>
    <row r="227" spans="1:19" x14ac:dyDescent="0.25">
      <c r="A227">
        <f t="shared" si="22"/>
        <v>-2.2100000000000382</v>
      </c>
      <c r="B227">
        <f t="shared" si="23"/>
        <v>0</v>
      </c>
      <c r="C227">
        <f t="shared" si="24"/>
        <v>5.2920770550820423E-4</v>
      </c>
      <c r="D227">
        <f t="shared" si="20"/>
        <v>5.7050801183156537E-2</v>
      </c>
      <c r="I227">
        <f t="shared" si="26"/>
        <v>24.099465784013706</v>
      </c>
      <c r="J227">
        <f t="shared" si="27"/>
        <v>0</v>
      </c>
      <c r="K227" s="36">
        <f t="shared" si="28"/>
        <v>1.1044499264500299E-4</v>
      </c>
      <c r="L227">
        <f t="shared" si="21"/>
        <v>-3.795026710799315</v>
      </c>
      <c r="N227" s="36">
        <f t="shared" si="29"/>
        <v>1.1044499264500299E-4</v>
      </c>
      <c r="O227">
        <f t="shared" si="25"/>
        <v>0</v>
      </c>
      <c r="P227" s="35"/>
      <c r="Q227" s="34"/>
      <c r="R227" s="26"/>
      <c r="S227" s="26"/>
    </row>
    <row r="228" spans="1:19" x14ac:dyDescent="0.25">
      <c r="A228">
        <f t="shared" si="22"/>
        <v>-2.2000000000000384</v>
      </c>
      <c r="B228">
        <f t="shared" si="23"/>
        <v>0</v>
      </c>
      <c r="C228">
        <f t="shared" si="24"/>
        <v>5.3517480507674076E-4</v>
      </c>
      <c r="D228">
        <f t="shared" si="20"/>
        <v>5.7585975988233278E-2</v>
      </c>
      <c r="I228">
        <f t="shared" si="26"/>
        <v>24.442907115307762</v>
      </c>
      <c r="J228">
        <f t="shared" si="27"/>
        <v>0</v>
      </c>
      <c r="K228" s="36">
        <f t="shared" si="28"/>
        <v>1.126933645793143E-4</v>
      </c>
      <c r="L228">
        <f t="shared" si="21"/>
        <v>-3.7778546442346119</v>
      </c>
      <c r="N228" s="36">
        <f t="shared" si="29"/>
        <v>1.126933645793143E-4</v>
      </c>
      <c r="O228">
        <f t="shared" si="25"/>
        <v>1</v>
      </c>
      <c r="P228" s="35"/>
      <c r="Q228" s="34"/>
      <c r="R228" s="26"/>
      <c r="S228" s="26"/>
    </row>
    <row r="229" spans="1:19" x14ac:dyDescent="0.25">
      <c r="A229">
        <f t="shared" si="22"/>
        <v>-2.1900000000000386</v>
      </c>
      <c r="B229">
        <f t="shared" si="23"/>
        <v>0</v>
      </c>
      <c r="C229">
        <f t="shared" si="24"/>
        <v>5.4121570803179059E-4</v>
      </c>
      <c r="D229">
        <f t="shared" si="20"/>
        <v>5.8127191696265068E-2</v>
      </c>
      <c r="I229">
        <f t="shared" si="26"/>
        <v>24.786348446601817</v>
      </c>
      <c r="J229">
        <f t="shared" si="27"/>
        <v>0</v>
      </c>
      <c r="K229" s="36">
        <f t="shared" si="28"/>
        <v>1.14992587712099E-4</v>
      </c>
      <c r="L229">
        <f t="shared" si="21"/>
        <v>-3.7606825776699089</v>
      </c>
      <c r="N229" s="36">
        <f t="shared" si="29"/>
        <v>1.14992587712099E-4</v>
      </c>
      <c r="O229">
        <f t="shared" si="25"/>
        <v>0</v>
      </c>
      <c r="P229" s="35"/>
      <c r="Q229" s="34"/>
      <c r="R229" s="26"/>
      <c r="S229" s="26"/>
    </row>
    <row r="230" spans="1:19" x14ac:dyDescent="0.25">
      <c r="A230">
        <f t="shared" si="22"/>
        <v>-2.1800000000000388</v>
      </c>
      <c r="B230">
        <f t="shared" si="23"/>
        <v>0</v>
      </c>
      <c r="C230">
        <f t="shared" si="24"/>
        <v>5.4733131067738472E-4</v>
      </c>
      <c r="D230">
        <f t="shared" si="20"/>
        <v>5.8674523006942453E-2</v>
      </c>
      <c r="I230">
        <f t="shared" si="26"/>
        <v>25.129789777895873</v>
      </c>
      <c r="J230">
        <f t="shared" si="27"/>
        <v>0</v>
      </c>
      <c r="K230" s="36">
        <f t="shared" si="28"/>
        <v>1.1734390202571953E-4</v>
      </c>
      <c r="L230">
        <f t="shared" si="21"/>
        <v>-3.7435105111052067</v>
      </c>
      <c r="N230" s="36">
        <f t="shared" si="29"/>
        <v>1.1734390202571953E-4</v>
      </c>
      <c r="O230">
        <f t="shared" si="25"/>
        <v>1</v>
      </c>
      <c r="P230" s="35"/>
      <c r="Q230" s="34"/>
      <c r="R230" s="26"/>
      <c r="S230" s="26"/>
    </row>
    <row r="231" spans="1:19" x14ac:dyDescent="0.25">
      <c r="A231">
        <f t="shared" si="22"/>
        <v>-2.170000000000039</v>
      </c>
      <c r="B231">
        <f t="shared" si="23"/>
        <v>0</v>
      </c>
      <c r="C231">
        <f t="shared" si="24"/>
        <v>5.5352251739650832E-4</v>
      </c>
      <c r="D231">
        <f t="shared" si="20"/>
        <v>5.9228045524338961E-2</v>
      </c>
      <c r="I231">
        <f t="shared" si="26"/>
        <v>25.473231109189928</v>
      </c>
      <c r="J231">
        <f t="shared" si="27"/>
        <v>0</v>
      </c>
      <c r="K231" s="36">
        <f t="shared" si="28"/>
        <v>1.1974857908637806E-4</v>
      </c>
      <c r="L231">
        <f t="shared" si="21"/>
        <v>-3.7263384445405037</v>
      </c>
      <c r="N231" s="36">
        <f t="shared" si="29"/>
        <v>1.1974857908637806E-4</v>
      </c>
      <c r="O231">
        <f t="shared" si="25"/>
        <v>0</v>
      </c>
      <c r="P231" s="35"/>
      <c r="Q231" s="34"/>
      <c r="R231" s="26"/>
      <c r="S231" s="26"/>
    </row>
    <row r="232" spans="1:19" x14ac:dyDescent="0.25">
      <c r="A232">
        <f t="shared" si="22"/>
        <v>-2.1600000000000392</v>
      </c>
      <c r="B232">
        <f t="shared" si="23"/>
        <v>0</v>
      </c>
      <c r="C232">
        <f t="shared" si="24"/>
        <v>5.5979024059771287E-4</v>
      </c>
      <c r="D232">
        <f t="shared" si="20"/>
        <v>5.9787835764936674E-2</v>
      </c>
      <c r="I232">
        <f t="shared" si="26"/>
        <v>25.816672440483984</v>
      </c>
      <c r="J232">
        <f t="shared" si="27"/>
        <v>0</v>
      </c>
      <c r="K232" s="36">
        <f t="shared" si="28"/>
        <v>1.2220792284960147E-4</v>
      </c>
      <c r="L232">
        <f t="shared" si="21"/>
        <v>-3.7091663779758006</v>
      </c>
      <c r="N232" s="36">
        <f t="shared" si="29"/>
        <v>1.2220792284960147E-4</v>
      </c>
      <c r="O232">
        <f t="shared" si="25"/>
        <v>1</v>
      </c>
      <c r="P232" s="35"/>
      <c r="Q232" s="34"/>
      <c r="R232" s="26"/>
      <c r="S232" s="26"/>
    </row>
    <row r="233" spans="1:19" x14ac:dyDescent="0.25">
      <c r="A233">
        <f t="shared" si="22"/>
        <v>-2.1500000000000394</v>
      </c>
      <c r="B233">
        <f t="shared" si="23"/>
        <v>0</v>
      </c>
      <c r="C233">
        <f t="shared" si="24"/>
        <v>5.6613540065537926E-4</v>
      </c>
      <c r="D233">
        <f t="shared" si="20"/>
        <v>6.0353971165592053E-2</v>
      </c>
      <c r="I233">
        <f t="shared" si="26"/>
        <v>26.16011377177804</v>
      </c>
      <c r="J233">
        <f t="shared" si="27"/>
        <v>0</v>
      </c>
      <c r="K233" s="36">
        <f t="shared" si="28"/>
        <v>1.247232704846505E-4</v>
      </c>
      <c r="L233">
        <f t="shared" si="21"/>
        <v>-3.691994311411098</v>
      </c>
      <c r="N233" s="36">
        <f t="shared" si="29"/>
        <v>1.247232704846505E-4</v>
      </c>
      <c r="O233">
        <f t="shared" si="25"/>
        <v>0</v>
      </c>
      <c r="P233" s="35"/>
      <c r="Q233" s="34"/>
      <c r="R233" s="26"/>
      <c r="S233" s="26"/>
    </row>
    <row r="234" spans="1:19" x14ac:dyDescent="0.25">
      <c r="A234">
        <f t="shared" si="22"/>
        <v>-2.1400000000000396</v>
      </c>
      <c r="B234">
        <f t="shared" si="23"/>
        <v>0</v>
      </c>
      <c r="C234">
        <f t="shared" si="24"/>
        <v>5.7255892584328477E-4</v>
      </c>
      <c r="D234">
        <f t="shared" si="20"/>
        <v>6.0926530091435338E-2</v>
      </c>
      <c r="I234">
        <f t="shared" si="26"/>
        <v>26.503555103072095</v>
      </c>
      <c r="J234">
        <f t="shared" si="27"/>
        <v>0</v>
      </c>
      <c r="K234" s="36">
        <f t="shared" si="28"/>
        <v>1.2729599321820162E-4</v>
      </c>
      <c r="L234">
        <f t="shared" si="21"/>
        <v>-3.674822244846395</v>
      </c>
      <c r="N234" s="36">
        <f t="shared" si="29"/>
        <v>1.2729599321820162E-4</v>
      </c>
      <c r="O234">
        <f t="shared" si="25"/>
        <v>1</v>
      </c>
      <c r="P234" s="35"/>
      <c r="Q234" s="34"/>
      <c r="R234" s="26"/>
      <c r="S234" s="26"/>
    </row>
    <row r="235" spans="1:19" x14ac:dyDescent="0.25">
      <c r="A235">
        <f t="shared" si="22"/>
        <v>-2.1300000000000399</v>
      </c>
      <c r="B235">
        <f t="shared" si="23"/>
        <v>0</v>
      </c>
      <c r="C235">
        <f t="shared" si="24"/>
        <v>5.7906175226154349E-4</v>
      </c>
      <c r="D235">
        <f t="shared" si="20"/>
        <v>6.1505591843696882E-2</v>
      </c>
      <c r="I235">
        <f t="shared" si="26"/>
        <v>26.846996434366151</v>
      </c>
      <c r="J235">
        <f t="shared" si="27"/>
        <v>0</v>
      </c>
      <c r="K235" s="36">
        <f t="shared" si="28"/>
        <v>1.2992749719782908E-4</v>
      </c>
      <c r="L235">
        <f t="shared" si="21"/>
        <v>-3.6576501782816928</v>
      </c>
      <c r="N235" s="36">
        <f t="shared" si="29"/>
        <v>1.2992749719782908E-4</v>
      </c>
      <c r="O235">
        <f t="shared" si="25"/>
        <v>0</v>
      </c>
      <c r="P235" s="35"/>
      <c r="Q235" s="34"/>
      <c r="R235" s="26"/>
      <c r="S235" s="26"/>
    </row>
    <row r="236" spans="1:19" x14ac:dyDescent="0.25">
      <c r="A236">
        <f t="shared" si="22"/>
        <v>-2.1200000000000401</v>
      </c>
      <c r="B236">
        <f t="shared" si="23"/>
        <v>0</v>
      </c>
      <c r="C236">
        <f t="shared" si="24"/>
        <v>5.8564482375626087E-4</v>
      </c>
      <c r="D236">
        <f t="shared" si="20"/>
        <v>6.2091236667453142E-2</v>
      </c>
      <c r="I236">
        <f t="shared" si="26"/>
        <v>27.190437765660207</v>
      </c>
      <c r="J236">
        <f t="shared" si="27"/>
        <v>0</v>
      </c>
      <c r="K236" s="36">
        <f t="shared" si="28"/>
        <v>1.326192243752489E-4</v>
      </c>
      <c r="L236">
        <f t="shared" si="21"/>
        <v>-3.6404781117169898</v>
      </c>
      <c r="N236" s="36">
        <f t="shared" si="29"/>
        <v>1.326192243752489E-4</v>
      </c>
      <c r="O236">
        <f t="shared" si="25"/>
        <v>1</v>
      </c>
      <c r="P236" s="35"/>
      <c r="Q236" s="34"/>
      <c r="R236" s="26"/>
      <c r="S236" s="26"/>
    </row>
    <row r="237" spans="1:19" x14ac:dyDescent="0.25">
      <c r="A237">
        <f t="shared" si="22"/>
        <v>-2.1100000000000403</v>
      </c>
      <c r="B237">
        <f t="shared" si="23"/>
        <v>0</v>
      </c>
      <c r="C237">
        <f t="shared" si="24"/>
        <v>5.9230909183168035E-4</v>
      </c>
      <c r="D237">
        <f t="shared" si="20"/>
        <v>6.2683545759284823E-2</v>
      </c>
      <c r="I237">
        <f t="shared" si="26"/>
        <v>27.533879096954262</v>
      </c>
      <c r="J237">
        <f t="shared" si="27"/>
        <v>0</v>
      </c>
      <c r="K237" s="36">
        <f t="shared" si="28"/>
        <v>1.3537265340991811E-4</v>
      </c>
      <c r="L237">
        <f t="shared" si="21"/>
        <v>-3.6233060451522867</v>
      </c>
      <c r="N237" s="36">
        <f t="shared" si="29"/>
        <v>1.3537265340991811E-4</v>
      </c>
      <c r="O237">
        <f t="shared" si="25"/>
        <v>0</v>
      </c>
      <c r="P237" s="35"/>
      <c r="Q237" s="34"/>
      <c r="R237" s="26"/>
      <c r="S237" s="26"/>
    </row>
    <row r="238" spans="1:19" x14ac:dyDescent="0.25">
      <c r="A238">
        <f t="shared" si="22"/>
        <v>-2.1000000000000405</v>
      </c>
      <c r="B238">
        <f t="shared" si="23"/>
        <v>0</v>
      </c>
      <c r="C238">
        <f t="shared" si="24"/>
        <v>5.9905551555503034E-4</v>
      </c>
      <c r="D238">
        <f t="shared" si="20"/>
        <v>6.3282601274839853E-2</v>
      </c>
      <c r="I238">
        <f t="shared" si="26"/>
        <v>27.877320428248318</v>
      </c>
      <c r="J238">
        <f t="shared" si="27"/>
        <v>0</v>
      </c>
      <c r="K238" s="36">
        <f t="shared" si="28"/>
        <v>1.3818930059326245E-4</v>
      </c>
      <c r="L238">
        <f t="shared" si="21"/>
        <v>-3.6061339785875846</v>
      </c>
      <c r="N238" s="36">
        <f t="shared" si="29"/>
        <v>1.3818930059326245E-4</v>
      </c>
      <c r="O238">
        <f t="shared" si="25"/>
        <v>1</v>
      </c>
      <c r="P238" s="35"/>
      <c r="Q238" s="34"/>
      <c r="R238" s="26"/>
      <c r="S238" s="26"/>
    </row>
    <row r="239" spans="1:19" x14ac:dyDescent="0.25">
      <c r="A239">
        <f t="shared" si="22"/>
        <v>-2.0900000000000407</v>
      </c>
      <c r="B239">
        <f t="shared" si="23"/>
        <v>0</v>
      </c>
      <c r="C239">
        <f t="shared" si="24"/>
        <v>6.058850614531347E-4</v>
      </c>
      <c r="D239">
        <f t="shared" si="20"/>
        <v>6.3888486336292988E-2</v>
      </c>
      <c r="I239">
        <f t="shared" si="26"/>
        <v>28.220761759542373</v>
      </c>
      <c r="J239">
        <f t="shared" si="27"/>
        <v>0</v>
      </c>
      <c r="K239" s="36">
        <f t="shared" si="28"/>
        <v>1.4107072079361845E-4</v>
      </c>
      <c r="L239">
        <f t="shared" si="21"/>
        <v>-3.5889619120228815</v>
      </c>
      <c r="N239" s="36">
        <f t="shared" si="29"/>
        <v>1.4107072079361845E-4</v>
      </c>
      <c r="O239">
        <f t="shared" si="25"/>
        <v>0</v>
      </c>
      <c r="P239" s="35"/>
      <c r="Q239" s="34"/>
      <c r="R239" s="26"/>
      <c r="S239" s="26"/>
    </row>
    <row r="240" spans="1:19" x14ac:dyDescent="0.25">
      <c r="A240">
        <f t="shared" si="22"/>
        <v>-2.0800000000000409</v>
      </c>
      <c r="B240">
        <f t="shared" si="23"/>
        <v>0</v>
      </c>
      <c r="C240">
        <f t="shared" si="24"/>
        <v>6.1279870340058551E-4</v>
      </c>
      <c r="D240">
        <f t="shared" ref="D240:D303" si="30">IF(A240&lt;$C$3,TDIST(ABS(A240-$C$3)/$C$4,$C$5,1),1-TDIST(ABS(A240-$C$3)/$C$4,$C$5,1))</f>
        <v>6.4501285039693573E-2</v>
      </c>
      <c r="I240">
        <f t="shared" si="26"/>
        <v>28.564203090836429</v>
      </c>
      <c r="J240">
        <f t="shared" si="27"/>
        <v>0</v>
      </c>
      <c r="K240" s="36">
        <f t="shared" si="28"/>
        <v>1.44018508422444E-4</v>
      </c>
      <c r="L240">
        <f t="shared" ref="L240:L303" si="31">(I240-$J$3)/$J$4</f>
        <v>-3.5717898454581785</v>
      </c>
      <c r="N240" s="36">
        <f t="shared" si="29"/>
        <v>1.44018508422444E-4</v>
      </c>
      <c r="O240">
        <f t="shared" si="25"/>
        <v>1</v>
      </c>
      <c r="P240" s="35"/>
      <c r="Q240" s="34"/>
      <c r="R240" s="26"/>
      <c r="S240" s="26"/>
    </row>
    <row r="241" spans="1:19" x14ac:dyDescent="0.25">
      <c r="A241">
        <f t="shared" ref="A241:A304" si="32">A240+0.01*$C$4</f>
        <v>-2.0700000000000411</v>
      </c>
      <c r="B241">
        <f t="shared" ref="B241:B304" si="33">IF(OR(AND($C$7="greater than",A241&gt;$D$7),AND($C$7="less than",A241&lt;$D$7)),C241*(B240=0),0)</f>
        <v>0</v>
      </c>
      <c r="C241">
        <f t="shared" ref="C241:C304" si="34">D241-D240</f>
        <v>6.1979742249999858E-4</v>
      </c>
      <c r="D241">
        <f t="shared" si="30"/>
        <v>6.5121082462193572E-2</v>
      </c>
      <c r="I241">
        <f t="shared" si="26"/>
        <v>28.907644422130485</v>
      </c>
      <c r="J241">
        <f t="shared" si="27"/>
        <v>0</v>
      </c>
      <c r="K241" s="36">
        <f t="shared" si="28"/>
        <v>1.4703429842190599E-4</v>
      </c>
      <c r="L241">
        <f t="shared" si="31"/>
        <v>-3.5546177788934754</v>
      </c>
      <c r="N241" s="36">
        <f t="shared" si="29"/>
        <v>1.4703429842190599E-4</v>
      </c>
      <c r="O241">
        <f t="shared" ref="O241:O304" si="35">1-O240</f>
        <v>0</v>
      </c>
      <c r="P241" s="35"/>
      <c r="Q241" s="34"/>
      <c r="R241" s="26"/>
      <c r="S241" s="26"/>
    </row>
    <row r="242" spans="1:19" x14ac:dyDescent="0.25">
      <c r="A242">
        <f t="shared" si="32"/>
        <v>-2.0600000000000414</v>
      </c>
      <c r="B242">
        <f t="shared" si="33"/>
        <v>0</v>
      </c>
      <c r="C242">
        <f t="shared" si="34"/>
        <v>6.2688220695276964E-4</v>
      </c>
      <c r="D242">
        <f t="shared" si="30"/>
        <v>6.5747964669146342E-2</v>
      </c>
      <c r="I242">
        <f t="shared" ref="I242:I305" si="36">I241+$J$46</f>
        <v>29.25108575342454</v>
      </c>
      <c r="J242">
        <f t="shared" ref="J242:J305" si="37">IF(AND(I242&gt;$J$10,I242&lt;$L$10),K242*O242,0)</f>
        <v>0</v>
      </c>
      <c r="K242" s="36">
        <f t="shared" ref="K242:K305" si="38">N242</f>
        <v>1.501197672741459E-4</v>
      </c>
      <c r="L242">
        <f t="shared" si="31"/>
        <v>-3.5374457123287728</v>
      </c>
      <c r="N242" s="36">
        <f t="shared" ref="N242:N305" si="39">ABS(TDIST(ABS(L242),$J$5,1)-TDIST(ABS(L241),$J$5,1))</f>
        <v>1.501197672741459E-4</v>
      </c>
      <c r="O242">
        <f t="shared" si="35"/>
        <v>1</v>
      </c>
      <c r="P242" s="35"/>
      <c r="Q242" s="34"/>
      <c r="R242" s="26"/>
      <c r="S242" s="26"/>
    </row>
    <row r="243" spans="1:19" x14ac:dyDescent="0.25">
      <c r="A243">
        <f t="shared" si="32"/>
        <v>-2.0500000000000416</v>
      </c>
      <c r="B243">
        <f t="shared" si="33"/>
        <v>0</v>
      </c>
      <c r="C243">
        <f t="shared" si="34"/>
        <v>6.3405405192087927E-4</v>
      </c>
      <c r="D243">
        <f t="shared" si="30"/>
        <v>6.6382018721067221E-2</v>
      </c>
      <c r="I243">
        <f t="shared" si="36"/>
        <v>29.594527084718596</v>
      </c>
      <c r="J243">
        <f t="shared" si="37"/>
        <v>0</v>
      </c>
      <c r="K243" s="36">
        <f t="shared" si="38"/>
        <v>1.5327663403255816E-4</v>
      </c>
      <c r="L243">
        <f t="shared" si="31"/>
        <v>-3.5202736457640702</v>
      </c>
      <c r="N243" s="36">
        <f t="shared" si="39"/>
        <v>1.5327663403255816E-4</v>
      </c>
      <c r="O243">
        <f t="shared" si="35"/>
        <v>0</v>
      </c>
      <c r="P243" s="35"/>
      <c r="Q243" s="34"/>
      <c r="R243" s="26"/>
      <c r="S243" s="26"/>
    </row>
    <row r="244" spans="1:19" x14ac:dyDescent="0.25">
      <c r="A244">
        <f t="shared" si="32"/>
        <v>-2.0400000000000418</v>
      </c>
      <c r="B244">
        <f t="shared" si="33"/>
        <v>0</v>
      </c>
      <c r="C244">
        <f t="shared" si="34"/>
        <v>6.4131395937945535E-4</v>
      </c>
      <c r="D244">
        <f t="shared" si="30"/>
        <v>6.7023332680446676E-2</v>
      </c>
      <c r="I244">
        <f t="shared" si="36"/>
        <v>29.937968416012652</v>
      </c>
      <c r="J244">
        <f t="shared" si="37"/>
        <v>0</v>
      </c>
      <c r="K244" s="36">
        <f t="shared" si="38"/>
        <v>1.5650666137517755E-4</v>
      </c>
      <c r="L244">
        <f t="shared" si="31"/>
        <v>-3.5031015791993676</v>
      </c>
      <c r="N244" s="36">
        <f t="shared" si="39"/>
        <v>1.5650666137517755E-4</v>
      </c>
      <c r="O244">
        <f t="shared" si="35"/>
        <v>1</v>
      </c>
      <c r="P244" s="35"/>
      <c r="Q244" s="34"/>
      <c r="R244" s="26"/>
      <c r="S244" s="26"/>
    </row>
    <row r="245" spans="1:19" x14ac:dyDescent="0.25">
      <c r="A245">
        <f t="shared" si="32"/>
        <v>-2.030000000000042</v>
      </c>
      <c r="B245">
        <f t="shared" si="33"/>
        <v>0</v>
      </c>
      <c r="C245">
        <f t="shared" si="34"/>
        <v>6.4866293795899643E-4</v>
      </c>
      <c r="D245">
        <f t="shared" si="30"/>
        <v>6.7671995618405673E-2</v>
      </c>
      <c r="I245">
        <f t="shared" si="36"/>
        <v>30.281409747306707</v>
      </c>
      <c r="J245">
        <f t="shared" si="37"/>
        <v>0</v>
      </c>
      <c r="K245" s="36">
        <f t="shared" si="38"/>
        <v>1.5981165668053215E-4</v>
      </c>
      <c r="L245">
        <f t="shared" si="31"/>
        <v>-3.4859295126346646</v>
      </c>
      <c r="N245" s="36">
        <f t="shared" si="39"/>
        <v>1.5981165668053215E-4</v>
      </c>
      <c r="O245">
        <f t="shared" si="35"/>
        <v>0</v>
      </c>
      <c r="P245" s="35"/>
      <c r="Q245" s="34"/>
      <c r="R245" s="26"/>
      <c r="S245" s="26"/>
    </row>
    <row r="246" spans="1:19" x14ac:dyDescent="0.25">
      <c r="A246">
        <f t="shared" si="32"/>
        <v>-2.0200000000000422</v>
      </c>
      <c r="B246">
        <f t="shared" si="33"/>
        <v>0</v>
      </c>
      <c r="C246">
        <f t="shared" si="34"/>
        <v>6.5610200277825548E-4</v>
      </c>
      <c r="D246">
        <f t="shared" si="30"/>
        <v>6.8328097621183928E-2</v>
      </c>
      <c r="I246">
        <f t="shared" si="36"/>
        <v>30.624851078600763</v>
      </c>
      <c r="J246">
        <f t="shared" si="37"/>
        <v>0</v>
      </c>
      <c r="K246" s="36">
        <f t="shared" si="38"/>
        <v>1.6319347312606508E-4</v>
      </c>
      <c r="L246">
        <f t="shared" si="31"/>
        <v>-3.4687574460699624</v>
      </c>
      <c r="N246" s="36">
        <f t="shared" si="39"/>
        <v>1.6319347312606508E-4</v>
      </c>
      <c r="O246">
        <f t="shared" si="35"/>
        <v>1</v>
      </c>
      <c r="P246" s="35"/>
      <c r="Q246" s="34"/>
      <c r="R246" s="26"/>
      <c r="S246" s="26"/>
    </row>
    <row r="247" spans="1:19" x14ac:dyDescent="0.25">
      <c r="A247">
        <f t="shared" si="32"/>
        <v>-2.0100000000000424</v>
      </c>
      <c r="B247">
        <f t="shared" si="33"/>
        <v>0</v>
      </c>
      <c r="C247">
        <f t="shared" si="34"/>
        <v>6.6363217526531348E-4</v>
      </c>
      <c r="D247">
        <f t="shared" si="30"/>
        <v>6.8991729796449242E-2</v>
      </c>
      <c r="I247">
        <f t="shared" si="36"/>
        <v>30.968292409894818</v>
      </c>
      <c r="J247">
        <f t="shared" si="37"/>
        <v>0</v>
      </c>
      <c r="K247" s="36">
        <f t="shared" si="38"/>
        <v>1.6665401080954642E-4</v>
      </c>
      <c r="L247">
        <f t="shared" si="31"/>
        <v>-3.4515853795052593</v>
      </c>
      <c r="N247" s="36">
        <f t="shared" si="39"/>
        <v>1.6665401080954642E-4</v>
      </c>
      <c r="O247">
        <f t="shared" si="35"/>
        <v>0</v>
      </c>
      <c r="P247" s="35"/>
      <c r="Q247" s="34"/>
      <c r="R247" s="26"/>
      <c r="S247" s="26"/>
    </row>
    <row r="248" spans="1:19" x14ac:dyDescent="0.25">
      <c r="A248">
        <f t="shared" si="32"/>
        <v>-2.0000000000000426</v>
      </c>
      <c r="B248">
        <f t="shared" si="33"/>
        <v>0</v>
      </c>
      <c r="C248">
        <f t="shared" si="34"/>
        <v>6.7125448296947998E-4</v>
      </c>
      <c r="D248">
        <f t="shared" si="30"/>
        <v>6.9662984279418722E-2</v>
      </c>
      <c r="I248">
        <f t="shared" si="36"/>
        <v>31.311733741188874</v>
      </c>
      <c r="J248">
        <f t="shared" si="37"/>
        <v>0</v>
      </c>
      <c r="K248" s="36">
        <f t="shared" si="38"/>
        <v>1.7019521789317545E-4</v>
      </c>
      <c r="L248">
        <f t="shared" si="31"/>
        <v>-3.4344133129405563</v>
      </c>
      <c r="N248" s="36">
        <f t="shared" si="39"/>
        <v>1.7019521789317545E-4</v>
      </c>
      <c r="O248">
        <f t="shared" si="35"/>
        <v>1</v>
      </c>
      <c r="P248" s="35"/>
      <c r="Q248" s="34"/>
      <c r="R248" s="26"/>
      <c r="S248" s="26"/>
    </row>
    <row r="249" spans="1:19" x14ac:dyDescent="0.25">
      <c r="A249">
        <f t="shared" si="32"/>
        <v>-1.9900000000000426</v>
      </c>
      <c r="B249">
        <f t="shared" si="33"/>
        <v>0</v>
      </c>
      <c r="C249">
        <f t="shared" si="34"/>
        <v>6.7896995936030102E-4</v>
      </c>
      <c r="D249">
        <f t="shared" si="30"/>
        <v>7.0341954238779023E-2</v>
      </c>
      <c r="I249">
        <f t="shared" si="36"/>
        <v>31.65517507248293</v>
      </c>
      <c r="J249">
        <f t="shared" si="37"/>
        <v>0</v>
      </c>
      <c r="K249" s="36">
        <f t="shared" si="38"/>
        <v>1.738190917711744E-4</v>
      </c>
      <c r="L249">
        <f t="shared" si="31"/>
        <v>-3.4172412463758532</v>
      </c>
      <c r="N249" s="36">
        <f t="shared" si="39"/>
        <v>1.738190917711744E-4</v>
      </c>
      <c r="O249">
        <f t="shared" si="35"/>
        <v>0</v>
      </c>
      <c r="P249" s="35"/>
      <c r="Q249" s="34"/>
      <c r="R249" s="26"/>
      <c r="S249" s="26"/>
    </row>
    <row r="250" spans="1:19" x14ac:dyDescent="0.25">
      <c r="A250">
        <f t="shared" si="32"/>
        <v>-1.9800000000000426</v>
      </c>
      <c r="B250">
        <f t="shared" si="33"/>
        <v>0</v>
      </c>
      <c r="C250">
        <f t="shared" si="34"/>
        <v>6.8677964361642252E-4</v>
      </c>
      <c r="D250">
        <f t="shared" si="30"/>
        <v>7.1028733882395445E-2</v>
      </c>
      <c r="I250">
        <f t="shared" si="36"/>
        <v>31.998616403776985</v>
      </c>
      <c r="J250">
        <f t="shared" si="37"/>
        <v>0</v>
      </c>
      <c r="K250" s="36">
        <f t="shared" si="38"/>
        <v>1.7752768026036043E-4</v>
      </c>
      <c r="L250">
        <f t="shared" si="31"/>
        <v>-3.4000691798111502</v>
      </c>
      <c r="N250" s="36">
        <f t="shared" si="39"/>
        <v>1.7752768026036043E-4</v>
      </c>
      <c r="O250">
        <f t="shared" si="35"/>
        <v>1</v>
      </c>
      <c r="P250" s="35"/>
      <c r="Q250" s="34"/>
      <c r="R250" s="26"/>
      <c r="S250" s="26"/>
    </row>
    <row r="251" spans="1:19" x14ac:dyDescent="0.25">
      <c r="A251">
        <f t="shared" si="32"/>
        <v>-1.9700000000000426</v>
      </c>
      <c r="B251">
        <f t="shared" si="33"/>
        <v>0</v>
      </c>
      <c r="C251">
        <f t="shared" si="34"/>
        <v>6.9468458040117254E-4</v>
      </c>
      <c r="D251">
        <f t="shared" si="30"/>
        <v>7.1723418462796618E-2</v>
      </c>
      <c r="I251">
        <f t="shared" si="36"/>
        <v>32.342057735071037</v>
      </c>
      <c r="J251">
        <f t="shared" si="37"/>
        <v>0</v>
      </c>
      <c r="K251" s="36">
        <f t="shared" si="38"/>
        <v>1.813230828142387E-4</v>
      </c>
      <c r="L251">
        <f t="shared" si="31"/>
        <v>-3.382897113246448</v>
      </c>
      <c r="N251" s="36">
        <f t="shared" si="39"/>
        <v>1.813230828142387E-4</v>
      </c>
      <c r="O251">
        <f t="shared" si="35"/>
        <v>0</v>
      </c>
      <c r="P251" s="35"/>
      <c r="Q251" s="34"/>
      <c r="R251" s="26"/>
      <c r="S251" s="26"/>
    </row>
    <row r="252" spans="1:19" x14ac:dyDescent="0.25">
      <c r="A252">
        <f t="shared" si="32"/>
        <v>-1.9600000000000426</v>
      </c>
      <c r="B252">
        <f t="shared" si="33"/>
        <v>0</v>
      </c>
      <c r="C252">
        <f t="shared" si="34"/>
        <v>7.0268581962718013E-4</v>
      </c>
      <c r="D252">
        <f t="shared" si="30"/>
        <v>7.2426104282423798E-2</v>
      </c>
      <c r="I252">
        <f t="shared" si="36"/>
        <v>32.68549906636509</v>
      </c>
      <c r="J252">
        <f t="shared" si="37"/>
        <v>0</v>
      </c>
      <c r="K252" s="36">
        <f t="shared" si="38"/>
        <v>1.8520745176056619E-4</v>
      </c>
      <c r="L252">
        <f t="shared" si="31"/>
        <v>-3.3657250466817459</v>
      </c>
      <c r="N252" s="36">
        <f t="shared" si="39"/>
        <v>1.8520745176056619E-4</v>
      </c>
      <c r="O252">
        <f t="shared" si="35"/>
        <v>1</v>
      </c>
      <c r="P252" s="35"/>
      <c r="Q252" s="34"/>
      <c r="R252" s="26"/>
      <c r="S252" s="26"/>
    </row>
    <row r="253" spans="1:19" x14ac:dyDescent="0.25">
      <c r="A253">
        <f t="shared" si="32"/>
        <v>-1.9500000000000426</v>
      </c>
      <c r="B253">
        <f t="shared" si="33"/>
        <v>0</v>
      </c>
      <c r="C253">
        <f t="shared" si="34"/>
        <v>7.1078441620704702E-4</v>
      </c>
      <c r="D253">
        <f t="shared" si="30"/>
        <v>7.3136888698630845E-2</v>
      </c>
      <c r="I253">
        <f t="shared" si="36"/>
        <v>33.028940397659142</v>
      </c>
      <c r="J253">
        <f t="shared" si="37"/>
        <v>0</v>
      </c>
      <c r="K253" s="36">
        <f t="shared" si="38"/>
        <v>1.891829935622355E-4</v>
      </c>
      <c r="L253">
        <f t="shared" si="31"/>
        <v>-3.3485529801170428</v>
      </c>
      <c r="N253" s="36">
        <f t="shared" si="39"/>
        <v>1.891829935622355E-4</v>
      </c>
      <c r="O253">
        <f t="shared" si="35"/>
        <v>0</v>
      </c>
      <c r="P253" s="35"/>
      <c r="Q253" s="34"/>
      <c r="R253" s="26"/>
      <c r="S253" s="26"/>
    </row>
    <row r="254" spans="1:19" x14ac:dyDescent="0.25">
      <c r="A254">
        <f t="shared" si="32"/>
        <v>-1.9400000000000426</v>
      </c>
      <c r="B254">
        <f t="shared" si="33"/>
        <v>0</v>
      </c>
      <c r="C254">
        <f t="shared" si="34"/>
        <v>7.1898142979159863E-4</v>
      </c>
      <c r="D254">
        <f t="shared" si="30"/>
        <v>7.3855870128422443E-2</v>
      </c>
      <c r="I254">
        <f t="shared" si="36"/>
        <v>33.372381728953194</v>
      </c>
      <c r="J254">
        <f t="shared" si="37"/>
        <v>0</v>
      </c>
      <c r="K254" s="36">
        <f t="shared" si="38"/>
        <v>1.9325197010182718E-4</v>
      </c>
      <c r="L254">
        <f t="shared" si="31"/>
        <v>-3.3313809135523398</v>
      </c>
      <c r="N254" s="36">
        <f t="shared" si="39"/>
        <v>1.9325197010182718E-4</v>
      </c>
      <c r="O254">
        <f t="shared" si="35"/>
        <v>1</v>
      </c>
      <c r="P254" s="35"/>
      <c r="Q254" s="34"/>
      <c r="R254" s="26"/>
      <c r="S254" s="26"/>
    </row>
    <row r="255" spans="1:19" x14ac:dyDescent="0.25">
      <c r="A255">
        <f t="shared" si="32"/>
        <v>-1.9300000000000426</v>
      </c>
      <c r="B255">
        <f t="shared" si="33"/>
        <v>0</v>
      </c>
      <c r="C255">
        <f t="shared" si="34"/>
        <v>7.2727792449417406E-4</v>
      </c>
      <c r="D255">
        <f t="shared" si="30"/>
        <v>7.4583148052916617E-2</v>
      </c>
      <c r="I255">
        <f t="shared" si="36"/>
        <v>33.715823060247246</v>
      </c>
      <c r="J255">
        <f t="shared" si="37"/>
        <v>0</v>
      </c>
      <c r="K255" s="36">
        <f t="shared" si="38"/>
        <v>1.9741669998954263E-4</v>
      </c>
      <c r="L255">
        <f t="shared" si="31"/>
        <v>-3.3142088469876376</v>
      </c>
      <c r="N255" s="36">
        <f t="shared" si="39"/>
        <v>1.9741669998954263E-4</v>
      </c>
      <c r="O255">
        <f t="shared" si="35"/>
        <v>0</v>
      </c>
      <c r="P255" s="35"/>
      <c r="Q255" s="34"/>
      <c r="R255" s="26"/>
      <c r="S255" s="26"/>
    </row>
    <row r="256" spans="1:19" x14ac:dyDescent="0.25">
      <c r="A256">
        <f t="shared" si="32"/>
        <v>-1.9200000000000426</v>
      </c>
      <c r="B256">
        <f t="shared" si="33"/>
        <v>0</v>
      </c>
      <c r="C256">
        <f t="shared" si="34"/>
        <v>7.3567496860178772E-4</v>
      </c>
      <c r="D256">
        <f t="shared" si="30"/>
        <v>7.5318823021518405E-2</v>
      </c>
      <c r="I256">
        <f t="shared" si="36"/>
        <v>34.059264391541298</v>
      </c>
      <c r="J256">
        <f t="shared" si="37"/>
        <v>0</v>
      </c>
      <c r="K256" s="36">
        <f t="shared" si="38"/>
        <v>2.0167955989455234E-4</v>
      </c>
      <c r="L256">
        <f t="shared" si="31"/>
        <v>-3.2970367804229355</v>
      </c>
      <c r="N256" s="36">
        <f t="shared" si="39"/>
        <v>2.0167955989455234E-4</v>
      </c>
      <c r="O256">
        <f t="shared" si="35"/>
        <v>1</v>
      </c>
      <c r="P256" s="35"/>
      <c r="Q256" s="34"/>
      <c r="R256" s="26"/>
      <c r="S256" s="26"/>
    </row>
    <row r="257" spans="1:19" x14ac:dyDescent="0.25">
      <c r="A257">
        <f t="shared" si="32"/>
        <v>-1.9100000000000426</v>
      </c>
      <c r="B257">
        <f t="shared" si="33"/>
        <v>0</v>
      </c>
      <c r="C257">
        <f t="shared" si="34"/>
        <v>7.4417363427052574E-4</v>
      </c>
      <c r="D257">
        <f t="shared" si="30"/>
        <v>7.6062996655788931E-2</v>
      </c>
      <c r="I257">
        <f t="shared" si="36"/>
        <v>34.40270572283535</v>
      </c>
      <c r="J257">
        <f t="shared" si="37"/>
        <v>0</v>
      </c>
      <c r="K257" s="36">
        <f t="shared" si="38"/>
        <v>2.0604298589966576E-4</v>
      </c>
      <c r="L257">
        <f t="shared" si="31"/>
        <v>-3.2798647138582324</v>
      </c>
      <c r="N257" s="36">
        <f t="shared" si="39"/>
        <v>2.0604298589966576E-4</v>
      </c>
      <c r="O257">
        <f t="shared" si="35"/>
        <v>0</v>
      </c>
      <c r="P257" s="35"/>
      <c r="Q257" s="34"/>
      <c r="R257" s="26"/>
      <c r="S257" s="26"/>
    </row>
    <row r="258" spans="1:19" x14ac:dyDescent="0.25">
      <c r="A258">
        <f t="shared" si="32"/>
        <v>-1.9000000000000425</v>
      </c>
      <c r="B258">
        <f t="shared" si="33"/>
        <v>0</v>
      </c>
      <c r="C258">
        <f t="shared" si="34"/>
        <v>7.5277499720745322E-4</v>
      </c>
      <c r="D258">
        <f t="shared" si="30"/>
        <v>7.6815771652996384E-2</v>
      </c>
      <c r="I258">
        <f t="shared" si="36"/>
        <v>34.746147054129402</v>
      </c>
      <c r="J258">
        <f t="shared" si="37"/>
        <v>0</v>
      </c>
      <c r="K258" s="36">
        <f t="shared" si="38"/>
        <v>2.1050947487902434E-4</v>
      </c>
      <c r="L258">
        <f t="shared" si="31"/>
        <v>-3.2626926472935294</v>
      </c>
      <c r="N258" s="36">
        <f t="shared" si="39"/>
        <v>2.1050947487902434E-4</v>
      </c>
      <c r="O258">
        <f t="shared" si="35"/>
        <v>1</v>
      </c>
      <c r="P258" s="35"/>
      <c r="Q258" s="34"/>
      <c r="R258" s="26"/>
      <c r="S258" s="26"/>
    </row>
    <row r="259" spans="1:19" x14ac:dyDescent="0.25">
      <c r="A259">
        <f t="shared" si="32"/>
        <v>-1.8900000000000425</v>
      </c>
      <c r="B259">
        <f t="shared" si="33"/>
        <v>0</v>
      </c>
      <c r="C259">
        <f t="shared" si="34"/>
        <v>7.6148013633682565E-4</v>
      </c>
      <c r="D259">
        <f t="shared" si="30"/>
        <v>7.757725178933321E-2</v>
      </c>
      <c r="I259">
        <f t="shared" si="36"/>
        <v>35.089588385423454</v>
      </c>
      <c r="J259">
        <f t="shared" si="37"/>
        <v>0</v>
      </c>
      <c r="K259" s="36">
        <f t="shared" si="38"/>
        <v>2.1508158589892204E-4</v>
      </c>
      <c r="L259">
        <f t="shared" si="31"/>
        <v>-3.2455205807288272</v>
      </c>
      <c r="N259" s="36">
        <f t="shared" si="39"/>
        <v>2.1508158589892204E-4</v>
      </c>
      <c r="O259">
        <f t="shared" si="35"/>
        <v>0</v>
      </c>
      <c r="P259" s="35"/>
      <c r="Q259" s="34"/>
      <c r="R259" s="26"/>
      <c r="S259" s="26"/>
    </row>
    <row r="260" spans="1:19" x14ac:dyDescent="0.25">
      <c r="A260">
        <f t="shared" si="32"/>
        <v>-1.8800000000000425</v>
      </c>
      <c r="B260">
        <f t="shared" si="33"/>
        <v>0</v>
      </c>
      <c r="C260">
        <f t="shared" si="34"/>
        <v>7.702901334506046E-4</v>
      </c>
      <c r="D260">
        <f t="shared" si="30"/>
        <v>7.8347541922783814E-2</v>
      </c>
      <c r="I260">
        <f t="shared" si="36"/>
        <v>35.433029716717506</v>
      </c>
      <c r="J260">
        <f t="shared" si="37"/>
        <v>0</v>
      </c>
      <c r="K260" s="36">
        <f t="shared" si="38"/>
        <v>2.1976194164119965E-4</v>
      </c>
      <c r="L260">
        <f t="shared" si="31"/>
        <v>-3.228348514164125</v>
      </c>
      <c r="N260" s="36">
        <f t="shared" si="39"/>
        <v>2.1976194164119965E-4</v>
      </c>
      <c r="O260">
        <f t="shared" si="35"/>
        <v>1</v>
      </c>
      <c r="P260" s="35"/>
      <c r="Q260" s="34"/>
      <c r="R260" s="26"/>
      <c r="S260" s="26"/>
    </row>
    <row r="261" spans="1:19" x14ac:dyDescent="0.25">
      <c r="A261">
        <f t="shared" si="32"/>
        <v>-1.8700000000000425</v>
      </c>
      <c r="B261">
        <f t="shared" si="33"/>
        <v>0</v>
      </c>
      <c r="C261">
        <f t="shared" si="34"/>
        <v>7.7920607284218124E-4</v>
      </c>
      <c r="D261">
        <f t="shared" si="30"/>
        <v>7.9126747995625996E-2</v>
      </c>
      <c r="I261">
        <f t="shared" si="36"/>
        <v>35.776471048011558</v>
      </c>
      <c r="J261">
        <f t="shared" si="37"/>
        <v>0</v>
      </c>
      <c r="K261" s="36">
        <f t="shared" si="38"/>
        <v>2.2455322984900501E-4</v>
      </c>
      <c r="L261">
        <f t="shared" si="31"/>
        <v>-3.211176447599422</v>
      </c>
      <c r="N261" s="36">
        <f t="shared" si="39"/>
        <v>2.2455322984900501E-4</v>
      </c>
      <c r="O261">
        <f t="shared" si="35"/>
        <v>0</v>
      </c>
      <c r="P261" s="35"/>
      <c r="Q261" s="34"/>
      <c r="R261" s="26"/>
      <c r="S261" s="26"/>
    </row>
    <row r="262" spans="1:19" x14ac:dyDescent="0.25">
      <c r="A262">
        <f t="shared" si="32"/>
        <v>-1.8600000000000425</v>
      </c>
      <c r="B262">
        <f t="shared" si="33"/>
        <v>0</v>
      </c>
      <c r="C262">
        <f t="shared" si="34"/>
        <v>7.8822904092540336E-4</v>
      </c>
      <c r="D262">
        <f t="shared" si="30"/>
        <v>7.9914977036551399E-2</v>
      </c>
      <c r="I262">
        <f t="shared" si="36"/>
        <v>36.11991237930561</v>
      </c>
      <c r="J262">
        <f t="shared" si="37"/>
        <v>0</v>
      </c>
      <c r="K262" s="36">
        <f t="shared" si="38"/>
        <v>2.2945820479449916E-4</v>
      </c>
      <c r="L262">
        <f t="shared" si="31"/>
        <v>-3.1940043810347194</v>
      </c>
      <c r="N262" s="36">
        <f t="shared" si="39"/>
        <v>2.2945820479449916E-4</v>
      </c>
      <c r="O262">
        <f t="shared" si="35"/>
        <v>1</v>
      </c>
      <c r="P262" s="35"/>
      <c r="Q262" s="34"/>
      <c r="R262" s="26"/>
      <c r="S262" s="26"/>
    </row>
    <row r="263" spans="1:19" x14ac:dyDescent="0.25">
      <c r="A263">
        <f t="shared" si="32"/>
        <v>-1.8500000000000425</v>
      </c>
      <c r="B263">
        <f t="shared" si="33"/>
        <v>0</v>
      </c>
      <c r="C263">
        <f t="shared" si="34"/>
        <v>7.9736012583456195E-4</v>
      </c>
      <c r="D263">
        <f t="shared" si="30"/>
        <v>8.0712337162385961E-2</v>
      </c>
      <c r="I263">
        <f t="shared" si="36"/>
        <v>36.463353710599662</v>
      </c>
      <c r="J263">
        <f t="shared" si="37"/>
        <v>0</v>
      </c>
      <c r="K263" s="36">
        <f t="shared" si="38"/>
        <v>2.3447968876846859E-4</v>
      </c>
      <c r="L263">
        <f t="shared" si="31"/>
        <v>-3.1768323144700168</v>
      </c>
      <c r="N263" s="36">
        <f t="shared" si="39"/>
        <v>2.3447968876846859E-4</v>
      </c>
      <c r="O263">
        <f t="shared" si="35"/>
        <v>0</v>
      </c>
      <c r="P263" s="35"/>
      <c r="Q263" s="34"/>
      <c r="R263" s="26"/>
      <c r="S263" s="26"/>
    </row>
    <row r="264" spans="1:19" x14ac:dyDescent="0.25">
      <c r="A264">
        <f t="shared" si="32"/>
        <v>-1.8400000000000425</v>
      </c>
      <c r="B264">
        <f t="shared" si="33"/>
        <v>0</v>
      </c>
      <c r="C264">
        <f t="shared" si="34"/>
        <v>8.0660041700771068E-4</v>
      </c>
      <c r="D264">
        <f t="shared" si="30"/>
        <v>8.1518937579393672E-2</v>
      </c>
      <c r="I264">
        <f t="shared" si="36"/>
        <v>36.806795041893714</v>
      </c>
      <c r="J264">
        <f t="shared" si="37"/>
        <v>0</v>
      </c>
      <c r="K264" s="36">
        <f t="shared" si="38"/>
        <v>2.3962057359056682E-4</v>
      </c>
      <c r="L264">
        <f t="shared" si="31"/>
        <v>-3.1596602479053142</v>
      </c>
      <c r="N264" s="36">
        <f t="shared" si="39"/>
        <v>2.3962057359056682E-4</v>
      </c>
      <c r="O264">
        <f t="shared" si="35"/>
        <v>1</v>
      </c>
      <c r="P264" s="35"/>
      <c r="Q264" s="34"/>
      <c r="R264" s="26"/>
      <c r="S264" s="26"/>
    </row>
    <row r="265" spans="1:19" x14ac:dyDescent="0.25">
      <c r="A265">
        <f t="shared" si="32"/>
        <v>-1.8300000000000425</v>
      </c>
      <c r="B265">
        <f t="shared" si="33"/>
        <v>0</v>
      </c>
      <c r="C265">
        <f t="shared" si="34"/>
        <v>8.1595100475267968E-4</v>
      </c>
      <c r="D265">
        <f t="shared" si="30"/>
        <v>8.2334888584146351E-2</v>
      </c>
      <c r="I265">
        <f t="shared" si="36"/>
        <v>37.150236373187767</v>
      </c>
      <c r="J265">
        <f t="shared" si="37"/>
        <v>0</v>
      </c>
      <c r="K265" s="36">
        <f t="shared" si="38"/>
        <v>2.4488382214036403E-4</v>
      </c>
      <c r="L265">
        <f t="shared" si="31"/>
        <v>-3.1424881813406116</v>
      </c>
      <c r="N265" s="36">
        <f t="shared" si="39"/>
        <v>2.4488382214036403E-4</v>
      </c>
      <c r="O265">
        <f t="shared" si="35"/>
        <v>0</v>
      </c>
      <c r="P265" s="35"/>
      <c r="Q265" s="34"/>
      <c r="R265" s="26"/>
      <c r="S265" s="26"/>
    </row>
    <row r="266" spans="1:19" x14ac:dyDescent="0.25">
      <c r="A266">
        <f t="shared" si="32"/>
        <v>-1.8200000000000425</v>
      </c>
      <c r="B266">
        <f t="shared" si="33"/>
        <v>0</v>
      </c>
      <c r="C266">
        <f t="shared" si="34"/>
        <v>8.2541297979335515E-4</v>
      </c>
      <c r="D266">
        <f t="shared" si="30"/>
        <v>8.3160301563939706E-2</v>
      </c>
      <c r="I266">
        <f t="shared" si="36"/>
        <v>37.493677704481819</v>
      </c>
      <c r="J266">
        <f t="shared" si="37"/>
        <v>0</v>
      </c>
      <c r="K266" s="36">
        <f t="shared" si="38"/>
        <v>2.5027246990817591E-4</v>
      </c>
      <c r="L266">
        <f t="shared" si="31"/>
        <v>-3.125316114775909</v>
      </c>
      <c r="N266" s="36">
        <f t="shared" si="39"/>
        <v>2.5027246990817591E-4</v>
      </c>
      <c r="O266">
        <f t="shared" si="35"/>
        <v>1</v>
      </c>
      <c r="P266" s="35"/>
      <c r="Q266" s="34"/>
      <c r="R266" s="26"/>
      <c r="S266" s="26"/>
    </row>
    <row r="267" spans="1:19" x14ac:dyDescent="0.25">
      <c r="A267">
        <f t="shared" si="32"/>
        <v>-1.8100000000000425</v>
      </c>
      <c r="B267">
        <f t="shared" si="33"/>
        <v>0</v>
      </c>
      <c r="C267">
        <f t="shared" si="34"/>
        <v>8.3498743279794563E-4</v>
      </c>
      <c r="D267">
        <f t="shared" si="30"/>
        <v>8.3995288996737652E-2</v>
      </c>
      <c r="I267">
        <f t="shared" si="36"/>
        <v>37.837119035775871</v>
      </c>
      <c r="J267">
        <f t="shared" si="37"/>
        <v>0</v>
      </c>
      <c r="K267" s="36">
        <f t="shared" si="38"/>
        <v>2.5578962656502488E-4</v>
      </c>
      <c r="L267">
        <f t="shared" si="31"/>
        <v>-3.1081440482112064</v>
      </c>
      <c r="N267" s="36">
        <f t="shared" si="39"/>
        <v>2.5578962656502488E-4</v>
      </c>
      <c r="O267">
        <f t="shared" si="35"/>
        <v>0</v>
      </c>
      <c r="P267" s="35"/>
      <c r="Q267" s="34"/>
      <c r="R267" s="26"/>
      <c r="S267" s="26"/>
    </row>
    <row r="268" spans="1:19" x14ac:dyDescent="0.25">
      <c r="A268">
        <f t="shared" si="32"/>
        <v>-1.8000000000000425</v>
      </c>
      <c r="B268">
        <f t="shared" si="33"/>
        <v>0</v>
      </c>
      <c r="C268">
        <f t="shared" si="34"/>
        <v>8.4467545388781928E-4</v>
      </c>
      <c r="D268">
        <f t="shared" si="30"/>
        <v>8.4839964450625471E-2</v>
      </c>
      <c r="I268">
        <f t="shared" si="36"/>
        <v>38.180560367069923</v>
      </c>
      <c r="J268">
        <f t="shared" si="37"/>
        <v>0</v>
      </c>
      <c r="K268" s="36">
        <f t="shared" si="38"/>
        <v>2.6143847755088177E-4</v>
      </c>
      <c r="L268">
        <f t="shared" si="31"/>
        <v>-3.0909719816465038</v>
      </c>
      <c r="N268" s="36">
        <f t="shared" si="39"/>
        <v>2.6143847755088177E-4</v>
      </c>
      <c r="O268">
        <f t="shared" si="35"/>
        <v>1</v>
      </c>
      <c r="P268" s="35"/>
      <c r="Q268" s="34"/>
      <c r="R268" s="26"/>
      <c r="S268" s="26"/>
    </row>
    <row r="269" spans="1:19" x14ac:dyDescent="0.25">
      <c r="A269">
        <f t="shared" si="32"/>
        <v>-1.7900000000000424</v>
      </c>
      <c r="B269">
        <f t="shared" si="33"/>
        <v>0</v>
      </c>
      <c r="C269">
        <f t="shared" si="34"/>
        <v>8.544781321259548E-4</v>
      </c>
      <c r="D269">
        <f t="shared" si="30"/>
        <v>8.5694442582751426E-2</v>
      </c>
      <c r="I269">
        <f t="shared" si="36"/>
        <v>38.524001698363975</v>
      </c>
      <c r="J269">
        <f t="shared" si="37"/>
        <v>0</v>
      </c>
      <c r="K269" s="36">
        <f t="shared" si="38"/>
        <v>2.6722228568030852E-4</v>
      </c>
      <c r="L269">
        <f t="shared" si="31"/>
        <v>-3.0737999150818012</v>
      </c>
      <c r="N269" s="36">
        <f t="shared" si="39"/>
        <v>2.6722228568030852E-4</v>
      </c>
      <c r="O269">
        <f t="shared" si="35"/>
        <v>0</v>
      </c>
      <c r="P269" s="35"/>
      <c r="Q269" s="34"/>
      <c r="R269" s="26"/>
      <c r="S269" s="26"/>
    </row>
    <row r="270" spans="1:19" x14ac:dyDescent="0.25">
      <c r="A270">
        <f t="shared" si="32"/>
        <v>-1.7800000000000424</v>
      </c>
      <c r="B270">
        <f t="shared" si="33"/>
        <v>0</v>
      </c>
      <c r="C270">
        <f t="shared" si="34"/>
        <v>8.6439655498538048E-4</v>
      </c>
      <c r="D270">
        <f t="shared" si="30"/>
        <v>8.6558839137736807E-2</v>
      </c>
      <c r="I270">
        <f t="shared" si="36"/>
        <v>38.867443029658027</v>
      </c>
      <c r="J270">
        <f t="shared" si="37"/>
        <v>0</v>
      </c>
      <c r="K270" s="36">
        <f t="shared" si="38"/>
        <v>2.7314439276458248E-4</v>
      </c>
      <c r="L270">
        <f t="shared" si="31"/>
        <v>-3.0566278485170986</v>
      </c>
      <c r="N270" s="36">
        <f t="shared" si="39"/>
        <v>2.7314439276458248E-4</v>
      </c>
      <c r="O270">
        <f t="shared" si="35"/>
        <v>1</v>
      </c>
      <c r="P270" s="35"/>
      <c r="Q270" s="34"/>
      <c r="R270" s="26"/>
      <c r="S270" s="26"/>
    </row>
    <row r="271" spans="1:19" x14ac:dyDescent="0.25">
      <c r="A271">
        <f t="shared" si="32"/>
        <v>-1.7700000000000424</v>
      </c>
      <c r="B271">
        <f t="shared" si="33"/>
        <v>0</v>
      </c>
      <c r="C271">
        <f t="shared" si="34"/>
        <v>8.7443180779697705E-4</v>
      </c>
      <c r="D271">
        <f t="shared" si="30"/>
        <v>8.7433270945533784E-2</v>
      </c>
      <c r="I271">
        <f t="shared" si="36"/>
        <v>39.210884360952079</v>
      </c>
      <c r="J271">
        <f t="shared" si="37"/>
        <v>0</v>
      </c>
      <c r="K271" s="36">
        <f t="shared" si="38"/>
        <v>2.7920822124894405E-4</v>
      </c>
      <c r="L271">
        <f t="shared" si="31"/>
        <v>-3.039455781952396</v>
      </c>
      <c r="N271" s="36">
        <f t="shared" si="39"/>
        <v>2.7920822124894405E-4</v>
      </c>
      <c r="O271">
        <f t="shared" si="35"/>
        <v>0</v>
      </c>
      <c r="P271" s="35"/>
      <c r="Q271" s="34"/>
      <c r="R271" s="26"/>
      <c r="S271" s="26"/>
    </row>
    <row r="272" spans="1:19" x14ac:dyDescent="0.25">
      <c r="A272">
        <f t="shared" si="32"/>
        <v>-1.7600000000000424</v>
      </c>
      <c r="B272">
        <f t="shared" si="33"/>
        <v>0</v>
      </c>
      <c r="C272">
        <f t="shared" si="34"/>
        <v>8.8458497317527029E-4</v>
      </c>
      <c r="D272">
        <f t="shared" si="30"/>
        <v>8.8317855918709054E-2</v>
      </c>
      <c r="I272">
        <f t="shared" si="36"/>
        <v>39.554325692246131</v>
      </c>
      <c r="J272">
        <f t="shared" si="37"/>
        <v>0</v>
      </c>
      <c r="K272" s="36">
        <f t="shared" si="38"/>
        <v>2.8541727586407252E-4</v>
      </c>
      <c r="L272">
        <f t="shared" si="31"/>
        <v>-3.0222837153876934</v>
      </c>
      <c r="N272" s="36">
        <f t="shared" si="39"/>
        <v>2.8541727586407252E-4</v>
      </c>
      <c r="O272">
        <f t="shared" si="35"/>
        <v>1</v>
      </c>
      <c r="P272" s="35"/>
      <c r="Q272" s="34"/>
      <c r="R272" s="26"/>
      <c r="S272" s="26"/>
    </row>
    <row r="273" spans="1:19" x14ac:dyDescent="0.25">
      <c r="A273">
        <f t="shared" si="32"/>
        <v>-1.7500000000000424</v>
      </c>
      <c r="B273">
        <f t="shared" si="33"/>
        <v>0</v>
      </c>
      <c r="C273">
        <f t="shared" si="34"/>
        <v>8.9485713042282422E-4</v>
      </c>
      <c r="D273">
        <f t="shared" si="30"/>
        <v>8.9212713049131878E-2</v>
      </c>
      <c r="I273">
        <f t="shared" si="36"/>
        <v>39.897767023540183</v>
      </c>
      <c r="J273">
        <f t="shared" si="37"/>
        <v>0</v>
      </c>
      <c r="K273" s="36">
        <f t="shared" si="38"/>
        <v>2.9177514528992005E-4</v>
      </c>
      <c r="L273">
        <f t="shared" si="31"/>
        <v>-3.0051116488229908</v>
      </c>
      <c r="N273" s="36">
        <f t="shared" si="39"/>
        <v>2.9177514528992005E-4</v>
      </c>
      <c r="O273">
        <f t="shared" si="35"/>
        <v>0</v>
      </c>
      <c r="P273" s="35"/>
      <c r="Q273" s="34"/>
      <c r="R273" s="26"/>
      <c r="S273" s="26"/>
    </row>
    <row r="274" spans="1:19" x14ac:dyDescent="0.25">
      <c r="A274">
        <f t="shared" si="32"/>
        <v>-1.7400000000000424</v>
      </c>
      <c r="B274">
        <f t="shared" si="33"/>
        <v>0</v>
      </c>
      <c r="C274">
        <f t="shared" si="34"/>
        <v>9.0524935491220759E-4</v>
      </c>
      <c r="D274">
        <f t="shared" si="30"/>
        <v>9.0117962404044086E-2</v>
      </c>
      <c r="I274">
        <f t="shared" si="36"/>
        <v>40.241208354834235</v>
      </c>
      <c r="J274">
        <f t="shared" si="37"/>
        <v>0</v>
      </c>
      <c r="K274" s="36">
        <f t="shared" si="38"/>
        <v>2.9828550383133659E-4</v>
      </c>
      <c r="L274">
        <f t="shared" si="31"/>
        <v>-2.9879395822582882</v>
      </c>
      <c r="N274" s="36">
        <f t="shared" si="39"/>
        <v>2.9828550383133659E-4</v>
      </c>
      <c r="O274">
        <f t="shared" si="35"/>
        <v>1</v>
      </c>
      <c r="P274" s="35"/>
      <c r="Q274" s="34"/>
      <c r="R274" s="26"/>
      <c r="S274" s="26"/>
    </row>
    <row r="275" spans="1:19" x14ac:dyDescent="0.25">
      <c r="A275">
        <f t="shared" si="32"/>
        <v>-1.7300000000000424</v>
      </c>
      <c r="B275">
        <f t="shared" si="33"/>
        <v>0</v>
      </c>
      <c r="C275">
        <f t="shared" si="34"/>
        <v>9.1576271744517324E-4</v>
      </c>
      <c r="D275">
        <f t="shared" si="30"/>
        <v>9.1033725121489259E-2</v>
      </c>
      <c r="I275">
        <f t="shared" si="36"/>
        <v>40.584649686128287</v>
      </c>
      <c r="J275">
        <f t="shared" si="37"/>
        <v>0</v>
      </c>
      <c r="K275" s="36">
        <f t="shared" si="38"/>
        <v>3.0495211310277263E-4</v>
      </c>
      <c r="L275">
        <f t="shared" si="31"/>
        <v>-2.9707675156935855</v>
      </c>
      <c r="N275" s="36">
        <f t="shared" si="39"/>
        <v>3.0495211310277263E-4</v>
      </c>
      <c r="O275">
        <f t="shared" si="35"/>
        <v>0</v>
      </c>
      <c r="P275" s="35"/>
      <c r="Q275" s="34"/>
      <c r="R275" s="26"/>
      <c r="S275" s="26"/>
    </row>
    <row r="276" spans="1:19" x14ac:dyDescent="0.25">
      <c r="A276">
        <f t="shared" si="32"/>
        <v>-1.7200000000000424</v>
      </c>
      <c r="B276">
        <f t="shared" si="33"/>
        <v>0</v>
      </c>
      <c r="C276">
        <f t="shared" si="34"/>
        <v>9.2639828358807852E-4</v>
      </c>
      <c r="D276">
        <f t="shared" si="30"/>
        <v>9.1960123405077338E-2</v>
      </c>
      <c r="I276">
        <f t="shared" si="36"/>
        <v>40.928091017422339</v>
      </c>
      <c r="J276">
        <f t="shared" si="37"/>
        <v>0</v>
      </c>
      <c r="K276" s="36">
        <f t="shared" si="38"/>
        <v>3.1177882372113858E-4</v>
      </c>
      <c r="L276">
        <f t="shared" si="31"/>
        <v>-2.9535954491288829</v>
      </c>
      <c r="N276" s="36">
        <f t="shared" si="39"/>
        <v>3.1177882372113858E-4</v>
      </c>
      <c r="O276">
        <f t="shared" si="35"/>
        <v>1</v>
      </c>
      <c r="P276" s="35"/>
      <c r="Q276" s="34"/>
      <c r="R276" s="26"/>
      <c r="S276" s="26"/>
    </row>
    <row r="277" spans="1:19" x14ac:dyDescent="0.25">
      <c r="A277">
        <f t="shared" si="32"/>
        <v>-1.7100000000000424</v>
      </c>
      <c r="B277">
        <f t="shared" si="33"/>
        <v>0</v>
      </c>
      <c r="C277">
        <f t="shared" si="34"/>
        <v>9.3715711298390791E-4</v>
      </c>
      <c r="D277">
        <f t="shared" si="30"/>
        <v>9.2897280518061245E-2</v>
      </c>
      <c r="I277">
        <f t="shared" si="36"/>
        <v>41.271532348716391</v>
      </c>
      <c r="J277">
        <f t="shared" si="37"/>
        <v>0</v>
      </c>
      <c r="K277" s="36">
        <f t="shared" si="38"/>
        <v>3.1876957700469402E-4</v>
      </c>
      <c r="L277">
        <f t="shared" si="31"/>
        <v>-2.9364233825641803</v>
      </c>
      <c r="N277" s="36">
        <f t="shared" si="39"/>
        <v>3.1876957700469402E-4</v>
      </c>
      <c r="O277">
        <f t="shared" si="35"/>
        <v>0</v>
      </c>
      <c r="P277" s="35"/>
      <c r="Q277" s="34"/>
      <c r="R277" s="26"/>
      <c r="S277" s="26"/>
    </row>
    <row r="278" spans="1:19" x14ac:dyDescent="0.25">
      <c r="A278">
        <f t="shared" si="32"/>
        <v>-1.7000000000000424</v>
      </c>
      <c r="B278">
        <f t="shared" si="33"/>
        <v>0</v>
      </c>
      <c r="C278">
        <f t="shared" si="34"/>
        <v>9.4804025863970409E-4</v>
      </c>
      <c r="D278">
        <f t="shared" si="30"/>
        <v>9.384532077670095E-2</v>
      </c>
      <c r="I278">
        <f t="shared" si="36"/>
        <v>41.614973680010444</v>
      </c>
      <c r="J278">
        <f t="shared" si="37"/>
        <v>0</v>
      </c>
      <c r="K278" s="36">
        <f t="shared" si="38"/>
        <v>3.2592840667578296E-4</v>
      </c>
      <c r="L278">
        <f t="shared" si="31"/>
        <v>-2.9192513159994777</v>
      </c>
      <c r="N278" s="36">
        <f t="shared" si="39"/>
        <v>3.2592840667578296E-4</v>
      </c>
      <c r="O278">
        <f t="shared" si="35"/>
        <v>1</v>
      </c>
      <c r="P278" s="35"/>
      <c r="Q278" s="34"/>
      <c r="R278" s="26"/>
      <c r="S278" s="26"/>
    </row>
    <row r="279" spans="1:19" x14ac:dyDescent="0.25">
      <c r="A279">
        <f t="shared" si="32"/>
        <v>-1.6900000000000424</v>
      </c>
      <c r="B279">
        <f t="shared" si="33"/>
        <v>0</v>
      </c>
      <c r="C279">
        <f t="shared" si="34"/>
        <v>9.5904876618949086E-4</v>
      </c>
      <c r="D279">
        <f t="shared" si="30"/>
        <v>9.480436954289044E-2</v>
      </c>
      <c r="I279">
        <f t="shared" si="36"/>
        <v>41.958415011304496</v>
      </c>
      <c r="J279">
        <f t="shared" si="37"/>
        <v>0</v>
      </c>
      <c r="K279" s="36">
        <f t="shared" si="38"/>
        <v>3.3325944056544418E-4</v>
      </c>
      <c r="L279">
        <f t="shared" si="31"/>
        <v>-2.9020792494347751</v>
      </c>
      <c r="N279" s="36">
        <f t="shared" si="39"/>
        <v>3.3325944056544418E-4</v>
      </c>
      <c r="O279">
        <f t="shared" si="35"/>
        <v>0</v>
      </c>
      <c r="P279" s="35"/>
      <c r="Q279" s="34"/>
      <c r="R279" s="26"/>
      <c r="S279" s="26"/>
    </row>
    <row r="280" spans="1:19" x14ac:dyDescent="0.25">
      <c r="A280">
        <f t="shared" si="32"/>
        <v>-1.6800000000000423</v>
      </c>
      <c r="B280">
        <f t="shared" si="33"/>
        <v>0</v>
      </c>
      <c r="C280">
        <f t="shared" si="34"/>
        <v>9.7018367313075893E-4</v>
      </c>
      <c r="D280">
        <f t="shared" si="30"/>
        <v>9.5774553216021199E-2</v>
      </c>
      <c r="I280">
        <f t="shared" si="36"/>
        <v>42.301856342598548</v>
      </c>
      <c r="J280">
        <f t="shared" si="37"/>
        <v>0</v>
      </c>
      <c r="K280" s="36">
        <f t="shared" si="38"/>
        <v>3.4076690231716125E-4</v>
      </c>
      <c r="L280">
        <f t="shared" si="31"/>
        <v>-2.8849071828700725</v>
      </c>
      <c r="N280" s="36">
        <f t="shared" si="39"/>
        <v>3.4076690231716125E-4</v>
      </c>
      <c r="O280">
        <f t="shared" si="35"/>
        <v>1</v>
      </c>
      <c r="P280" s="35"/>
      <c r="Q280" s="34"/>
      <c r="R280" s="26"/>
      <c r="S280" s="26"/>
    </row>
    <row r="281" spans="1:19" x14ac:dyDescent="0.25">
      <c r="A281">
        <f t="shared" si="32"/>
        <v>-1.6700000000000423</v>
      </c>
      <c r="B281">
        <f t="shared" si="33"/>
        <v>0</v>
      </c>
      <c r="C281">
        <f t="shared" si="34"/>
        <v>9.8144600803712345E-4</v>
      </c>
      <c r="D281">
        <f t="shared" si="30"/>
        <v>9.6755999224058323E-2</v>
      </c>
      <c r="I281">
        <f t="shared" si="36"/>
        <v>42.6452976738926</v>
      </c>
      <c r="J281">
        <f t="shared" si="37"/>
        <v>0</v>
      </c>
      <c r="K281" s="36">
        <f t="shared" si="38"/>
        <v>3.4845511308780053E-4</v>
      </c>
      <c r="L281">
        <f t="shared" si="31"/>
        <v>-2.8677351163053699</v>
      </c>
      <c r="N281" s="36">
        <f t="shared" si="39"/>
        <v>3.4845511308780053E-4</v>
      </c>
      <c r="O281">
        <f t="shared" si="35"/>
        <v>0</v>
      </c>
      <c r="P281" s="35"/>
      <c r="Q281" s="34"/>
      <c r="R281" s="26"/>
      <c r="S281" s="26"/>
    </row>
    <row r="282" spans="1:19" x14ac:dyDescent="0.25">
      <c r="A282">
        <f t="shared" si="32"/>
        <v>-1.6600000000000423</v>
      </c>
      <c r="B282">
        <f t="shared" si="33"/>
        <v>0</v>
      </c>
      <c r="C282">
        <f t="shared" si="34"/>
        <v>9.9283678974236567E-4</v>
      </c>
      <c r="D282">
        <f t="shared" si="30"/>
        <v>9.7748836013800688E-2</v>
      </c>
      <c r="I282">
        <f t="shared" si="36"/>
        <v>42.988739005186652</v>
      </c>
      <c r="J282">
        <f t="shared" si="37"/>
        <v>0</v>
      </c>
      <c r="K282" s="36">
        <f t="shared" si="38"/>
        <v>3.5632849324232496E-4</v>
      </c>
      <c r="L282">
        <f t="shared" si="31"/>
        <v>-2.8505630497406673</v>
      </c>
      <c r="N282" s="36">
        <f t="shared" si="39"/>
        <v>3.5632849324232496E-4</v>
      </c>
      <c r="O282">
        <f t="shared" si="35"/>
        <v>1</v>
      </c>
      <c r="P282" s="35"/>
      <c r="Q282" s="34"/>
      <c r="R282" s="26"/>
      <c r="S282" s="26"/>
    </row>
    <row r="283" spans="1:19" x14ac:dyDescent="0.25">
      <c r="A283">
        <f t="shared" si="32"/>
        <v>-1.6500000000000423</v>
      </c>
      <c r="B283">
        <f t="shared" si="33"/>
        <v>0</v>
      </c>
      <c r="C283">
        <f t="shared" si="34"/>
        <v>1.0043570264992446E-3</v>
      </c>
      <c r="D283">
        <f t="shared" si="30"/>
        <v>9.8753193040299933E-2</v>
      </c>
      <c r="I283">
        <f t="shared" si="36"/>
        <v>43.332180336480704</v>
      </c>
      <c r="J283">
        <f t="shared" si="37"/>
        <v>0</v>
      </c>
      <c r="K283" s="36">
        <f t="shared" si="38"/>
        <v>3.6439156403961226E-4</v>
      </c>
      <c r="L283">
        <f t="shared" si="31"/>
        <v>-2.8333909831759647</v>
      </c>
      <c r="N283" s="36">
        <f t="shared" si="39"/>
        <v>3.6439156403961226E-4</v>
      </c>
      <c r="O283">
        <f t="shared" si="35"/>
        <v>0</v>
      </c>
      <c r="P283" s="35"/>
      <c r="Q283" s="34"/>
      <c r="R283" s="26"/>
      <c r="S283" s="26"/>
    </row>
    <row r="284" spans="1:19" x14ac:dyDescent="0.25">
      <c r="A284">
        <f t="shared" si="32"/>
        <v>-1.6400000000000423</v>
      </c>
      <c r="B284">
        <f t="shared" si="33"/>
        <v>0</v>
      </c>
      <c r="C284">
        <f t="shared" si="34"/>
        <v>1.0160077151112196E-3</v>
      </c>
      <c r="D284">
        <f t="shared" si="30"/>
        <v>9.9769200755411153E-2</v>
      </c>
      <c r="I284">
        <f t="shared" si="36"/>
        <v>43.675621667774756</v>
      </c>
      <c r="J284">
        <f t="shared" si="37"/>
        <v>0</v>
      </c>
      <c r="K284" s="36">
        <f t="shared" si="38"/>
        <v>3.7264894930643527E-4</v>
      </c>
      <c r="L284">
        <f t="shared" si="31"/>
        <v>-2.8162189166112621</v>
      </c>
      <c r="N284" s="36">
        <f t="shared" si="39"/>
        <v>3.7264894930643527E-4</v>
      </c>
      <c r="O284">
        <f t="shared" si="35"/>
        <v>1</v>
      </c>
      <c r="P284" s="35"/>
      <c r="Q284" s="34"/>
      <c r="R284" s="26"/>
      <c r="S284" s="26"/>
    </row>
    <row r="285" spans="1:19" x14ac:dyDescent="0.25">
      <c r="A285">
        <f t="shared" si="32"/>
        <v>-1.6300000000000423</v>
      </c>
      <c r="B285">
        <f t="shared" si="33"/>
        <v>0</v>
      </c>
      <c r="C285">
        <f t="shared" si="34"/>
        <v>1.0277898400345986E-3</v>
      </c>
      <c r="D285">
        <f t="shared" si="30"/>
        <v>0.10079699059544575</v>
      </c>
      <c r="I285">
        <f t="shared" si="36"/>
        <v>44.019062999068808</v>
      </c>
      <c r="J285">
        <f t="shared" si="37"/>
        <v>0</v>
      </c>
      <c r="K285" s="36">
        <f t="shared" si="38"/>
        <v>3.8110537709588194E-4</v>
      </c>
      <c r="L285">
        <f t="shared" si="31"/>
        <v>-2.7990468500465595</v>
      </c>
      <c r="N285" s="36">
        <f t="shared" si="39"/>
        <v>3.8110537709588194E-4</v>
      </c>
      <c r="O285">
        <f t="shared" si="35"/>
        <v>0</v>
      </c>
      <c r="P285" s="35"/>
      <c r="Q285" s="34"/>
      <c r="R285" s="26"/>
      <c r="S285" s="26"/>
    </row>
    <row r="286" spans="1:19" x14ac:dyDescent="0.25">
      <c r="A286">
        <f t="shared" si="32"/>
        <v>-1.6200000000000423</v>
      </c>
      <c r="B286">
        <f t="shared" si="33"/>
        <v>0</v>
      </c>
      <c r="C286">
        <f t="shared" si="34"/>
        <v>1.0397043724549165E-3</v>
      </c>
      <c r="D286">
        <f t="shared" si="30"/>
        <v>0.10183669496790067</v>
      </c>
      <c r="I286">
        <f t="shared" si="36"/>
        <v>44.36250433036286</v>
      </c>
      <c r="J286">
        <f t="shared" si="37"/>
        <v>0</v>
      </c>
      <c r="K286" s="36">
        <f t="shared" si="38"/>
        <v>3.8976568132665854E-4</v>
      </c>
      <c r="L286">
        <f t="shared" si="31"/>
        <v>-2.7818747834818569</v>
      </c>
      <c r="N286" s="36">
        <f t="shared" si="39"/>
        <v>3.8976568132665854E-4</v>
      </c>
      <c r="O286">
        <f t="shared" si="35"/>
        <v>1</v>
      </c>
      <c r="P286" s="35"/>
      <c r="Q286" s="34"/>
      <c r="R286" s="26"/>
      <c r="S286" s="26"/>
    </row>
    <row r="287" spans="1:19" x14ac:dyDescent="0.25">
      <c r="A287">
        <f t="shared" si="32"/>
        <v>-1.6100000000000423</v>
      </c>
      <c r="B287">
        <f t="shared" si="33"/>
        <v>0</v>
      </c>
      <c r="C287">
        <f t="shared" si="34"/>
        <v>1.051752269333156E-3</v>
      </c>
      <c r="D287">
        <f t="shared" si="30"/>
        <v>0.10288844723723382</v>
      </c>
      <c r="I287">
        <f t="shared" si="36"/>
        <v>44.705945661656912</v>
      </c>
      <c r="J287">
        <f t="shared" si="37"/>
        <v>0</v>
      </c>
      <c r="K287" s="36">
        <f t="shared" si="38"/>
        <v>3.9863480339968893E-4</v>
      </c>
      <c r="L287">
        <f t="shared" si="31"/>
        <v>-2.7647027169171543</v>
      </c>
      <c r="N287" s="36">
        <f t="shared" si="39"/>
        <v>3.9863480339968893E-4</v>
      </c>
      <c r="O287">
        <f t="shared" si="35"/>
        <v>0</v>
      </c>
      <c r="P287" s="35"/>
      <c r="Q287" s="34"/>
      <c r="R287" s="26"/>
      <c r="S287" s="26"/>
    </row>
    <row r="288" spans="1:19" x14ac:dyDescent="0.25">
      <c r="A288">
        <f t="shared" si="32"/>
        <v>-1.6000000000000423</v>
      </c>
      <c r="B288">
        <f t="shared" si="33"/>
        <v>0</v>
      </c>
      <c r="C288">
        <f t="shared" si="34"/>
        <v>1.0639344724232142E-3</v>
      </c>
      <c r="D288">
        <f t="shared" si="30"/>
        <v>0.10395238170965704</v>
      </c>
      <c r="I288">
        <f t="shared" si="36"/>
        <v>45.049386992950964</v>
      </c>
      <c r="J288">
        <f t="shared" si="37"/>
        <v>0</v>
      </c>
      <c r="K288" s="36">
        <f t="shared" si="38"/>
        <v>4.0771779378739881E-4</v>
      </c>
      <c r="L288">
        <f t="shared" si="31"/>
        <v>-2.7475306503524517</v>
      </c>
      <c r="N288" s="36">
        <f t="shared" si="39"/>
        <v>4.0771779378739881E-4</v>
      </c>
      <c r="O288">
        <f t="shared" si="35"/>
        <v>1</v>
      </c>
      <c r="P288" s="35"/>
      <c r="Q288" s="34"/>
      <c r="R288" s="26"/>
      <c r="S288" s="26"/>
    </row>
    <row r="289" spans="1:19" x14ac:dyDescent="0.25">
      <c r="A289">
        <f t="shared" si="32"/>
        <v>-1.5900000000000423</v>
      </c>
      <c r="B289">
        <f t="shared" si="33"/>
        <v>0</v>
      </c>
      <c r="C289">
        <f t="shared" si="34"/>
        <v>1.0762519072608362E-3</v>
      </c>
      <c r="D289">
        <f t="shared" si="30"/>
        <v>0.10502863361691787</v>
      </c>
      <c r="I289">
        <f t="shared" si="36"/>
        <v>45.392828324245016</v>
      </c>
      <c r="J289">
        <f t="shared" si="37"/>
        <v>0</v>
      </c>
      <c r="K289" s="36">
        <f t="shared" si="38"/>
        <v>4.1701981359201432E-4</v>
      </c>
      <c r="L289">
        <f t="shared" si="31"/>
        <v>-2.7303585837877491</v>
      </c>
      <c r="N289" s="36">
        <f t="shared" si="39"/>
        <v>4.1701981359201432E-4</v>
      </c>
      <c r="O289">
        <f t="shared" si="35"/>
        <v>0</v>
      </c>
      <c r="P289" s="35"/>
      <c r="Q289" s="34"/>
      <c r="R289" s="26"/>
      <c r="S289" s="26"/>
    </row>
    <row r="290" spans="1:19" x14ac:dyDescent="0.25">
      <c r="A290">
        <f t="shared" si="32"/>
        <v>-1.5800000000000423</v>
      </c>
      <c r="B290">
        <f t="shared" si="33"/>
        <v>0</v>
      </c>
      <c r="C290">
        <f t="shared" si="34"/>
        <v>1.0887054821207692E-3</v>
      </c>
      <c r="D290">
        <f t="shared" si="30"/>
        <v>0.10611733909903864</v>
      </c>
      <c r="I290">
        <f t="shared" si="36"/>
        <v>45.736269655539068</v>
      </c>
      <c r="J290">
        <f t="shared" si="37"/>
        <v>0</v>
      </c>
      <c r="K290" s="36">
        <f t="shared" si="38"/>
        <v>4.265461360673968E-4</v>
      </c>
      <c r="L290">
        <f t="shared" si="31"/>
        <v>-2.7131865172230465</v>
      </c>
      <c r="N290" s="36">
        <f t="shared" si="39"/>
        <v>4.265461360673968E-4</v>
      </c>
      <c r="O290">
        <f t="shared" si="35"/>
        <v>1</v>
      </c>
      <c r="P290" s="35"/>
      <c r="Q290" s="34"/>
      <c r="R290" s="26"/>
      <c r="S290" s="26"/>
    </row>
    <row r="291" spans="1:19" x14ac:dyDescent="0.25">
      <c r="A291">
        <f t="shared" si="32"/>
        <v>-1.5700000000000423</v>
      </c>
      <c r="B291">
        <f t="shared" si="33"/>
        <v>0</v>
      </c>
      <c r="C291">
        <f t="shared" si="34"/>
        <v>1.1012960869464378E-3</v>
      </c>
      <c r="D291">
        <f t="shared" si="30"/>
        <v>0.10721863518598508</v>
      </c>
      <c r="I291">
        <f t="shared" si="36"/>
        <v>46.079710986833121</v>
      </c>
      <c r="J291">
        <f t="shared" si="37"/>
        <v>0</v>
      </c>
      <c r="K291" s="36">
        <f t="shared" si="38"/>
        <v>4.3630214810017401E-4</v>
      </c>
      <c r="L291">
        <f t="shared" si="31"/>
        <v>-2.6960144506583439</v>
      </c>
      <c r="N291" s="36">
        <f t="shared" si="39"/>
        <v>4.3630214810017401E-4</v>
      </c>
      <c r="O291">
        <f t="shared" si="35"/>
        <v>0</v>
      </c>
      <c r="P291" s="35"/>
      <c r="Q291" s="34"/>
      <c r="R291" s="26"/>
      <c r="S291" s="26"/>
    </row>
    <row r="292" spans="1:19" x14ac:dyDescent="0.25">
      <c r="A292">
        <f t="shared" si="32"/>
        <v>-1.5600000000000422</v>
      </c>
      <c r="B292">
        <f t="shared" si="33"/>
        <v>0</v>
      </c>
      <c r="C292">
        <f t="shared" si="34"/>
        <v>1.1140245922472147E-3</v>
      </c>
      <c r="D292">
        <f t="shared" si="30"/>
        <v>0.1083326597782323</v>
      </c>
      <c r="I292">
        <f t="shared" si="36"/>
        <v>46.423152318127173</v>
      </c>
      <c r="J292">
        <f t="shared" si="37"/>
        <v>0</v>
      </c>
      <c r="K292" s="36">
        <f t="shared" si="38"/>
        <v>4.4629335164449516E-4</v>
      </c>
      <c r="L292">
        <f t="shared" si="31"/>
        <v>-2.6788423840936413</v>
      </c>
      <c r="N292" s="36">
        <f t="shared" si="39"/>
        <v>4.4629335164449516E-4</v>
      </c>
      <c r="O292">
        <f t="shared" si="35"/>
        <v>1</v>
      </c>
      <c r="P292" s="35"/>
      <c r="Q292" s="34"/>
      <c r="R292" s="26"/>
      <c r="S292" s="26"/>
    </row>
    <row r="293" spans="1:19" x14ac:dyDescent="0.25">
      <c r="A293">
        <f t="shared" si="32"/>
        <v>-1.5500000000000422</v>
      </c>
      <c r="B293">
        <f t="shared" si="33"/>
        <v>0</v>
      </c>
      <c r="C293">
        <f t="shared" si="34"/>
        <v>1.1268918479639539E-3</v>
      </c>
      <c r="D293">
        <f t="shared" si="30"/>
        <v>0.10945955162619625</v>
      </c>
      <c r="I293">
        <f t="shared" si="36"/>
        <v>46.766593649421225</v>
      </c>
      <c r="J293">
        <f t="shared" si="37"/>
        <v>0</v>
      </c>
      <c r="K293" s="36">
        <f t="shared" si="38"/>
        <v>4.5652536510513292E-4</v>
      </c>
      <c r="L293">
        <f t="shared" si="31"/>
        <v>-2.6616703175289387</v>
      </c>
      <c r="N293" s="36">
        <f t="shared" si="39"/>
        <v>4.5652536510513292E-4</v>
      </c>
      <c r="O293">
        <f t="shared" si="35"/>
        <v>0</v>
      </c>
      <c r="P293" s="35"/>
      <c r="Q293" s="34"/>
      <c r="R293" s="26"/>
      <c r="S293" s="26"/>
    </row>
    <row r="294" spans="1:19" x14ac:dyDescent="0.25">
      <c r="A294">
        <f t="shared" si="32"/>
        <v>-1.5400000000000422</v>
      </c>
      <c r="B294">
        <f t="shared" si="33"/>
        <v>0</v>
      </c>
      <c r="C294">
        <f t="shared" si="34"/>
        <v>1.1398986823063784E-3</v>
      </c>
      <c r="D294">
        <f t="shared" si="30"/>
        <v>0.11059945030850263</v>
      </c>
      <c r="I294">
        <f t="shared" si="36"/>
        <v>47.110034980715277</v>
      </c>
      <c r="J294">
        <f t="shared" si="37"/>
        <v>0</v>
      </c>
      <c r="K294" s="36">
        <f t="shared" si="38"/>
        <v>4.6700392466263521E-4</v>
      </c>
      <c r="L294">
        <f t="shared" si="31"/>
        <v>-2.6444982509642361</v>
      </c>
      <c r="N294" s="36">
        <f t="shared" si="39"/>
        <v>4.6700392466263521E-4</v>
      </c>
      <c r="O294">
        <f t="shared" si="35"/>
        <v>1</v>
      </c>
      <c r="P294" s="35"/>
      <c r="Q294" s="34"/>
      <c r="R294" s="26"/>
      <c r="S294" s="26"/>
    </row>
    <row r="295" spans="1:19" x14ac:dyDescent="0.25">
      <c r="A295">
        <f t="shared" si="32"/>
        <v>-1.5300000000000422</v>
      </c>
      <c r="B295">
        <f t="shared" si="33"/>
        <v>0</v>
      </c>
      <c r="C295">
        <f t="shared" si="34"/>
        <v>1.1530459005559268E-3</v>
      </c>
      <c r="D295">
        <f t="shared" si="30"/>
        <v>0.11175249620905855</v>
      </c>
      <c r="I295">
        <f t="shared" si="36"/>
        <v>47.453476312009329</v>
      </c>
      <c r="J295">
        <f t="shared" si="37"/>
        <v>0</v>
      </c>
      <c r="K295" s="36">
        <f t="shared" si="38"/>
        <v>4.7773488553488203E-4</v>
      </c>
      <c r="L295">
        <f t="shared" si="31"/>
        <v>-2.6273261843995335</v>
      </c>
      <c r="N295" s="36">
        <f t="shared" si="39"/>
        <v>4.7773488553488203E-4</v>
      </c>
      <c r="O295">
        <f t="shared" si="35"/>
        <v>0</v>
      </c>
      <c r="P295" s="35"/>
      <c r="Q295" s="34"/>
      <c r="R295" s="26"/>
      <c r="S295" s="26"/>
    </row>
    <row r="296" spans="1:19" x14ac:dyDescent="0.25">
      <c r="A296">
        <f t="shared" si="32"/>
        <v>-1.5200000000000422</v>
      </c>
      <c r="B296">
        <f t="shared" si="33"/>
        <v>0</v>
      </c>
      <c r="C296">
        <f t="shared" si="34"/>
        <v>1.1663342838390683E-3</v>
      </c>
      <c r="D296">
        <f t="shared" si="30"/>
        <v>0.11291883049289762</v>
      </c>
      <c r="I296">
        <f t="shared" si="36"/>
        <v>47.796917643303381</v>
      </c>
      <c r="J296">
        <f t="shared" si="37"/>
        <v>0</v>
      </c>
      <c r="K296" s="36">
        <f t="shared" si="38"/>
        <v>4.8872422316790023E-4</v>
      </c>
      <c r="L296">
        <f t="shared" si="31"/>
        <v>-2.6101541178348309</v>
      </c>
      <c r="N296" s="36">
        <f t="shared" si="39"/>
        <v>4.8872422316790023E-4</v>
      </c>
      <c r="O296">
        <f t="shared" si="35"/>
        <v>1</v>
      </c>
      <c r="P296" s="35"/>
      <c r="Q296" s="34"/>
      <c r="R296" s="26"/>
      <c r="S296" s="26"/>
    </row>
    <row r="297" spans="1:19" x14ac:dyDescent="0.25">
      <c r="A297">
        <f t="shared" si="32"/>
        <v>-1.5100000000000422</v>
      </c>
      <c r="B297">
        <f t="shared" si="33"/>
        <v>0</v>
      </c>
      <c r="C297">
        <f t="shared" si="34"/>
        <v>1.179764587866533E-3</v>
      </c>
      <c r="D297">
        <f t="shared" si="30"/>
        <v>0.11409859508076416</v>
      </c>
      <c r="I297">
        <f t="shared" si="36"/>
        <v>48.140358974597433</v>
      </c>
      <c r="J297">
        <f t="shared" si="37"/>
        <v>0</v>
      </c>
      <c r="K297" s="36">
        <f t="shared" si="38"/>
        <v>4.9997803434936525E-4</v>
      </c>
      <c r="L297">
        <f t="shared" si="31"/>
        <v>-2.5929820512701283</v>
      </c>
      <c r="N297" s="36">
        <f t="shared" si="39"/>
        <v>4.9997803434936525E-4</v>
      </c>
      <c r="O297">
        <f t="shared" si="35"/>
        <v>0</v>
      </c>
      <c r="P297" s="35"/>
      <c r="Q297" s="34"/>
      <c r="R297" s="26"/>
      <c r="S297" s="26"/>
    </row>
    <row r="298" spans="1:19" x14ac:dyDescent="0.25">
      <c r="A298">
        <f t="shared" si="32"/>
        <v>-1.5000000000000422</v>
      </c>
      <c r="B298">
        <f t="shared" si="33"/>
        <v>0</v>
      </c>
      <c r="C298">
        <f t="shared" si="34"/>
        <v>1.1933375416423031E-3</v>
      </c>
      <c r="D298">
        <f t="shared" si="30"/>
        <v>0.11529193262240646</v>
      </c>
      <c r="I298">
        <f t="shared" si="36"/>
        <v>48.483800305891485</v>
      </c>
      <c r="J298">
        <f t="shared" si="37"/>
        <v>0</v>
      </c>
      <c r="K298" s="36">
        <f t="shared" si="38"/>
        <v>5.1150253823727121E-4</v>
      </c>
      <c r="L298">
        <f t="shared" si="31"/>
        <v>-2.5758099847054257</v>
      </c>
      <c r="N298" s="36">
        <f t="shared" si="39"/>
        <v>5.1150253823727121E-4</v>
      </c>
      <c r="O298">
        <f t="shared" si="35"/>
        <v>1</v>
      </c>
      <c r="P298" s="35"/>
      <c r="Q298" s="34"/>
      <c r="R298" s="26"/>
      <c r="S298" s="26"/>
    </row>
    <row r="299" spans="1:19" x14ac:dyDescent="0.25">
      <c r="A299">
        <f t="shared" si="32"/>
        <v>-1.4900000000000422</v>
      </c>
      <c r="B299">
        <f t="shared" si="33"/>
        <v>0</v>
      </c>
      <c r="C299">
        <f t="shared" si="34"/>
        <v>1.2070538461388114E-3</v>
      </c>
      <c r="D299">
        <f t="shared" si="30"/>
        <v>0.11649898646854527</v>
      </c>
      <c r="I299">
        <f t="shared" si="36"/>
        <v>48.827241637185537</v>
      </c>
      <c r="J299">
        <f t="shared" si="37"/>
        <v>0</v>
      </c>
      <c r="K299" s="36">
        <f t="shared" si="38"/>
        <v>5.2330407729604678E-4</v>
      </c>
      <c r="L299">
        <f t="shared" si="31"/>
        <v>-2.5586379181407231</v>
      </c>
      <c r="N299" s="36">
        <f t="shared" si="39"/>
        <v>5.2330407729604678E-4</v>
      </c>
      <c r="O299">
        <f t="shared" si="35"/>
        <v>0</v>
      </c>
      <c r="P299" s="35"/>
      <c r="Q299" s="34"/>
      <c r="R299" s="26"/>
      <c r="S299" s="26"/>
    </row>
    <row r="300" spans="1:19" x14ac:dyDescent="0.25">
      <c r="A300">
        <f t="shared" si="32"/>
        <v>-1.4800000000000422</v>
      </c>
      <c r="B300">
        <f t="shared" si="33"/>
        <v>0</v>
      </c>
      <c r="C300">
        <f t="shared" si="34"/>
        <v>1.2209141729412759E-3</v>
      </c>
      <c r="D300">
        <f t="shared" si="30"/>
        <v>0.11771990064148655</v>
      </c>
      <c r="I300">
        <f t="shared" si="36"/>
        <v>49.170682968479589</v>
      </c>
      <c r="J300">
        <f t="shared" si="37"/>
        <v>0</v>
      </c>
      <c r="K300" s="36">
        <f t="shared" si="38"/>
        <v>5.3538911813215753E-4</v>
      </c>
      <c r="L300">
        <f t="shared" si="31"/>
        <v>-2.5414658515760205</v>
      </c>
      <c r="N300" s="36">
        <f t="shared" si="39"/>
        <v>5.3538911813215753E-4</v>
      </c>
      <c r="O300">
        <f t="shared" si="35"/>
        <v>1</v>
      </c>
      <c r="P300" s="35"/>
      <c r="Q300" s="34"/>
      <c r="R300" s="26"/>
      <c r="S300" s="26"/>
    </row>
    <row r="301" spans="1:19" x14ac:dyDescent="0.25">
      <c r="A301">
        <f t="shared" si="32"/>
        <v>-1.4700000000000422</v>
      </c>
      <c r="B301">
        <f t="shared" si="33"/>
        <v>0</v>
      </c>
      <c r="C301">
        <f t="shared" si="34"/>
        <v>1.2349191628565348E-3</v>
      </c>
      <c r="D301">
        <f t="shared" si="30"/>
        <v>0.11895481980434308</v>
      </c>
      <c r="I301">
        <f t="shared" si="36"/>
        <v>49.514124299773641</v>
      </c>
      <c r="J301">
        <f t="shared" si="37"/>
        <v>0</v>
      </c>
      <c r="K301" s="36">
        <f t="shared" si="38"/>
        <v>5.4776425222043471E-4</v>
      </c>
      <c r="L301">
        <f t="shared" si="31"/>
        <v>-2.5242937850113178</v>
      </c>
      <c r="N301" s="36">
        <f t="shared" si="39"/>
        <v>5.4776425222043471E-4</v>
      </c>
      <c r="O301">
        <f t="shared" si="35"/>
        <v>0</v>
      </c>
      <c r="P301" s="35"/>
      <c r="Q301" s="34"/>
      <c r="R301" s="26"/>
      <c r="S301" s="26"/>
    </row>
    <row r="302" spans="1:19" x14ac:dyDescent="0.25">
      <c r="A302">
        <f t="shared" si="32"/>
        <v>-1.4600000000000422</v>
      </c>
      <c r="B302">
        <f t="shared" si="33"/>
        <v>0</v>
      </c>
      <c r="C302">
        <f t="shared" si="34"/>
        <v>1.2490694244929601E-3</v>
      </c>
      <c r="D302">
        <f t="shared" si="30"/>
        <v>0.12020388922883604</v>
      </c>
      <c r="I302">
        <f t="shared" si="36"/>
        <v>49.857565631067693</v>
      </c>
      <c r="J302">
        <f t="shared" si="37"/>
        <v>0</v>
      </c>
      <c r="K302" s="36">
        <f t="shared" si="38"/>
        <v>5.6043619651220677E-4</v>
      </c>
      <c r="L302">
        <f t="shared" si="31"/>
        <v>-2.5071217184466152</v>
      </c>
      <c r="N302" s="36">
        <f t="shared" si="39"/>
        <v>5.6043619651220677E-4</v>
      </c>
      <c r="O302">
        <f t="shared" si="35"/>
        <v>1</v>
      </c>
      <c r="P302" s="35"/>
      <c r="Q302" s="34"/>
      <c r="R302" s="26"/>
      <c r="S302" s="26"/>
    </row>
    <row r="303" spans="1:19" x14ac:dyDescent="0.25">
      <c r="A303">
        <f t="shared" si="32"/>
        <v>-1.4500000000000421</v>
      </c>
      <c r="B303">
        <f t="shared" si="33"/>
        <v>0</v>
      </c>
      <c r="C303">
        <f t="shared" si="34"/>
        <v>1.2633655328042337E-3</v>
      </c>
      <c r="D303">
        <f t="shared" si="30"/>
        <v>0.12146725476164028</v>
      </c>
      <c r="I303">
        <f t="shared" si="36"/>
        <v>50.201006962361745</v>
      </c>
      <c r="J303">
        <f t="shared" si="37"/>
        <v>0</v>
      </c>
      <c r="K303" s="36">
        <f t="shared" si="38"/>
        <v>5.7341179391575195E-4</v>
      </c>
      <c r="L303">
        <f t="shared" si="31"/>
        <v>-2.4899496518819126</v>
      </c>
      <c r="N303" s="36">
        <f t="shared" si="39"/>
        <v>5.7341179391575195E-4</v>
      </c>
      <c r="O303">
        <f t="shared" si="35"/>
        <v>0</v>
      </c>
      <c r="P303" s="35"/>
      <c r="Q303" s="34"/>
      <c r="R303" s="26"/>
      <c r="S303" s="26"/>
    </row>
    <row r="304" spans="1:19" x14ac:dyDescent="0.25">
      <c r="A304">
        <f t="shared" si="32"/>
        <v>-1.4400000000000421</v>
      </c>
      <c r="B304">
        <f t="shared" si="33"/>
        <v>0</v>
      </c>
      <c r="C304">
        <f t="shared" si="34"/>
        <v>1.2778080276028558E-3</v>
      </c>
      <c r="D304">
        <f t="shared" ref="D304:D367" si="40">IF(A304&lt;$C$3,TDIST(ABS(A304-$C$3)/$C$4,$C$5,1),1-TDIST(ABS(A304-$C$3)/$C$4,$C$5,1))</f>
        <v>0.12274506278924313</v>
      </c>
      <c r="I304">
        <f t="shared" si="36"/>
        <v>50.544448293655797</v>
      </c>
      <c r="J304">
        <f t="shared" si="37"/>
        <v>0</v>
      </c>
      <c r="K304" s="36">
        <f t="shared" si="38"/>
        <v>5.8669801363938831E-4</v>
      </c>
      <c r="L304">
        <f t="shared" ref="L304:L367" si="41">(I304-$J$3)/$J$4</f>
        <v>-2.47277758531721</v>
      </c>
      <c r="N304" s="36">
        <f t="shared" si="39"/>
        <v>5.8669801363938831E-4</v>
      </c>
      <c r="O304">
        <f t="shared" si="35"/>
        <v>1</v>
      </c>
      <c r="P304" s="35"/>
      <c r="Q304" s="34"/>
      <c r="R304" s="26"/>
      <c r="S304" s="26"/>
    </row>
    <row r="305" spans="1:19" x14ac:dyDescent="0.25">
      <c r="A305">
        <f t="shared" ref="A305:A368" si="42">A304+0.01*$C$4</f>
        <v>-1.4300000000000421</v>
      </c>
      <c r="B305">
        <f t="shared" ref="B305:B368" si="43">IF(OR(AND($C$7="greater than",A305&gt;$D$7),AND($C$7="less than",A305&lt;$D$7)),C305*(B304=0),0)</f>
        <v>0</v>
      </c>
      <c r="C305">
        <f t="shared" ref="C305:C368" si="44">D305-D304</f>
        <v>1.292397412039889E-3</v>
      </c>
      <c r="D305">
        <f t="shared" si="40"/>
        <v>0.12403746020128302</v>
      </c>
      <c r="I305">
        <f t="shared" si="36"/>
        <v>50.88788962494985</v>
      </c>
      <c r="J305">
        <f t="shared" si="37"/>
        <v>0</v>
      </c>
      <c r="K305" s="36">
        <f t="shared" si="38"/>
        <v>6.0030195138654693E-4</v>
      </c>
      <c r="L305">
        <f t="shared" si="41"/>
        <v>-2.4556055187525074</v>
      </c>
      <c r="N305" s="36">
        <f t="shared" si="39"/>
        <v>6.0030195138654693E-4</v>
      </c>
      <c r="O305">
        <f t="shared" ref="O305:O368" si="45">1-O304</f>
        <v>0</v>
      </c>
      <c r="P305" s="35"/>
      <c r="Q305" s="34"/>
      <c r="R305" s="26"/>
      <c r="S305" s="26"/>
    </row>
    <row r="306" spans="1:19" x14ac:dyDescent="0.25">
      <c r="A306">
        <f t="shared" si="42"/>
        <v>-1.4200000000000421</v>
      </c>
      <c r="B306">
        <f t="shared" si="43"/>
        <v>0</v>
      </c>
      <c r="C306">
        <f t="shared" si="44"/>
        <v>1.3071341510519502E-3</v>
      </c>
      <c r="D306">
        <f t="shared" si="40"/>
        <v>0.12534459435233497</v>
      </c>
      <c r="I306">
        <f t="shared" ref="I306:I369" si="46">I305+$J$46</f>
        <v>51.231330956243902</v>
      </c>
      <c r="J306">
        <f t="shared" ref="J306:J369" si="47">IF(AND(I306&gt;$J$10,I306&lt;$L$10),K306*O306,0)</f>
        <v>0</v>
      </c>
      <c r="K306" s="36">
        <f t="shared" ref="K306:K369" si="48">N306</f>
        <v>6.1423082939210394E-4</v>
      </c>
      <c r="L306">
        <f t="shared" si="41"/>
        <v>-2.4384334521878048</v>
      </c>
      <c r="N306" s="36">
        <f t="shared" ref="N306:N369" si="49">ABS(TDIST(ABS(L306),$J$5,1)-TDIST(ABS(L305),$J$5,1))</f>
        <v>6.1423082939210394E-4</v>
      </c>
      <c r="O306">
        <f t="shared" si="45"/>
        <v>1</v>
      </c>
      <c r="P306" s="35"/>
      <c r="Q306" s="34"/>
      <c r="R306" s="26"/>
      <c r="S306" s="26"/>
    </row>
    <row r="307" spans="1:19" x14ac:dyDescent="0.25">
      <c r="A307">
        <f t="shared" si="42"/>
        <v>-1.4100000000000421</v>
      </c>
      <c r="B307">
        <f t="shared" si="43"/>
        <v>0</v>
      </c>
      <c r="C307">
        <f t="shared" si="44"/>
        <v>1.3220186697775471E-3</v>
      </c>
      <c r="D307">
        <f t="shared" si="40"/>
        <v>0.12666661302211252</v>
      </c>
      <c r="I307">
        <f t="shared" si="46"/>
        <v>51.574772287537954</v>
      </c>
      <c r="J307">
        <f t="shared" si="47"/>
        <v>0</v>
      </c>
      <c r="K307" s="36">
        <f t="shared" si="48"/>
        <v>6.2849199628859514E-4</v>
      </c>
      <c r="L307">
        <f t="shared" si="41"/>
        <v>-2.4212613856231022</v>
      </c>
      <c r="N307" s="36">
        <f t="shared" si="49"/>
        <v>6.2849199628859514E-4</v>
      </c>
      <c r="O307">
        <f t="shared" si="45"/>
        <v>0</v>
      </c>
      <c r="P307" s="35"/>
      <c r="Q307" s="34"/>
      <c r="R307" s="26"/>
      <c r="S307" s="26"/>
    </row>
    <row r="308" spans="1:19" x14ac:dyDescent="0.25">
      <c r="A308">
        <f t="shared" si="42"/>
        <v>-1.4000000000000421</v>
      </c>
      <c r="B308">
        <f t="shared" si="43"/>
        <v>0</v>
      </c>
      <c r="C308">
        <f t="shared" si="44"/>
        <v>1.3370513519387062E-3</v>
      </c>
      <c r="D308">
        <f t="shared" si="40"/>
        <v>0.12800366437405122</v>
      </c>
      <c r="I308">
        <f t="shared" si="46"/>
        <v>51.918213618832006</v>
      </c>
      <c r="J308">
        <f t="shared" si="47"/>
        <v>0</v>
      </c>
      <c r="K308" s="36">
        <f t="shared" si="48"/>
        <v>6.4309292679045477E-4</v>
      </c>
      <c r="L308">
        <f t="shared" si="41"/>
        <v>-2.4040893190583996</v>
      </c>
      <c r="N308" s="36">
        <f t="shared" si="49"/>
        <v>6.4309292679045477E-4</v>
      </c>
      <c r="O308">
        <f t="shared" si="45"/>
        <v>1</v>
      </c>
      <c r="P308" s="35"/>
      <c r="Q308" s="34"/>
      <c r="R308" s="26"/>
      <c r="S308" s="26"/>
    </row>
    <row r="309" spans="1:19" x14ac:dyDescent="0.25">
      <c r="A309">
        <f t="shared" si="42"/>
        <v>-1.3900000000000421</v>
      </c>
      <c r="B309">
        <f t="shared" si="43"/>
        <v>0</v>
      </c>
      <c r="C309">
        <f t="shared" si="44"/>
        <v>1.3522325381938316E-3</v>
      </c>
      <c r="D309">
        <f t="shared" si="40"/>
        <v>0.12935589691224506</v>
      </c>
      <c r="I309">
        <f t="shared" si="46"/>
        <v>52.261654950126058</v>
      </c>
      <c r="J309">
        <f t="shared" si="47"/>
        <v>0</v>
      </c>
      <c r="K309" s="36">
        <f t="shared" si="48"/>
        <v>6.5804122118391303E-4</v>
      </c>
      <c r="L309">
        <f t="shared" si="41"/>
        <v>-2.386917252493697</v>
      </c>
      <c r="N309" s="36">
        <f t="shared" si="49"/>
        <v>6.5804122118391303E-4</v>
      </c>
      <c r="O309">
        <f t="shared" si="45"/>
        <v>0</v>
      </c>
      <c r="P309" s="35"/>
      <c r="Q309" s="34"/>
      <c r="R309" s="26"/>
      <c r="S309" s="26"/>
    </row>
    <row r="310" spans="1:19" x14ac:dyDescent="0.25">
      <c r="A310">
        <f t="shared" si="42"/>
        <v>-1.3800000000000421</v>
      </c>
      <c r="B310">
        <f t="shared" si="43"/>
        <v>0</v>
      </c>
      <c r="C310">
        <f t="shared" si="44"/>
        <v>1.3675625244556622E-3</v>
      </c>
      <c r="D310">
        <f t="shared" si="40"/>
        <v>0.13072345943670072</v>
      </c>
      <c r="I310">
        <f t="shared" si="46"/>
        <v>52.60509628142011</v>
      </c>
      <c r="J310">
        <f t="shared" si="47"/>
        <v>0</v>
      </c>
      <c r="K310" s="36">
        <f t="shared" si="48"/>
        <v>6.7334460460961171E-4</v>
      </c>
      <c r="L310">
        <f t="shared" si="41"/>
        <v>-2.3697451859289944</v>
      </c>
      <c r="N310" s="36">
        <f t="shared" si="49"/>
        <v>6.7334460460961171E-4</v>
      </c>
      <c r="O310">
        <f t="shared" si="45"/>
        <v>1</v>
      </c>
      <c r="P310" s="35"/>
      <c r="Q310" s="34"/>
      <c r="R310" s="26"/>
      <c r="S310" s="26"/>
    </row>
    <row r="311" spans="1:19" x14ac:dyDescent="0.25">
      <c r="A311">
        <f t="shared" si="42"/>
        <v>-1.3700000000000421</v>
      </c>
      <c r="B311">
        <f t="shared" si="43"/>
        <v>0</v>
      </c>
      <c r="C311">
        <f t="shared" si="44"/>
        <v>1.3830415601820689E-3</v>
      </c>
      <c r="D311">
        <f t="shared" si="40"/>
        <v>0.13210650099688279</v>
      </c>
      <c r="I311">
        <f t="shared" si="46"/>
        <v>52.948537612714162</v>
      </c>
      <c r="J311">
        <f t="shared" si="47"/>
        <v>0</v>
      </c>
      <c r="K311" s="36">
        <f t="shared" si="48"/>
        <v>6.8901092612439624E-4</v>
      </c>
      <c r="L311">
        <f t="shared" si="41"/>
        <v>-2.3525731193642918</v>
      </c>
      <c r="N311" s="36">
        <f t="shared" si="49"/>
        <v>6.8901092612439624E-4</v>
      </c>
      <c r="O311">
        <f t="shared" si="45"/>
        <v>0</v>
      </c>
      <c r="P311" s="35"/>
      <c r="Q311" s="34"/>
      <c r="R311" s="26"/>
      <c r="S311" s="26"/>
    </row>
    <row r="312" spans="1:19" x14ac:dyDescent="0.25">
      <c r="A312">
        <f t="shared" si="42"/>
        <v>-1.3600000000000421</v>
      </c>
      <c r="B312">
        <f t="shared" si="43"/>
        <v>0</v>
      </c>
      <c r="C312">
        <f t="shared" si="44"/>
        <v>1.3986698466322278E-3</v>
      </c>
      <c r="D312">
        <f t="shared" si="40"/>
        <v>0.13350517084351501</v>
      </c>
      <c r="I312">
        <f t="shared" si="46"/>
        <v>53.291978944008214</v>
      </c>
      <c r="J312">
        <f t="shared" si="47"/>
        <v>0</v>
      </c>
      <c r="K312" s="36">
        <f t="shared" si="48"/>
        <v>7.0504815752850392E-4</v>
      </c>
      <c r="L312">
        <f t="shared" si="41"/>
        <v>-2.3354010527995892</v>
      </c>
      <c r="N312" s="36">
        <f t="shared" si="49"/>
        <v>7.0504815752850392E-4</v>
      </c>
      <c r="O312">
        <f t="shared" si="45"/>
        <v>1</v>
      </c>
      <c r="P312" s="35"/>
      <c r="Q312" s="34"/>
      <c r="R312" s="26"/>
      <c r="S312" s="26"/>
    </row>
    <row r="313" spans="1:19" x14ac:dyDescent="0.25">
      <c r="A313">
        <f t="shared" si="42"/>
        <v>-1.3500000000000421</v>
      </c>
      <c r="B313">
        <f t="shared" si="43"/>
        <v>0</v>
      </c>
      <c r="C313">
        <f t="shared" si="44"/>
        <v>1.414447535096508E-3</v>
      </c>
      <c r="D313">
        <f t="shared" si="40"/>
        <v>0.13491961837861152</v>
      </c>
      <c r="I313">
        <f t="shared" si="46"/>
        <v>53.635420275302266</v>
      </c>
      <c r="J313">
        <f t="shared" si="47"/>
        <v>0</v>
      </c>
      <c r="K313" s="36">
        <f t="shared" si="48"/>
        <v>7.2146439194334389E-4</v>
      </c>
      <c r="L313">
        <f t="shared" si="41"/>
        <v>-2.3182289862348866</v>
      </c>
      <c r="N313" s="36">
        <f t="shared" si="49"/>
        <v>7.2146439194334389E-4</v>
      </c>
      <c r="O313">
        <f t="shared" si="45"/>
        <v>0</v>
      </c>
      <c r="P313" s="35"/>
      <c r="Q313" s="34"/>
      <c r="R313" s="26"/>
      <c r="S313" s="26"/>
    </row>
    <row r="314" spans="1:19" x14ac:dyDescent="0.25">
      <c r="A314">
        <f t="shared" si="42"/>
        <v>-1.340000000000042</v>
      </c>
      <c r="B314">
        <f t="shared" si="43"/>
        <v>0</v>
      </c>
      <c r="C314">
        <f t="shared" si="44"/>
        <v>1.4303747250930809E-3</v>
      </c>
      <c r="D314">
        <f t="shared" si="40"/>
        <v>0.1363499931037046</v>
      </c>
      <c r="I314">
        <f t="shared" si="46"/>
        <v>53.978861606596318</v>
      </c>
      <c r="J314">
        <f t="shared" si="47"/>
        <v>0</v>
      </c>
      <c r="K314" s="36">
        <f t="shared" si="48"/>
        <v>7.3826784212509267E-4</v>
      </c>
      <c r="L314">
        <f t="shared" si="41"/>
        <v>-2.301056919670184</v>
      </c>
      <c r="N314" s="36">
        <f t="shared" si="49"/>
        <v>7.3826784212509267E-4</v>
      </c>
      <c r="O314">
        <f t="shared" si="45"/>
        <v>1</v>
      </c>
      <c r="P314" s="35"/>
      <c r="Q314" s="34"/>
      <c r="R314" s="26"/>
      <c r="S314" s="26"/>
    </row>
    <row r="315" spans="1:19" x14ac:dyDescent="0.25">
      <c r="A315">
        <f t="shared" si="42"/>
        <v>-1.330000000000042</v>
      </c>
      <c r="B315">
        <f t="shared" si="43"/>
        <v>0</v>
      </c>
      <c r="C315">
        <f t="shared" si="44"/>
        <v>1.4464514625400771E-3</v>
      </c>
      <c r="D315">
        <f t="shared" si="40"/>
        <v>0.13779644456624468</v>
      </c>
      <c r="I315">
        <f t="shared" si="46"/>
        <v>54.32230293789037</v>
      </c>
      <c r="J315">
        <f t="shared" si="47"/>
        <v>0</v>
      </c>
      <c r="K315" s="36">
        <f t="shared" si="48"/>
        <v>7.5546683849784385E-4</v>
      </c>
      <c r="L315">
        <f t="shared" si="41"/>
        <v>-2.2838848531054814</v>
      </c>
      <c r="N315" s="36">
        <f t="shared" si="49"/>
        <v>7.5546683849784385E-4</v>
      </c>
      <c r="O315">
        <f t="shared" si="45"/>
        <v>0</v>
      </c>
      <c r="P315" s="35"/>
      <c r="Q315" s="34"/>
      <c r="R315" s="26"/>
      <c r="S315" s="26"/>
    </row>
    <row r="316" spans="1:19" x14ac:dyDescent="0.25">
      <c r="A316">
        <f t="shared" si="42"/>
        <v>-1.320000000000042</v>
      </c>
      <c r="B316">
        <f t="shared" si="43"/>
        <v>0</v>
      </c>
      <c r="C316">
        <f t="shared" si="44"/>
        <v>1.4626777378955735E-3</v>
      </c>
      <c r="D316">
        <f t="shared" si="40"/>
        <v>0.13925912230414025</v>
      </c>
      <c r="I316">
        <f t="shared" si="46"/>
        <v>54.665744269184422</v>
      </c>
      <c r="J316">
        <f t="shared" si="47"/>
        <v>0</v>
      </c>
      <c r="K316" s="36">
        <f t="shared" si="48"/>
        <v>7.7306982689120951E-4</v>
      </c>
      <c r="L316">
        <f t="shared" si="41"/>
        <v>-2.2667127865407788</v>
      </c>
      <c r="N316" s="36">
        <f t="shared" si="49"/>
        <v>7.7306982689120951E-4</v>
      </c>
      <c r="O316">
        <f t="shared" si="45"/>
        <v>1</v>
      </c>
      <c r="P316" s="35"/>
      <c r="Q316" s="34"/>
      <c r="R316" s="26"/>
      <c r="S316" s="26"/>
    </row>
    <row r="317" spans="1:19" x14ac:dyDescent="0.25">
      <c r="A317">
        <f t="shared" si="42"/>
        <v>-1.310000000000042</v>
      </c>
      <c r="B317">
        <f t="shared" si="43"/>
        <v>0</v>
      </c>
      <c r="C317">
        <f t="shared" si="44"/>
        <v>1.4790534842726577E-3</v>
      </c>
      <c r="D317">
        <f t="shared" si="40"/>
        <v>0.14073817578841291</v>
      </c>
      <c r="I317">
        <f t="shared" si="46"/>
        <v>55.009185600478474</v>
      </c>
      <c r="J317">
        <f t="shared" si="47"/>
        <v>0</v>
      </c>
      <c r="K317" s="36">
        <f t="shared" si="48"/>
        <v>7.9108536596361745E-4</v>
      </c>
      <c r="L317">
        <f t="shared" si="41"/>
        <v>-2.2495407199760762</v>
      </c>
      <c r="N317" s="36">
        <f t="shared" si="49"/>
        <v>7.9108536596361745E-4</v>
      </c>
      <c r="O317">
        <f t="shared" si="45"/>
        <v>0</v>
      </c>
      <c r="P317" s="35"/>
      <c r="Q317" s="34"/>
      <c r="R317" s="26"/>
      <c r="S317" s="26"/>
    </row>
    <row r="318" spans="1:19" x14ac:dyDescent="0.25">
      <c r="A318">
        <f t="shared" si="42"/>
        <v>-1.300000000000042</v>
      </c>
      <c r="B318">
        <f t="shared" si="43"/>
        <v>0</v>
      </c>
      <c r="C318">
        <f t="shared" si="44"/>
        <v>1.4955785755293993E-3</v>
      </c>
      <c r="D318">
        <f t="shared" si="40"/>
        <v>0.14223375436394231</v>
      </c>
      <c r="I318">
        <f t="shared" si="46"/>
        <v>55.352626931772527</v>
      </c>
      <c r="J318">
        <f t="shared" si="47"/>
        <v>0</v>
      </c>
      <c r="K318" s="36">
        <f t="shared" si="48"/>
        <v>8.0952212429682285E-4</v>
      </c>
      <c r="L318">
        <f t="shared" si="41"/>
        <v>-2.2323686534113736</v>
      </c>
      <c r="N318" s="36">
        <f t="shared" si="49"/>
        <v>8.0952212429682285E-4</v>
      </c>
      <c r="O318">
        <f t="shared" si="45"/>
        <v>1</v>
      </c>
      <c r="P318" s="35"/>
      <c r="Q318" s="34"/>
      <c r="R318" s="26"/>
      <c r="S318" s="26"/>
    </row>
    <row r="319" spans="1:19" x14ac:dyDescent="0.25">
      <c r="A319">
        <f t="shared" si="42"/>
        <v>-1.290000000000042</v>
      </c>
      <c r="B319">
        <f t="shared" si="43"/>
        <v>0</v>
      </c>
      <c r="C319">
        <f t="shared" si="44"/>
        <v>1.5122528243304845E-3</v>
      </c>
      <c r="D319">
        <f t="shared" si="40"/>
        <v>0.1437460071882728</v>
      </c>
      <c r="I319">
        <f t="shared" si="46"/>
        <v>55.696068263066579</v>
      </c>
      <c r="J319">
        <f t="shared" si="47"/>
        <v>0</v>
      </c>
      <c r="K319" s="36">
        <f t="shared" si="48"/>
        <v>8.2838887714034581E-4</v>
      </c>
      <c r="L319">
        <f t="shared" si="41"/>
        <v>-2.215196586846671</v>
      </c>
      <c r="N319" s="36">
        <f t="shared" si="49"/>
        <v>8.2838887714034581E-4</v>
      </c>
      <c r="O319">
        <f t="shared" si="45"/>
        <v>0</v>
      </c>
      <c r="P319" s="35"/>
      <c r="Q319" s="34"/>
      <c r="R319" s="26"/>
      <c r="S319" s="26"/>
    </row>
    <row r="320" spans="1:19" x14ac:dyDescent="0.25">
      <c r="A320">
        <f t="shared" si="42"/>
        <v>-1.280000000000042</v>
      </c>
      <c r="B320">
        <f t="shared" si="43"/>
        <v>0</v>
      </c>
      <c r="C320">
        <f t="shared" si="44"/>
        <v>1.529075980185951E-3</v>
      </c>
      <c r="D320">
        <f t="shared" si="40"/>
        <v>0.14527508316845875</v>
      </c>
      <c r="I320">
        <f t="shared" si="46"/>
        <v>56.039509594360631</v>
      </c>
      <c r="J320">
        <f t="shared" si="47"/>
        <v>0</v>
      </c>
      <c r="K320" s="36">
        <f t="shared" si="48"/>
        <v>8.4769450279090913E-4</v>
      </c>
      <c r="L320">
        <f t="shared" si="41"/>
        <v>-2.1980245202819684</v>
      </c>
      <c r="N320" s="36">
        <f t="shared" si="49"/>
        <v>8.4769450279090913E-4</v>
      </c>
      <c r="O320">
        <f t="shared" si="45"/>
        <v>1</v>
      </c>
      <c r="P320" s="35"/>
      <c r="Q320" s="34"/>
      <c r="R320" s="26"/>
      <c r="S320" s="26"/>
    </row>
    <row r="321" spans="1:19" x14ac:dyDescent="0.25">
      <c r="A321">
        <f t="shared" si="42"/>
        <v>-1.270000000000042</v>
      </c>
      <c r="B321">
        <f t="shared" si="43"/>
        <v>0</v>
      </c>
      <c r="C321">
        <f t="shared" si="44"/>
        <v>1.5460477274706341E-3</v>
      </c>
      <c r="D321">
        <f t="shared" si="40"/>
        <v>0.14682113089592938</v>
      </c>
      <c r="I321">
        <f t="shared" si="46"/>
        <v>56.382950925654683</v>
      </c>
      <c r="J321">
        <f t="shared" si="47"/>
        <v>0</v>
      </c>
      <c r="K321" s="36">
        <f t="shared" si="48"/>
        <v>8.674479785841932E-4</v>
      </c>
      <c r="L321">
        <f t="shared" si="41"/>
        <v>-2.1808524537172658</v>
      </c>
      <c r="N321" s="36">
        <f t="shared" si="49"/>
        <v>8.674479785841932E-4</v>
      </c>
      <c r="O321">
        <f t="shared" si="45"/>
        <v>0</v>
      </c>
      <c r="P321" s="35"/>
      <c r="Q321" s="34"/>
      <c r="R321" s="26"/>
      <c r="S321" s="26"/>
    </row>
    <row r="322" spans="1:19" x14ac:dyDescent="0.25">
      <c r="A322">
        <f t="shared" si="42"/>
        <v>-1.260000000000042</v>
      </c>
      <c r="B322">
        <f t="shared" si="43"/>
        <v>0</v>
      </c>
      <c r="C322">
        <f t="shared" si="44"/>
        <v>1.5631676834144959E-3</v>
      </c>
      <c r="D322">
        <f t="shared" si="40"/>
        <v>0.14838429857934388</v>
      </c>
      <c r="I322">
        <f t="shared" si="46"/>
        <v>56.726392256948735</v>
      </c>
      <c r="J322">
        <f t="shared" si="47"/>
        <v>0</v>
      </c>
      <c r="K322" s="36">
        <f t="shared" si="48"/>
        <v>8.8765837648296236E-4</v>
      </c>
      <c r="L322">
        <f t="shared" si="41"/>
        <v>-2.1636803871525632</v>
      </c>
      <c r="N322" s="36">
        <f t="shared" si="49"/>
        <v>8.8765837648296236E-4</v>
      </c>
      <c r="O322">
        <f t="shared" si="45"/>
        <v>1</v>
      </c>
      <c r="P322" s="35"/>
      <c r="Q322" s="34"/>
      <c r="R322" s="26"/>
      <c r="S322" s="26"/>
    </row>
    <row r="323" spans="1:19" x14ac:dyDescent="0.25">
      <c r="A323">
        <f t="shared" si="42"/>
        <v>-1.250000000000042</v>
      </c>
      <c r="B323">
        <f t="shared" si="43"/>
        <v>0</v>
      </c>
      <c r="C323">
        <f t="shared" si="44"/>
        <v>1.5804353960807149E-3</v>
      </c>
      <c r="D323">
        <f t="shared" si="40"/>
        <v>0.14996473397542459</v>
      </c>
      <c r="I323">
        <f t="shared" si="46"/>
        <v>57.069833588242787</v>
      </c>
      <c r="J323">
        <f t="shared" si="47"/>
        <v>0</v>
      </c>
      <c r="K323" s="36">
        <f t="shared" si="48"/>
        <v>9.0833485823939991E-4</v>
      </c>
      <c r="L323">
        <f t="shared" si="41"/>
        <v>-2.1465083205878606</v>
      </c>
      <c r="N323" s="36">
        <f t="shared" si="49"/>
        <v>9.0833485823939991E-4</v>
      </c>
      <c r="O323">
        <f t="shared" si="45"/>
        <v>0</v>
      </c>
      <c r="P323" s="35"/>
      <c r="Q323" s="34"/>
      <c r="R323" s="26"/>
      <c r="S323" s="26"/>
    </row>
    <row r="324" spans="1:19" x14ac:dyDescent="0.25">
      <c r="A324">
        <f t="shared" si="42"/>
        <v>-1.240000000000042</v>
      </c>
      <c r="B324">
        <f t="shared" si="43"/>
        <v>0</v>
      </c>
      <c r="C324">
        <f t="shared" si="44"/>
        <v>1.5978503423196566E-3</v>
      </c>
      <c r="D324">
        <f t="shared" si="40"/>
        <v>0.15156258431774425</v>
      </c>
      <c r="I324">
        <f t="shared" si="46"/>
        <v>57.413274919536839</v>
      </c>
      <c r="J324">
        <f t="shared" si="47"/>
        <v>0</v>
      </c>
      <c r="K324" s="36">
        <f t="shared" si="48"/>
        <v>9.2948667011057834E-4</v>
      </c>
      <c r="L324">
        <f t="shared" si="41"/>
        <v>-2.129336254023158</v>
      </c>
      <c r="N324" s="36">
        <f t="shared" si="49"/>
        <v>9.2948667011057834E-4</v>
      </c>
      <c r="O324">
        <f t="shared" si="45"/>
        <v>1</v>
      </c>
      <c r="P324" s="35"/>
      <c r="Q324" s="34"/>
      <c r="R324" s="26"/>
      <c r="S324" s="26"/>
    </row>
    <row r="325" spans="1:19" x14ac:dyDescent="0.25">
      <c r="A325">
        <f t="shared" si="42"/>
        <v>-1.2300000000000419</v>
      </c>
      <c r="B325">
        <f t="shared" si="43"/>
        <v>0</v>
      </c>
      <c r="C325">
        <f t="shared" si="44"/>
        <v>1.6154119257078547E-3</v>
      </c>
      <c r="D325">
        <f t="shared" si="40"/>
        <v>0.1531779962434521</v>
      </c>
      <c r="I325">
        <f t="shared" si="46"/>
        <v>57.756716250830891</v>
      </c>
      <c r="J325">
        <f t="shared" si="47"/>
        <v>0</v>
      </c>
      <c r="K325" s="36">
        <f t="shared" si="48"/>
        <v>9.5112313710894042E-4</v>
      </c>
      <c r="L325">
        <f t="shared" si="41"/>
        <v>-2.1121641874584554</v>
      </c>
      <c r="N325" s="36">
        <f t="shared" si="49"/>
        <v>9.5112313710894042E-4</v>
      </c>
      <c r="O325">
        <f t="shared" si="45"/>
        <v>0</v>
      </c>
      <c r="P325" s="35"/>
      <c r="Q325" s="34"/>
      <c r="R325" s="26"/>
      <c r="S325" s="26"/>
    </row>
    <row r="326" spans="1:19" x14ac:dyDescent="0.25">
      <c r="A326">
        <f t="shared" si="42"/>
        <v>-1.2200000000000419</v>
      </c>
      <c r="B326">
        <f t="shared" si="43"/>
        <v>0</v>
      </c>
      <c r="C326">
        <f t="shared" si="44"/>
        <v>1.6331194744715616E-3</v>
      </c>
      <c r="D326">
        <f t="shared" si="40"/>
        <v>0.15481111571792366</v>
      </c>
      <c r="I326">
        <f t="shared" si="46"/>
        <v>58.100157582124943</v>
      </c>
      <c r="J326">
        <f t="shared" si="47"/>
        <v>0</v>
      </c>
      <c r="K326" s="36">
        <f t="shared" si="48"/>
        <v>9.73253656763165E-4</v>
      </c>
      <c r="L326">
        <f t="shared" si="41"/>
        <v>-2.0949921208937528</v>
      </c>
      <c r="N326" s="36">
        <f t="shared" si="49"/>
        <v>9.73253656763165E-4</v>
      </c>
      <c r="O326">
        <f t="shared" si="45"/>
        <v>1</v>
      </c>
      <c r="P326" s="35"/>
      <c r="Q326" s="34"/>
      <c r="R326" s="26"/>
      <c r="S326" s="26"/>
    </row>
    <row r="327" spans="1:19" x14ac:dyDescent="0.25">
      <c r="A327">
        <f t="shared" si="42"/>
        <v>-1.2100000000000419</v>
      </c>
      <c r="B327">
        <f t="shared" si="43"/>
        <v>0</v>
      </c>
      <c r="C327">
        <f t="shared" si="44"/>
        <v>1.6509722393965864E-3</v>
      </c>
      <c r="D327">
        <f t="shared" si="40"/>
        <v>0.15646208795732025</v>
      </c>
      <c r="I327">
        <f t="shared" si="46"/>
        <v>58.443598913418995</v>
      </c>
      <c r="J327">
        <f t="shared" si="47"/>
        <v>0</v>
      </c>
      <c r="K327" s="36">
        <f t="shared" si="48"/>
        <v>9.9588769236936409E-4</v>
      </c>
      <c r="L327">
        <f t="shared" si="41"/>
        <v>-2.0778200543290501</v>
      </c>
      <c r="N327" s="36">
        <f t="shared" si="49"/>
        <v>9.9588769236936409E-4</v>
      </c>
      <c r="O327">
        <f t="shared" si="45"/>
        <v>0</v>
      </c>
      <c r="P327" s="35"/>
      <c r="Q327" s="34"/>
      <c r="R327" s="26"/>
      <c r="S327" s="26"/>
    </row>
    <row r="328" spans="1:19" x14ac:dyDescent="0.25">
      <c r="A328">
        <f t="shared" si="42"/>
        <v>-1.2000000000000419</v>
      </c>
      <c r="B328">
        <f t="shared" si="43"/>
        <v>0</v>
      </c>
      <c r="C328">
        <f t="shared" si="44"/>
        <v>1.6689693917252835E-3</v>
      </c>
      <c r="D328">
        <f t="shared" si="40"/>
        <v>0.15813105734904553</v>
      </c>
      <c r="I328">
        <f t="shared" si="46"/>
        <v>58.787040244713047</v>
      </c>
      <c r="J328">
        <f t="shared" si="47"/>
        <v>0</v>
      </c>
      <c r="K328" s="36">
        <f t="shared" si="48"/>
        <v>1.0190347657106497E-3</v>
      </c>
      <c r="L328">
        <f t="shared" si="41"/>
        <v>-2.0606479877643475</v>
      </c>
      <c r="N328" s="36">
        <f t="shared" si="49"/>
        <v>1.0190347657106497E-3</v>
      </c>
      <c r="O328">
        <f t="shared" si="45"/>
        <v>1</v>
      </c>
      <c r="P328" s="35"/>
      <c r="Q328" s="34"/>
      <c r="R328" s="26"/>
      <c r="S328" s="26"/>
    </row>
    <row r="329" spans="1:19" x14ac:dyDescent="0.25">
      <c r="A329">
        <f t="shared" si="42"/>
        <v>-1.1900000000000419</v>
      </c>
      <c r="B329">
        <f t="shared" si="43"/>
        <v>0</v>
      </c>
      <c r="C329">
        <f t="shared" si="44"/>
        <v>1.6871100210470169E-3</v>
      </c>
      <c r="D329">
        <f t="shared" si="40"/>
        <v>0.15981816737009255</v>
      </c>
      <c r="I329">
        <f t="shared" si="46"/>
        <v>59.130481576007099</v>
      </c>
      <c r="J329">
        <f t="shared" si="47"/>
        <v>0</v>
      </c>
      <c r="K329" s="36">
        <f t="shared" si="48"/>
        <v>1.0427044492210824E-3</v>
      </c>
      <c r="L329">
        <f t="shared" si="41"/>
        <v>-2.0434759211996449</v>
      </c>
      <c r="N329" s="36">
        <f t="shared" si="49"/>
        <v>1.0427044492210824E-3</v>
      </c>
      <c r="O329">
        <f t="shared" si="45"/>
        <v>0</v>
      </c>
      <c r="P329" s="35"/>
      <c r="Q329" s="34"/>
      <c r="R329" s="26"/>
      <c r="S329" s="26"/>
    </row>
    <row r="330" spans="1:19" x14ac:dyDescent="0.25">
      <c r="A330">
        <f t="shared" si="42"/>
        <v>-1.1800000000000419</v>
      </c>
      <c r="B330">
        <f t="shared" si="43"/>
        <v>0</v>
      </c>
      <c r="C330">
        <f t="shared" si="44"/>
        <v>1.705393133177413E-3</v>
      </c>
      <c r="D330">
        <f t="shared" si="40"/>
        <v>0.16152356050326996</v>
      </c>
      <c r="I330">
        <f t="shared" si="46"/>
        <v>59.473922907301151</v>
      </c>
      <c r="J330">
        <f t="shared" si="47"/>
        <v>0</v>
      </c>
      <c r="K330" s="36">
        <f t="shared" si="48"/>
        <v>1.066906357572707E-3</v>
      </c>
      <c r="L330">
        <f t="shared" si="41"/>
        <v>-2.0263038546349423</v>
      </c>
      <c r="N330" s="36">
        <f t="shared" si="49"/>
        <v>1.066906357572707E-3</v>
      </c>
      <c r="O330">
        <f t="shared" si="45"/>
        <v>1</v>
      </c>
      <c r="P330" s="35"/>
      <c r="Q330" s="34"/>
      <c r="R330" s="26"/>
      <c r="S330" s="26"/>
    </row>
    <row r="331" spans="1:19" x14ac:dyDescent="0.25">
      <c r="A331">
        <f t="shared" si="42"/>
        <v>-1.1700000000000419</v>
      </c>
      <c r="B331">
        <f t="shared" si="43"/>
        <v>0</v>
      </c>
      <c r="C331">
        <f t="shared" si="44"/>
        <v>1.7238176480350309E-3</v>
      </c>
      <c r="D331">
        <f t="shared" si="40"/>
        <v>0.16324737815130499</v>
      </c>
      <c r="I331">
        <f t="shared" si="46"/>
        <v>59.817364238595204</v>
      </c>
      <c r="J331">
        <f t="shared" si="47"/>
        <v>0</v>
      </c>
      <c r="K331" s="36">
        <f t="shared" si="48"/>
        <v>1.0916501386619842E-3</v>
      </c>
      <c r="L331">
        <f t="shared" si="41"/>
        <v>-2.0091317880702397</v>
      </c>
      <c r="N331" s="36">
        <f t="shared" si="49"/>
        <v>1.0916501386619842E-3</v>
      </c>
      <c r="O331">
        <f t="shared" si="45"/>
        <v>0</v>
      </c>
      <c r="P331" s="35"/>
      <c r="Q331" s="34"/>
      <c r="R331" s="26"/>
      <c r="S331" s="26"/>
    </row>
    <row r="332" spans="1:19" x14ac:dyDescent="0.25">
      <c r="A332">
        <f t="shared" si="42"/>
        <v>-1.1600000000000419</v>
      </c>
      <c r="B332">
        <f t="shared" si="43"/>
        <v>0</v>
      </c>
      <c r="C332">
        <f t="shared" si="44"/>
        <v>1.742382397515424E-3</v>
      </c>
      <c r="D332">
        <f t="shared" si="40"/>
        <v>0.16498976054882042</v>
      </c>
      <c r="I332">
        <f t="shared" si="46"/>
        <v>60.160805569889256</v>
      </c>
      <c r="J332">
        <f t="shared" si="47"/>
        <v>1.1169454639720286E-3</v>
      </c>
      <c r="K332" s="36">
        <f t="shared" si="48"/>
        <v>1.1169454639720286E-3</v>
      </c>
      <c r="L332">
        <f t="shared" si="41"/>
        <v>-1.9919597215055371</v>
      </c>
      <c r="N332" s="36">
        <f t="shared" si="49"/>
        <v>1.1169454639720286E-3</v>
      </c>
      <c r="O332">
        <f t="shared" si="45"/>
        <v>1</v>
      </c>
      <c r="P332" s="35"/>
      <c r="Q332" s="34"/>
      <c r="R332" s="26"/>
      <c r="S332" s="26"/>
    </row>
    <row r="333" spans="1:19" x14ac:dyDescent="0.25">
      <c r="A333">
        <f t="shared" si="42"/>
        <v>-1.1500000000000419</v>
      </c>
      <c r="B333">
        <f t="shared" si="43"/>
        <v>0</v>
      </c>
      <c r="C333">
        <f t="shared" si="44"/>
        <v>1.7610861233625097E-3</v>
      </c>
      <c r="D333">
        <f t="shared" si="40"/>
        <v>0.16675084667218293</v>
      </c>
      <c r="I333">
        <f t="shared" si="46"/>
        <v>60.504246901183308</v>
      </c>
      <c r="J333">
        <f t="shared" si="47"/>
        <v>0</v>
      </c>
      <c r="K333" s="36">
        <f t="shared" si="48"/>
        <v>1.142802018288952E-3</v>
      </c>
      <c r="L333">
        <f t="shared" si="41"/>
        <v>-1.9747876549408345</v>
      </c>
      <c r="N333" s="36">
        <f t="shared" si="49"/>
        <v>1.142802018288952E-3</v>
      </c>
      <c r="O333">
        <f t="shared" si="45"/>
        <v>0</v>
      </c>
      <c r="P333" s="35"/>
      <c r="Q333" s="34"/>
      <c r="R333" s="26"/>
      <c r="S333" s="26"/>
    </row>
    <row r="334" spans="1:19" x14ac:dyDescent="0.25">
      <c r="A334">
        <f t="shared" si="42"/>
        <v>-1.1400000000000419</v>
      </c>
      <c r="B334">
        <f t="shared" si="43"/>
        <v>0</v>
      </c>
      <c r="C334">
        <f t="shared" si="44"/>
        <v>1.779927475046239E-3</v>
      </c>
      <c r="D334">
        <f t="shared" si="40"/>
        <v>0.16853077414722917</v>
      </c>
      <c r="I334">
        <f t="shared" si="46"/>
        <v>60.84768823247736</v>
      </c>
      <c r="J334">
        <f t="shared" si="47"/>
        <v>1.1692294887462942E-3</v>
      </c>
      <c r="K334" s="36">
        <f t="shared" si="48"/>
        <v>1.1692294887462942E-3</v>
      </c>
      <c r="L334">
        <f t="shared" si="41"/>
        <v>-1.9576155883761319</v>
      </c>
      <c r="N334" s="36">
        <f t="shared" si="49"/>
        <v>1.1692294887462942E-3</v>
      </c>
      <c r="O334">
        <f t="shared" si="45"/>
        <v>1</v>
      </c>
      <c r="P334" s="35"/>
      <c r="Q334" s="34"/>
      <c r="R334" s="26"/>
      <c r="S334" s="26"/>
    </row>
    <row r="335" spans="1:19" x14ac:dyDescent="0.25">
      <c r="A335">
        <f t="shared" si="42"/>
        <v>-1.1300000000000419</v>
      </c>
      <c r="B335">
        <f t="shared" si="43"/>
        <v>0</v>
      </c>
      <c r="C335">
        <f t="shared" si="44"/>
        <v>1.798905007641155E-3</v>
      </c>
      <c r="D335">
        <f t="shared" si="40"/>
        <v>0.17032967915487032</v>
      </c>
      <c r="I335">
        <f t="shared" si="46"/>
        <v>61.191129563771412</v>
      </c>
      <c r="J335">
        <f t="shared" si="47"/>
        <v>0</v>
      </c>
      <c r="K335" s="36">
        <f t="shared" si="48"/>
        <v>1.1962375531777009E-3</v>
      </c>
      <c r="L335">
        <f t="shared" si="41"/>
        <v>-1.9404435218114293</v>
      </c>
      <c r="N335" s="36">
        <f t="shared" si="49"/>
        <v>1.1962375531777009E-3</v>
      </c>
      <c r="O335">
        <f t="shared" si="45"/>
        <v>0</v>
      </c>
      <c r="P335" s="35"/>
      <c r="Q335" s="34"/>
      <c r="R335" s="26"/>
      <c r="S335" s="26"/>
    </row>
    <row r="336" spans="1:19" x14ac:dyDescent="0.25">
      <c r="A336">
        <f t="shared" si="42"/>
        <v>-1.1200000000000419</v>
      </c>
      <c r="B336">
        <f t="shared" si="43"/>
        <v>0</v>
      </c>
      <c r="C336">
        <f t="shared" si="44"/>
        <v>1.8180171797179123E-3</v>
      </c>
      <c r="D336">
        <f t="shared" si="40"/>
        <v>0.17214769633458823</v>
      </c>
      <c r="I336">
        <f t="shared" si="46"/>
        <v>61.534570895065464</v>
      </c>
      <c r="J336">
        <f t="shared" si="47"/>
        <v>1.2238358677513772E-3</v>
      </c>
      <c r="K336" s="36">
        <f t="shared" si="48"/>
        <v>1.2238358677513772E-3</v>
      </c>
      <c r="L336">
        <f t="shared" si="41"/>
        <v>-1.9232714552467267</v>
      </c>
      <c r="N336" s="36">
        <f t="shared" si="49"/>
        <v>1.2238358677513772E-3</v>
      </c>
      <c r="O336">
        <f t="shared" si="45"/>
        <v>1</v>
      </c>
      <c r="P336" s="35"/>
      <c r="Q336" s="34"/>
      <c r="R336" s="26"/>
      <c r="S336" s="26"/>
    </row>
    <row r="337" spans="1:19" x14ac:dyDescent="0.25">
      <c r="A337">
        <f t="shared" si="42"/>
        <v>-1.1100000000000418</v>
      </c>
      <c r="B337">
        <f t="shared" si="43"/>
        <v>0</v>
      </c>
      <c r="C337">
        <f t="shared" si="44"/>
        <v>1.8372623512414588E-3</v>
      </c>
      <c r="D337">
        <f t="shared" si="40"/>
        <v>0.17398495868582969</v>
      </c>
      <c r="I337">
        <f t="shared" si="46"/>
        <v>61.878012226359516</v>
      </c>
      <c r="J337">
        <f t="shared" si="47"/>
        <v>0</v>
      </c>
      <c r="K337" s="36">
        <f t="shared" si="48"/>
        <v>1.2520340538660218E-3</v>
      </c>
      <c r="L337">
        <f t="shared" si="41"/>
        <v>-1.9060993886820241</v>
      </c>
      <c r="N337" s="36">
        <f t="shared" si="49"/>
        <v>1.2520340538660218E-3</v>
      </c>
      <c r="O337">
        <f t="shared" si="45"/>
        <v>0</v>
      </c>
      <c r="P337" s="35"/>
      <c r="Q337" s="34"/>
      <c r="R337" s="26"/>
      <c r="S337" s="26"/>
    </row>
    <row r="338" spans="1:19" x14ac:dyDescent="0.25">
      <c r="A338">
        <f t="shared" si="42"/>
        <v>-1.1000000000000418</v>
      </c>
      <c r="B338">
        <f t="shared" si="43"/>
        <v>0</v>
      </c>
      <c r="C338">
        <f t="shared" si="44"/>
        <v>1.8566387814879237E-3</v>
      </c>
      <c r="D338">
        <f t="shared" si="40"/>
        <v>0.17584159746731762</v>
      </c>
      <c r="I338">
        <f t="shared" si="46"/>
        <v>62.221453557653568</v>
      </c>
      <c r="J338">
        <f t="shared" si="47"/>
        <v>1.2808416842837386E-3</v>
      </c>
      <c r="K338" s="36">
        <f t="shared" si="48"/>
        <v>1.2808416842837386E-3</v>
      </c>
      <c r="L338">
        <f t="shared" si="41"/>
        <v>-1.8889273221173215</v>
      </c>
      <c r="N338" s="36">
        <f t="shared" si="49"/>
        <v>1.2808416842837386E-3</v>
      </c>
      <c r="O338">
        <f t="shared" si="45"/>
        <v>1</v>
      </c>
      <c r="P338" s="35"/>
      <c r="Q338" s="34"/>
      <c r="R338" s="26"/>
      <c r="S338" s="26"/>
    </row>
    <row r="339" spans="1:19" x14ac:dyDescent="0.25">
      <c r="A339">
        <f t="shared" si="42"/>
        <v>-1.0900000000000418</v>
      </c>
      <c r="B339">
        <f t="shared" si="43"/>
        <v>0</v>
      </c>
      <c r="C339">
        <f t="shared" si="44"/>
        <v>1.8761446269751347E-3</v>
      </c>
      <c r="D339">
        <f t="shared" si="40"/>
        <v>0.17771774209429275</v>
      </c>
      <c r="I339">
        <f t="shared" si="46"/>
        <v>62.56489488894762</v>
      </c>
      <c r="J339">
        <f t="shared" si="47"/>
        <v>0</v>
      </c>
      <c r="K339" s="36">
        <f t="shared" si="48"/>
        <v>1.3102682684803038E-3</v>
      </c>
      <c r="L339">
        <f t="shared" si="41"/>
        <v>-1.8717552555526189</v>
      </c>
      <c r="N339" s="36">
        <f t="shared" si="49"/>
        <v>1.3102682684803038E-3</v>
      </c>
      <c r="O339">
        <f t="shared" si="45"/>
        <v>0</v>
      </c>
      <c r="P339" s="35"/>
      <c r="Q339" s="34"/>
      <c r="R339" s="26"/>
      <c r="S339" s="26"/>
    </row>
    <row r="340" spans="1:19" x14ac:dyDescent="0.25">
      <c r="A340">
        <f t="shared" si="42"/>
        <v>-1.0800000000000418</v>
      </c>
      <c r="B340">
        <f t="shared" si="43"/>
        <v>0</v>
      </c>
      <c r="C340">
        <f t="shared" si="44"/>
        <v>1.8957779394173646E-3</v>
      </c>
      <c r="D340">
        <f t="shared" si="40"/>
        <v>0.17961352003371012</v>
      </c>
      <c r="I340">
        <f t="shared" si="46"/>
        <v>62.908336220241672</v>
      </c>
      <c r="J340">
        <f t="shared" si="47"/>
        <v>1.3403232371875448E-3</v>
      </c>
      <c r="K340" s="36">
        <f t="shared" si="48"/>
        <v>1.3403232371875448E-3</v>
      </c>
      <c r="L340">
        <f t="shared" si="41"/>
        <v>-1.8545831889879163</v>
      </c>
      <c r="N340" s="36">
        <f t="shared" si="49"/>
        <v>1.3403232371875448E-3</v>
      </c>
      <c r="O340">
        <f t="shared" si="45"/>
        <v>1</v>
      </c>
      <c r="P340" s="35"/>
      <c r="Q340" s="34"/>
      <c r="R340" s="26"/>
      <c r="S340" s="26"/>
    </row>
    <row r="341" spans="1:19" x14ac:dyDescent="0.25">
      <c r="A341">
        <f t="shared" si="42"/>
        <v>-1.0700000000000418</v>
      </c>
      <c r="B341">
        <f t="shared" si="43"/>
        <v>0</v>
      </c>
      <c r="C341">
        <f t="shared" si="44"/>
        <v>1.9155366637041427E-3</v>
      </c>
      <c r="D341">
        <f t="shared" si="40"/>
        <v>0.18152905669741426</v>
      </c>
      <c r="I341">
        <f t="shared" si="46"/>
        <v>63.251777551535724</v>
      </c>
      <c r="J341">
        <f t="shared" si="47"/>
        <v>0</v>
      </c>
      <c r="K341" s="36">
        <f t="shared" si="48"/>
        <v>1.3710159261106844E-3</v>
      </c>
      <c r="L341">
        <f t="shared" si="41"/>
        <v>-1.8374111224232137</v>
      </c>
      <c r="N341" s="36">
        <f t="shared" si="49"/>
        <v>1.3710159261106844E-3</v>
      </c>
      <c r="O341">
        <f t="shared" si="45"/>
        <v>0</v>
      </c>
      <c r="P341" s="35"/>
      <c r="Q341" s="34"/>
      <c r="R341" s="26"/>
      <c r="S341" s="26"/>
    </row>
    <row r="342" spans="1:19" x14ac:dyDescent="0.25">
      <c r="A342">
        <f t="shared" si="42"/>
        <v>-1.0600000000000418</v>
      </c>
      <c r="B342">
        <f t="shared" si="43"/>
        <v>0</v>
      </c>
      <c r="C342">
        <f t="shared" si="44"/>
        <v>1.9354186359068215E-3</v>
      </c>
      <c r="D342">
        <f t="shared" si="40"/>
        <v>0.18346447533332108</v>
      </c>
      <c r="I342">
        <f t="shared" si="46"/>
        <v>63.595218882829776</v>
      </c>
      <c r="J342">
        <f t="shared" si="47"/>
        <v>1.4023555587989456E-3</v>
      </c>
      <c r="K342" s="36">
        <f t="shared" si="48"/>
        <v>1.4023555587989456E-3</v>
      </c>
      <c r="L342">
        <f t="shared" si="41"/>
        <v>-1.8202390558585111</v>
      </c>
      <c r="N342" s="36">
        <f t="shared" si="49"/>
        <v>1.4023555587989456E-3</v>
      </c>
      <c r="O342">
        <f t="shared" si="45"/>
        <v>1</v>
      </c>
      <c r="P342" s="35"/>
      <c r="Q342" s="34"/>
      <c r="R342" s="26"/>
      <c r="S342" s="26"/>
    </row>
    <row r="343" spans="1:19" x14ac:dyDescent="0.25">
      <c r="A343">
        <f t="shared" si="42"/>
        <v>-1.0500000000000418</v>
      </c>
      <c r="B343">
        <f t="shared" si="43"/>
        <v>0</v>
      </c>
      <c r="C343">
        <f t="shared" si="44"/>
        <v>1.9554215813174236E-3</v>
      </c>
      <c r="D343">
        <f t="shared" si="40"/>
        <v>0.1854198969146385</v>
      </c>
      <c r="I343">
        <f t="shared" si="46"/>
        <v>63.938660214123828</v>
      </c>
      <c r="J343">
        <f t="shared" si="47"/>
        <v>0</v>
      </c>
      <c r="K343" s="36">
        <f t="shared" si="48"/>
        <v>1.434351228649336E-3</v>
      </c>
      <c r="L343">
        <f t="shared" si="41"/>
        <v>-1.8030669892938085</v>
      </c>
      <c r="N343" s="36">
        <f t="shared" si="49"/>
        <v>1.434351228649336E-3</v>
      </c>
      <c r="O343">
        <f t="shared" si="45"/>
        <v>0</v>
      </c>
      <c r="P343" s="35"/>
      <c r="Q343" s="34"/>
      <c r="R343" s="26"/>
      <c r="S343" s="26"/>
    </row>
    <row r="344" spans="1:19" x14ac:dyDescent="0.25">
      <c r="A344">
        <f t="shared" si="42"/>
        <v>-1.0400000000000418</v>
      </c>
      <c r="B344">
        <f t="shared" si="43"/>
        <v>0</v>
      </c>
      <c r="C344">
        <f t="shared" si="44"/>
        <v>1.9755431125248468E-3</v>
      </c>
      <c r="D344">
        <f t="shared" si="40"/>
        <v>0.18739544002716335</v>
      </c>
      <c r="I344">
        <f t="shared" si="46"/>
        <v>64.282101545417888</v>
      </c>
      <c r="J344">
        <f t="shared" si="47"/>
        <v>1.4670118800289289E-3</v>
      </c>
      <c r="K344" s="36">
        <f t="shared" si="48"/>
        <v>1.4670118800289289E-3</v>
      </c>
      <c r="L344">
        <f t="shared" si="41"/>
        <v>-1.7858949227291057</v>
      </c>
      <c r="N344" s="36">
        <f t="shared" si="49"/>
        <v>1.4670118800289289E-3</v>
      </c>
      <c r="O344">
        <f t="shared" si="45"/>
        <v>1</v>
      </c>
      <c r="P344" s="35"/>
      <c r="Q344" s="34"/>
      <c r="R344" s="26"/>
      <c r="S344" s="26"/>
    </row>
    <row r="345" spans="1:19" x14ac:dyDescent="0.25">
      <c r="A345">
        <f t="shared" si="42"/>
        <v>-1.0300000000000418</v>
      </c>
      <c r="B345">
        <f t="shared" si="43"/>
        <v>0</v>
      </c>
      <c r="C345">
        <f t="shared" si="44"/>
        <v>1.9957807275305106E-3</v>
      </c>
      <c r="D345">
        <f t="shared" si="40"/>
        <v>0.18939122075469386</v>
      </c>
      <c r="I345">
        <f t="shared" si="46"/>
        <v>64.625542876711947</v>
      </c>
      <c r="J345">
        <f t="shared" si="47"/>
        <v>0</v>
      </c>
      <c r="K345" s="36">
        <f t="shared" si="48"/>
        <v>1.500346288494922E-3</v>
      </c>
      <c r="L345">
        <f t="shared" si="41"/>
        <v>-1.7687228561644026</v>
      </c>
      <c r="N345" s="36">
        <f t="shared" si="49"/>
        <v>1.500346288494922E-3</v>
      </c>
      <c r="O345">
        <f t="shared" si="45"/>
        <v>0</v>
      </c>
      <c r="P345" s="35"/>
      <c r="Q345" s="34"/>
      <c r="R345" s="26"/>
      <c r="S345" s="26"/>
    </row>
    <row r="346" spans="1:19" x14ac:dyDescent="0.25">
      <c r="A346">
        <f t="shared" si="42"/>
        <v>-1.0200000000000418</v>
      </c>
      <c r="B346">
        <f t="shared" si="43"/>
        <v>0</v>
      </c>
      <c r="C346">
        <f t="shared" si="44"/>
        <v>2.0161318079091328E-3</v>
      </c>
      <c r="D346">
        <f t="shared" si="40"/>
        <v>0.19140735256260299</v>
      </c>
      <c r="I346">
        <f t="shared" si="46"/>
        <v>64.968984208006006</v>
      </c>
      <c r="J346">
        <f t="shared" si="47"/>
        <v>1.5343630401005726E-3</v>
      </c>
      <c r="K346" s="36">
        <f t="shared" si="48"/>
        <v>1.5343630401005726E-3</v>
      </c>
      <c r="L346">
        <f t="shared" si="41"/>
        <v>-1.7515507895996998</v>
      </c>
      <c r="N346" s="36">
        <f t="shared" si="49"/>
        <v>1.5343630401005726E-3</v>
      </c>
      <c r="O346">
        <f t="shared" si="45"/>
        <v>1</v>
      </c>
      <c r="P346" s="35"/>
      <c r="Q346" s="34"/>
      <c r="R346" s="26"/>
      <c r="S346" s="26"/>
    </row>
    <row r="347" spans="1:19" x14ac:dyDescent="0.25">
      <c r="A347">
        <f t="shared" si="42"/>
        <v>-1.0100000000000418</v>
      </c>
      <c r="B347">
        <f t="shared" si="43"/>
        <v>0</v>
      </c>
      <c r="C347">
        <f t="shared" si="44"/>
        <v>2.0365936170169685E-3</v>
      </c>
      <c r="D347">
        <f t="shared" si="40"/>
        <v>0.19344394617961996</v>
      </c>
      <c r="I347">
        <f t="shared" si="46"/>
        <v>65.312425539300065</v>
      </c>
      <c r="J347">
        <f t="shared" si="47"/>
        <v>0</v>
      </c>
      <c r="K347" s="36">
        <f t="shared" si="48"/>
        <v>1.5690705097727992E-3</v>
      </c>
      <c r="L347">
        <f t="shared" si="41"/>
        <v>-1.7343787230349967</v>
      </c>
      <c r="N347" s="36">
        <f t="shared" si="49"/>
        <v>1.5690705097727992E-3</v>
      </c>
      <c r="O347">
        <f t="shared" si="45"/>
        <v>0</v>
      </c>
      <c r="P347" s="35"/>
      <c r="Q347" s="34"/>
      <c r="R347" s="26"/>
      <c r="S347" s="26"/>
    </row>
    <row r="348" spans="1:19" x14ac:dyDescent="0.25">
      <c r="A348">
        <f t="shared" si="42"/>
        <v>-1.0000000000000417</v>
      </c>
      <c r="B348">
        <f t="shared" si="43"/>
        <v>0</v>
      </c>
      <c r="C348">
        <f t="shared" si="44"/>
        <v>2.0571632982566979E-3</v>
      </c>
      <c r="D348">
        <f t="shared" si="40"/>
        <v>0.19550110947787666</v>
      </c>
      <c r="I348">
        <f t="shared" si="46"/>
        <v>65.655866870594124</v>
      </c>
      <c r="J348">
        <f t="shared" si="47"/>
        <v>1.6044768387480091E-3</v>
      </c>
      <c r="K348" s="36">
        <f t="shared" si="48"/>
        <v>1.6044768387480091E-3</v>
      </c>
      <c r="L348">
        <f t="shared" si="41"/>
        <v>-1.7172066564702937</v>
      </c>
      <c r="N348" s="36">
        <f t="shared" si="49"/>
        <v>1.6044768387480091E-3</v>
      </c>
      <c r="O348">
        <f t="shared" si="45"/>
        <v>1</v>
      </c>
      <c r="P348" s="35"/>
      <c r="Q348" s="34"/>
      <c r="R348" s="26"/>
      <c r="S348" s="26"/>
    </row>
    <row r="349" spans="1:19" x14ac:dyDescent="0.25">
      <c r="A349">
        <f t="shared" si="42"/>
        <v>-0.99000000000004174</v>
      </c>
      <c r="B349">
        <f t="shared" si="43"/>
        <v>0</v>
      </c>
      <c r="C349">
        <f t="shared" si="44"/>
        <v>2.0778378733952441E-3</v>
      </c>
      <c r="D349">
        <f t="shared" si="40"/>
        <v>0.19757894735127191</v>
      </c>
      <c r="I349">
        <f t="shared" si="46"/>
        <v>65.999308201888184</v>
      </c>
      <c r="J349">
        <f t="shared" si="47"/>
        <v>0</v>
      </c>
      <c r="K349" s="36">
        <f t="shared" si="48"/>
        <v>1.6405899110599059E-3</v>
      </c>
      <c r="L349">
        <f t="shared" si="41"/>
        <v>-1.7000345899055909</v>
      </c>
      <c r="N349" s="36">
        <f t="shared" si="49"/>
        <v>1.6405899110599059E-3</v>
      </c>
      <c r="O349">
        <f t="shared" si="45"/>
        <v>0</v>
      </c>
      <c r="P349" s="35"/>
      <c r="Q349" s="34"/>
      <c r="R349" s="26"/>
      <c r="S349" s="26"/>
    </row>
    <row r="350" spans="1:19" x14ac:dyDescent="0.25">
      <c r="A350">
        <f t="shared" si="42"/>
        <v>-0.98000000000004173</v>
      </c>
      <c r="B350">
        <f t="shared" si="43"/>
        <v>0</v>
      </c>
      <c r="C350">
        <f t="shared" si="44"/>
        <v>2.0986142409493702E-3</v>
      </c>
      <c r="D350">
        <f t="shared" si="40"/>
        <v>0.19967756159222128</v>
      </c>
      <c r="I350">
        <f t="shared" si="46"/>
        <v>66.342749533182243</v>
      </c>
      <c r="J350">
        <f t="shared" si="47"/>
        <v>1.6774173290690225E-3</v>
      </c>
      <c r="K350" s="36">
        <f t="shared" si="48"/>
        <v>1.6774173290690225E-3</v>
      </c>
      <c r="L350">
        <f t="shared" si="41"/>
        <v>-1.6828625233408878</v>
      </c>
      <c r="N350" s="36">
        <f t="shared" si="49"/>
        <v>1.6774173290690225E-3</v>
      </c>
      <c r="O350">
        <f t="shared" si="45"/>
        <v>1</v>
      </c>
      <c r="P350" s="35"/>
      <c r="Q350" s="34"/>
      <c r="R350" s="26"/>
      <c r="S350" s="26"/>
    </row>
    <row r="351" spans="1:19" x14ac:dyDescent="0.25">
      <c r="A351">
        <f t="shared" si="42"/>
        <v>-0.97000000000004172</v>
      </c>
      <c r="B351">
        <f t="shared" si="43"/>
        <v>0</v>
      </c>
      <c r="C351">
        <f t="shared" si="44"/>
        <v>2.1194891746355859E-3</v>
      </c>
      <c r="D351">
        <f t="shared" si="40"/>
        <v>0.20179705076685686</v>
      </c>
      <c r="I351">
        <f t="shared" si="46"/>
        <v>66.686190864476302</v>
      </c>
      <c r="J351">
        <f t="shared" si="47"/>
        <v>0</v>
      </c>
      <c r="K351" s="36">
        <f t="shared" si="48"/>
        <v>1.7149663880305366E-3</v>
      </c>
      <c r="L351">
        <f t="shared" si="41"/>
        <v>-1.665690456776185</v>
      </c>
      <c r="N351" s="36">
        <f t="shared" si="49"/>
        <v>1.7149663880305366E-3</v>
      </c>
      <c r="O351">
        <f t="shared" si="45"/>
        <v>0</v>
      </c>
      <c r="P351" s="35"/>
      <c r="Q351" s="34"/>
      <c r="R351" s="26"/>
      <c r="S351" s="26"/>
    </row>
    <row r="352" spans="1:19" x14ac:dyDescent="0.25">
      <c r="A352">
        <f t="shared" si="42"/>
        <v>-0.96000000000004171</v>
      </c>
      <c r="B352">
        <f t="shared" si="43"/>
        <v>0</v>
      </c>
      <c r="C352">
        <f t="shared" si="44"/>
        <v>2.1404593218921075E-3</v>
      </c>
      <c r="D352">
        <f t="shared" si="40"/>
        <v>0.20393751008874897</v>
      </c>
      <c r="I352">
        <f t="shared" si="46"/>
        <v>67.029632195770361</v>
      </c>
      <c r="J352">
        <f t="shared" si="47"/>
        <v>1.7532440496981494E-3</v>
      </c>
      <c r="K352" s="36">
        <f t="shared" si="48"/>
        <v>1.7532440496981494E-3</v>
      </c>
      <c r="L352">
        <f t="shared" si="41"/>
        <v>-1.6485183902114819</v>
      </c>
      <c r="N352" s="36">
        <f t="shared" si="49"/>
        <v>1.7532440496981494E-3</v>
      </c>
      <c r="O352">
        <f t="shared" si="45"/>
        <v>1</v>
      </c>
      <c r="P352" s="35"/>
      <c r="Q352" s="34"/>
      <c r="R352" s="26"/>
      <c r="S352" s="26"/>
    </row>
    <row r="353" spans="1:19" x14ac:dyDescent="0.25">
      <c r="A353">
        <f t="shared" si="42"/>
        <v>-0.9500000000000417</v>
      </c>
      <c r="B353">
        <f t="shared" si="43"/>
        <v>0</v>
      </c>
      <c r="C353">
        <f t="shared" si="44"/>
        <v>2.1615212024800878E-3</v>
      </c>
      <c r="D353">
        <f t="shared" si="40"/>
        <v>0.20609903129122906</v>
      </c>
      <c r="I353">
        <f t="shared" si="46"/>
        <v>67.37307352706442</v>
      </c>
      <c r="J353">
        <f t="shared" si="47"/>
        <v>0</v>
      </c>
      <c r="K353" s="36">
        <f t="shared" si="48"/>
        <v>1.792256914966206E-3</v>
      </c>
      <c r="L353">
        <f t="shared" si="41"/>
        <v>-1.6313463236467789</v>
      </c>
      <c r="N353" s="36">
        <f t="shared" si="49"/>
        <v>1.792256914966206E-3</v>
      </c>
      <c r="O353">
        <f t="shared" si="45"/>
        <v>0</v>
      </c>
      <c r="P353" s="35"/>
      <c r="Q353" s="34"/>
      <c r="R353" s="26"/>
      <c r="S353" s="26"/>
    </row>
    <row r="354" spans="1:19" x14ac:dyDescent="0.25">
      <c r="A354">
        <f t="shared" si="42"/>
        <v>-0.94000000000004169</v>
      </c>
      <c r="B354">
        <f t="shared" si="43"/>
        <v>0</v>
      </c>
      <c r="C354">
        <f t="shared" si="44"/>
        <v>2.182671207165976E-3</v>
      </c>
      <c r="D354">
        <f t="shared" si="40"/>
        <v>0.20828170249839503</v>
      </c>
      <c r="I354">
        <f t="shared" si="46"/>
        <v>67.71651485835848</v>
      </c>
      <c r="J354">
        <f t="shared" si="47"/>
        <v>1.832011195551056E-3</v>
      </c>
      <c r="K354" s="36">
        <f t="shared" si="48"/>
        <v>1.832011195551056E-3</v>
      </c>
      <c r="L354">
        <f t="shared" si="41"/>
        <v>-1.6141742570820761</v>
      </c>
      <c r="N354" s="36">
        <f t="shared" si="49"/>
        <v>1.832011195551056E-3</v>
      </c>
      <c r="O354">
        <f t="shared" si="45"/>
        <v>1</v>
      </c>
      <c r="P354" s="35"/>
      <c r="Q354" s="34"/>
      <c r="R354" s="26"/>
      <c r="S354" s="26"/>
    </row>
    <row r="355" spans="1:19" x14ac:dyDescent="0.25">
      <c r="A355">
        <f t="shared" si="42"/>
        <v>-0.93000000000004168</v>
      </c>
      <c r="B355">
        <f t="shared" si="43"/>
        <v>0</v>
      </c>
      <c r="C355">
        <f t="shared" si="44"/>
        <v>2.2039055964900855E-3</v>
      </c>
      <c r="D355">
        <f t="shared" si="40"/>
        <v>0.21048560809488512</v>
      </c>
      <c r="I355">
        <f t="shared" si="46"/>
        <v>68.059956189652539</v>
      </c>
      <c r="J355">
        <f t="shared" si="47"/>
        <v>0</v>
      </c>
      <c r="K355" s="36">
        <f t="shared" si="48"/>
        <v>1.8725126847229795E-3</v>
      </c>
      <c r="L355">
        <f t="shared" si="41"/>
        <v>-1.597002190517373</v>
      </c>
      <c r="N355" s="36">
        <f t="shared" si="49"/>
        <v>1.8725126847229795E-3</v>
      </c>
      <c r="O355">
        <f t="shared" si="45"/>
        <v>0</v>
      </c>
      <c r="P355" s="35"/>
      <c r="Q355" s="34"/>
      <c r="R355" s="26"/>
      <c r="S355" s="26"/>
    </row>
    <row r="356" spans="1:19" x14ac:dyDescent="0.25">
      <c r="A356">
        <f t="shared" si="42"/>
        <v>-0.92000000000004167</v>
      </c>
      <c r="B356">
        <f t="shared" si="43"/>
        <v>0</v>
      </c>
      <c r="C356">
        <f t="shared" si="44"/>
        <v>2.2252204996311975E-3</v>
      </c>
      <c r="D356">
        <f t="shared" si="40"/>
        <v>0.21271082859451632</v>
      </c>
      <c r="I356">
        <f t="shared" si="46"/>
        <v>68.403397520946598</v>
      </c>
      <c r="J356">
        <f t="shared" si="47"/>
        <v>1.9137667270972825E-3</v>
      </c>
      <c r="K356" s="36">
        <f t="shared" si="48"/>
        <v>1.9137667270972825E-3</v>
      </c>
      <c r="L356">
        <f t="shared" si="41"/>
        <v>-1.5798301239526702</v>
      </c>
      <c r="N356" s="36">
        <f t="shared" si="49"/>
        <v>1.9137667270972825E-3</v>
      </c>
      <c r="O356">
        <f t="shared" si="45"/>
        <v>1</v>
      </c>
      <c r="P356" s="35"/>
      <c r="Q356" s="34"/>
      <c r="R356" s="26"/>
      <c r="S356" s="26"/>
    </row>
    <row r="357" spans="1:19" x14ac:dyDescent="0.25">
      <c r="A357">
        <f t="shared" si="42"/>
        <v>-0.91000000000004166</v>
      </c>
      <c r="B357">
        <f t="shared" si="43"/>
        <v>0</v>
      </c>
      <c r="C357">
        <f t="shared" si="44"/>
        <v>2.2466119133645324E-3</v>
      </c>
      <c r="D357">
        <f t="shared" si="40"/>
        <v>0.21495744050788085</v>
      </c>
      <c r="I357">
        <f t="shared" si="46"/>
        <v>68.746838852240657</v>
      </c>
      <c r="J357">
        <f t="shared" si="47"/>
        <v>0</v>
      </c>
      <c r="K357" s="36">
        <f t="shared" si="48"/>
        <v>1.9557781875026159E-3</v>
      </c>
      <c r="L357">
        <f t="shared" si="41"/>
        <v>-1.5626580573879671</v>
      </c>
      <c r="N357" s="36">
        <f t="shared" si="49"/>
        <v>1.9557781875026159E-3</v>
      </c>
      <c r="O357">
        <f t="shared" si="45"/>
        <v>0</v>
      </c>
      <c r="P357" s="35"/>
      <c r="Q357" s="34"/>
      <c r="R357" s="26"/>
      <c r="S357" s="26"/>
    </row>
    <row r="358" spans="1:19" x14ac:dyDescent="0.25">
      <c r="A358">
        <f t="shared" si="42"/>
        <v>-0.90000000000004166</v>
      </c>
      <c r="B358">
        <f t="shared" si="43"/>
        <v>0</v>
      </c>
      <c r="C358">
        <f t="shared" si="44"/>
        <v>2.2680757011281638E-3</v>
      </c>
      <c r="D358">
        <f t="shared" si="40"/>
        <v>0.21722551620900901</v>
      </c>
      <c r="I358">
        <f t="shared" si="46"/>
        <v>69.090280183534716</v>
      </c>
      <c r="J358">
        <f t="shared" si="47"/>
        <v>1.9985514189408971E-3</v>
      </c>
      <c r="K358" s="36">
        <f t="shared" si="48"/>
        <v>1.9985514189408971E-3</v>
      </c>
      <c r="L358">
        <f t="shared" si="41"/>
        <v>-1.5454859908232641</v>
      </c>
      <c r="N358" s="36">
        <f t="shared" si="49"/>
        <v>1.9985514189408971E-3</v>
      </c>
      <c r="O358">
        <f t="shared" si="45"/>
        <v>1</v>
      </c>
      <c r="P358" s="35"/>
      <c r="Q358" s="34"/>
      <c r="R358" s="26"/>
      <c r="S358" s="26"/>
    </row>
    <row r="359" spans="1:19" x14ac:dyDescent="0.25">
      <c r="A359">
        <f t="shared" si="42"/>
        <v>-0.89000000000004165</v>
      </c>
      <c r="B359">
        <f t="shared" si="43"/>
        <v>0</v>
      </c>
      <c r="C359">
        <f t="shared" si="44"/>
        <v>2.2896075921936265E-3</v>
      </c>
      <c r="D359">
        <f t="shared" si="40"/>
        <v>0.21951512380120264</v>
      </c>
      <c r="I359">
        <f t="shared" si="46"/>
        <v>69.433721514828775</v>
      </c>
      <c r="J359">
        <f t="shared" si="47"/>
        <v>0</v>
      </c>
      <c r="K359" s="36">
        <f t="shared" si="48"/>
        <v>2.0420902296723331E-3</v>
      </c>
      <c r="L359">
        <f t="shared" si="41"/>
        <v>-1.5283139242585613</v>
      </c>
      <c r="N359" s="36">
        <f t="shared" si="49"/>
        <v>2.0420902296723331E-3</v>
      </c>
      <c r="O359">
        <f t="shared" si="45"/>
        <v>0</v>
      </c>
      <c r="P359" s="35"/>
      <c r="Q359" s="34"/>
      <c r="R359" s="26"/>
      <c r="S359" s="26"/>
    </row>
    <row r="360" spans="1:19" x14ac:dyDescent="0.25">
      <c r="A360">
        <f t="shared" si="42"/>
        <v>-0.88000000000004164</v>
      </c>
      <c r="B360">
        <f t="shared" si="43"/>
        <v>0</v>
      </c>
      <c r="C360">
        <f t="shared" si="44"/>
        <v>2.311203180952931E-3</v>
      </c>
      <c r="D360">
        <f t="shared" si="40"/>
        <v>0.22182632698215557</v>
      </c>
      <c r="I360">
        <f t="shared" si="46"/>
        <v>69.777162846122835</v>
      </c>
      <c r="J360">
        <f t="shared" si="47"/>
        <v>2.0863978494435609E-3</v>
      </c>
      <c r="K360" s="36">
        <f t="shared" si="48"/>
        <v>2.0863978494435609E-3</v>
      </c>
      <c r="L360">
        <f t="shared" si="41"/>
        <v>-1.5111418576938582</v>
      </c>
      <c r="N360" s="36">
        <f t="shared" si="49"/>
        <v>2.0863978494435609E-3</v>
      </c>
      <c r="O360">
        <f t="shared" si="45"/>
        <v>1</v>
      </c>
      <c r="P360" s="35"/>
      <c r="Q360" s="34"/>
      <c r="R360" s="26"/>
      <c r="S360" s="26"/>
    </row>
    <row r="361" spans="1:19" x14ac:dyDescent="0.25">
      <c r="A361">
        <f t="shared" si="42"/>
        <v>-0.87000000000004163</v>
      </c>
      <c r="B361">
        <f t="shared" si="43"/>
        <v>0</v>
      </c>
      <c r="C361">
        <f t="shared" si="44"/>
        <v>2.3328579263243165E-3</v>
      </c>
      <c r="D361">
        <f t="shared" si="40"/>
        <v>0.22415918490847989</v>
      </c>
      <c r="I361">
        <f t="shared" si="46"/>
        <v>70.120604177416894</v>
      </c>
      <c r="J361">
        <f t="shared" si="47"/>
        <v>0</v>
      </c>
      <c r="K361" s="36">
        <f t="shared" si="48"/>
        <v>2.1314768949017154E-3</v>
      </c>
      <c r="L361">
        <f t="shared" si="41"/>
        <v>-1.4939697911291554</v>
      </c>
      <c r="N361" s="36">
        <f t="shared" si="49"/>
        <v>2.1314768949017154E-3</v>
      </c>
      <c r="O361">
        <f t="shared" si="45"/>
        <v>0</v>
      </c>
      <c r="P361" s="35"/>
      <c r="Q361" s="34"/>
      <c r="R361" s="26"/>
      <c r="S361" s="26"/>
    </row>
    <row r="362" spans="1:19" x14ac:dyDescent="0.25">
      <c r="A362">
        <f t="shared" si="42"/>
        <v>-0.86000000000004162</v>
      </c>
      <c r="B362">
        <f t="shared" si="43"/>
        <v>0</v>
      </c>
      <c r="C362">
        <f t="shared" si="44"/>
        <v>2.3545671512842092E-3</v>
      </c>
      <c r="D362">
        <f t="shared" si="40"/>
        <v>0.2265137520597641</v>
      </c>
      <c r="I362">
        <f t="shared" si="46"/>
        <v>70.464045508710953</v>
      </c>
      <c r="J362">
        <f t="shared" si="47"/>
        <v>2.1773293342302047E-3</v>
      </c>
      <c r="K362" s="36">
        <f t="shared" si="48"/>
        <v>2.1773293342302047E-3</v>
      </c>
      <c r="L362">
        <f t="shared" si="41"/>
        <v>-1.4767977245644524</v>
      </c>
      <c r="N362" s="36">
        <f t="shared" si="49"/>
        <v>2.1773293342302047E-3</v>
      </c>
      <c r="O362">
        <f t="shared" si="45"/>
        <v>1</v>
      </c>
      <c r="P362" s="35"/>
      <c r="Q362" s="34"/>
      <c r="R362" s="26"/>
      <c r="S362" s="26"/>
    </row>
    <row r="363" spans="1:19" x14ac:dyDescent="0.25">
      <c r="A363">
        <f t="shared" si="42"/>
        <v>-0.85000000000004161</v>
      </c>
      <c r="B363">
        <f t="shared" si="43"/>
        <v>0</v>
      </c>
      <c r="C363">
        <f t="shared" si="44"/>
        <v>2.3763260425284372E-3</v>
      </c>
      <c r="D363">
        <f t="shared" si="40"/>
        <v>0.22889007810229253</v>
      </c>
      <c r="I363">
        <f t="shared" si="46"/>
        <v>70.807486840005012</v>
      </c>
      <c r="J363">
        <f t="shared" si="47"/>
        <v>0</v>
      </c>
      <c r="K363" s="36">
        <f t="shared" si="48"/>
        <v>2.2239564510492943E-3</v>
      </c>
      <c r="L363">
        <f t="shared" si="41"/>
        <v>-1.4596256579997493</v>
      </c>
      <c r="N363" s="36">
        <f t="shared" si="49"/>
        <v>2.2239564510492943E-3</v>
      </c>
      <c r="O363">
        <f t="shared" si="45"/>
        <v>0</v>
      </c>
      <c r="P363" s="35"/>
      <c r="Q363" s="34"/>
      <c r="R363" s="26"/>
      <c r="S363" s="26"/>
    </row>
    <row r="364" spans="1:19" x14ac:dyDescent="0.25">
      <c r="A364">
        <f t="shared" si="42"/>
        <v>-0.8400000000000416</v>
      </c>
      <c r="B364">
        <f t="shared" si="43"/>
        <v>0</v>
      </c>
      <c r="C364">
        <f t="shared" si="44"/>
        <v>2.3981296502691707E-3</v>
      </c>
      <c r="D364">
        <f t="shared" si="40"/>
        <v>0.2312882077525617</v>
      </c>
      <c r="I364">
        <f t="shared" si="46"/>
        <v>71.150928171299071</v>
      </c>
      <c r="J364">
        <f t="shared" si="47"/>
        <v>2.2713588076393454E-3</v>
      </c>
      <c r="K364" s="36">
        <f t="shared" si="48"/>
        <v>2.2713588076393454E-3</v>
      </c>
      <c r="L364">
        <f t="shared" si="41"/>
        <v>-1.4424535914350465</v>
      </c>
      <c r="N364" s="36">
        <f t="shared" si="49"/>
        <v>2.2713588076393454E-3</v>
      </c>
      <c r="O364">
        <f t="shared" si="45"/>
        <v>1</v>
      </c>
      <c r="P364" s="35"/>
      <c r="Q364" s="34"/>
      <c r="R364" s="26"/>
      <c r="S364" s="26"/>
    </row>
    <row r="365" spans="1:19" x14ac:dyDescent="0.25">
      <c r="A365">
        <f t="shared" si="42"/>
        <v>-0.83000000000004159</v>
      </c>
      <c r="B365">
        <f t="shared" si="43"/>
        <v>0</v>
      </c>
      <c r="C365">
        <f t="shared" si="44"/>
        <v>2.4199728881738047E-3</v>
      </c>
      <c r="D365">
        <f t="shared" si="40"/>
        <v>0.23370818064073551</v>
      </c>
      <c r="I365">
        <f t="shared" si="46"/>
        <v>71.494369502593131</v>
      </c>
      <c r="J365">
        <f t="shared" si="47"/>
        <v>0</v>
      </c>
      <c r="K365" s="36">
        <f t="shared" si="48"/>
        <v>2.3195362075356801E-3</v>
      </c>
      <c r="L365">
        <f t="shared" si="41"/>
        <v>-1.4252815248703434</v>
      </c>
      <c r="N365" s="36">
        <f t="shared" si="49"/>
        <v>2.3195362075356801E-3</v>
      </c>
      <c r="O365">
        <f t="shared" si="45"/>
        <v>0</v>
      </c>
      <c r="P365" s="35"/>
      <c r="Q365" s="34"/>
      <c r="R365" s="26"/>
      <c r="S365" s="26"/>
    </row>
    <row r="366" spans="1:19" x14ac:dyDescent="0.25">
      <c r="A366">
        <f t="shared" si="42"/>
        <v>-0.82000000000004158</v>
      </c>
      <c r="B366">
        <f t="shared" si="43"/>
        <v>0</v>
      </c>
      <c r="C366">
        <f t="shared" si="44"/>
        <v>2.4418505334522222E-3</v>
      </c>
      <c r="D366">
        <f t="shared" si="40"/>
        <v>0.23615003117418773</v>
      </c>
      <c r="I366">
        <f t="shared" si="46"/>
        <v>71.83781083388719</v>
      </c>
      <c r="J366">
        <f t="shared" si="47"/>
        <v>2.3684876575651714E-3</v>
      </c>
      <c r="K366" s="36">
        <f t="shared" si="48"/>
        <v>2.3684876575651714E-3</v>
      </c>
      <c r="L366">
        <f t="shared" si="41"/>
        <v>-1.4081094583056406</v>
      </c>
      <c r="N366" s="36">
        <f t="shared" si="49"/>
        <v>2.3684876575651714E-3</v>
      </c>
      <c r="O366">
        <f t="shared" si="45"/>
        <v>1</v>
      </c>
      <c r="P366" s="35"/>
      <c r="Q366" s="34"/>
      <c r="R366" s="26"/>
      <c r="S366" s="26"/>
    </row>
    <row r="367" spans="1:19" x14ac:dyDescent="0.25">
      <c r="A367">
        <f t="shared" si="42"/>
        <v>-0.81000000000004158</v>
      </c>
      <c r="B367">
        <f t="shared" si="43"/>
        <v>0</v>
      </c>
      <c r="C367">
        <f t="shared" si="44"/>
        <v>2.4637572270908292E-3</v>
      </c>
      <c r="D367">
        <f t="shared" si="40"/>
        <v>0.23861378840127856</v>
      </c>
      <c r="I367">
        <f t="shared" si="46"/>
        <v>72.181252165181249</v>
      </c>
      <c r="J367">
        <f t="shared" si="47"/>
        <v>0</v>
      </c>
      <c r="K367" s="36">
        <f t="shared" si="48"/>
        <v>2.4182113293911844E-3</v>
      </c>
      <c r="L367">
        <f t="shared" si="41"/>
        <v>-1.3909373917409376</v>
      </c>
      <c r="N367" s="36">
        <f t="shared" si="49"/>
        <v>2.4182113293911844E-3</v>
      </c>
      <c r="O367">
        <f t="shared" si="45"/>
        <v>0</v>
      </c>
      <c r="P367" s="35"/>
      <c r="Q367" s="34"/>
      <c r="R367" s="26"/>
      <c r="S367" s="26"/>
    </row>
    <row r="368" spans="1:19" x14ac:dyDescent="0.25">
      <c r="A368">
        <f t="shared" si="42"/>
        <v>-0.80000000000004157</v>
      </c>
      <c r="B368">
        <f t="shared" si="43"/>
        <v>0</v>
      </c>
      <c r="C368">
        <f t="shared" si="44"/>
        <v>2.4856874742522073E-3</v>
      </c>
      <c r="D368">
        <f t="shared" ref="D368:D431" si="50">IF(A368&lt;$C$3,TDIST(ABS(A368-$C$3)/$C$4,$C$5,1),1-TDIST(ABS(A368-$C$3)/$C$4,$C$5,1))</f>
        <v>0.24109947587553077</v>
      </c>
      <c r="I368">
        <f t="shared" si="46"/>
        <v>72.524693496475308</v>
      </c>
      <c r="J368">
        <f t="shared" si="47"/>
        <v>2.468704520645626E-3</v>
      </c>
      <c r="K368" s="36">
        <f t="shared" si="48"/>
        <v>2.468704520645626E-3</v>
      </c>
      <c r="L368">
        <f t="shared" ref="L368:L431" si="51">(I368-$J$3)/$J$4</f>
        <v>-1.3737653251762345</v>
      </c>
      <c r="N368" s="36">
        <f t="shared" si="49"/>
        <v>2.468704520645626E-3</v>
      </c>
      <c r="O368">
        <f t="shared" si="45"/>
        <v>1</v>
      </c>
      <c r="P368" s="35"/>
      <c r="Q368" s="34"/>
      <c r="R368" s="26"/>
      <c r="S368" s="26"/>
    </row>
    <row r="369" spans="1:19" x14ac:dyDescent="0.25">
      <c r="A369">
        <f t="shared" ref="A369:A432" si="52">A368+0.01*$C$4</f>
        <v>-0.79000000000004156</v>
      </c>
      <c r="B369">
        <f t="shared" ref="B369:B432" si="53">IF(OR(AND($C$7="greater than",A369&gt;$D$7),AND($C$7="less than",A369&lt;$D$7)),C369*(B368=0),0)</f>
        <v>0</v>
      </c>
      <c r="C369">
        <f t="shared" ref="C369:C432" si="54">D369-D368</f>
        <v>2.5076356448278658E-3</v>
      </c>
      <c r="D369">
        <f t="shared" si="50"/>
        <v>0.24360711152035863</v>
      </c>
      <c r="I369">
        <f t="shared" si="46"/>
        <v>72.868134827769367</v>
      </c>
      <c r="J369">
        <f t="shared" si="47"/>
        <v>0</v>
      </c>
      <c r="K369" s="36">
        <f t="shared" si="48"/>
        <v>2.5199636157320765E-3</v>
      </c>
      <c r="L369">
        <f t="shared" si="51"/>
        <v>-1.3565932586115317</v>
      </c>
      <c r="N369" s="36">
        <f t="shared" si="49"/>
        <v>2.5199636157320765E-3</v>
      </c>
      <c r="O369">
        <f t="shared" ref="O369:O432" si="55">1-O368</f>
        <v>0</v>
      </c>
      <c r="P369" s="35"/>
      <c r="Q369" s="34"/>
      <c r="R369" s="26"/>
      <c r="S369" s="26"/>
    </row>
    <row r="370" spans="1:19" x14ac:dyDescent="0.25">
      <c r="A370">
        <f t="shared" si="52"/>
        <v>-0.78000000000004155</v>
      </c>
      <c r="B370">
        <f t="shared" si="53"/>
        <v>0</v>
      </c>
      <c r="C370">
        <f t="shared" si="54"/>
        <v>2.5295959741669927E-3</v>
      </c>
      <c r="D370">
        <f t="shared" si="50"/>
        <v>0.24613670749452563</v>
      </c>
      <c r="I370">
        <f t="shared" ref="I370:I433" si="56">I369+$J$46</f>
        <v>73.211576159063426</v>
      </c>
      <c r="J370">
        <f t="shared" ref="J370:J433" si="57">IF(AND(I370&gt;$J$10,I370&lt;$L$10),K370*O370,0)</f>
        <v>2.5719840463915705E-3</v>
      </c>
      <c r="K370" s="36">
        <f t="shared" ref="K370:K433" si="58">N370</f>
        <v>2.5719840463915705E-3</v>
      </c>
      <c r="L370">
        <f t="shared" si="51"/>
        <v>-1.3394211920468286</v>
      </c>
      <c r="N370" s="36">
        <f t="shared" ref="N370:N433" si="59">ABS(TDIST(ABS(L370),$J$5,1)-TDIST(ABS(L369),$J$5,1))</f>
        <v>2.5719840463915705E-3</v>
      </c>
      <c r="O370">
        <f t="shared" si="55"/>
        <v>1</v>
      </c>
      <c r="P370" s="35"/>
      <c r="Q370" s="34"/>
      <c r="R370" s="26"/>
      <c r="S370" s="26"/>
    </row>
    <row r="371" spans="1:19" x14ac:dyDescent="0.25">
      <c r="A371">
        <f t="shared" si="52"/>
        <v>-0.77000000000004154</v>
      </c>
      <c r="B371">
        <f t="shared" si="53"/>
        <v>0</v>
      </c>
      <c r="C371">
        <f t="shared" si="54"/>
        <v>2.5515625639714601E-3</v>
      </c>
      <c r="D371">
        <f t="shared" si="50"/>
        <v>0.24868827005849709</v>
      </c>
      <c r="I371">
        <f t="shared" si="56"/>
        <v>73.555017490357486</v>
      </c>
      <c r="J371">
        <f t="shared" si="57"/>
        <v>0</v>
      </c>
      <c r="K371" s="36">
        <f t="shared" si="58"/>
        <v>2.6247602521284885E-3</v>
      </c>
      <c r="L371">
        <f t="shared" si="51"/>
        <v>-1.3222491254821258</v>
      </c>
      <c r="N371" s="36">
        <f t="shared" si="59"/>
        <v>2.6247602521284885E-3</v>
      </c>
      <c r="O371">
        <f t="shared" si="55"/>
        <v>0</v>
      </c>
      <c r="P371" s="35"/>
      <c r="Q371" s="34"/>
      <c r="R371" s="26"/>
      <c r="S371" s="26"/>
    </row>
    <row r="372" spans="1:19" x14ac:dyDescent="0.25">
      <c r="A372">
        <f t="shared" si="52"/>
        <v>-0.76000000000004153</v>
      </c>
      <c r="B372">
        <f t="shared" si="53"/>
        <v>0</v>
      </c>
      <c r="C372">
        <f t="shared" si="54"/>
        <v>2.5735293833724082E-3</v>
      </c>
      <c r="D372">
        <f t="shared" si="50"/>
        <v>0.25126179944186949</v>
      </c>
      <c r="I372">
        <f t="shared" si="56"/>
        <v>73.898458821651545</v>
      </c>
      <c r="J372">
        <f t="shared" si="57"/>
        <v>2.6782856406077915E-3</v>
      </c>
      <c r="K372" s="36">
        <f t="shared" si="58"/>
        <v>2.6782856406077915E-3</v>
      </c>
      <c r="L372">
        <f t="shared" si="51"/>
        <v>-1.3050770589174228</v>
      </c>
      <c r="N372" s="36">
        <f t="shared" si="59"/>
        <v>2.6782856406077915E-3</v>
      </c>
      <c r="O372">
        <f t="shared" si="55"/>
        <v>1</v>
      </c>
      <c r="P372" s="35"/>
      <c r="Q372" s="34"/>
      <c r="R372" s="26"/>
      <c r="S372" s="26"/>
    </row>
    <row r="373" spans="1:19" x14ac:dyDescent="0.25">
      <c r="A373">
        <f t="shared" si="52"/>
        <v>-0.75000000000004152</v>
      </c>
      <c r="B373">
        <f t="shared" si="53"/>
        <v>0</v>
      </c>
      <c r="C373">
        <f t="shared" si="54"/>
        <v>2.595490270186851E-3</v>
      </c>
      <c r="D373">
        <f t="shared" si="50"/>
        <v>0.25385728971205634</v>
      </c>
      <c r="I373">
        <f t="shared" si="56"/>
        <v>74.241900152945604</v>
      </c>
      <c r="J373">
        <f t="shared" si="57"/>
        <v>0</v>
      </c>
      <c r="K373" s="36">
        <f t="shared" si="58"/>
        <v>2.7325525481287083E-3</v>
      </c>
      <c r="L373">
        <f t="shared" si="51"/>
        <v>-1.2879049923527197</v>
      </c>
      <c r="N373" s="36">
        <f t="shared" si="59"/>
        <v>2.7325525481287083E-3</v>
      </c>
      <c r="O373">
        <f t="shared" si="55"/>
        <v>0</v>
      </c>
      <c r="P373" s="35"/>
      <c r="Q373" s="34"/>
      <c r="R373" s="26"/>
      <c r="S373" s="26"/>
    </row>
    <row r="374" spans="1:19" x14ac:dyDescent="0.25">
      <c r="A374">
        <f t="shared" si="52"/>
        <v>-0.74000000000004151</v>
      </c>
      <c r="B374">
        <f t="shared" si="53"/>
        <v>0</v>
      </c>
      <c r="C374">
        <f t="shared" si="54"/>
        <v>2.6174389323584402E-3</v>
      </c>
      <c r="D374">
        <f t="shared" si="50"/>
        <v>0.25647472864441478</v>
      </c>
      <c r="I374">
        <f t="shared" si="56"/>
        <v>74.585341484239663</v>
      </c>
      <c r="J374">
        <f t="shared" si="57"/>
        <v>2.7875522003093789E-3</v>
      </c>
      <c r="K374" s="36">
        <f t="shared" si="58"/>
        <v>2.7875522003093789E-3</v>
      </c>
      <c r="L374">
        <f t="shared" si="51"/>
        <v>-1.2707329257880169</v>
      </c>
      <c r="N374" s="36">
        <f t="shared" si="59"/>
        <v>2.7875522003093789E-3</v>
      </c>
      <c r="O374">
        <f t="shared" si="55"/>
        <v>1</v>
      </c>
      <c r="P374" s="35"/>
      <c r="Q374" s="34"/>
      <c r="R374" s="26"/>
      <c r="S374" s="26"/>
    </row>
    <row r="375" spans="1:19" x14ac:dyDescent="0.25">
      <c r="A375">
        <f t="shared" si="52"/>
        <v>-0.7300000000000415</v>
      </c>
      <c r="B375">
        <f t="shared" si="53"/>
        <v>0</v>
      </c>
      <c r="C375">
        <f t="shared" si="54"/>
        <v>2.6393689495979311E-3</v>
      </c>
      <c r="D375">
        <f t="shared" si="50"/>
        <v>0.25911409759401272</v>
      </c>
      <c r="I375">
        <f t="shared" si="56"/>
        <v>74.928782815533722</v>
      </c>
      <c r="J375">
        <f t="shared" si="57"/>
        <v>0</v>
      </c>
      <c r="K375" s="36">
        <f t="shared" si="58"/>
        <v>2.8432746730977509E-3</v>
      </c>
      <c r="L375">
        <f t="shared" si="51"/>
        <v>-1.2535608592233138</v>
      </c>
      <c r="N375" s="36">
        <f t="shared" si="59"/>
        <v>2.8432746730977509E-3</v>
      </c>
      <c r="O375">
        <f t="shared" si="55"/>
        <v>0</v>
      </c>
      <c r="P375" s="35"/>
      <c r="Q375" s="34"/>
      <c r="R375" s="26"/>
      <c r="S375" s="26"/>
    </row>
    <row r="376" spans="1:19" x14ac:dyDescent="0.25">
      <c r="A376">
        <f t="shared" si="52"/>
        <v>-0.7200000000000415</v>
      </c>
      <c r="B376">
        <f t="shared" si="53"/>
        <v>0</v>
      </c>
      <c r="C376">
        <f t="shared" si="54"/>
        <v>2.6612737752039761E-3</v>
      </c>
      <c r="D376">
        <f t="shared" si="50"/>
        <v>0.26177537136921669</v>
      </c>
      <c r="I376">
        <f t="shared" si="56"/>
        <v>75.272224146827782</v>
      </c>
      <c r="J376">
        <f t="shared" si="57"/>
        <v>2.8997088542583593E-3</v>
      </c>
      <c r="K376" s="36">
        <f t="shared" si="58"/>
        <v>2.8997088542583593E-3</v>
      </c>
      <c r="L376">
        <f t="shared" si="51"/>
        <v>-1.236388792658611</v>
      </c>
      <c r="N376" s="36">
        <f t="shared" si="59"/>
        <v>2.8997088542583593E-3</v>
      </c>
      <c r="O376">
        <f t="shared" si="55"/>
        <v>1</v>
      </c>
      <c r="P376" s="35"/>
      <c r="Q376" s="34"/>
      <c r="R376" s="26"/>
      <c r="S376" s="26"/>
    </row>
    <row r="377" spans="1:19" x14ac:dyDescent="0.25">
      <c r="A377">
        <f t="shared" si="52"/>
        <v>-0.71000000000004149</v>
      </c>
      <c r="B377">
        <f t="shared" si="53"/>
        <v>0</v>
      </c>
      <c r="C377">
        <f t="shared" si="54"/>
        <v>2.6831467380994956E-3</v>
      </c>
      <c r="D377">
        <f t="shared" si="50"/>
        <v>0.26445851810731619</v>
      </c>
      <c r="I377">
        <f t="shared" si="56"/>
        <v>75.615665478121841</v>
      </c>
      <c r="J377">
        <f t="shared" si="57"/>
        <v>0</v>
      </c>
      <c r="K377" s="36">
        <f t="shared" si="58"/>
        <v>2.956842405473642E-3</v>
      </c>
      <c r="L377">
        <f t="shared" si="51"/>
        <v>-1.219216726093908</v>
      </c>
      <c r="N377" s="36">
        <f t="shared" si="59"/>
        <v>2.956842405473642E-3</v>
      </c>
      <c r="O377">
        <f t="shared" si="55"/>
        <v>0</v>
      </c>
      <c r="P377" s="35"/>
      <c r="Q377" s="34"/>
      <c r="R377" s="26"/>
      <c r="S377" s="26"/>
    </row>
    <row r="378" spans="1:19" x14ac:dyDescent="0.25">
      <c r="A378">
        <f t="shared" si="52"/>
        <v>-0.70000000000004148</v>
      </c>
      <c r="B378">
        <f t="shared" si="53"/>
        <v>0</v>
      </c>
      <c r="C378">
        <f t="shared" si="54"/>
        <v>2.7049810450544554E-3</v>
      </c>
      <c r="D378">
        <f t="shared" si="50"/>
        <v>0.26716349915237064</v>
      </c>
      <c r="I378">
        <f t="shared" si="56"/>
        <v>75.9591068094159</v>
      </c>
      <c r="J378">
        <f t="shared" si="57"/>
        <v>3.0146617252105878E-3</v>
      </c>
      <c r="K378" s="36">
        <f t="shared" si="58"/>
        <v>3.0146617252105878E-3</v>
      </c>
      <c r="L378">
        <f t="shared" si="51"/>
        <v>-1.2020446595292049</v>
      </c>
      <c r="N378" s="36">
        <f t="shared" si="59"/>
        <v>3.0146617252105878E-3</v>
      </c>
      <c r="O378">
        <f t="shared" si="55"/>
        <v>1</v>
      </c>
      <c r="P378" s="35"/>
      <c r="Q378" s="34"/>
      <c r="R378" s="26"/>
      <c r="S378" s="26"/>
    </row>
    <row r="379" spans="1:19" x14ac:dyDescent="0.25">
      <c r="A379">
        <f t="shared" si="52"/>
        <v>-0.69000000000004147</v>
      </c>
      <c r="B379">
        <f t="shared" si="53"/>
        <v>0</v>
      </c>
      <c r="C379">
        <f t="shared" si="54"/>
        <v>2.7267697831265258E-3</v>
      </c>
      <c r="D379">
        <f t="shared" si="50"/>
        <v>0.26989026893549717</v>
      </c>
      <c r="I379">
        <f t="shared" si="56"/>
        <v>76.302548140709959</v>
      </c>
      <c r="J379">
        <f t="shared" si="57"/>
        <v>0</v>
      </c>
      <c r="K379" s="36">
        <f t="shared" si="58"/>
        <v>3.0731519125191398E-3</v>
      </c>
      <c r="L379">
        <f t="shared" si="51"/>
        <v>-1.1848725929645021</v>
      </c>
      <c r="N379" s="36">
        <f t="shared" si="59"/>
        <v>3.0731519125191398E-3</v>
      </c>
      <c r="O379">
        <f t="shared" si="55"/>
        <v>0</v>
      </c>
      <c r="P379" s="35"/>
      <c r="Q379" s="34"/>
      <c r="R379" s="26"/>
      <c r="S379" s="26"/>
    </row>
    <row r="380" spans="1:19" x14ac:dyDescent="0.25">
      <c r="A380">
        <f t="shared" si="52"/>
        <v>-0.68000000000004146</v>
      </c>
      <c r="B380">
        <f t="shared" si="53"/>
        <v>0</v>
      </c>
      <c r="C380">
        <f t="shared" si="54"/>
        <v>2.7485059223041897E-3</v>
      </c>
      <c r="D380">
        <f t="shared" si="50"/>
        <v>0.27263877485780136</v>
      </c>
      <c r="I380">
        <f t="shared" si="56"/>
        <v>76.645989472004018</v>
      </c>
      <c r="J380">
        <f t="shared" si="57"/>
        <v>3.1322967319229733E-3</v>
      </c>
      <c r="K380" s="36">
        <f t="shared" si="58"/>
        <v>3.1322967319229733E-3</v>
      </c>
      <c r="L380">
        <f t="shared" si="51"/>
        <v>-1.167700526399799</v>
      </c>
      <c r="N380" s="36">
        <f t="shared" si="59"/>
        <v>3.1322967319229733E-3</v>
      </c>
      <c r="O380">
        <f t="shared" si="55"/>
        <v>1</v>
      </c>
      <c r="P380" s="35"/>
      <c r="Q380" s="34"/>
      <c r="R380" s="26"/>
      <c r="S380" s="26"/>
    </row>
    <row r="381" spans="1:19" x14ac:dyDescent="0.25">
      <c r="A381">
        <f t="shared" si="52"/>
        <v>-0.67000000000004145</v>
      </c>
      <c r="B381">
        <f t="shared" si="53"/>
        <v>0</v>
      </c>
      <c r="C381">
        <f t="shared" si="54"/>
        <v>2.7701823183631791E-3</v>
      </c>
      <c r="D381">
        <f t="shared" si="50"/>
        <v>0.27540895717616454</v>
      </c>
      <c r="I381">
        <f t="shared" si="56"/>
        <v>76.989430803298077</v>
      </c>
      <c r="J381">
        <f t="shared" si="57"/>
        <v>0</v>
      </c>
      <c r="K381" s="36">
        <f t="shared" si="58"/>
        <v>3.1920785795806483E-3</v>
      </c>
      <c r="L381">
        <f t="shared" si="51"/>
        <v>-1.1505284598350962</v>
      </c>
      <c r="N381" s="36">
        <f t="shared" si="59"/>
        <v>3.1920785795806483E-3</v>
      </c>
      <c r="O381">
        <f t="shared" si="55"/>
        <v>0</v>
      </c>
      <c r="P381" s="35"/>
      <c r="Q381" s="34"/>
      <c r="R381" s="26"/>
      <c r="S381" s="26"/>
    </row>
    <row r="382" spans="1:19" x14ac:dyDescent="0.25">
      <c r="A382">
        <f t="shared" si="52"/>
        <v>-0.66000000000004144</v>
      </c>
      <c r="B382">
        <f t="shared" si="53"/>
        <v>0</v>
      </c>
      <c r="C382">
        <f t="shared" si="54"/>
        <v>2.7917917159340777E-3</v>
      </c>
      <c r="D382">
        <f t="shared" si="50"/>
        <v>0.27820074889209861</v>
      </c>
      <c r="I382">
        <f t="shared" si="56"/>
        <v>77.332872134592137</v>
      </c>
      <c r="J382">
        <f t="shared" si="57"/>
        <v>3.2524784508941584E-3</v>
      </c>
      <c r="K382" s="36">
        <f t="shared" si="58"/>
        <v>3.2524784508941584E-3</v>
      </c>
      <c r="L382">
        <f t="shared" si="51"/>
        <v>-1.1333563932703932</v>
      </c>
      <c r="N382" s="36">
        <f t="shared" si="59"/>
        <v>3.2524784508941584E-3</v>
      </c>
      <c r="O382">
        <f t="shared" si="55"/>
        <v>1</v>
      </c>
      <c r="P382" s="35"/>
      <c r="Q382" s="34"/>
      <c r="R382" s="26"/>
      <c r="S382" s="26"/>
    </row>
    <row r="383" spans="1:19" x14ac:dyDescent="0.25">
      <c r="A383">
        <f t="shared" si="52"/>
        <v>-0.65000000000004143</v>
      </c>
      <c r="B383">
        <f t="shared" si="53"/>
        <v>0</v>
      </c>
      <c r="C383">
        <f t="shared" si="54"/>
        <v>2.8133267517917449E-3</v>
      </c>
      <c r="D383">
        <f t="shared" si="50"/>
        <v>0.28101407564389036</v>
      </c>
      <c r="I383">
        <f t="shared" si="56"/>
        <v>77.676313465886196</v>
      </c>
      <c r="J383">
        <f t="shared" si="57"/>
        <v>0</v>
      </c>
      <c r="K383" s="36">
        <f t="shared" si="58"/>
        <v>3.3134759097550037E-3</v>
      </c>
      <c r="L383">
        <f t="shared" si="51"/>
        <v>-1.1161843267056901</v>
      </c>
      <c r="N383" s="36">
        <f t="shared" si="59"/>
        <v>3.3134759097550037E-3</v>
      </c>
      <c r="O383">
        <f t="shared" si="55"/>
        <v>0</v>
      </c>
      <c r="P383" s="35"/>
      <c r="Q383" s="34"/>
      <c r="R383" s="26"/>
      <c r="S383" s="26"/>
    </row>
    <row r="384" spans="1:19" x14ac:dyDescent="0.25">
      <c r="A384">
        <f t="shared" si="52"/>
        <v>-0.64000000000004142</v>
      </c>
      <c r="B384">
        <f t="shared" si="53"/>
        <v>0</v>
      </c>
      <c r="C384">
        <f t="shared" si="54"/>
        <v>2.8347799583574029E-3</v>
      </c>
      <c r="D384">
        <f t="shared" si="50"/>
        <v>0.28384885560224776</v>
      </c>
      <c r="I384">
        <f t="shared" si="56"/>
        <v>78.019754797180255</v>
      </c>
      <c r="J384">
        <f t="shared" si="57"/>
        <v>3.3750490596171911E-3</v>
      </c>
      <c r="K384" s="36">
        <f t="shared" si="58"/>
        <v>3.3750490596171911E-3</v>
      </c>
      <c r="L384">
        <f t="shared" si="51"/>
        <v>-1.0990122601409873</v>
      </c>
      <c r="N384" s="36">
        <f t="shared" si="59"/>
        <v>3.3750490596171911E-3</v>
      </c>
      <c r="O384">
        <f t="shared" si="55"/>
        <v>1</v>
      </c>
      <c r="P384" s="35"/>
      <c r="Q384" s="34"/>
      <c r="R384" s="26"/>
      <c r="S384" s="26"/>
    </row>
    <row r="385" spans="1:19" x14ac:dyDescent="0.25">
      <c r="A385">
        <f t="shared" si="52"/>
        <v>-0.63000000000004142</v>
      </c>
      <c r="B385">
        <f t="shared" si="53"/>
        <v>0</v>
      </c>
      <c r="C385">
        <f t="shared" si="54"/>
        <v>2.8561437674201606E-3</v>
      </c>
      <c r="D385">
        <f t="shared" si="50"/>
        <v>0.28670499936966792</v>
      </c>
      <c r="I385">
        <f t="shared" si="56"/>
        <v>78.363196128474314</v>
      </c>
      <c r="J385">
        <f t="shared" si="57"/>
        <v>0</v>
      </c>
      <c r="K385" s="36">
        <f t="shared" si="58"/>
        <v>3.4371745165937273E-3</v>
      </c>
      <c r="L385">
        <f t="shared" si="51"/>
        <v>-1.0818401935762842</v>
      </c>
      <c r="N385" s="36">
        <f t="shared" si="59"/>
        <v>3.4371745165937273E-3</v>
      </c>
      <c r="O385">
        <f t="shared" si="55"/>
        <v>0</v>
      </c>
      <c r="P385" s="35"/>
      <c r="Q385" s="34"/>
      <c r="R385" s="26"/>
      <c r="S385" s="26"/>
    </row>
    <row r="386" spans="1:19" x14ac:dyDescent="0.25">
      <c r="A386">
        <f t="shared" si="52"/>
        <v>-0.62000000000004141</v>
      </c>
      <c r="B386">
        <f t="shared" si="53"/>
        <v>0</v>
      </c>
      <c r="C386">
        <f t="shared" si="54"/>
        <v>2.8774105140784711E-3</v>
      </c>
      <c r="D386">
        <f t="shared" si="50"/>
        <v>0.28958240988374639</v>
      </c>
      <c r="I386">
        <f t="shared" si="56"/>
        <v>78.706637459768373</v>
      </c>
      <c r="J386">
        <f t="shared" si="57"/>
        <v>3.499827384783688E-3</v>
      </c>
      <c r="K386" s="36">
        <f t="shared" si="58"/>
        <v>3.499827384783688E-3</v>
      </c>
      <c r="L386">
        <f t="shared" si="51"/>
        <v>-1.0646681270115814</v>
      </c>
      <c r="N386" s="36">
        <f t="shared" si="59"/>
        <v>3.499827384783688E-3</v>
      </c>
      <c r="O386">
        <f t="shared" si="55"/>
        <v>1</v>
      </c>
      <c r="P386" s="35"/>
      <c r="Q386" s="34"/>
      <c r="R386" s="26"/>
      <c r="S386" s="26"/>
    </row>
    <row r="387" spans="1:19" x14ac:dyDescent="0.25">
      <c r="A387">
        <f t="shared" si="52"/>
        <v>-0.6100000000000414</v>
      </c>
      <c r="B387">
        <f t="shared" si="53"/>
        <v>0</v>
      </c>
      <c r="C387">
        <f t="shared" si="54"/>
        <v>2.8985724409059666E-3</v>
      </c>
      <c r="D387">
        <f t="shared" si="50"/>
        <v>0.29248098232465236</v>
      </c>
      <c r="I387">
        <f t="shared" si="56"/>
        <v>79.050078791062433</v>
      </c>
      <c r="J387">
        <f t="shared" si="57"/>
        <v>0</v>
      </c>
      <c r="K387" s="36">
        <f t="shared" si="58"/>
        <v>3.5629812340258193E-3</v>
      </c>
      <c r="L387">
        <f t="shared" si="51"/>
        <v>-1.0474960604468784</v>
      </c>
      <c r="N387" s="36">
        <f t="shared" si="59"/>
        <v>3.5629812340258193E-3</v>
      </c>
      <c r="O387">
        <f t="shared" si="55"/>
        <v>0</v>
      </c>
      <c r="P387" s="35"/>
      <c r="Q387" s="34"/>
      <c r="R387" s="26"/>
      <c r="S387" s="26"/>
    </row>
    <row r="388" spans="1:19" x14ac:dyDescent="0.25">
      <c r="A388">
        <f t="shared" si="52"/>
        <v>-0.60000000000004139</v>
      </c>
      <c r="B388">
        <f t="shared" si="53"/>
        <v>0</v>
      </c>
      <c r="C388">
        <f t="shared" si="54"/>
        <v>2.9196217023301219E-3</v>
      </c>
      <c r="D388">
        <f t="shared" si="50"/>
        <v>0.29540060402698248</v>
      </c>
      <c r="I388">
        <f t="shared" si="56"/>
        <v>79.393520122356492</v>
      </c>
      <c r="J388">
        <f t="shared" si="57"/>
        <v>3.6266080802976053E-3</v>
      </c>
      <c r="K388" s="36">
        <f t="shared" si="58"/>
        <v>3.6266080802976053E-3</v>
      </c>
      <c r="L388">
        <f t="shared" si="51"/>
        <v>-1.0303239938821753</v>
      </c>
      <c r="N388" s="36">
        <f t="shared" si="59"/>
        <v>3.6266080802976053E-3</v>
      </c>
      <c r="O388">
        <f t="shared" si="55"/>
        <v>1</v>
      </c>
      <c r="P388" s="35"/>
      <c r="Q388" s="34"/>
      <c r="R388" s="26"/>
      <c r="S388" s="26"/>
    </row>
    <row r="389" spans="1:19" x14ac:dyDescent="0.25">
      <c r="A389">
        <f t="shared" si="52"/>
        <v>-0.59000000000004138</v>
      </c>
      <c r="B389">
        <f t="shared" si="53"/>
        <v>0</v>
      </c>
      <c r="C389">
        <f t="shared" si="54"/>
        <v>2.9405503692377377E-3</v>
      </c>
      <c r="D389">
        <f t="shared" si="50"/>
        <v>0.29834115439622022</v>
      </c>
      <c r="I389">
        <f t="shared" si="56"/>
        <v>79.736961453650551</v>
      </c>
      <c r="J389">
        <f t="shared" si="57"/>
        <v>0</v>
      </c>
      <c r="K389" s="36">
        <f t="shared" si="58"/>
        <v>3.6906783689615585E-3</v>
      </c>
      <c r="L389">
        <f t="shared" si="51"/>
        <v>-1.0131519273174725</v>
      </c>
      <c r="N389" s="36">
        <f t="shared" si="59"/>
        <v>3.6906783689615585E-3</v>
      </c>
      <c r="O389">
        <f t="shared" si="55"/>
        <v>0</v>
      </c>
      <c r="P389" s="35"/>
      <c r="Q389" s="34"/>
      <c r="R389" s="26"/>
      <c r="S389" s="26"/>
    </row>
    <row r="390" spans="1:19" x14ac:dyDescent="0.25">
      <c r="A390">
        <f t="shared" si="52"/>
        <v>-0.58000000000004137</v>
      </c>
      <c r="B390">
        <f t="shared" si="53"/>
        <v>0</v>
      </c>
      <c r="C390">
        <f t="shared" si="54"/>
        <v>2.9613504337946961E-3</v>
      </c>
      <c r="D390">
        <f t="shared" si="50"/>
        <v>0.30130250483001492</v>
      </c>
      <c r="I390">
        <f t="shared" si="56"/>
        <v>80.08040278494461</v>
      </c>
      <c r="J390">
        <f t="shared" si="57"/>
        <v>3.7551609610760595E-3</v>
      </c>
      <c r="K390" s="36">
        <f t="shared" si="58"/>
        <v>3.7551609610760595E-3</v>
      </c>
      <c r="L390">
        <f t="shared" si="51"/>
        <v>-0.99597986075276945</v>
      </c>
      <c r="N390" s="36">
        <f t="shared" si="59"/>
        <v>3.7551609610760595E-3</v>
      </c>
      <c r="O390">
        <f t="shared" si="55"/>
        <v>1</v>
      </c>
      <c r="P390" s="35"/>
      <c r="Q390" s="34"/>
      <c r="R390" s="26"/>
      <c r="S390" s="26"/>
    </row>
    <row r="391" spans="1:19" x14ac:dyDescent="0.25">
      <c r="A391">
        <f t="shared" si="52"/>
        <v>-0.57000000000004136</v>
      </c>
      <c r="B391">
        <f t="shared" si="53"/>
        <v>0</v>
      </c>
      <c r="C391">
        <f t="shared" si="54"/>
        <v>2.9820138144867614E-3</v>
      </c>
      <c r="D391">
        <f t="shared" si="50"/>
        <v>0.30428451864450168</v>
      </c>
      <c r="I391">
        <f t="shared" si="56"/>
        <v>80.423844116238669</v>
      </c>
      <c r="J391">
        <f t="shared" si="57"/>
        <v>0</v>
      </c>
      <c r="K391" s="36">
        <f t="shared" si="58"/>
        <v>3.8200231229764126E-3</v>
      </c>
      <c r="L391">
        <f t="shared" si="51"/>
        <v>-0.97880779418806652</v>
      </c>
      <c r="N391" s="36">
        <f t="shared" si="59"/>
        <v>3.8200231229764126E-3</v>
      </c>
      <c r="O391">
        <f t="shared" si="55"/>
        <v>0</v>
      </c>
      <c r="P391" s="35"/>
      <c r="Q391" s="34"/>
      <c r="R391" s="26"/>
      <c r="S391" s="26"/>
    </row>
    <row r="392" spans="1:19" x14ac:dyDescent="0.25">
      <c r="A392">
        <f t="shared" si="52"/>
        <v>-0.56000000000004135</v>
      </c>
      <c r="B392">
        <f t="shared" si="53"/>
        <v>0</v>
      </c>
      <c r="C392">
        <f t="shared" si="54"/>
        <v>3.0025323613697141E-3</v>
      </c>
      <c r="D392">
        <f t="shared" si="50"/>
        <v>0.30728705100587139</v>
      </c>
      <c r="I392">
        <f t="shared" si="56"/>
        <v>80.767285447532728</v>
      </c>
      <c r="J392">
        <f t="shared" si="57"/>
        <v>3.885230519350219E-3</v>
      </c>
      <c r="K392" s="36">
        <f t="shared" si="58"/>
        <v>3.885230519350219E-3</v>
      </c>
      <c r="L392">
        <f t="shared" si="51"/>
        <v>-0.96163572762336358</v>
      </c>
      <c r="N392" s="36">
        <f t="shared" si="59"/>
        <v>3.885230519350219E-3</v>
      </c>
      <c r="O392">
        <f t="shared" si="55"/>
        <v>1</v>
      </c>
      <c r="P392" s="35"/>
      <c r="Q392" s="34"/>
      <c r="R392" s="26"/>
      <c r="S392" s="26"/>
    </row>
    <row r="393" spans="1:19" x14ac:dyDescent="0.25">
      <c r="A393">
        <f t="shared" si="52"/>
        <v>-0.55000000000004134</v>
      </c>
      <c r="B393">
        <f t="shared" si="53"/>
        <v>0</v>
      </c>
      <c r="C393">
        <f t="shared" si="54"/>
        <v>3.0228978615444158E-3</v>
      </c>
      <c r="D393">
        <f t="shared" si="50"/>
        <v>0.31030994886741581</v>
      </c>
      <c r="I393">
        <f t="shared" si="56"/>
        <v>81.110726778826788</v>
      </c>
      <c r="J393">
        <f t="shared" si="57"/>
        <v>0</v>
      </c>
      <c r="K393" s="36">
        <f t="shared" si="58"/>
        <v>3.9507472099905294E-3</v>
      </c>
      <c r="L393">
        <f t="shared" si="51"/>
        <v>-0.94446366105866064</v>
      </c>
      <c r="N393" s="36">
        <f t="shared" si="59"/>
        <v>3.9507472099905294E-3</v>
      </c>
      <c r="O393">
        <f t="shared" si="55"/>
        <v>0</v>
      </c>
      <c r="P393" s="35"/>
      <c r="Q393" s="34"/>
      <c r="R393" s="26"/>
      <c r="S393" s="26"/>
    </row>
    <row r="394" spans="1:19" x14ac:dyDescent="0.25">
      <c r="A394">
        <f t="shared" si="52"/>
        <v>-0.54000000000004134</v>
      </c>
      <c r="B394">
        <f t="shared" si="53"/>
        <v>0</v>
      </c>
      <c r="C394">
        <f t="shared" si="54"/>
        <v>3.043102044828272E-3</v>
      </c>
      <c r="D394">
        <f t="shared" si="50"/>
        <v>0.31335305091224408</v>
      </c>
      <c r="I394">
        <f t="shared" si="56"/>
        <v>81.454168110120847</v>
      </c>
      <c r="J394">
        <f t="shared" si="57"/>
        <v>4.0165356504649474E-3</v>
      </c>
      <c r="K394" s="36">
        <f t="shared" si="58"/>
        <v>4.0165356504649474E-3</v>
      </c>
      <c r="L394">
        <f t="shared" si="51"/>
        <v>-0.9272915944939577</v>
      </c>
      <c r="N394" s="36">
        <f t="shared" si="59"/>
        <v>4.0165356504649474E-3</v>
      </c>
      <c r="O394">
        <f t="shared" si="55"/>
        <v>1</v>
      </c>
      <c r="P394" s="35"/>
      <c r="Q394" s="34"/>
      <c r="R394" s="26"/>
      <c r="S394" s="26"/>
    </row>
    <row r="395" spans="1:19" x14ac:dyDescent="0.25">
      <c r="A395">
        <f t="shared" si="52"/>
        <v>-0.53000000000004133</v>
      </c>
      <c r="B395">
        <f t="shared" si="53"/>
        <v>0</v>
      </c>
      <c r="C395">
        <f t="shared" si="54"/>
        <v>3.0631365896435225E-3</v>
      </c>
      <c r="D395">
        <f t="shared" si="50"/>
        <v>0.3164161875018876</v>
      </c>
      <c r="I395">
        <f t="shared" si="56"/>
        <v>81.797609441414906</v>
      </c>
      <c r="J395">
        <f t="shared" si="57"/>
        <v>0</v>
      </c>
      <c r="K395" s="36">
        <f t="shared" si="58"/>
        <v>4.0825566968750449E-3</v>
      </c>
      <c r="L395">
        <f t="shared" si="51"/>
        <v>-0.91011952792925466</v>
      </c>
      <c r="N395" s="36">
        <f t="shared" si="59"/>
        <v>4.0825566968750449E-3</v>
      </c>
      <c r="O395">
        <f t="shared" si="55"/>
        <v>0</v>
      </c>
      <c r="P395" s="35"/>
      <c r="Q395" s="34"/>
      <c r="R395" s="26"/>
      <c r="S395" s="26"/>
    </row>
    <row r="396" spans="1:19" x14ac:dyDescent="0.25">
      <c r="A396">
        <f t="shared" si="52"/>
        <v>-0.52000000000004132</v>
      </c>
      <c r="B396">
        <f t="shared" si="53"/>
        <v>0</v>
      </c>
      <c r="C396">
        <f t="shared" si="54"/>
        <v>3.0829931291034285E-3</v>
      </c>
      <c r="D396">
        <f t="shared" si="50"/>
        <v>0.31949918063099103</v>
      </c>
      <c r="I396">
        <f t="shared" si="56"/>
        <v>82.141050772708965</v>
      </c>
      <c r="J396">
        <f t="shared" si="57"/>
        <v>4.1487696149085374E-3</v>
      </c>
      <c r="K396" s="36">
        <f t="shared" si="58"/>
        <v>4.1487696149085374E-3</v>
      </c>
      <c r="L396">
        <f t="shared" si="51"/>
        <v>-0.89294746136455172</v>
      </c>
      <c r="N396" s="36">
        <f t="shared" si="59"/>
        <v>4.1487696149085374E-3</v>
      </c>
      <c r="O396">
        <f t="shared" si="55"/>
        <v>1</v>
      </c>
      <c r="P396" s="35"/>
      <c r="Q396" s="34"/>
      <c r="R396" s="26"/>
      <c r="S396" s="26"/>
    </row>
    <row r="397" spans="1:19" x14ac:dyDescent="0.25">
      <c r="A397">
        <f t="shared" si="52"/>
        <v>-0.51000000000004131</v>
      </c>
      <c r="B397">
        <f t="shared" si="53"/>
        <v>0</v>
      </c>
      <c r="C397">
        <f t="shared" si="54"/>
        <v>3.1026632572982438E-3</v>
      </c>
      <c r="D397">
        <f t="shared" si="50"/>
        <v>0.32260184388828927</v>
      </c>
      <c r="I397">
        <f t="shared" si="56"/>
        <v>82.484492104003024</v>
      </c>
      <c r="J397">
        <f t="shared" si="57"/>
        <v>0</v>
      </c>
      <c r="K397" s="36">
        <f t="shared" si="58"/>
        <v>4.215132093381202E-3</v>
      </c>
      <c r="L397">
        <f t="shared" si="51"/>
        <v>-0.87577539479984878</v>
      </c>
      <c r="N397" s="36">
        <f t="shared" si="59"/>
        <v>4.215132093381202E-3</v>
      </c>
      <c r="O397">
        <f t="shared" si="55"/>
        <v>0</v>
      </c>
      <c r="P397" s="35"/>
      <c r="Q397" s="34"/>
      <c r="R397" s="26"/>
      <c r="S397" s="26"/>
    </row>
    <row r="398" spans="1:19" x14ac:dyDescent="0.25">
      <c r="A398">
        <f t="shared" si="52"/>
        <v>-0.5000000000000413</v>
      </c>
      <c r="B398">
        <f t="shared" si="53"/>
        <v>0</v>
      </c>
      <c r="C398">
        <f t="shared" si="54"/>
        <v>3.1221385357733666E-3</v>
      </c>
      <c r="D398">
        <f t="shared" si="50"/>
        <v>0.32572398242406264</v>
      </c>
      <c r="I398">
        <f t="shared" si="56"/>
        <v>82.827933435297084</v>
      </c>
      <c r="J398">
        <f t="shared" si="57"/>
        <v>4.2816002624320448E-3</v>
      </c>
      <c r="K398" s="36">
        <f t="shared" si="58"/>
        <v>4.2816002624320448E-3</v>
      </c>
      <c r="L398">
        <f t="shared" si="51"/>
        <v>-0.85860332823514585</v>
      </c>
      <c r="N398" s="36">
        <f t="shared" si="59"/>
        <v>4.2816002624320448E-3</v>
      </c>
      <c r="O398">
        <f t="shared" si="55"/>
        <v>1</v>
      </c>
      <c r="P398" s="35"/>
      <c r="Q398" s="34"/>
      <c r="R398" s="26"/>
      <c r="S398" s="26"/>
    </row>
    <row r="399" spans="1:19" x14ac:dyDescent="0.25">
      <c r="A399">
        <f t="shared" si="52"/>
        <v>-0.49000000000004129</v>
      </c>
      <c r="B399">
        <f t="shared" si="53"/>
        <v>0</v>
      </c>
      <c r="C399">
        <f t="shared" si="54"/>
        <v>3.1414105001946746E-3</v>
      </c>
      <c r="D399">
        <f t="shared" si="50"/>
        <v>0.32886539292425732</v>
      </c>
      <c r="I399">
        <f t="shared" si="56"/>
        <v>83.171374766591143</v>
      </c>
      <c r="J399">
        <f t="shared" si="57"/>
        <v>0</v>
      </c>
      <c r="K399" s="36">
        <f t="shared" si="58"/>
        <v>4.3481287165511306E-3</v>
      </c>
      <c r="L399">
        <f t="shared" si="51"/>
        <v>-0.84143126167044291</v>
      </c>
      <c r="N399" s="36">
        <f t="shared" si="59"/>
        <v>4.3481287165511306E-3</v>
      </c>
      <c r="O399">
        <f t="shared" si="55"/>
        <v>0</v>
      </c>
      <c r="P399" s="35"/>
      <c r="Q399" s="34"/>
      <c r="R399" s="26"/>
      <c r="S399" s="26"/>
    </row>
    <row r="400" spans="1:19" x14ac:dyDescent="0.25">
      <c r="A400">
        <f t="shared" si="52"/>
        <v>-0.48000000000004128</v>
      </c>
      <c r="B400">
        <f t="shared" si="53"/>
        <v>0</v>
      </c>
      <c r="C400">
        <f t="shared" si="54"/>
        <v>3.1604706671959359E-3</v>
      </c>
      <c r="D400">
        <f t="shared" si="50"/>
        <v>0.33202586359145325</v>
      </c>
      <c r="I400">
        <f t="shared" si="56"/>
        <v>83.514816097885202</v>
      </c>
      <c r="J400">
        <f t="shared" si="57"/>
        <v>4.4146705425879007E-3</v>
      </c>
      <c r="K400" s="36">
        <f t="shared" si="58"/>
        <v>4.4146705425879007E-3</v>
      </c>
      <c r="L400">
        <f t="shared" si="51"/>
        <v>-0.82425919510573986</v>
      </c>
      <c r="N400" s="36">
        <f t="shared" si="59"/>
        <v>4.4146705425879007E-3</v>
      </c>
      <c r="O400">
        <f t="shared" si="55"/>
        <v>1</v>
      </c>
      <c r="P400" s="35"/>
      <c r="Q400" s="34"/>
      <c r="R400" s="26"/>
      <c r="S400" s="26"/>
    </row>
    <row r="401" spans="1:19" x14ac:dyDescent="0.25">
      <c r="A401">
        <f t="shared" si="52"/>
        <v>-0.47000000000004127</v>
      </c>
      <c r="B401">
        <f t="shared" si="53"/>
        <v>0</v>
      </c>
      <c r="C401">
        <f t="shared" si="54"/>
        <v>3.1793105413970846E-3</v>
      </c>
      <c r="D401">
        <f t="shared" si="50"/>
        <v>0.33520517413285034</v>
      </c>
      <c r="I401">
        <f t="shared" si="56"/>
        <v>83.858257429179261</v>
      </c>
      <c r="J401">
        <f t="shared" si="57"/>
        <v>0</v>
      </c>
      <c r="K401" s="36">
        <f t="shared" si="58"/>
        <v>4.4811773528926069E-3</v>
      </c>
      <c r="L401">
        <f t="shared" si="51"/>
        <v>-0.80708712854103692</v>
      </c>
      <c r="N401" s="36">
        <f t="shared" si="59"/>
        <v>4.4811773528926069E-3</v>
      </c>
      <c r="O401">
        <f t="shared" si="55"/>
        <v>0</v>
      </c>
      <c r="P401" s="35"/>
      <c r="Q401" s="34"/>
      <c r="R401" s="26"/>
      <c r="S401" s="26"/>
    </row>
    <row r="402" spans="1:19" x14ac:dyDescent="0.25">
      <c r="A402">
        <f t="shared" si="52"/>
        <v>-0.46000000000004126</v>
      </c>
      <c r="B402">
        <f t="shared" si="53"/>
        <v>0</v>
      </c>
      <c r="C402">
        <f t="shared" si="54"/>
        <v>3.1979216225935803E-3</v>
      </c>
      <c r="D402">
        <f t="shared" si="50"/>
        <v>0.33840309575544392</v>
      </c>
      <c r="I402">
        <f t="shared" si="56"/>
        <v>84.20169876047332</v>
      </c>
      <c r="J402">
        <f t="shared" si="57"/>
        <v>4.5475993237057144E-3</v>
      </c>
      <c r="K402" s="36">
        <f t="shared" si="58"/>
        <v>4.5475993237057144E-3</v>
      </c>
      <c r="L402">
        <f t="shared" si="51"/>
        <v>-0.78991506197633399</v>
      </c>
      <c r="N402" s="36">
        <f t="shared" si="59"/>
        <v>4.5475993237057144E-3</v>
      </c>
      <c r="O402">
        <f t="shared" si="55"/>
        <v>1</v>
      </c>
      <c r="P402" s="35"/>
      <c r="Q402" s="34"/>
      <c r="R402" s="26"/>
      <c r="S402" s="26"/>
    </row>
    <row r="403" spans="1:19" x14ac:dyDescent="0.25">
      <c r="A403">
        <f t="shared" si="52"/>
        <v>-0.45000000000004126</v>
      </c>
      <c r="B403">
        <f t="shared" si="53"/>
        <v>0</v>
      </c>
      <c r="C403">
        <f t="shared" si="54"/>
        <v>3.216295413098591E-3</v>
      </c>
      <c r="D403">
        <f t="shared" si="50"/>
        <v>0.34161939116854251</v>
      </c>
      <c r="I403">
        <f t="shared" si="56"/>
        <v>84.545140091767379</v>
      </c>
      <c r="J403">
        <f t="shared" si="57"/>
        <v>0</v>
      </c>
      <c r="K403" s="36">
        <f t="shared" si="58"/>
        <v>4.6138852389178142E-3</v>
      </c>
      <c r="L403">
        <f t="shared" si="51"/>
        <v>-0.77274299541163105</v>
      </c>
      <c r="N403" s="36">
        <f t="shared" si="59"/>
        <v>4.6138852389178142E-3</v>
      </c>
      <c r="O403">
        <f t="shared" si="55"/>
        <v>0</v>
      </c>
      <c r="P403" s="35"/>
      <c r="Q403" s="34"/>
      <c r="R403" s="26"/>
      <c r="S403" s="26"/>
    </row>
    <row r="404" spans="1:19" x14ac:dyDescent="0.25">
      <c r="A404">
        <f t="shared" si="52"/>
        <v>-0.44000000000004125</v>
      </c>
      <c r="B404">
        <f t="shared" si="53"/>
        <v>0</v>
      </c>
      <c r="C404">
        <f t="shared" si="54"/>
        <v>3.2344234252405513E-3</v>
      </c>
      <c r="D404">
        <f t="shared" si="50"/>
        <v>0.34485381459378306</v>
      </c>
      <c r="I404">
        <f t="shared" si="56"/>
        <v>84.888581423061439</v>
      </c>
      <c r="J404">
        <f t="shared" si="57"/>
        <v>4.6799825392871974E-3</v>
      </c>
      <c r="K404" s="36">
        <f t="shared" si="58"/>
        <v>4.6799825392871974E-3</v>
      </c>
      <c r="L404">
        <f t="shared" si="51"/>
        <v>-0.75557092884692811</v>
      </c>
      <c r="N404" s="36">
        <f t="shared" si="59"/>
        <v>4.6799825392871974E-3</v>
      </c>
      <c r="O404">
        <f t="shared" si="55"/>
        <v>1</v>
      </c>
      <c r="P404" s="35"/>
      <c r="Q404" s="34"/>
      <c r="R404" s="26"/>
      <c r="S404" s="26"/>
    </row>
    <row r="405" spans="1:19" x14ac:dyDescent="0.25">
      <c r="A405">
        <f t="shared" si="52"/>
        <v>-0.43000000000004124</v>
      </c>
      <c r="B405">
        <f t="shared" si="53"/>
        <v>0</v>
      </c>
      <c r="C405">
        <f t="shared" si="54"/>
        <v>3.2522971889967778E-3</v>
      </c>
      <c r="D405">
        <f t="shared" si="50"/>
        <v>0.34810611178277984</v>
      </c>
      <c r="I405">
        <f t="shared" si="56"/>
        <v>85.232022754355498</v>
      </c>
      <c r="J405">
        <f t="shared" si="57"/>
        <v>0</v>
      </c>
      <c r="K405" s="36">
        <f t="shared" si="58"/>
        <v>4.7458373771875895E-3</v>
      </c>
      <c r="L405">
        <f t="shared" si="51"/>
        <v>-0.73839886228222507</v>
      </c>
      <c r="N405" s="36">
        <f t="shared" si="59"/>
        <v>4.7458373771875895E-3</v>
      </c>
      <c r="O405">
        <f t="shared" si="55"/>
        <v>0</v>
      </c>
      <c r="P405" s="35"/>
      <c r="Q405" s="34"/>
      <c r="R405" s="26"/>
      <c r="S405" s="26"/>
    </row>
    <row r="406" spans="1:19" x14ac:dyDescent="0.25">
      <c r="A406">
        <f t="shared" si="52"/>
        <v>-0.42000000000004123</v>
      </c>
      <c r="B406">
        <f t="shared" si="53"/>
        <v>0</v>
      </c>
      <c r="C406">
        <f t="shared" si="54"/>
        <v>3.2699082597610896E-3</v>
      </c>
      <c r="D406">
        <f t="shared" si="50"/>
        <v>0.35137602004254093</v>
      </c>
      <c r="I406">
        <f t="shared" si="56"/>
        <v>85.575464085649557</v>
      </c>
      <c r="J406">
        <f t="shared" si="57"/>
        <v>4.8113946769383076E-3</v>
      </c>
      <c r="K406" s="36">
        <f t="shared" si="58"/>
        <v>4.8113946769383076E-3</v>
      </c>
      <c r="L406">
        <f t="shared" si="51"/>
        <v>-0.72122679571752213</v>
      </c>
      <c r="N406" s="36">
        <f t="shared" si="59"/>
        <v>4.8113946769383076E-3</v>
      </c>
      <c r="O406">
        <f t="shared" si="55"/>
        <v>1</v>
      </c>
      <c r="P406" s="35"/>
      <c r="Q406" s="34"/>
      <c r="R406" s="26"/>
      <c r="S406" s="26"/>
    </row>
    <row r="407" spans="1:19" x14ac:dyDescent="0.25">
      <c r="A407">
        <f t="shared" si="52"/>
        <v>-0.41000000000004122</v>
      </c>
      <c r="B407">
        <f t="shared" si="53"/>
        <v>0</v>
      </c>
      <c r="C407">
        <f t="shared" si="54"/>
        <v>3.2872482262299996E-3</v>
      </c>
      <c r="D407">
        <f t="shared" si="50"/>
        <v>0.35466326826877093</v>
      </c>
      <c r="I407">
        <f t="shared" si="56"/>
        <v>85.918905416943616</v>
      </c>
      <c r="J407">
        <f t="shared" si="57"/>
        <v>0</v>
      </c>
      <c r="K407" s="36">
        <f t="shared" si="58"/>
        <v>4.876598200752813E-3</v>
      </c>
      <c r="L407">
        <f t="shared" si="51"/>
        <v>-0.70405472915281919</v>
      </c>
      <c r="N407" s="36">
        <f t="shared" si="59"/>
        <v>4.876598200752813E-3</v>
      </c>
      <c r="O407">
        <f t="shared" si="55"/>
        <v>0</v>
      </c>
      <c r="P407" s="35"/>
      <c r="Q407" s="34"/>
      <c r="R407" s="26"/>
      <c r="S407" s="26"/>
    </row>
    <row r="408" spans="1:19" x14ac:dyDescent="0.25">
      <c r="A408">
        <f t="shared" si="52"/>
        <v>-0.40000000000004121</v>
      </c>
      <c r="B408">
        <f t="shared" si="53"/>
        <v>0</v>
      </c>
      <c r="C408">
        <f t="shared" si="54"/>
        <v>3.3043087184005393E-3</v>
      </c>
      <c r="D408">
        <f t="shared" si="50"/>
        <v>0.35796757698717147</v>
      </c>
      <c r="I408">
        <f t="shared" si="56"/>
        <v>86.262346748237675</v>
      </c>
      <c r="J408">
        <f t="shared" si="57"/>
        <v>4.9413906202956936E-3</v>
      </c>
      <c r="K408" s="36">
        <f t="shared" si="58"/>
        <v>4.9413906202956936E-3</v>
      </c>
      <c r="L408">
        <f t="shared" si="51"/>
        <v>-0.68688266258811626</v>
      </c>
      <c r="N408" s="36">
        <f t="shared" si="59"/>
        <v>4.9413906202956936E-3</v>
      </c>
      <c r="O408">
        <f t="shared" si="55"/>
        <v>1</v>
      </c>
      <c r="P408" s="35"/>
      <c r="Q408" s="34"/>
      <c r="R408" s="26"/>
      <c r="S408" s="26"/>
    </row>
    <row r="409" spans="1:19" x14ac:dyDescent="0.25">
      <c r="A409">
        <f t="shared" si="52"/>
        <v>-0.3900000000000412</v>
      </c>
      <c r="B409">
        <f t="shared" si="53"/>
        <v>0</v>
      </c>
      <c r="C409">
        <f t="shared" si="54"/>
        <v>3.3210814156646173E-3</v>
      </c>
      <c r="D409">
        <f t="shared" si="50"/>
        <v>0.36128865840283608</v>
      </c>
      <c r="I409">
        <f t="shared" si="56"/>
        <v>86.605788079531735</v>
      </c>
      <c r="J409">
        <f t="shared" si="57"/>
        <v>0</v>
      </c>
      <c r="K409" s="36">
        <f t="shared" si="58"/>
        <v>5.0057135938438857E-3</v>
      </c>
      <c r="L409">
        <f t="shared" si="51"/>
        <v>-0.66971059602341332</v>
      </c>
      <c r="N409" s="36">
        <f t="shared" si="59"/>
        <v>5.0057135938438857E-3</v>
      </c>
      <c r="O409">
        <f t="shared" si="55"/>
        <v>0</v>
      </c>
      <c r="P409" s="35"/>
      <c r="Q409" s="34"/>
      <c r="R409" s="26"/>
      <c r="S409" s="26"/>
    </row>
    <row r="410" spans="1:19" x14ac:dyDescent="0.25">
      <c r="A410">
        <f t="shared" si="52"/>
        <v>-0.38000000000004119</v>
      </c>
      <c r="B410">
        <f t="shared" si="53"/>
        <v>0</v>
      </c>
      <c r="C410">
        <f t="shared" si="54"/>
        <v>3.3375580549922512E-3</v>
      </c>
      <c r="D410">
        <f t="shared" si="50"/>
        <v>0.36462621645782833</v>
      </c>
      <c r="I410">
        <f t="shared" si="56"/>
        <v>86.949229410825794</v>
      </c>
      <c r="J410">
        <f t="shared" si="57"/>
        <v>5.0695078489948475E-3</v>
      </c>
      <c r="K410" s="36">
        <f t="shared" si="58"/>
        <v>5.0695078489948475E-3</v>
      </c>
      <c r="L410">
        <f t="shared" si="51"/>
        <v>-0.65253852945871027</v>
      </c>
      <c r="N410" s="36">
        <f t="shared" si="59"/>
        <v>5.0695078489948475E-3</v>
      </c>
      <c r="O410">
        <f t="shared" si="55"/>
        <v>1</v>
      </c>
      <c r="P410" s="35"/>
      <c r="Q410" s="34"/>
      <c r="R410" s="26"/>
      <c r="S410" s="26"/>
    </row>
    <row r="411" spans="1:19" x14ac:dyDescent="0.25">
      <c r="A411">
        <f t="shared" si="52"/>
        <v>-0.37000000000004118</v>
      </c>
      <c r="B411">
        <f t="shared" si="53"/>
        <v>0</v>
      </c>
      <c r="C411">
        <f t="shared" si="54"/>
        <v>3.3537304391876299E-3</v>
      </c>
      <c r="D411">
        <f t="shared" si="50"/>
        <v>0.36797994689701596</v>
      </c>
      <c r="I411">
        <f t="shared" si="56"/>
        <v>87.292670742119853</v>
      </c>
      <c r="J411">
        <f t="shared" si="57"/>
        <v>0</v>
      </c>
      <c r="K411" s="36">
        <f t="shared" si="58"/>
        <v>5.1327132708504641E-3</v>
      </c>
      <c r="L411">
        <f t="shared" si="51"/>
        <v>-0.63536646289400733</v>
      </c>
      <c r="N411" s="36">
        <f t="shared" si="59"/>
        <v>5.1327132708504641E-3</v>
      </c>
      <c r="O411">
        <f t="shared" si="55"/>
        <v>0</v>
      </c>
      <c r="P411" s="35"/>
      <c r="Q411" s="34"/>
      <c r="R411" s="26"/>
      <c r="S411" s="26"/>
    </row>
    <row r="412" spans="1:19" x14ac:dyDescent="0.25">
      <c r="A412">
        <f t="shared" si="52"/>
        <v>-0.36000000000004118</v>
      </c>
      <c r="B412">
        <f t="shared" si="53"/>
        <v>0</v>
      </c>
      <c r="C412">
        <f t="shared" si="54"/>
        <v>3.3695904452076264E-3</v>
      </c>
      <c r="D412">
        <f t="shared" si="50"/>
        <v>0.37134953734222359</v>
      </c>
      <c r="I412">
        <f t="shared" si="56"/>
        <v>87.636112073413912</v>
      </c>
      <c r="J412">
        <f t="shared" si="57"/>
        <v>5.1952689955750975E-3</v>
      </c>
      <c r="K412" s="36">
        <f t="shared" si="58"/>
        <v>5.1952689955750975E-3</v>
      </c>
      <c r="L412">
        <f t="shared" si="51"/>
        <v>-0.6181943963293044</v>
      </c>
      <c r="N412" s="36">
        <f t="shared" si="59"/>
        <v>5.1952689955750975E-3</v>
      </c>
      <c r="O412">
        <f t="shared" si="55"/>
        <v>1</v>
      </c>
      <c r="P412" s="35"/>
      <c r="Q412" s="34"/>
      <c r="R412" s="26"/>
      <c r="S412" s="26"/>
    </row>
    <row r="413" spans="1:19" x14ac:dyDescent="0.25">
      <c r="A413">
        <f t="shared" si="52"/>
        <v>-0.35000000000004117</v>
      </c>
      <c r="B413">
        <f t="shared" si="53"/>
        <v>0</v>
      </c>
      <c r="C413">
        <f t="shared" si="54"/>
        <v>3.3851300325288824E-3</v>
      </c>
      <c r="D413">
        <f t="shared" si="50"/>
        <v>0.37473466737475247</v>
      </c>
      <c r="I413">
        <f t="shared" si="56"/>
        <v>87.979553404707971</v>
      </c>
      <c r="J413">
        <f t="shared" si="57"/>
        <v>0</v>
      </c>
      <c r="K413" s="36">
        <f t="shared" si="58"/>
        <v>5.2571135091917798E-3</v>
      </c>
      <c r="L413">
        <f t="shared" si="51"/>
        <v>-0.60102232976460146</v>
      </c>
      <c r="N413" s="36">
        <f t="shared" si="59"/>
        <v>5.2571135091917798E-3</v>
      </c>
      <c r="O413">
        <f t="shared" si="55"/>
        <v>0</v>
      </c>
      <c r="P413" s="35"/>
      <c r="Q413" s="34"/>
      <c r="R413" s="26"/>
      <c r="S413" s="26"/>
    </row>
    <row r="414" spans="1:19" x14ac:dyDescent="0.25">
      <c r="A414">
        <f t="shared" si="52"/>
        <v>-0.34000000000004116</v>
      </c>
      <c r="B414">
        <f t="shared" si="53"/>
        <v>0</v>
      </c>
      <c r="C414">
        <f t="shared" si="54"/>
        <v>3.4003412515500875E-3</v>
      </c>
      <c r="D414">
        <f t="shared" si="50"/>
        <v>0.37813500862630256</v>
      </c>
      <c r="I414">
        <f t="shared" si="56"/>
        <v>88.32299473600203</v>
      </c>
      <c r="J414">
        <f t="shared" si="57"/>
        <v>5.3181847514576219E-3</v>
      </c>
      <c r="K414" s="36">
        <f t="shared" si="58"/>
        <v>5.3181847514576219E-3</v>
      </c>
      <c r="L414">
        <f t="shared" si="51"/>
        <v>-0.58385026319989852</v>
      </c>
      <c r="N414" s="36">
        <f t="shared" si="59"/>
        <v>5.3181847514576219E-3</v>
      </c>
      <c r="O414">
        <f t="shared" si="55"/>
        <v>1</v>
      </c>
      <c r="P414" s="35"/>
      <c r="Q414" s="34"/>
      <c r="R414" s="26"/>
      <c r="S414" s="26"/>
    </row>
    <row r="415" spans="1:19" x14ac:dyDescent="0.25">
      <c r="A415">
        <f t="shared" si="52"/>
        <v>-0.33000000000004115</v>
      </c>
      <c r="B415">
        <f t="shared" si="53"/>
        <v>0</v>
      </c>
      <c r="C415">
        <f t="shared" si="54"/>
        <v>3.4152162520145746E-3</v>
      </c>
      <c r="D415">
        <f t="shared" si="50"/>
        <v>0.38155022487831713</v>
      </c>
      <c r="I415">
        <f t="shared" si="56"/>
        <v>88.66643606729609</v>
      </c>
      <c r="J415">
        <f t="shared" si="57"/>
        <v>0</v>
      </c>
      <c r="K415" s="36">
        <f t="shared" si="58"/>
        <v>5.3784202246230928E-3</v>
      </c>
      <c r="L415">
        <f t="shared" si="51"/>
        <v>-0.56667819663519547</v>
      </c>
      <c r="N415" s="36">
        <f t="shared" si="59"/>
        <v>5.3784202246230928E-3</v>
      </c>
      <c r="O415">
        <f t="shared" si="55"/>
        <v>0</v>
      </c>
      <c r="P415" s="35"/>
      <c r="Q415" s="34"/>
      <c r="R415" s="26"/>
      <c r="S415" s="26"/>
    </row>
    <row r="416" spans="1:19" x14ac:dyDescent="0.25">
      <c r="A416">
        <f t="shared" si="52"/>
        <v>-0.32000000000004114</v>
      </c>
      <c r="B416">
        <f t="shared" si="53"/>
        <v>0</v>
      </c>
      <c r="C416">
        <f t="shared" si="54"/>
        <v>3.429747291441132E-3</v>
      </c>
      <c r="D416">
        <f t="shared" si="50"/>
        <v>0.38497997216975827</v>
      </c>
      <c r="I416">
        <f t="shared" si="56"/>
        <v>89.009877398590149</v>
      </c>
      <c r="J416">
        <f t="shared" si="57"/>
        <v>5.4377571068529029E-3</v>
      </c>
      <c r="K416" s="36">
        <f t="shared" si="58"/>
        <v>5.4377571068529029E-3</v>
      </c>
      <c r="L416">
        <f t="shared" si="51"/>
        <v>-0.54950613007049254</v>
      </c>
      <c r="N416" s="36">
        <f t="shared" si="59"/>
        <v>5.4377571068529029E-3</v>
      </c>
      <c r="O416">
        <f t="shared" si="55"/>
        <v>1</v>
      </c>
      <c r="P416" s="35"/>
      <c r="Q416" s="34"/>
      <c r="R416" s="26"/>
      <c r="S416" s="26"/>
    </row>
    <row r="417" spans="1:19" x14ac:dyDescent="0.25">
      <c r="A417">
        <f t="shared" si="52"/>
        <v>-0.31000000000004113</v>
      </c>
      <c r="B417">
        <f t="shared" si="53"/>
        <v>0</v>
      </c>
      <c r="C417">
        <f t="shared" si="54"/>
        <v>3.443926743545711E-3</v>
      </c>
      <c r="D417">
        <f t="shared" si="50"/>
        <v>0.38842389891330398</v>
      </c>
      <c r="I417">
        <f t="shared" si="56"/>
        <v>89.353318729884208</v>
      </c>
      <c r="J417">
        <f t="shared" si="57"/>
        <v>0</v>
      </c>
      <c r="K417" s="36">
        <f t="shared" si="58"/>
        <v>5.4961323700544185E-3</v>
      </c>
      <c r="L417">
        <f t="shared" si="51"/>
        <v>-0.5323340635057896</v>
      </c>
      <c r="N417" s="36">
        <f t="shared" si="59"/>
        <v>5.4961323700544185E-3</v>
      </c>
      <c r="O417">
        <f t="shared" si="55"/>
        <v>0</v>
      </c>
      <c r="P417" s="35"/>
      <c r="Q417" s="34"/>
      <c r="R417" s="26"/>
      <c r="S417" s="26"/>
    </row>
    <row r="418" spans="1:19" x14ac:dyDescent="0.25">
      <c r="A418">
        <f t="shared" si="52"/>
        <v>-0.30000000000004112</v>
      </c>
      <c r="B418">
        <f t="shared" si="53"/>
        <v>0</v>
      </c>
      <c r="C418">
        <f t="shared" si="54"/>
        <v>3.4577471066413179E-3</v>
      </c>
      <c r="D418">
        <f t="shared" si="50"/>
        <v>0.3918816460199453</v>
      </c>
      <c r="I418">
        <f t="shared" si="56"/>
        <v>89.696760061178267</v>
      </c>
      <c r="J418">
        <f t="shared" si="57"/>
        <v>5.5534829018264453E-3</v>
      </c>
      <c r="K418" s="36">
        <f t="shared" si="58"/>
        <v>5.5534829018264453E-3</v>
      </c>
      <c r="L418">
        <f t="shared" si="51"/>
        <v>-0.51516199694108666</v>
      </c>
      <c r="N418" s="36">
        <f t="shared" si="59"/>
        <v>5.5534829018264453E-3</v>
      </c>
      <c r="O418">
        <f t="shared" si="55"/>
        <v>1</v>
      </c>
      <c r="P418" s="35"/>
      <c r="Q418" s="34"/>
      <c r="R418" s="26"/>
      <c r="S418" s="26"/>
    </row>
    <row r="419" spans="1:19" x14ac:dyDescent="0.25">
      <c r="A419">
        <f t="shared" si="52"/>
        <v>-0.29000000000004111</v>
      </c>
      <c r="B419">
        <f t="shared" si="53"/>
        <v>0</v>
      </c>
      <c r="C419">
        <f t="shared" si="54"/>
        <v>3.471201012000269E-3</v>
      </c>
      <c r="D419">
        <f t="shared" si="50"/>
        <v>0.39535284703194556</v>
      </c>
      <c r="I419">
        <f t="shared" si="56"/>
        <v>90.040201392472326</v>
      </c>
      <c r="J419">
        <f t="shared" si="57"/>
        <v>0</v>
      </c>
      <c r="K419" s="36">
        <f t="shared" si="58"/>
        <v>5.6097456312157457E-3</v>
      </c>
      <c r="L419">
        <f t="shared" si="51"/>
        <v>-0.49798993037638367</v>
      </c>
      <c r="N419" s="36">
        <f t="shared" si="59"/>
        <v>5.6097456312157457E-3</v>
      </c>
      <c r="O419">
        <f t="shared" si="55"/>
        <v>0</v>
      </c>
      <c r="P419" s="35"/>
      <c r="Q419" s="34"/>
      <c r="R419" s="26"/>
      <c r="S419" s="26"/>
    </row>
    <row r="420" spans="1:19" x14ac:dyDescent="0.25">
      <c r="A420">
        <f t="shared" si="52"/>
        <v>-0.2800000000000411</v>
      </c>
      <c r="B420">
        <f t="shared" si="53"/>
        <v>0</v>
      </c>
      <c r="C420">
        <f t="shared" si="54"/>
        <v>3.484281232162878E-3</v>
      </c>
      <c r="D420">
        <f t="shared" si="50"/>
        <v>0.39883712826410844</v>
      </c>
      <c r="I420">
        <f t="shared" si="56"/>
        <v>90.383642723766386</v>
      </c>
      <c r="J420">
        <f t="shared" si="57"/>
        <v>5.6648576579356735E-3</v>
      </c>
      <c r="K420" s="36">
        <f t="shared" si="58"/>
        <v>5.6648576579356735E-3</v>
      </c>
      <c r="L420">
        <f t="shared" si="51"/>
        <v>-0.48081786381168073</v>
      </c>
      <c r="N420" s="36">
        <f t="shared" si="59"/>
        <v>5.6648576579356735E-3</v>
      </c>
      <c r="O420">
        <f t="shared" si="55"/>
        <v>1</v>
      </c>
      <c r="P420" s="35"/>
      <c r="Q420" s="34"/>
      <c r="R420" s="26"/>
      <c r="S420" s="26"/>
    </row>
    <row r="421" spans="1:19" x14ac:dyDescent="0.25">
      <c r="A421">
        <f t="shared" si="52"/>
        <v>-0.2700000000000411</v>
      </c>
      <c r="B421">
        <f t="shared" si="53"/>
        <v>0</v>
      </c>
      <c r="C421">
        <f t="shared" si="54"/>
        <v>3.496980689178697E-3</v>
      </c>
      <c r="D421">
        <f t="shared" si="50"/>
        <v>0.40233410895328714</v>
      </c>
      <c r="I421">
        <f t="shared" si="56"/>
        <v>90.727084055060445</v>
      </c>
      <c r="J421">
        <f t="shared" si="57"/>
        <v>0</v>
      </c>
      <c r="K421" s="36">
        <f t="shared" si="58"/>
        <v>5.7187563846722855E-3</v>
      </c>
      <c r="L421">
        <f t="shared" si="51"/>
        <v>-0.46364579724697774</v>
      </c>
      <c r="N421" s="36">
        <f t="shared" si="59"/>
        <v>5.7187563846722855E-3</v>
      </c>
      <c r="O421">
        <f t="shared" si="55"/>
        <v>0</v>
      </c>
      <c r="P421" s="35"/>
      <c r="Q421" s="34"/>
      <c r="R421" s="26"/>
      <c r="S421" s="26"/>
    </row>
    <row r="422" spans="1:19" x14ac:dyDescent="0.25">
      <c r="A422">
        <f t="shared" si="52"/>
        <v>-0.26000000000004109</v>
      </c>
      <c r="B422">
        <f t="shared" si="53"/>
        <v>0</v>
      </c>
      <c r="C422">
        <f t="shared" si="54"/>
        <v>3.5092924627622146E-3</v>
      </c>
      <c r="D422">
        <f t="shared" si="50"/>
        <v>0.40584340141604935</v>
      </c>
      <c r="I422">
        <f t="shared" si="56"/>
        <v>91.070525386354504</v>
      </c>
      <c r="J422">
        <f t="shared" si="57"/>
        <v>5.771379652077413E-3</v>
      </c>
      <c r="K422" s="36">
        <f t="shared" si="58"/>
        <v>5.771379652077413E-3</v>
      </c>
      <c r="L422">
        <f t="shared" si="51"/>
        <v>-0.44647373068227481</v>
      </c>
      <c r="N422" s="36">
        <f t="shared" si="59"/>
        <v>5.771379652077413E-3</v>
      </c>
      <c r="O422">
        <f t="shared" si="55"/>
        <v>1</v>
      </c>
      <c r="P422" s="35"/>
      <c r="Q422" s="34"/>
      <c r="R422" s="26"/>
      <c r="S422" s="26"/>
    </row>
    <row r="423" spans="1:19" x14ac:dyDescent="0.25">
      <c r="A423">
        <f t="shared" si="52"/>
        <v>-0.25000000000004108</v>
      </c>
      <c r="B423">
        <f t="shared" si="53"/>
        <v>0</v>
      </c>
      <c r="C423">
        <f t="shared" si="54"/>
        <v>3.5212097983509105E-3</v>
      </c>
      <c r="D423">
        <f t="shared" si="50"/>
        <v>0.40936461121440026</v>
      </c>
      <c r="I423">
        <f t="shared" si="56"/>
        <v>91.413966717648563</v>
      </c>
      <c r="J423">
        <f t="shared" si="57"/>
        <v>0</v>
      </c>
      <c r="K423" s="36">
        <f t="shared" si="58"/>
        <v>5.8226658760216488E-3</v>
      </c>
      <c r="L423">
        <f t="shared" si="51"/>
        <v>-0.42930166411757187</v>
      </c>
      <c r="N423" s="36">
        <f t="shared" si="59"/>
        <v>5.8226658760216488E-3</v>
      </c>
      <c r="O423">
        <f t="shared" si="55"/>
        <v>0</v>
      </c>
      <c r="P423" s="35"/>
      <c r="Q423" s="34"/>
      <c r="R423" s="26"/>
      <c r="S423" s="26"/>
    </row>
    <row r="424" spans="1:19" x14ac:dyDescent="0.25">
      <c r="A424">
        <f t="shared" si="52"/>
        <v>-0.24000000000004107</v>
      </c>
      <c r="B424">
        <f t="shared" si="53"/>
        <v>0</v>
      </c>
      <c r="C424">
        <f t="shared" si="54"/>
        <v>3.5327261150462919E-3</v>
      </c>
      <c r="D424">
        <f t="shared" si="50"/>
        <v>0.41289733732944656</v>
      </c>
      <c r="I424">
        <f t="shared" si="56"/>
        <v>91.757408048942622</v>
      </c>
      <c r="J424">
        <f t="shared" si="57"/>
        <v>5.8725541866541664E-3</v>
      </c>
      <c r="K424" s="36">
        <f t="shared" si="58"/>
        <v>5.8725541866541664E-3</v>
      </c>
      <c r="L424">
        <f t="shared" si="51"/>
        <v>-0.41212959755286888</v>
      </c>
      <c r="N424" s="36">
        <f t="shared" si="59"/>
        <v>5.8725541866541664E-3</v>
      </c>
      <c r="O424">
        <f t="shared" si="55"/>
        <v>1</v>
      </c>
      <c r="P424" s="35"/>
      <c r="Q424" s="34"/>
      <c r="R424" s="26"/>
      <c r="S424" s="26"/>
    </row>
    <row r="425" spans="1:19" x14ac:dyDescent="0.25">
      <c r="A425">
        <f t="shared" si="52"/>
        <v>-0.23000000000004106</v>
      </c>
      <c r="B425">
        <f t="shared" si="53"/>
        <v>0</v>
      </c>
      <c r="C425">
        <f t="shared" si="54"/>
        <v>3.5438350134241459E-3</v>
      </c>
      <c r="D425">
        <f t="shared" si="50"/>
        <v>0.4164411723428707</v>
      </c>
      <c r="I425">
        <f t="shared" si="56"/>
        <v>92.100849380236681</v>
      </c>
      <c r="J425">
        <f t="shared" si="57"/>
        <v>0</v>
      </c>
      <c r="K425" s="36">
        <f t="shared" si="58"/>
        <v>5.9209845687931417E-3</v>
      </c>
      <c r="L425">
        <f t="shared" si="51"/>
        <v>-0.39495753098816594</v>
      </c>
      <c r="N425" s="36">
        <f t="shared" si="59"/>
        <v>5.9209845687931417E-3</v>
      </c>
      <c r="O425">
        <f t="shared" si="55"/>
        <v>0</v>
      </c>
      <c r="P425" s="35"/>
      <c r="Q425" s="34"/>
      <c r="R425" s="26"/>
      <c r="S425" s="26"/>
    </row>
    <row r="426" spans="1:19" x14ac:dyDescent="0.25">
      <c r="A426">
        <f t="shared" si="52"/>
        <v>-0.22000000000004105</v>
      </c>
      <c r="B426">
        <f t="shared" si="53"/>
        <v>0</v>
      </c>
      <c r="C426">
        <f t="shared" si="54"/>
        <v>3.5545302831994086E-3</v>
      </c>
      <c r="D426">
        <f t="shared" si="50"/>
        <v>0.41999570262607011</v>
      </c>
      <c r="I426">
        <f t="shared" si="56"/>
        <v>92.444290711530741</v>
      </c>
      <c r="J426">
        <f t="shared" si="57"/>
        <v>5.9678980031526718E-3</v>
      </c>
      <c r="K426" s="36">
        <f t="shared" si="58"/>
        <v>5.9678980031526718E-3</v>
      </c>
      <c r="L426">
        <f t="shared" si="51"/>
        <v>-0.37778546442346295</v>
      </c>
      <c r="N426" s="36">
        <f t="shared" si="59"/>
        <v>5.9678980031526718E-3</v>
      </c>
      <c r="O426">
        <f t="shared" si="55"/>
        <v>1</v>
      </c>
      <c r="P426" s="35"/>
      <c r="Q426" s="34"/>
      <c r="R426" s="26"/>
      <c r="S426" s="26"/>
    </row>
    <row r="427" spans="1:19" x14ac:dyDescent="0.25">
      <c r="A427">
        <f t="shared" si="52"/>
        <v>-0.21000000000004104</v>
      </c>
      <c r="B427">
        <f t="shared" si="53"/>
        <v>0</v>
      </c>
      <c r="C427">
        <f t="shared" si="54"/>
        <v>3.5648059107272756E-3</v>
      </c>
      <c r="D427">
        <f t="shared" si="50"/>
        <v>0.42356050853679739</v>
      </c>
      <c r="I427">
        <f t="shared" si="56"/>
        <v>92.7877320428248</v>
      </c>
      <c r="J427">
        <f t="shared" si="57"/>
        <v>0</v>
      </c>
      <c r="K427" s="36">
        <f t="shared" si="58"/>
        <v>6.0132366078896604E-3</v>
      </c>
      <c r="L427">
        <f t="shared" si="51"/>
        <v>-0.36061339785876001</v>
      </c>
      <c r="N427" s="36">
        <f t="shared" si="59"/>
        <v>6.0132366078896604E-3</v>
      </c>
      <c r="O427">
        <f t="shared" si="55"/>
        <v>0</v>
      </c>
      <c r="P427" s="35"/>
      <c r="Q427" s="34"/>
      <c r="R427" s="26"/>
      <c r="S427" s="26"/>
    </row>
    <row r="428" spans="1:19" x14ac:dyDescent="0.25">
      <c r="A428">
        <f t="shared" si="52"/>
        <v>-0.20000000000004103</v>
      </c>
      <c r="B428">
        <f t="shared" si="53"/>
        <v>0</v>
      </c>
      <c r="C428">
        <f t="shared" si="54"/>
        <v>3.5746560863273991E-3</v>
      </c>
      <c r="D428">
        <f t="shared" si="50"/>
        <v>0.42713516462312479</v>
      </c>
      <c r="I428">
        <f t="shared" si="56"/>
        <v>93.131173374118859</v>
      </c>
      <c r="J428">
        <f t="shared" si="57"/>
        <v>6.0569437799402603E-3</v>
      </c>
      <c r="K428" s="36">
        <f t="shared" si="58"/>
        <v>6.0569437799402603E-3</v>
      </c>
      <c r="L428">
        <f t="shared" si="51"/>
        <v>-0.34344133129405707</v>
      </c>
      <c r="N428" s="36">
        <f t="shared" si="59"/>
        <v>6.0569437799402603E-3</v>
      </c>
      <c r="O428">
        <f t="shared" si="55"/>
        <v>1</v>
      </c>
      <c r="P428" s="35"/>
      <c r="Q428" s="34"/>
      <c r="R428" s="26"/>
      <c r="S428" s="26"/>
    </row>
    <row r="429" spans="1:19" x14ac:dyDescent="0.25">
      <c r="A429">
        <f t="shared" si="52"/>
        <v>-0.19000000000004102</v>
      </c>
      <c r="B429">
        <f t="shared" si="53"/>
        <v>0</v>
      </c>
      <c r="C429">
        <f t="shared" si="54"/>
        <v>3.5840752114156826E-3</v>
      </c>
      <c r="D429">
        <f t="shared" si="50"/>
        <v>0.43071923983454047</v>
      </c>
      <c r="I429">
        <f t="shared" si="56"/>
        <v>93.474614705412918</v>
      </c>
      <c r="J429">
        <f t="shared" si="57"/>
        <v>0</v>
      </c>
      <c r="K429" s="36">
        <f t="shared" si="58"/>
        <v>6.098964335601309E-3</v>
      </c>
      <c r="L429">
        <f t="shared" si="51"/>
        <v>-0.32626926472935408</v>
      </c>
      <c r="N429" s="36">
        <f t="shared" si="59"/>
        <v>6.098964335601309E-3</v>
      </c>
      <c r="O429">
        <f t="shared" si="55"/>
        <v>0</v>
      </c>
      <c r="P429" s="35"/>
      <c r="Q429" s="34"/>
      <c r="R429" s="26"/>
      <c r="S429" s="26"/>
    </row>
    <row r="430" spans="1:19" x14ac:dyDescent="0.25">
      <c r="A430">
        <f t="shared" si="52"/>
        <v>-0.18000000000004102</v>
      </c>
      <c r="B430">
        <f t="shared" si="53"/>
        <v>0</v>
      </c>
      <c r="C430">
        <f t="shared" si="54"/>
        <v>3.5930579054279099E-3</v>
      </c>
      <c r="D430">
        <f t="shared" si="50"/>
        <v>0.43431229773996838</v>
      </c>
      <c r="I430">
        <f t="shared" si="56"/>
        <v>93.818056036706977</v>
      </c>
      <c r="J430">
        <f t="shared" si="57"/>
        <v>6.1392446498022557E-3</v>
      </c>
      <c r="K430" s="36">
        <f t="shared" si="58"/>
        <v>6.1392446498022557E-3</v>
      </c>
      <c r="L430">
        <f t="shared" si="51"/>
        <v>-0.30909719816465114</v>
      </c>
      <c r="N430" s="36">
        <f t="shared" si="59"/>
        <v>6.1392446498022557E-3</v>
      </c>
      <c r="O430">
        <f t="shared" si="55"/>
        <v>1</v>
      </c>
      <c r="P430" s="35"/>
      <c r="Q430" s="34"/>
      <c r="R430" s="26"/>
      <c r="S430" s="26"/>
    </row>
    <row r="431" spans="1:19" x14ac:dyDescent="0.25">
      <c r="A431">
        <f t="shared" si="52"/>
        <v>-0.17000000000004101</v>
      </c>
      <c r="B431">
        <f t="shared" si="53"/>
        <v>0</v>
      </c>
      <c r="C431">
        <f t="shared" si="54"/>
        <v>3.6015990125212172E-3</v>
      </c>
      <c r="D431">
        <f t="shared" si="50"/>
        <v>0.4379138967524896</v>
      </c>
      <c r="I431">
        <f t="shared" si="56"/>
        <v>94.161497368001037</v>
      </c>
      <c r="J431">
        <f t="shared" si="57"/>
        <v>0</v>
      </c>
      <c r="K431" s="36">
        <f t="shared" si="58"/>
        <v>6.1777327935055304E-3</v>
      </c>
      <c r="L431">
        <f t="shared" si="51"/>
        <v>-0.29192513159994815</v>
      </c>
      <c r="N431" s="36">
        <f t="shared" si="59"/>
        <v>6.1777327935055304E-3</v>
      </c>
      <c r="O431">
        <f t="shared" si="55"/>
        <v>0</v>
      </c>
      <c r="P431" s="35"/>
      <c r="Q431" s="34"/>
      <c r="R431" s="26"/>
      <c r="S431" s="26"/>
    </row>
    <row r="432" spans="1:19" x14ac:dyDescent="0.25">
      <c r="A432">
        <f t="shared" si="52"/>
        <v>-0.160000000000041</v>
      </c>
      <c r="B432">
        <f t="shared" si="53"/>
        <v>0</v>
      </c>
      <c r="C432">
        <f t="shared" si="54"/>
        <v>3.6096936080390885E-3</v>
      </c>
      <c r="D432">
        <f t="shared" ref="D432:D495" si="60">IF(A432&lt;$C$3,TDIST(ABS(A432-$C$3)/$C$4,$C$5,1),1-TDIST(ABS(A432-$C$3)/$C$4,$C$5,1))</f>
        <v>0.44152359036052868</v>
      </c>
      <c r="I432">
        <f t="shared" si="56"/>
        <v>94.504938699295096</v>
      </c>
      <c r="J432">
        <f t="shared" si="57"/>
        <v>6.2143786686669755E-3</v>
      </c>
      <c r="K432" s="36">
        <f t="shared" si="58"/>
        <v>6.2143786686669755E-3</v>
      </c>
      <c r="L432">
        <f t="shared" ref="L432:L495" si="61">(I432-$J$3)/$J$4</f>
        <v>-0.27475306503524521</v>
      </c>
      <c r="N432" s="36">
        <f t="shared" si="59"/>
        <v>6.2143786686669755E-3</v>
      </c>
      <c r="O432">
        <f t="shared" si="55"/>
        <v>1</v>
      </c>
      <c r="P432" s="35"/>
      <c r="Q432" s="34"/>
      <c r="R432" s="26"/>
      <c r="S432" s="26"/>
    </row>
    <row r="433" spans="1:19" x14ac:dyDescent="0.25">
      <c r="A433">
        <f t="shared" ref="A433:A496" si="62">A432+0.01*$C$4</f>
        <v>-0.15000000000004099</v>
      </c>
      <c r="B433">
        <f t="shared" ref="B433:B496" si="63">IF(OR(AND($C$7="greater than",A433&gt;$D$7),AND($C$7="less than",A433&lt;$D$7)),C433*(B432=0),0)</f>
        <v>0</v>
      </c>
      <c r="C433">
        <f t="shared" ref="C433:C496" si="64">D433-D432</f>
        <v>3.6173370047256626E-3</v>
      </c>
      <c r="D433">
        <f t="shared" si="60"/>
        <v>0.44514092736525435</v>
      </c>
      <c r="I433">
        <f t="shared" si="56"/>
        <v>94.848380030589155</v>
      </c>
      <c r="J433">
        <f t="shared" si="57"/>
        <v>0</v>
      </c>
      <c r="K433" s="36">
        <f t="shared" si="58"/>
        <v>6.2491341401914036E-3</v>
      </c>
      <c r="L433">
        <f t="shared" si="61"/>
        <v>-0.25758099847054228</v>
      </c>
      <c r="N433" s="36">
        <f t="shared" si="59"/>
        <v>6.2491341401914036E-3</v>
      </c>
      <c r="O433">
        <f t="shared" ref="O433:O496" si="65">1-O432</f>
        <v>0</v>
      </c>
      <c r="P433" s="35"/>
      <c r="Q433" s="34"/>
      <c r="R433" s="26"/>
      <c r="S433" s="26"/>
    </row>
    <row r="434" spans="1:19" x14ac:dyDescent="0.25">
      <c r="A434">
        <f t="shared" si="62"/>
        <v>-0.14000000000004098</v>
      </c>
      <c r="B434">
        <f t="shared" si="63"/>
        <v>0</v>
      </c>
      <c r="C434">
        <f t="shared" si="64"/>
        <v>3.6245247586758067E-3</v>
      </c>
      <c r="D434">
        <f t="shared" si="60"/>
        <v>0.44876545212393015</v>
      </c>
      <c r="I434">
        <f t="shared" ref="I434:I497" si="66">I433+$J$46</f>
        <v>95.191821361883214</v>
      </c>
      <c r="J434">
        <f t="shared" ref="J434:J497" si="67">IF(AND(I434&gt;$J$10,I434&lt;$L$10),K434*O434,0)</f>
        <v>6.2819531643167337E-3</v>
      </c>
      <c r="K434" s="36">
        <f t="shared" ref="K434:K497" si="68">N434</f>
        <v>6.2819531643167337E-3</v>
      </c>
      <c r="L434">
        <f t="shared" si="61"/>
        <v>-0.24040893190583928</v>
      </c>
      <c r="N434" s="36">
        <f t="shared" ref="N434:N497" si="69">ABS(TDIST(ABS(L434),$J$5,1)-TDIST(ABS(L433),$J$5,1))</f>
        <v>6.2819531643167337E-3</v>
      </c>
      <c r="O434">
        <f t="shared" si="65"/>
        <v>1</v>
      </c>
      <c r="P434" s="35"/>
      <c r="Q434" s="34"/>
      <c r="R434" s="26"/>
      <c r="S434" s="26"/>
    </row>
    <row r="435" spans="1:19" x14ac:dyDescent="0.25">
      <c r="A435">
        <f t="shared" si="62"/>
        <v>-0.13000000000004097</v>
      </c>
      <c r="B435">
        <f t="shared" si="63"/>
        <v>0</v>
      </c>
      <c r="C435">
        <f t="shared" si="64"/>
        <v>3.6312526750083562E-3</v>
      </c>
      <c r="D435">
        <f t="shared" si="60"/>
        <v>0.45239670479893851</v>
      </c>
      <c r="I435">
        <f t="shared" si="66"/>
        <v>95.535262693177273</v>
      </c>
      <c r="J435">
        <f t="shared" si="67"/>
        <v>0</v>
      </c>
      <c r="K435" s="36">
        <f t="shared" si="68"/>
        <v>6.3127919128662113E-3</v>
      </c>
      <c r="L435">
        <f t="shared" si="61"/>
        <v>-0.22323686534113635</v>
      </c>
      <c r="N435" s="36">
        <f t="shared" si="69"/>
        <v>6.3127919128662113E-3</v>
      </c>
      <c r="O435">
        <f t="shared" si="65"/>
        <v>0</v>
      </c>
      <c r="P435" s="35"/>
      <c r="Q435" s="34"/>
      <c r="R435" s="26"/>
      <c r="S435" s="26"/>
    </row>
    <row r="436" spans="1:19" x14ac:dyDescent="0.25">
      <c r="A436">
        <f t="shared" si="62"/>
        <v>-0.12000000000004098</v>
      </c>
      <c r="B436">
        <f t="shared" si="63"/>
        <v>0</v>
      </c>
      <c r="C436">
        <f t="shared" si="64"/>
        <v>3.6375168132499747E-3</v>
      </c>
      <c r="D436">
        <f t="shared" si="60"/>
        <v>0.45603422161218848</v>
      </c>
      <c r="I436">
        <f t="shared" si="66"/>
        <v>95.878704024471332</v>
      </c>
      <c r="J436">
        <f t="shared" si="67"/>
        <v>6.3416088928232028E-3</v>
      </c>
      <c r="K436" s="36">
        <f t="shared" si="68"/>
        <v>6.3416088928232028E-3</v>
      </c>
      <c r="L436">
        <f t="shared" si="61"/>
        <v>-0.20606479877643338</v>
      </c>
      <c r="N436" s="36">
        <f t="shared" si="69"/>
        <v>6.3416088928232028E-3</v>
      </c>
      <c r="O436">
        <f t="shared" si="65"/>
        <v>1</v>
      </c>
      <c r="P436" s="35"/>
      <c r="Q436" s="34"/>
      <c r="R436" s="26"/>
      <c r="S436" s="26"/>
    </row>
    <row r="437" spans="1:19" x14ac:dyDescent="0.25">
      <c r="A437">
        <f t="shared" si="62"/>
        <v>-0.11000000000004098</v>
      </c>
      <c r="B437">
        <f t="shared" si="63"/>
        <v>0</v>
      </c>
      <c r="C437">
        <f t="shared" si="64"/>
        <v>3.6433134924165889E-3</v>
      </c>
      <c r="D437">
        <f t="shared" si="60"/>
        <v>0.45967753510460507</v>
      </c>
      <c r="I437">
        <f t="shared" si="66"/>
        <v>96.222145355765392</v>
      </c>
      <c r="J437">
        <f t="shared" si="67"/>
        <v>0</v>
      </c>
      <c r="K437" s="36">
        <f t="shared" si="68"/>
        <v>6.3683650606878306E-3</v>
      </c>
      <c r="L437">
        <f t="shared" si="61"/>
        <v>-0.18889273221173042</v>
      </c>
      <c r="N437" s="36">
        <f t="shared" si="69"/>
        <v>6.3683650606878306E-3</v>
      </c>
      <c r="O437">
        <f t="shared" si="65"/>
        <v>0</v>
      </c>
      <c r="P437" s="35"/>
      <c r="Q437" s="34"/>
      <c r="R437" s="26"/>
      <c r="S437" s="26"/>
    </row>
    <row r="438" spans="1:19" x14ac:dyDescent="0.25">
      <c r="A438">
        <f t="shared" si="62"/>
        <v>-0.10000000000004099</v>
      </c>
      <c r="B438">
        <f t="shared" si="63"/>
        <v>0</v>
      </c>
      <c r="C438">
        <f t="shared" si="64"/>
        <v>3.6486392957829072E-3</v>
      </c>
      <c r="D438">
        <f t="shared" si="60"/>
        <v>0.46332617440038798</v>
      </c>
      <c r="I438">
        <f t="shared" si="66"/>
        <v>96.565586687059451</v>
      </c>
      <c r="J438">
        <f t="shared" si="67"/>
        <v>6.3930239310972525E-3</v>
      </c>
      <c r="K438" s="36">
        <f t="shared" si="68"/>
        <v>6.3930239310972525E-3</v>
      </c>
      <c r="L438">
        <f t="shared" si="61"/>
        <v>-0.17172066564702745</v>
      </c>
      <c r="N438" s="36">
        <f t="shared" si="69"/>
        <v>6.3930239310972525E-3</v>
      </c>
      <c r="O438">
        <f t="shared" si="65"/>
        <v>1</v>
      </c>
      <c r="P438" s="35"/>
      <c r="Q438" s="34"/>
      <c r="R438" s="26"/>
      <c r="S438" s="26"/>
    </row>
    <row r="439" spans="1:19" x14ac:dyDescent="0.25">
      <c r="A439">
        <f t="shared" si="62"/>
        <v>-9.0000000000040992E-2</v>
      </c>
      <c r="B439">
        <f t="shared" si="63"/>
        <v>0</v>
      </c>
      <c r="C439">
        <f t="shared" si="64"/>
        <v>3.6534910753275862E-3</v>
      </c>
      <c r="D439">
        <f t="shared" si="60"/>
        <v>0.46697966547571557</v>
      </c>
      <c r="I439">
        <f t="shared" si="66"/>
        <v>96.90902801835351</v>
      </c>
      <c r="J439">
        <f t="shared" si="67"/>
        <v>0</v>
      </c>
      <c r="K439" s="36">
        <f t="shared" si="68"/>
        <v>6.4155516792105405E-3</v>
      </c>
      <c r="L439">
        <f t="shared" si="61"/>
        <v>-0.15454859908232449</v>
      </c>
      <c r="N439" s="36">
        <f t="shared" si="69"/>
        <v>6.4155516792105405E-3</v>
      </c>
      <c r="O439">
        <f t="shared" si="65"/>
        <v>0</v>
      </c>
      <c r="P439" s="35"/>
      <c r="Q439" s="34"/>
      <c r="R439" s="26"/>
      <c r="S439" s="26"/>
    </row>
    <row r="440" spans="1:19" x14ac:dyDescent="0.25">
      <c r="A440">
        <f t="shared" si="62"/>
        <v>-8.0000000000040997E-2</v>
      </c>
      <c r="B440">
        <f t="shared" si="63"/>
        <v>0</v>
      </c>
      <c r="C440">
        <f t="shared" si="64"/>
        <v>3.6578659558452742E-3</v>
      </c>
      <c r="D440">
        <f t="shared" si="60"/>
        <v>0.47063753143156084</v>
      </c>
      <c r="I440">
        <f t="shared" si="66"/>
        <v>97.252469349647569</v>
      </c>
      <c r="J440">
        <f t="shared" si="67"/>
        <v>6.4359172363798733E-3</v>
      </c>
      <c r="K440" s="36">
        <f t="shared" si="68"/>
        <v>6.4359172363798733E-3</v>
      </c>
      <c r="L440">
        <f t="shared" si="61"/>
        <v>-0.13737653251762155</v>
      </c>
      <c r="N440" s="36">
        <f t="shared" si="69"/>
        <v>6.4359172363798733E-3</v>
      </c>
      <c r="O440">
        <f t="shared" si="65"/>
        <v>1</v>
      </c>
      <c r="P440" s="35"/>
      <c r="Q440" s="34"/>
      <c r="R440" s="26"/>
      <c r="S440" s="26"/>
    </row>
    <row r="441" spans="1:19" x14ac:dyDescent="0.25">
      <c r="A441">
        <f t="shared" si="62"/>
        <v>-7.0000000000041002E-2</v>
      </c>
      <c r="B441">
        <f t="shared" si="63"/>
        <v>0</v>
      </c>
      <c r="C441">
        <f t="shared" si="64"/>
        <v>3.661761338714431E-3</v>
      </c>
      <c r="D441">
        <f t="shared" si="60"/>
        <v>0.47429929277027527</v>
      </c>
      <c r="I441">
        <f t="shared" si="66"/>
        <v>97.595910680941628</v>
      </c>
      <c r="J441">
        <f t="shared" si="67"/>
        <v>0</v>
      </c>
      <c r="K441" s="36">
        <f t="shared" si="68"/>
        <v>6.4540923786600146E-3</v>
      </c>
      <c r="L441">
        <f t="shared" si="61"/>
        <v>-0.12020446595291859</v>
      </c>
      <c r="N441" s="36">
        <f t="shared" si="69"/>
        <v>6.4540923786600146E-3</v>
      </c>
      <c r="O441">
        <f t="shared" si="65"/>
        <v>0</v>
      </c>
      <c r="P441" s="35"/>
      <c r="Q441" s="34"/>
      <c r="R441" s="26"/>
      <c r="S441" s="26"/>
    </row>
    <row r="442" spans="1:19" x14ac:dyDescent="0.25">
      <c r="A442">
        <f t="shared" si="62"/>
        <v>-6.0000000000041E-2</v>
      </c>
      <c r="B442">
        <f t="shared" si="63"/>
        <v>0</v>
      </c>
      <c r="C442">
        <f t="shared" si="64"/>
        <v>3.665174905315427E-3</v>
      </c>
      <c r="D442">
        <f t="shared" si="60"/>
        <v>0.4779644676755907</v>
      </c>
      <c r="I442">
        <f t="shared" si="66"/>
        <v>97.939352012235688</v>
      </c>
      <c r="J442">
        <f t="shared" si="67"/>
        <v>6.4700518077350222E-3</v>
      </c>
      <c r="K442" s="36">
        <f t="shared" si="68"/>
        <v>6.4700518077350222E-3</v>
      </c>
      <c r="L442">
        <f t="shared" si="61"/>
        <v>-0.10303239938821562</v>
      </c>
      <c r="N442" s="36">
        <f t="shared" si="69"/>
        <v>6.4700518077350222E-3</v>
      </c>
      <c r="O442">
        <f t="shared" si="65"/>
        <v>1</v>
      </c>
      <c r="P442" s="35"/>
      <c r="Q442" s="34"/>
      <c r="R442" s="26"/>
      <c r="S442" s="26"/>
    </row>
    <row r="443" spans="1:19" x14ac:dyDescent="0.25">
      <c r="A443">
        <f t="shared" si="62"/>
        <v>-5.0000000000040998E-2</v>
      </c>
      <c r="B443">
        <f t="shared" si="63"/>
        <v>0</v>
      </c>
      <c r="C443">
        <f t="shared" si="64"/>
        <v>3.6681046200874312E-3</v>
      </c>
      <c r="D443">
        <f t="shared" si="60"/>
        <v>0.48163257229567813</v>
      </c>
      <c r="I443">
        <f t="shared" si="66"/>
        <v>98.282793343529747</v>
      </c>
      <c r="J443">
        <f t="shared" si="67"/>
        <v>0</v>
      </c>
      <c r="K443" s="36">
        <f t="shared" si="68"/>
        <v>6.4837732238753887E-3</v>
      </c>
      <c r="L443">
        <f t="shared" si="61"/>
        <v>-8.5860332823512658E-2</v>
      </c>
      <c r="N443" s="36">
        <f t="shared" si="69"/>
        <v>6.4837732238753887E-3</v>
      </c>
      <c r="O443">
        <f t="shared" si="65"/>
        <v>0</v>
      </c>
      <c r="P443" s="35"/>
      <c r="Q443" s="34"/>
      <c r="R443" s="26"/>
      <c r="S443" s="26"/>
    </row>
    <row r="444" spans="1:19" x14ac:dyDescent="0.25">
      <c r="A444">
        <f t="shared" si="62"/>
        <v>-4.0000000000040996E-2</v>
      </c>
      <c r="B444">
        <f t="shared" si="63"/>
        <v>0</v>
      </c>
      <c r="C444">
        <f t="shared" si="64"/>
        <v>3.6705487332192588E-3</v>
      </c>
      <c r="D444">
        <f t="shared" si="60"/>
        <v>0.48530312102889739</v>
      </c>
      <c r="I444">
        <f t="shared" si="66"/>
        <v>98.626234674823806</v>
      </c>
      <c r="J444">
        <f t="shared" si="67"/>
        <v>6.4952373905754479E-3</v>
      </c>
      <c r="K444" s="36">
        <f t="shared" si="68"/>
        <v>6.4952373905754479E-3</v>
      </c>
      <c r="L444">
        <f t="shared" si="61"/>
        <v>-6.8688266258809708E-2</v>
      </c>
      <c r="N444" s="36">
        <f t="shared" si="69"/>
        <v>6.4952373905754479E-3</v>
      </c>
      <c r="O444">
        <f t="shared" si="65"/>
        <v>1</v>
      </c>
      <c r="P444" s="35"/>
      <c r="Q444" s="34"/>
      <c r="R444" s="26"/>
      <c r="S444" s="26"/>
    </row>
    <row r="445" spans="1:19" x14ac:dyDescent="0.25">
      <c r="A445">
        <f t="shared" si="62"/>
        <v>-3.0000000000040994E-2</v>
      </c>
      <c r="B445">
        <f t="shared" si="63"/>
        <v>0</v>
      </c>
      <c r="C445">
        <f t="shared" si="64"/>
        <v>3.6725057829682939E-3</v>
      </c>
      <c r="D445">
        <f t="shared" si="60"/>
        <v>0.48897562681186568</v>
      </c>
      <c r="I445">
        <f t="shared" si="66"/>
        <v>98.969676006117865</v>
      </c>
      <c r="J445">
        <f t="shared" si="67"/>
        <v>0</v>
      </c>
      <c r="K445" s="36">
        <f t="shared" si="68"/>
        <v>6.5044281905549672E-3</v>
      </c>
      <c r="L445">
        <f t="shared" si="61"/>
        <v>-5.1516199694106743E-2</v>
      </c>
      <c r="N445" s="36">
        <f t="shared" si="69"/>
        <v>6.5044281905549672E-3</v>
      </c>
      <c r="O445">
        <f t="shared" si="65"/>
        <v>0</v>
      </c>
      <c r="P445" s="35"/>
      <c r="Q445" s="34"/>
      <c r="R445" s="26"/>
      <c r="S445" s="26"/>
    </row>
    <row r="446" spans="1:19" x14ac:dyDescent="0.25">
      <c r="A446">
        <f t="shared" si="62"/>
        <v>-2.0000000000040992E-2</v>
      </c>
      <c r="B446">
        <f t="shared" si="63"/>
        <v>0</v>
      </c>
      <c r="C446">
        <f t="shared" si="64"/>
        <v>3.6739745975997717E-3</v>
      </c>
      <c r="D446">
        <f t="shared" si="60"/>
        <v>0.49264960140946545</v>
      </c>
      <c r="I446">
        <f t="shared" si="66"/>
        <v>99.313117337411924</v>
      </c>
      <c r="J446">
        <f t="shared" si="67"/>
        <v>6.5113326728553633E-3</v>
      </c>
      <c r="K446" s="36">
        <f t="shared" si="68"/>
        <v>6.5113326728553633E-3</v>
      </c>
      <c r="L446">
        <f t="shared" si="61"/>
        <v>-3.4344133129403785E-2</v>
      </c>
      <c r="N446" s="36">
        <f t="shared" si="69"/>
        <v>6.5113326728553633E-3</v>
      </c>
      <c r="O446">
        <f t="shared" si="65"/>
        <v>1</v>
      </c>
      <c r="P446" s="35"/>
      <c r="Q446" s="34"/>
      <c r="R446" s="26"/>
      <c r="S446" s="26"/>
    </row>
    <row r="447" spans="1:19" x14ac:dyDescent="0.25">
      <c r="A447">
        <f t="shared" si="62"/>
        <v>-1.0000000000040992E-2</v>
      </c>
      <c r="B447">
        <f t="shared" si="63"/>
        <v>0</v>
      </c>
      <c r="C447">
        <f t="shared" si="64"/>
        <v>3.6749542969454763E-3</v>
      </c>
      <c r="D447">
        <f t="shared" si="60"/>
        <v>0.49632455570641093</v>
      </c>
      <c r="I447">
        <f t="shared" si="66"/>
        <v>99.656558668705983</v>
      </c>
      <c r="J447">
        <f t="shared" si="67"/>
        <v>0</v>
      </c>
      <c r="K447" s="36">
        <f t="shared" si="68"/>
        <v>6.5159410907966175E-3</v>
      </c>
      <c r="L447">
        <f t="shared" si="61"/>
        <v>-1.7172066564700827E-2</v>
      </c>
      <c r="N447" s="36">
        <f t="shared" si="69"/>
        <v>6.5159410907966175E-3</v>
      </c>
      <c r="O447">
        <f t="shared" si="65"/>
        <v>0</v>
      </c>
      <c r="P447" s="35"/>
      <c r="Q447" s="34"/>
      <c r="R447" s="26"/>
      <c r="S447" s="26"/>
    </row>
    <row r="448" spans="1:19" x14ac:dyDescent="0.25">
      <c r="A448">
        <f t="shared" si="62"/>
        <v>-4.0991515737331952E-14</v>
      </c>
      <c r="B448">
        <f t="shared" si="63"/>
        <v>0</v>
      </c>
      <c r="C448">
        <f t="shared" si="64"/>
        <v>3.6754442935890697E-3</v>
      </c>
      <c r="D448">
        <f t="shared" si="60"/>
        <v>0.5</v>
      </c>
      <c r="I448">
        <f t="shared" si="66"/>
        <v>100.00000000000004</v>
      </c>
      <c r="J448">
        <f t="shared" si="67"/>
        <v>6.5182469306102053E-3</v>
      </c>
      <c r="K448" s="36">
        <f t="shared" si="68"/>
        <v>6.5182469306102053E-3</v>
      </c>
      <c r="L448">
        <f t="shared" si="61"/>
        <v>2.1316282072803005E-15</v>
      </c>
      <c r="N448" s="36">
        <f t="shared" si="69"/>
        <v>6.5182469306102053E-3</v>
      </c>
      <c r="O448">
        <f t="shared" si="65"/>
        <v>1</v>
      </c>
      <c r="P448" s="35"/>
      <c r="Q448" s="34"/>
      <c r="R448" s="26"/>
      <c r="S448" s="26"/>
    </row>
    <row r="449" spans="1:19" x14ac:dyDescent="0.25">
      <c r="A449">
        <f t="shared" si="62"/>
        <v>9.9999999999590087E-3</v>
      </c>
      <c r="B449">
        <f t="shared" si="63"/>
        <v>0</v>
      </c>
      <c r="C449">
        <f t="shared" si="64"/>
        <v>3.6754442935589271E-3</v>
      </c>
      <c r="D449">
        <f t="shared" si="60"/>
        <v>0.50367544429355893</v>
      </c>
      <c r="I449">
        <f t="shared" si="66"/>
        <v>100.3434413312941</v>
      </c>
      <c r="J449">
        <f t="shared" si="67"/>
        <v>0</v>
      </c>
      <c r="K449" s="36">
        <f t="shared" si="68"/>
        <v>6.5182469306118707E-3</v>
      </c>
      <c r="L449">
        <f t="shared" si="61"/>
        <v>1.7172066564705091E-2</v>
      </c>
      <c r="N449" s="36">
        <f t="shared" si="69"/>
        <v>6.5182469306118707E-3</v>
      </c>
      <c r="O449">
        <f t="shared" si="65"/>
        <v>0</v>
      </c>
      <c r="P449" s="35"/>
      <c r="Q449" s="34"/>
      <c r="R449" s="26"/>
      <c r="S449" s="26"/>
    </row>
    <row r="450" spans="1:19" x14ac:dyDescent="0.25">
      <c r="A450">
        <f t="shared" si="62"/>
        <v>1.9999999999959009E-2</v>
      </c>
      <c r="B450">
        <f t="shared" si="63"/>
        <v>0</v>
      </c>
      <c r="C450">
        <f t="shared" si="64"/>
        <v>3.6749542969454208E-3</v>
      </c>
      <c r="D450">
        <f t="shared" si="60"/>
        <v>0.50735039859050435</v>
      </c>
      <c r="I450">
        <f t="shared" si="66"/>
        <v>100.68688266258816</v>
      </c>
      <c r="J450">
        <f t="shared" si="67"/>
        <v>6.515941090796562E-3</v>
      </c>
      <c r="K450" s="36">
        <f t="shared" si="68"/>
        <v>6.515941090796562E-3</v>
      </c>
      <c r="L450">
        <f t="shared" si="61"/>
        <v>3.4344133129408053E-2</v>
      </c>
      <c r="N450" s="36">
        <f t="shared" si="69"/>
        <v>6.515941090796562E-3</v>
      </c>
      <c r="O450">
        <f t="shared" si="65"/>
        <v>1</v>
      </c>
      <c r="P450" s="35"/>
      <c r="Q450" s="34"/>
      <c r="R450" s="26"/>
      <c r="S450" s="26"/>
    </row>
    <row r="451" spans="1:19" x14ac:dyDescent="0.25">
      <c r="A451">
        <f t="shared" si="62"/>
        <v>2.9999999999959011E-2</v>
      </c>
      <c r="B451">
        <f t="shared" si="63"/>
        <v>0</v>
      </c>
      <c r="C451">
        <f t="shared" si="64"/>
        <v>3.6739745975998828E-3</v>
      </c>
      <c r="D451">
        <f t="shared" si="60"/>
        <v>0.51102437318810423</v>
      </c>
      <c r="I451">
        <f t="shared" si="66"/>
        <v>101.03032399388222</v>
      </c>
      <c r="J451">
        <f t="shared" si="67"/>
        <v>0</v>
      </c>
      <c r="K451" s="36">
        <f t="shared" si="68"/>
        <v>6.5113326728553633E-3</v>
      </c>
      <c r="L451">
        <f t="shared" si="61"/>
        <v>5.151619969411101E-2</v>
      </c>
      <c r="N451" s="36">
        <f t="shared" si="69"/>
        <v>6.5113326728553633E-3</v>
      </c>
      <c r="O451">
        <f t="shared" si="65"/>
        <v>0</v>
      </c>
      <c r="P451" s="35"/>
      <c r="Q451" s="34"/>
      <c r="R451" s="26"/>
      <c r="S451" s="26"/>
    </row>
    <row r="452" spans="1:19" x14ac:dyDescent="0.25">
      <c r="A452">
        <f t="shared" si="62"/>
        <v>3.9999999999959013E-2</v>
      </c>
      <c r="B452">
        <f t="shared" si="63"/>
        <v>0</v>
      </c>
      <c r="C452">
        <f t="shared" si="64"/>
        <v>3.6725057829682939E-3</v>
      </c>
      <c r="D452">
        <f t="shared" si="60"/>
        <v>0.51469687897107252</v>
      </c>
      <c r="I452">
        <f t="shared" si="66"/>
        <v>101.37376532517628</v>
      </c>
      <c r="J452">
        <f t="shared" si="67"/>
        <v>6.5044281905550227E-3</v>
      </c>
      <c r="K452" s="36">
        <f t="shared" si="68"/>
        <v>6.5044281905550227E-3</v>
      </c>
      <c r="L452">
        <f t="shared" si="61"/>
        <v>6.8688266258813968E-2</v>
      </c>
      <c r="N452" s="36">
        <f t="shared" si="69"/>
        <v>6.5044281905550227E-3</v>
      </c>
      <c r="O452">
        <f t="shared" si="65"/>
        <v>1</v>
      </c>
      <c r="P452" s="35"/>
      <c r="Q452" s="34"/>
      <c r="R452" s="26"/>
      <c r="S452" s="26"/>
    </row>
    <row r="453" spans="1:19" x14ac:dyDescent="0.25">
      <c r="A453">
        <f t="shared" si="62"/>
        <v>4.9999999999959015E-2</v>
      </c>
      <c r="B453">
        <f t="shared" si="63"/>
        <v>0</v>
      </c>
      <c r="C453">
        <f t="shared" si="64"/>
        <v>3.6705487332192588E-3</v>
      </c>
      <c r="D453">
        <f t="shared" si="60"/>
        <v>0.51836742770429178</v>
      </c>
      <c r="I453">
        <f t="shared" si="66"/>
        <v>101.71720665647034</v>
      </c>
      <c r="J453">
        <f t="shared" si="67"/>
        <v>0</v>
      </c>
      <c r="K453" s="36">
        <f t="shared" si="68"/>
        <v>6.4952373905753924E-3</v>
      </c>
      <c r="L453">
        <f t="shared" si="61"/>
        <v>8.5860332823516933E-2</v>
      </c>
      <c r="N453" s="36">
        <f t="shared" si="69"/>
        <v>6.4952373905753924E-3</v>
      </c>
      <c r="O453">
        <f t="shared" si="65"/>
        <v>0</v>
      </c>
      <c r="P453" s="35"/>
      <c r="Q453" s="34"/>
      <c r="R453" s="26"/>
      <c r="S453" s="26"/>
    </row>
    <row r="454" spans="1:19" x14ac:dyDescent="0.25">
      <c r="A454">
        <f t="shared" si="62"/>
        <v>5.9999999999959017E-2</v>
      </c>
      <c r="B454">
        <f t="shared" si="63"/>
        <v>0</v>
      </c>
      <c r="C454">
        <f t="shared" si="64"/>
        <v>3.6681046200874867E-3</v>
      </c>
      <c r="D454">
        <f t="shared" si="60"/>
        <v>0.52203553232437927</v>
      </c>
      <c r="I454">
        <f t="shared" si="66"/>
        <v>102.0606479877644</v>
      </c>
      <c r="J454">
        <f t="shared" si="67"/>
        <v>6.4837732238754442E-3</v>
      </c>
      <c r="K454" s="36">
        <f t="shared" si="68"/>
        <v>6.4837732238754442E-3</v>
      </c>
      <c r="L454">
        <f t="shared" si="61"/>
        <v>0.10303239938821988</v>
      </c>
      <c r="N454" s="36">
        <f t="shared" si="69"/>
        <v>6.4837732238754442E-3</v>
      </c>
      <c r="O454">
        <f t="shared" si="65"/>
        <v>1</v>
      </c>
      <c r="P454" s="35"/>
      <c r="Q454" s="34"/>
      <c r="R454" s="26"/>
      <c r="S454" s="26"/>
    </row>
    <row r="455" spans="1:19" x14ac:dyDescent="0.25">
      <c r="A455">
        <f t="shared" si="62"/>
        <v>6.9999999999959012E-2</v>
      </c>
      <c r="B455">
        <f t="shared" si="63"/>
        <v>0</v>
      </c>
      <c r="C455">
        <f t="shared" si="64"/>
        <v>3.6651749053154825E-3</v>
      </c>
      <c r="D455">
        <f t="shared" si="60"/>
        <v>0.52570070722969475</v>
      </c>
      <c r="I455">
        <f t="shared" si="66"/>
        <v>102.40408931905846</v>
      </c>
      <c r="J455">
        <f t="shared" si="67"/>
        <v>0</v>
      </c>
      <c r="K455" s="36">
        <f t="shared" si="68"/>
        <v>6.4700518077349667E-3</v>
      </c>
      <c r="L455">
        <f t="shared" si="61"/>
        <v>0.12020446595292285</v>
      </c>
      <c r="N455" s="36">
        <f t="shared" si="69"/>
        <v>6.4700518077349667E-3</v>
      </c>
      <c r="O455">
        <f t="shared" si="65"/>
        <v>0</v>
      </c>
      <c r="P455" s="35"/>
      <c r="Q455" s="34"/>
      <c r="R455" s="26"/>
      <c r="S455" s="26"/>
    </row>
    <row r="456" spans="1:19" x14ac:dyDescent="0.25">
      <c r="A456">
        <f t="shared" si="62"/>
        <v>7.9999999999959007E-2</v>
      </c>
      <c r="B456">
        <f t="shared" si="63"/>
        <v>0</v>
      </c>
      <c r="C456">
        <f t="shared" si="64"/>
        <v>3.661761338714431E-3</v>
      </c>
      <c r="D456">
        <f t="shared" si="60"/>
        <v>0.52936246856840918</v>
      </c>
      <c r="I456">
        <f t="shared" si="66"/>
        <v>102.74753065035252</v>
      </c>
      <c r="J456">
        <f t="shared" si="67"/>
        <v>6.4540923786600146E-3</v>
      </c>
      <c r="K456" s="36">
        <f t="shared" si="68"/>
        <v>6.4540923786600146E-3</v>
      </c>
      <c r="L456">
        <f t="shared" si="61"/>
        <v>0.1373765325176258</v>
      </c>
      <c r="N456" s="36">
        <f t="shared" si="69"/>
        <v>6.4540923786600146E-3</v>
      </c>
      <c r="O456">
        <f t="shared" si="65"/>
        <v>1</v>
      </c>
      <c r="P456" s="35"/>
      <c r="Q456" s="34"/>
      <c r="R456" s="26"/>
      <c r="S456" s="26"/>
    </row>
    <row r="457" spans="1:19" x14ac:dyDescent="0.25">
      <c r="A457">
        <f t="shared" si="62"/>
        <v>8.9999999999959002E-2</v>
      </c>
      <c r="B457">
        <f t="shared" si="63"/>
        <v>0</v>
      </c>
      <c r="C457">
        <f t="shared" si="64"/>
        <v>3.6578659558452742E-3</v>
      </c>
      <c r="D457">
        <f t="shared" si="60"/>
        <v>0.53302033452425446</v>
      </c>
      <c r="I457">
        <f t="shared" si="66"/>
        <v>103.09097198164658</v>
      </c>
      <c r="J457">
        <f t="shared" si="67"/>
        <v>0</v>
      </c>
      <c r="K457" s="36">
        <f t="shared" si="68"/>
        <v>6.4359172363798733E-3</v>
      </c>
      <c r="L457">
        <f t="shared" si="61"/>
        <v>0.15454859908232876</v>
      </c>
      <c r="N457" s="36">
        <f t="shared" si="69"/>
        <v>6.4359172363798733E-3</v>
      </c>
      <c r="O457">
        <f t="shared" si="65"/>
        <v>0</v>
      </c>
      <c r="P457" s="35"/>
      <c r="Q457" s="34"/>
      <c r="R457" s="26"/>
      <c r="S457" s="26"/>
    </row>
    <row r="458" spans="1:19" x14ac:dyDescent="0.25">
      <c r="A458">
        <f t="shared" si="62"/>
        <v>9.9999999999958997E-2</v>
      </c>
      <c r="B458">
        <f t="shared" si="63"/>
        <v>0</v>
      </c>
      <c r="C458">
        <f t="shared" si="64"/>
        <v>3.6534910753276417E-3</v>
      </c>
      <c r="D458">
        <f t="shared" si="60"/>
        <v>0.5366738255995821</v>
      </c>
      <c r="I458">
        <f t="shared" si="66"/>
        <v>103.43441331294063</v>
      </c>
      <c r="J458">
        <f t="shared" si="67"/>
        <v>6.415551679210485E-3</v>
      </c>
      <c r="K458" s="36">
        <f t="shared" si="68"/>
        <v>6.415551679210485E-3</v>
      </c>
      <c r="L458">
        <f t="shared" si="61"/>
        <v>0.17172066564703173</v>
      </c>
      <c r="N458" s="36">
        <f t="shared" si="69"/>
        <v>6.415551679210485E-3</v>
      </c>
      <c r="O458">
        <f t="shared" si="65"/>
        <v>1</v>
      </c>
      <c r="P458" s="35"/>
      <c r="Q458" s="34"/>
      <c r="R458" s="26"/>
      <c r="S458" s="26"/>
    </row>
    <row r="459" spans="1:19" x14ac:dyDescent="0.25">
      <c r="A459">
        <f t="shared" si="62"/>
        <v>0.10999999999995899</v>
      </c>
      <c r="B459">
        <f t="shared" si="63"/>
        <v>0</v>
      </c>
      <c r="C459">
        <f t="shared" si="64"/>
        <v>3.6486392957829628E-3</v>
      </c>
      <c r="D459">
        <f t="shared" si="60"/>
        <v>0.54032246489536506</v>
      </c>
      <c r="I459">
        <f t="shared" si="66"/>
        <v>103.77785464423469</v>
      </c>
      <c r="J459">
        <f t="shared" si="67"/>
        <v>0</v>
      </c>
      <c r="K459" s="36">
        <f t="shared" si="68"/>
        <v>6.393023931097308E-3</v>
      </c>
      <c r="L459">
        <f t="shared" si="61"/>
        <v>0.18889273221173469</v>
      </c>
      <c r="N459" s="36">
        <f t="shared" si="69"/>
        <v>6.393023931097308E-3</v>
      </c>
      <c r="O459">
        <f t="shared" si="65"/>
        <v>0</v>
      </c>
      <c r="P459" s="35"/>
      <c r="Q459" s="34"/>
      <c r="R459" s="26"/>
      <c r="S459" s="26"/>
    </row>
    <row r="460" spans="1:19" x14ac:dyDescent="0.25">
      <c r="A460">
        <f t="shared" si="62"/>
        <v>0.11999999999995899</v>
      </c>
      <c r="B460">
        <f t="shared" si="63"/>
        <v>0</v>
      </c>
      <c r="C460">
        <f t="shared" si="64"/>
        <v>3.6433134924166444E-3</v>
      </c>
      <c r="D460">
        <f t="shared" si="60"/>
        <v>0.54396577838778171</v>
      </c>
      <c r="I460">
        <f t="shared" si="66"/>
        <v>104.12129597552875</v>
      </c>
      <c r="J460">
        <f t="shared" si="67"/>
        <v>6.3683650606878306E-3</v>
      </c>
      <c r="K460" s="36">
        <f t="shared" si="68"/>
        <v>6.3683650606878306E-3</v>
      </c>
      <c r="L460">
        <f t="shared" si="61"/>
        <v>0.20606479877643763</v>
      </c>
      <c r="N460" s="36">
        <f t="shared" si="69"/>
        <v>6.3683650606878306E-3</v>
      </c>
      <c r="O460">
        <f t="shared" si="65"/>
        <v>1</v>
      </c>
      <c r="P460" s="35"/>
      <c r="Q460" s="34"/>
      <c r="R460" s="26"/>
      <c r="S460" s="26"/>
    </row>
    <row r="461" spans="1:19" x14ac:dyDescent="0.25">
      <c r="A461">
        <f t="shared" si="62"/>
        <v>0.12999999999995898</v>
      </c>
      <c r="B461">
        <f t="shared" si="63"/>
        <v>0</v>
      </c>
      <c r="C461">
        <f t="shared" si="64"/>
        <v>3.6375168132499747E-3</v>
      </c>
      <c r="D461">
        <f t="shared" si="60"/>
        <v>0.54760329520103168</v>
      </c>
      <c r="I461">
        <f t="shared" si="66"/>
        <v>104.46473730682281</v>
      </c>
      <c r="J461">
        <f t="shared" si="67"/>
        <v>0</v>
      </c>
      <c r="K461" s="36">
        <f t="shared" si="68"/>
        <v>6.3416088928232028E-3</v>
      </c>
      <c r="L461">
        <f t="shared" si="61"/>
        <v>0.22323686534114059</v>
      </c>
      <c r="N461" s="36">
        <f t="shared" si="69"/>
        <v>6.3416088928232028E-3</v>
      </c>
      <c r="O461">
        <f t="shared" si="65"/>
        <v>0</v>
      </c>
      <c r="P461" s="35"/>
      <c r="Q461" s="34"/>
      <c r="R461" s="26"/>
      <c r="S461" s="26"/>
    </row>
    <row r="462" spans="1:19" x14ac:dyDescent="0.25">
      <c r="A462">
        <f t="shared" si="62"/>
        <v>0.13999999999995899</v>
      </c>
      <c r="B462">
        <f t="shared" si="63"/>
        <v>0</v>
      </c>
      <c r="C462">
        <f t="shared" si="64"/>
        <v>3.6312526750084118E-3</v>
      </c>
      <c r="D462">
        <f t="shared" si="60"/>
        <v>0.55123454787604009</v>
      </c>
      <c r="I462">
        <f t="shared" si="66"/>
        <v>104.80817863811687</v>
      </c>
      <c r="J462">
        <f t="shared" si="67"/>
        <v>6.3127919128662113E-3</v>
      </c>
      <c r="K462" s="36">
        <f t="shared" si="68"/>
        <v>6.3127919128662113E-3</v>
      </c>
      <c r="L462">
        <f t="shared" si="61"/>
        <v>0.24040893190584356</v>
      </c>
      <c r="N462" s="36">
        <f t="shared" si="69"/>
        <v>6.3127919128662113E-3</v>
      </c>
      <c r="O462">
        <f t="shared" si="65"/>
        <v>1</v>
      </c>
      <c r="P462" s="35"/>
      <c r="Q462" s="34"/>
      <c r="R462" s="26"/>
      <c r="S462" s="26"/>
    </row>
    <row r="463" spans="1:19" x14ac:dyDescent="0.25">
      <c r="A463">
        <f t="shared" si="62"/>
        <v>0.149999999999959</v>
      </c>
      <c r="B463">
        <f t="shared" si="63"/>
        <v>0</v>
      </c>
      <c r="C463">
        <f t="shared" si="64"/>
        <v>3.6245247586759177E-3</v>
      </c>
      <c r="D463">
        <f t="shared" si="60"/>
        <v>0.55485907263471601</v>
      </c>
      <c r="I463">
        <f t="shared" si="66"/>
        <v>105.15161996941093</v>
      </c>
      <c r="J463">
        <f t="shared" si="67"/>
        <v>0</v>
      </c>
      <c r="K463" s="36">
        <f t="shared" si="68"/>
        <v>6.2819531643166227E-3</v>
      </c>
      <c r="L463">
        <f t="shared" si="61"/>
        <v>0.2575809984705465</v>
      </c>
      <c r="N463" s="36">
        <f t="shared" si="69"/>
        <v>6.2819531643166227E-3</v>
      </c>
      <c r="O463">
        <f t="shared" si="65"/>
        <v>0</v>
      </c>
      <c r="P463" s="35"/>
      <c r="Q463" s="34"/>
      <c r="R463" s="26"/>
      <c r="S463" s="26"/>
    </row>
    <row r="464" spans="1:19" x14ac:dyDescent="0.25">
      <c r="A464">
        <f t="shared" si="62"/>
        <v>0.15999999999995901</v>
      </c>
      <c r="B464">
        <f t="shared" si="63"/>
        <v>0</v>
      </c>
      <c r="C464">
        <f t="shared" si="64"/>
        <v>3.6173370047256626E-3</v>
      </c>
      <c r="D464">
        <f t="shared" si="60"/>
        <v>0.55847640963944167</v>
      </c>
      <c r="I464">
        <f t="shared" si="66"/>
        <v>105.49506130070499</v>
      </c>
      <c r="J464">
        <f t="shared" si="67"/>
        <v>6.2491341401914591E-3</v>
      </c>
      <c r="K464" s="36">
        <f t="shared" si="68"/>
        <v>6.2491341401914591E-3</v>
      </c>
      <c r="L464">
        <f t="shared" si="61"/>
        <v>0.27475306503524949</v>
      </c>
      <c r="N464" s="36">
        <f t="shared" si="69"/>
        <v>6.2491341401914591E-3</v>
      </c>
      <c r="O464">
        <f t="shared" si="65"/>
        <v>1</v>
      </c>
      <c r="P464" s="35"/>
      <c r="Q464" s="34"/>
      <c r="R464" s="26"/>
      <c r="S464" s="26"/>
    </row>
    <row r="465" spans="1:19" x14ac:dyDescent="0.25">
      <c r="A465">
        <f t="shared" si="62"/>
        <v>0.16999999999995902</v>
      </c>
      <c r="B465">
        <f t="shared" si="63"/>
        <v>0</v>
      </c>
      <c r="C465">
        <f t="shared" si="64"/>
        <v>3.6096936080391995E-3</v>
      </c>
      <c r="D465">
        <f t="shared" si="60"/>
        <v>0.56208610324748087</v>
      </c>
      <c r="I465">
        <f t="shared" si="66"/>
        <v>105.83850263199905</v>
      </c>
      <c r="J465">
        <f t="shared" si="67"/>
        <v>0</v>
      </c>
      <c r="K465" s="36">
        <f t="shared" si="68"/>
        <v>6.2143786686669755E-3</v>
      </c>
      <c r="L465">
        <f t="shared" si="61"/>
        <v>0.29192513159995243</v>
      </c>
      <c r="N465" s="36">
        <f t="shared" si="69"/>
        <v>6.2143786686669755E-3</v>
      </c>
      <c r="O465">
        <f t="shared" si="65"/>
        <v>0</v>
      </c>
      <c r="P465" s="35"/>
      <c r="Q465" s="34"/>
      <c r="R465" s="26"/>
      <c r="S465" s="26"/>
    </row>
    <row r="466" spans="1:19" x14ac:dyDescent="0.25">
      <c r="A466">
        <f t="shared" si="62"/>
        <v>0.17999999999995903</v>
      </c>
      <c r="B466">
        <f t="shared" si="63"/>
        <v>0</v>
      </c>
      <c r="C466">
        <f t="shared" si="64"/>
        <v>3.6015990125213282E-3</v>
      </c>
      <c r="D466">
        <f t="shared" si="60"/>
        <v>0.5656877022600022</v>
      </c>
      <c r="I466">
        <f t="shared" si="66"/>
        <v>106.18194396329311</v>
      </c>
      <c r="J466">
        <f t="shared" si="67"/>
        <v>6.1777327935055304E-3</v>
      </c>
      <c r="K466" s="36">
        <f t="shared" si="68"/>
        <v>6.1777327935055304E-3</v>
      </c>
      <c r="L466">
        <f t="shared" si="61"/>
        <v>0.30909719816465542</v>
      </c>
      <c r="N466" s="36">
        <f t="shared" si="69"/>
        <v>6.1777327935055304E-3</v>
      </c>
      <c r="O466">
        <f t="shared" si="65"/>
        <v>1</v>
      </c>
      <c r="P466" s="35"/>
      <c r="Q466" s="34"/>
      <c r="R466" s="26"/>
      <c r="S466" s="26"/>
    </row>
    <row r="467" spans="1:19" x14ac:dyDescent="0.25">
      <c r="A467">
        <f t="shared" si="62"/>
        <v>0.18999999999995903</v>
      </c>
      <c r="B467">
        <f t="shared" si="63"/>
        <v>0</v>
      </c>
      <c r="C467">
        <f t="shared" si="64"/>
        <v>3.5930579054279654E-3</v>
      </c>
      <c r="D467">
        <f t="shared" si="60"/>
        <v>0.56928076016543017</v>
      </c>
      <c r="I467">
        <f t="shared" si="66"/>
        <v>106.52538529458717</v>
      </c>
      <c r="J467">
        <f t="shared" si="67"/>
        <v>0</v>
      </c>
      <c r="K467" s="36">
        <f t="shared" si="68"/>
        <v>6.1392446498022557E-3</v>
      </c>
      <c r="L467">
        <f t="shared" si="61"/>
        <v>0.32626926472935835</v>
      </c>
      <c r="N467" s="36">
        <f t="shared" si="69"/>
        <v>6.1392446498022557E-3</v>
      </c>
      <c r="O467">
        <f t="shared" si="65"/>
        <v>0</v>
      </c>
      <c r="P467" s="35"/>
      <c r="Q467" s="34"/>
      <c r="R467" s="26"/>
      <c r="S467" s="26"/>
    </row>
    <row r="468" spans="1:19" x14ac:dyDescent="0.25">
      <c r="A468">
        <f t="shared" si="62"/>
        <v>0.19999999999995904</v>
      </c>
      <c r="B468">
        <f t="shared" si="63"/>
        <v>0</v>
      </c>
      <c r="C468">
        <f t="shared" si="64"/>
        <v>3.5840752114156826E-3</v>
      </c>
      <c r="D468">
        <f t="shared" si="60"/>
        <v>0.57286483537684585</v>
      </c>
      <c r="I468">
        <f t="shared" si="66"/>
        <v>106.86882662588123</v>
      </c>
      <c r="J468">
        <f t="shared" si="67"/>
        <v>6.0989643356012535E-3</v>
      </c>
      <c r="K468" s="36">
        <f t="shared" si="68"/>
        <v>6.0989643356012535E-3</v>
      </c>
      <c r="L468">
        <f t="shared" si="61"/>
        <v>0.34344133129406129</v>
      </c>
      <c r="N468" s="36">
        <f t="shared" si="69"/>
        <v>6.0989643356012535E-3</v>
      </c>
      <c r="O468">
        <f t="shared" si="65"/>
        <v>1</v>
      </c>
      <c r="P468" s="35"/>
      <c r="Q468" s="34"/>
      <c r="R468" s="26"/>
      <c r="S468" s="26"/>
    </row>
    <row r="469" spans="1:19" x14ac:dyDescent="0.25">
      <c r="A469">
        <f t="shared" si="62"/>
        <v>0.20999999999995905</v>
      </c>
      <c r="B469">
        <f t="shared" si="63"/>
        <v>0</v>
      </c>
      <c r="C469">
        <f t="shared" si="64"/>
        <v>3.5746560863274546E-3</v>
      </c>
      <c r="D469">
        <f t="shared" si="60"/>
        <v>0.5764394914631733</v>
      </c>
      <c r="I469">
        <f t="shared" si="66"/>
        <v>107.21226795717529</v>
      </c>
      <c r="J469">
        <f t="shared" si="67"/>
        <v>0</v>
      </c>
      <c r="K469" s="36">
        <f t="shared" si="68"/>
        <v>6.0569437799402603E-3</v>
      </c>
      <c r="L469">
        <f t="shared" si="61"/>
        <v>0.36061339785876428</v>
      </c>
      <c r="N469" s="36">
        <f t="shared" si="69"/>
        <v>6.0569437799402603E-3</v>
      </c>
      <c r="O469">
        <f t="shared" si="65"/>
        <v>0</v>
      </c>
      <c r="P469" s="35"/>
      <c r="Q469" s="34"/>
      <c r="R469" s="26"/>
      <c r="S469" s="26"/>
    </row>
    <row r="470" spans="1:19" x14ac:dyDescent="0.25">
      <c r="A470">
        <f t="shared" si="62"/>
        <v>0.21999999999995906</v>
      </c>
      <c r="B470">
        <f t="shared" si="63"/>
        <v>0</v>
      </c>
      <c r="C470">
        <f t="shared" si="64"/>
        <v>3.5648059107273866E-3</v>
      </c>
      <c r="D470">
        <f t="shared" si="60"/>
        <v>0.58000429737390069</v>
      </c>
      <c r="I470">
        <f t="shared" si="66"/>
        <v>107.55570928846934</v>
      </c>
      <c r="J470">
        <f t="shared" si="67"/>
        <v>6.0132366078896604E-3</v>
      </c>
      <c r="K470" s="36">
        <f t="shared" si="68"/>
        <v>6.0132366078896604E-3</v>
      </c>
      <c r="L470">
        <f t="shared" si="61"/>
        <v>0.37778546442346722</v>
      </c>
      <c r="N470" s="36">
        <f t="shared" si="69"/>
        <v>6.0132366078896604E-3</v>
      </c>
      <c r="O470">
        <f t="shared" si="65"/>
        <v>1</v>
      </c>
      <c r="P470" s="35"/>
      <c r="Q470" s="34"/>
      <c r="R470" s="26"/>
      <c r="S470" s="26"/>
    </row>
    <row r="471" spans="1:19" x14ac:dyDescent="0.25">
      <c r="A471">
        <f t="shared" si="62"/>
        <v>0.22999999999995907</v>
      </c>
      <c r="B471">
        <f t="shared" si="63"/>
        <v>0</v>
      </c>
      <c r="C471">
        <f t="shared" si="64"/>
        <v>3.5545302831995196E-3</v>
      </c>
      <c r="D471">
        <f t="shared" si="60"/>
        <v>0.58355882765710021</v>
      </c>
      <c r="I471">
        <f t="shared" si="66"/>
        <v>107.8991506197634</v>
      </c>
      <c r="J471">
        <f t="shared" si="67"/>
        <v>0</v>
      </c>
      <c r="K471" s="36">
        <f t="shared" si="68"/>
        <v>5.9678980031526718E-3</v>
      </c>
      <c r="L471">
        <f t="shared" si="61"/>
        <v>0.39495753098817021</v>
      </c>
      <c r="N471" s="36">
        <f t="shared" si="69"/>
        <v>5.9678980031526718E-3</v>
      </c>
      <c r="O471">
        <f t="shared" si="65"/>
        <v>0</v>
      </c>
      <c r="P471" s="35"/>
      <c r="Q471" s="34"/>
      <c r="R471" s="26"/>
      <c r="S471" s="26"/>
    </row>
    <row r="472" spans="1:19" x14ac:dyDescent="0.25">
      <c r="A472">
        <f t="shared" si="62"/>
        <v>0.23999999999995908</v>
      </c>
      <c r="B472">
        <f t="shared" si="63"/>
        <v>0</v>
      </c>
      <c r="C472">
        <f t="shared" si="64"/>
        <v>3.5438350134242569E-3</v>
      </c>
      <c r="D472">
        <f t="shared" si="60"/>
        <v>0.58710266267052447</v>
      </c>
      <c r="I472">
        <f t="shared" si="66"/>
        <v>108.24259195105746</v>
      </c>
      <c r="J472">
        <f t="shared" si="67"/>
        <v>5.9209845687930862E-3</v>
      </c>
      <c r="K472" s="36">
        <f t="shared" si="68"/>
        <v>5.9209845687930862E-3</v>
      </c>
      <c r="L472">
        <f t="shared" si="61"/>
        <v>0.41212959755287315</v>
      </c>
      <c r="N472" s="36">
        <f t="shared" si="69"/>
        <v>5.9209845687930862E-3</v>
      </c>
      <c r="O472">
        <f t="shared" si="65"/>
        <v>1</v>
      </c>
      <c r="P472" s="35"/>
      <c r="Q472" s="34"/>
      <c r="R472" s="26"/>
      <c r="S472" s="26"/>
    </row>
    <row r="473" spans="1:19" x14ac:dyDescent="0.25">
      <c r="A473">
        <f t="shared" si="62"/>
        <v>0.24999999999995909</v>
      </c>
      <c r="B473">
        <f t="shared" si="63"/>
        <v>0</v>
      </c>
      <c r="C473">
        <f t="shared" si="64"/>
        <v>3.5327261150464029E-3</v>
      </c>
      <c r="D473">
        <f t="shared" si="60"/>
        <v>0.59063538878557087</v>
      </c>
      <c r="I473">
        <f t="shared" si="66"/>
        <v>108.58603328235152</v>
      </c>
      <c r="J473">
        <f t="shared" si="67"/>
        <v>0</v>
      </c>
      <c r="K473" s="36">
        <f t="shared" si="68"/>
        <v>5.8725541866541664E-3</v>
      </c>
      <c r="L473">
        <f t="shared" si="61"/>
        <v>0.42930166411757609</v>
      </c>
      <c r="N473" s="36">
        <f t="shared" si="69"/>
        <v>5.8725541866541664E-3</v>
      </c>
      <c r="O473">
        <f t="shared" si="65"/>
        <v>0</v>
      </c>
      <c r="P473" s="35"/>
      <c r="Q473" s="34"/>
      <c r="R473" s="26"/>
      <c r="S473" s="26"/>
    </row>
    <row r="474" spans="1:19" x14ac:dyDescent="0.25">
      <c r="A474">
        <f t="shared" si="62"/>
        <v>0.2599999999999591</v>
      </c>
      <c r="B474">
        <f t="shared" si="63"/>
        <v>0</v>
      </c>
      <c r="C474">
        <f t="shared" si="64"/>
        <v>3.5212097983510215E-3</v>
      </c>
      <c r="D474">
        <f t="shared" si="60"/>
        <v>0.59415659858392189</v>
      </c>
      <c r="I474">
        <f t="shared" si="66"/>
        <v>108.92947461364558</v>
      </c>
      <c r="J474">
        <f t="shared" si="67"/>
        <v>5.8226658760217043E-3</v>
      </c>
      <c r="K474" s="36">
        <f t="shared" si="68"/>
        <v>5.8226658760217043E-3</v>
      </c>
      <c r="L474">
        <f t="shared" si="61"/>
        <v>0.44647373068227908</v>
      </c>
      <c r="N474" s="36">
        <f t="shared" si="69"/>
        <v>5.8226658760217043E-3</v>
      </c>
      <c r="O474">
        <f t="shared" si="65"/>
        <v>1</v>
      </c>
      <c r="P474" s="35"/>
      <c r="Q474" s="34"/>
      <c r="R474" s="26"/>
      <c r="S474" s="26"/>
    </row>
    <row r="475" spans="1:19" x14ac:dyDescent="0.25">
      <c r="A475">
        <f t="shared" si="62"/>
        <v>0.26999999999995911</v>
      </c>
      <c r="B475">
        <f t="shared" si="63"/>
        <v>0</v>
      </c>
      <c r="C475">
        <f t="shared" si="64"/>
        <v>3.5092924627622146E-3</v>
      </c>
      <c r="D475">
        <f t="shared" si="60"/>
        <v>0.59766589104668411</v>
      </c>
      <c r="I475">
        <f t="shared" si="66"/>
        <v>109.27291594493964</v>
      </c>
      <c r="J475">
        <f t="shared" si="67"/>
        <v>0</v>
      </c>
      <c r="K475" s="36">
        <f t="shared" si="68"/>
        <v>5.771379652077302E-3</v>
      </c>
      <c r="L475">
        <f t="shared" si="61"/>
        <v>0.46364579724698202</v>
      </c>
      <c r="N475" s="36">
        <f t="shared" si="69"/>
        <v>5.771379652077302E-3</v>
      </c>
      <c r="O475">
        <f t="shared" si="65"/>
        <v>0</v>
      </c>
      <c r="P475" s="35"/>
      <c r="Q475" s="34"/>
      <c r="R475" s="26"/>
      <c r="S475" s="26"/>
    </row>
    <row r="476" spans="1:19" x14ac:dyDescent="0.25">
      <c r="A476">
        <f t="shared" si="62"/>
        <v>0.27999999999995911</v>
      </c>
      <c r="B476">
        <f t="shared" si="63"/>
        <v>0</v>
      </c>
      <c r="C476">
        <f t="shared" si="64"/>
        <v>3.496980689178808E-3</v>
      </c>
      <c r="D476">
        <f t="shared" si="60"/>
        <v>0.60116287173586291</v>
      </c>
      <c r="I476">
        <f t="shared" si="66"/>
        <v>109.6163572762337</v>
      </c>
      <c r="J476">
        <f t="shared" si="67"/>
        <v>5.718756384672341E-3</v>
      </c>
      <c r="K476" s="36">
        <f t="shared" si="68"/>
        <v>5.718756384672341E-3</v>
      </c>
      <c r="L476">
        <f t="shared" si="61"/>
        <v>0.48081786381168501</v>
      </c>
      <c r="N476" s="36">
        <f t="shared" si="69"/>
        <v>5.718756384672341E-3</v>
      </c>
      <c r="O476">
        <f t="shared" si="65"/>
        <v>1</v>
      </c>
      <c r="P476" s="35"/>
      <c r="Q476" s="34"/>
      <c r="R476" s="26"/>
      <c r="S476" s="26"/>
    </row>
    <row r="477" spans="1:19" x14ac:dyDescent="0.25">
      <c r="A477">
        <f t="shared" si="62"/>
        <v>0.28999999999995912</v>
      </c>
      <c r="B477">
        <f t="shared" si="63"/>
        <v>0</v>
      </c>
      <c r="C477">
        <f t="shared" si="64"/>
        <v>3.4842812321630445E-3</v>
      </c>
      <c r="D477">
        <f t="shared" si="60"/>
        <v>0.60464715296802596</v>
      </c>
      <c r="I477">
        <f t="shared" si="66"/>
        <v>109.95979860752776</v>
      </c>
      <c r="J477">
        <f t="shared" si="67"/>
        <v>0</v>
      </c>
      <c r="K477" s="36">
        <f t="shared" si="68"/>
        <v>5.6648576579356735E-3</v>
      </c>
      <c r="L477">
        <f t="shared" si="61"/>
        <v>0.49798993037638795</v>
      </c>
      <c r="N477" s="36">
        <f t="shared" si="69"/>
        <v>5.6648576579356735E-3</v>
      </c>
      <c r="O477">
        <f t="shared" si="65"/>
        <v>0</v>
      </c>
      <c r="P477" s="35"/>
      <c r="Q477" s="34"/>
      <c r="R477" s="26"/>
      <c r="S477" s="26"/>
    </row>
    <row r="478" spans="1:19" x14ac:dyDescent="0.25">
      <c r="A478">
        <f t="shared" si="62"/>
        <v>0.29999999999995913</v>
      </c>
      <c r="B478">
        <f t="shared" si="63"/>
        <v>0</v>
      </c>
      <c r="C478">
        <f t="shared" si="64"/>
        <v>3.47120101200038E-3</v>
      </c>
      <c r="D478">
        <f t="shared" si="60"/>
        <v>0.60811835398002634</v>
      </c>
      <c r="I478">
        <f t="shared" si="66"/>
        <v>110.30323993882182</v>
      </c>
      <c r="J478">
        <f t="shared" si="67"/>
        <v>5.6097456312157457E-3</v>
      </c>
      <c r="K478" s="36">
        <f t="shared" si="68"/>
        <v>5.6097456312157457E-3</v>
      </c>
      <c r="L478">
        <f t="shared" si="61"/>
        <v>0.51516199694109088</v>
      </c>
      <c r="N478" s="36">
        <f t="shared" si="69"/>
        <v>5.6097456312157457E-3</v>
      </c>
      <c r="O478">
        <f t="shared" si="65"/>
        <v>1</v>
      </c>
      <c r="P478" s="35"/>
      <c r="Q478" s="34"/>
      <c r="R478" s="26"/>
      <c r="S478" s="26"/>
    </row>
    <row r="479" spans="1:19" x14ac:dyDescent="0.25">
      <c r="A479">
        <f t="shared" si="62"/>
        <v>0.30999999999995914</v>
      </c>
      <c r="B479">
        <f t="shared" si="63"/>
        <v>0</v>
      </c>
      <c r="C479">
        <f t="shared" si="64"/>
        <v>3.4577471066414844E-3</v>
      </c>
      <c r="D479">
        <f t="shared" si="60"/>
        <v>0.61157610108666782</v>
      </c>
      <c r="I479">
        <f t="shared" si="66"/>
        <v>110.64668127011588</v>
      </c>
      <c r="J479">
        <f t="shared" si="67"/>
        <v>0</v>
      </c>
      <c r="K479" s="36">
        <f t="shared" si="68"/>
        <v>5.5534829018263898E-3</v>
      </c>
      <c r="L479">
        <f t="shared" si="61"/>
        <v>0.53233406350579382</v>
      </c>
      <c r="N479" s="36">
        <f t="shared" si="69"/>
        <v>5.5534829018263898E-3</v>
      </c>
      <c r="O479">
        <f t="shared" si="65"/>
        <v>0</v>
      </c>
      <c r="P479" s="35"/>
      <c r="Q479" s="34"/>
      <c r="R479" s="26"/>
      <c r="S479" s="26"/>
    </row>
    <row r="480" spans="1:19" x14ac:dyDescent="0.25">
      <c r="A480">
        <f t="shared" si="62"/>
        <v>0.31999999999995915</v>
      </c>
      <c r="B480">
        <f t="shared" si="63"/>
        <v>0</v>
      </c>
      <c r="C480">
        <f t="shared" si="64"/>
        <v>3.4439267435457666E-3</v>
      </c>
      <c r="D480">
        <f t="shared" si="60"/>
        <v>0.61502002783021359</v>
      </c>
      <c r="I480">
        <f t="shared" si="66"/>
        <v>110.99012260140994</v>
      </c>
      <c r="J480">
        <f t="shared" si="67"/>
        <v>5.4961323700544185E-3</v>
      </c>
      <c r="K480" s="36">
        <f t="shared" si="68"/>
        <v>5.4961323700544185E-3</v>
      </c>
      <c r="L480">
        <f t="shared" si="61"/>
        <v>0.54950613007049687</v>
      </c>
      <c r="N480" s="36">
        <f t="shared" si="69"/>
        <v>5.4961323700544185E-3</v>
      </c>
      <c r="O480">
        <f t="shared" si="65"/>
        <v>1</v>
      </c>
      <c r="P480" s="35"/>
      <c r="Q480" s="34"/>
      <c r="R480" s="26"/>
      <c r="S480" s="26"/>
    </row>
    <row r="481" spans="1:19" x14ac:dyDescent="0.25">
      <c r="A481">
        <f t="shared" si="62"/>
        <v>0.32999999999995916</v>
      </c>
      <c r="B481">
        <f t="shared" si="63"/>
        <v>0</v>
      </c>
      <c r="C481">
        <f t="shared" si="64"/>
        <v>3.4297472914411875E-3</v>
      </c>
      <c r="D481">
        <f t="shared" si="60"/>
        <v>0.61844977512165478</v>
      </c>
      <c r="I481">
        <f t="shared" si="66"/>
        <v>111.333563932704</v>
      </c>
      <c r="J481">
        <f t="shared" si="67"/>
        <v>0</v>
      </c>
      <c r="K481" s="36">
        <f t="shared" si="68"/>
        <v>5.4377571068528474E-3</v>
      </c>
      <c r="L481">
        <f t="shared" si="61"/>
        <v>0.5666781966351998</v>
      </c>
      <c r="N481" s="36">
        <f t="shared" si="69"/>
        <v>5.4377571068528474E-3</v>
      </c>
      <c r="O481">
        <f t="shared" si="65"/>
        <v>0</v>
      </c>
      <c r="P481" s="35"/>
      <c r="Q481" s="34"/>
      <c r="R481" s="26"/>
      <c r="S481" s="26"/>
    </row>
    <row r="482" spans="1:19" x14ac:dyDescent="0.25">
      <c r="A482">
        <f t="shared" si="62"/>
        <v>0.33999999999995917</v>
      </c>
      <c r="B482">
        <f t="shared" si="63"/>
        <v>0</v>
      </c>
      <c r="C482">
        <f t="shared" si="64"/>
        <v>3.4152162520147966E-3</v>
      </c>
      <c r="D482">
        <f t="shared" si="60"/>
        <v>0.62186499137366957</v>
      </c>
      <c r="I482">
        <f t="shared" si="66"/>
        <v>111.67700526399805</v>
      </c>
      <c r="J482">
        <f t="shared" si="67"/>
        <v>5.3784202246230928E-3</v>
      </c>
      <c r="K482" s="36">
        <f t="shared" si="68"/>
        <v>5.3784202246230928E-3</v>
      </c>
      <c r="L482">
        <f t="shared" si="61"/>
        <v>0.58385026319990274</v>
      </c>
      <c r="N482" s="36">
        <f t="shared" si="69"/>
        <v>5.3784202246230928E-3</v>
      </c>
      <c r="O482">
        <f t="shared" si="65"/>
        <v>1</v>
      </c>
      <c r="P482" s="35"/>
      <c r="Q482" s="34"/>
      <c r="R482" s="26"/>
      <c r="S482" s="26"/>
    </row>
    <row r="483" spans="1:19" x14ac:dyDescent="0.25">
      <c r="A483">
        <f t="shared" si="62"/>
        <v>0.34999999999995918</v>
      </c>
      <c r="B483">
        <f t="shared" si="63"/>
        <v>0</v>
      </c>
      <c r="C483">
        <f t="shared" si="64"/>
        <v>3.4003412515500875E-3</v>
      </c>
      <c r="D483">
        <f t="shared" si="60"/>
        <v>0.62526533262521966</v>
      </c>
      <c r="I483">
        <f t="shared" si="66"/>
        <v>112.02044659529211</v>
      </c>
      <c r="J483">
        <f t="shared" si="67"/>
        <v>0</v>
      </c>
      <c r="K483" s="36">
        <f t="shared" si="68"/>
        <v>5.3181847514576219E-3</v>
      </c>
      <c r="L483">
        <f t="shared" si="61"/>
        <v>0.60102232976460568</v>
      </c>
      <c r="N483" s="36">
        <f t="shared" si="69"/>
        <v>5.3181847514576219E-3</v>
      </c>
      <c r="O483">
        <f t="shared" si="65"/>
        <v>0</v>
      </c>
      <c r="P483" s="35"/>
      <c r="Q483" s="34"/>
      <c r="R483" s="26"/>
      <c r="S483" s="26"/>
    </row>
    <row r="484" spans="1:19" x14ac:dyDescent="0.25">
      <c r="A484">
        <f t="shared" si="62"/>
        <v>0.35999999999995919</v>
      </c>
      <c r="B484">
        <f t="shared" si="63"/>
        <v>0</v>
      </c>
      <c r="C484">
        <f t="shared" si="64"/>
        <v>3.385130032529049E-3</v>
      </c>
      <c r="D484">
        <f t="shared" si="60"/>
        <v>0.62865046265774871</v>
      </c>
      <c r="I484">
        <f t="shared" si="66"/>
        <v>112.36388792658617</v>
      </c>
      <c r="J484">
        <f t="shared" si="67"/>
        <v>5.2571135091917243E-3</v>
      </c>
      <c r="K484" s="36">
        <f t="shared" si="68"/>
        <v>5.2571135091917243E-3</v>
      </c>
      <c r="L484">
        <f t="shared" si="61"/>
        <v>0.61819439632930862</v>
      </c>
      <c r="N484" s="36">
        <f t="shared" si="69"/>
        <v>5.2571135091917243E-3</v>
      </c>
      <c r="O484">
        <f t="shared" si="65"/>
        <v>1</v>
      </c>
      <c r="P484" s="35"/>
      <c r="Q484" s="34"/>
      <c r="R484" s="26"/>
      <c r="S484" s="26"/>
    </row>
    <row r="485" spans="1:19" x14ac:dyDescent="0.25">
      <c r="A485">
        <f t="shared" si="62"/>
        <v>0.36999999999995919</v>
      </c>
      <c r="B485">
        <f t="shared" si="63"/>
        <v>0</v>
      </c>
      <c r="C485">
        <f t="shared" si="64"/>
        <v>3.3695904452077929E-3</v>
      </c>
      <c r="D485">
        <f t="shared" si="60"/>
        <v>0.6320200531029565</v>
      </c>
      <c r="I485">
        <f t="shared" si="66"/>
        <v>112.70732925788023</v>
      </c>
      <c r="J485">
        <f t="shared" si="67"/>
        <v>0</v>
      </c>
      <c r="K485" s="36">
        <f t="shared" si="68"/>
        <v>5.195268995575153E-3</v>
      </c>
      <c r="L485">
        <f t="shared" si="61"/>
        <v>0.63536646289401166</v>
      </c>
      <c r="N485" s="36">
        <f t="shared" si="69"/>
        <v>5.195268995575153E-3</v>
      </c>
      <c r="O485">
        <f t="shared" si="65"/>
        <v>0</v>
      </c>
      <c r="P485" s="35"/>
      <c r="Q485" s="34"/>
      <c r="R485" s="26"/>
      <c r="S485" s="26"/>
    </row>
    <row r="486" spans="1:19" x14ac:dyDescent="0.25">
      <c r="A486">
        <f t="shared" si="62"/>
        <v>0.3799999999999592</v>
      </c>
      <c r="B486">
        <f t="shared" si="63"/>
        <v>0</v>
      </c>
      <c r="C486">
        <f t="shared" si="64"/>
        <v>3.3537304391877409E-3</v>
      </c>
      <c r="D486">
        <f t="shared" si="60"/>
        <v>0.63537378354214424</v>
      </c>
      <c r="I486">
        <f t="shared" si="66"/>
        <v>113.05077058917429</v>
      </c>
      <c r="J486">
        <f t="shared" si="67"/>
        <v>5.1327132708504086E-3</v>
      </c>
      <c r="K486" s="36">
        <f t="shared" si="68"/>
        <v>5.1327132708504086E-3</v>
      </c>
      <c r="L486">
        <f t="shared" si="61"/>
        <v>0.6525385294587146</v>
      </c>
      <c r="N486" s="36">
        <f t="shared" si="69"/>
        <v>5.1327132708504086E-3</v>
      </c>
      <c r="O486">
        <f t="shared" si="65"/>
        <v>1</v>
      </c>
      <c r="P486" s="35"/>
      <c r="Q486" s="34"/>
      <c r="R486" s="26"/>
      <c r="S486" s="26"/>
    </row>
    <row r="487" spans="1:19" x14ac:dyDescent="0.25">
      <c r="A487">
        <f t="shared" si="62"/>
        <v>0.38999999999995921</v>
      </c>
      <c r="B487">
        <f t="shared" si="63"/>
        <v>0</v>
      </c>
      <c r="C487">
        <f t="shared" si="64"/>
        <v>3.3375580549923622E-3</v>
      </c>
      <c r="D487">
        <f t="shared" si="60"/>
        <v>0.63871134159713661</v>
      </c>
      <c r="I487">
        <f t="shared" si="66"/>
        <v>113.39421192046835</v>
      </c>
      <c r="J487">
        <f t="shared" si="67"/>
        <v>0</v>
      </c>
      <c r="K487" s="36">
        <f t="shared" si="68"/>
        <v>5.0695078489948475E-3</v>
      </c>
      <c r="L487">
        <f t="shared" si="61"/>
        <v>0.66971059602341754</v>
      </c>
      <c r="N487" s="36">
        <f t="shared" si="69"/>
        <v>5.0695078489948475E-3</v>
      </c>
      <c r="O487">
        <f t="shared" si="65"/>
        <v>0</v>
      </c>
      <c r="P487" s="35"/>
      <c r="Q487" s="34"/>
      <c r="R487" s="26"/>
      <c r="S487" s="26"/>
    </row>
    <row r="488" spans="1:19" x14ac:dyDescent="0.25">
      <c r="A488">
        <f t="shared" si="62"/>
        <v>0.39999999999995922</v>
      </c>
      <c r="B488">
        <f t="shared" si="63"/>
        <v>0</v>
      </c>
      <c r="C488">
        <f t="shared" si="64"/>
        <v>3.3210814156647839E-3</v>
      </c>
      <c r="D488">
        <f t="shared" si="60"/>
        <v>0.64203242301280139</v>
      </c>
      <c r="I488">
        <f t="shared" si="66"/>
        <v>113.73765325176241</v>
      </c>
      <c r="J488">
        <f t="shared" si="67"/>
        <v>5.0057135938438302E-3</v>
      </c>
      <c r="K488" s="36">
        <f t="shared" si="68"/>
        <v>5.0057135938438302E-3</v>
      </c>
      <c r="L488">
        <f t="shared" si="61"/>
        <v>0.68688266258812047</v>
      </c>
      <c r="N488" s="36">
        <f t="shared" si="69"/>
        <v>5.0057135938438302E-3</v>
      </c>
      <c r="O488">
        <f t="shared" si="65"/>
        <v>1</v>
      </c>
      <c r="P488" s="35"/>
      <c r="Q488" s="34"/>
      <c r="R488" s="26"/>
      <c r="S488" s="26"/>
    </row>
    <row r="489" spans="1:19" x14ac:dyDescent="0.25">
      <c r="A489">
        <f t="shared" si="62"/>
        <v>0.40999999999995923</v>
      </c>
      <c r="B489">
        <f t="shared" si="63"/>
        <v>0</v>
      </c>
      <c r="C489">
        <f t="shared" si="64"/>
        <v>3.3043087184005948E-3</v>
      </c>
      <c r="D489">
        <f t="shared" si="60"/>
        <v>0.64533673173120198</v>
      </c>
      <c r="I489">
        <f t="shared" si="66"/>
        <v>114.08109458305647</v>
      </c>
      <c r="J489">
        <f t="shared" si="67"/>
        <v>0</v>
      </c>
      <c r="K489" s="36">
        <f t="shared" si="68"/>
        <v>4.9413906202956381E-3</v>
      </c>
      <c r="L489">
        <f t="shared" si="61"/>
        <v>0.70405472915282341</v>
      </c>
      <c r="N489" s="36">
        <f t="shared" si="69"/>
        <v>4.9413906202956381E-3</v>
      </c>
      <c r="O489">
        <f t="shared" si="65"/>
        <v>0</v>
      </c>
      <c r="P489" s="35"/>
      <c r="Q489" s="34"/>
      <c r="R489" s="26"/>
      <c r="S489" s="26"/>
    </row>
    <row r="490" spans="1:19" x14ac:dyDescent="0.25">
      <c r="A490">
        <f t="shared" si="62"/>
        <v>0.41999999999995924</v>
      </c>
      <c r="B490">
        <f t="shared" si="63"/>
        <v>0</v>
      </c>
      <c r="C490">
        <f t="shared" si="64"/>
        <v>3.2872482262302771E-3</v>
      </c>
      <c r="D490">
        <f t="shared" si="60"/>
        <v>0.64862397995743226</v>
      </c>
      <c r="I490">
        <f t="shared" si="66"/>
        <v>114.42453591435053</v>
      </c>
      <c r="J490">
        <f t="shared" si="67"/>
        <v>4.8765982007528685E-3</v>
      </c>
      <c r="K490" s="36">
        <f t="shared" si="68"/>
        <v>4.8765982007528685E-3</v>
      </c>
      <c r="L490">
        <f t="shared" si="61"/>
        <v>0.72122679571752646</v>
      </c>
      <c r="N490" s="36">
        <f t="shared" si="69"/>
        <v>4.8765982007528685E-3</v>
      </c>
      <c r="O490">
        <f t="shared" si="65"/>
        <v>1</v>
      </c>
      <c r="P490" s="35"/>
      <c r="Q490" s="34"/>
      <c r="R490" s="26"/>
      <c r="S490" s="26"/>
    </row>
    <row r="491" spans="1:19" x14ac:dyDescent="0.25">
      <c r="A491">
        <f t="shared" si="62"/>
        <v>0.42999999999995925</v>
      </c>
      <c r="B491">
        <f t="shared" si="63"/>
        <v>0</v>
      </c>
      <c r="C491">
        <f t="shared" si="64"/>
        <v>3.2699082597611451E-3</v>
      </c>
      <c r="D491">
        <f t="shared" si="60"/>
        <v>0.65189388821719341</v>
      </c>
      <c r="I491">
        <f t="shared" si="66"/>
        <v>114.76797724564459</v>
      </c>
      <c r="J491">
        <f t="shared" si="67"/>
        <v>0</v>
      </c>
      <c r="K491" s="36">
        <f t="shared" si="68"/>
        <v>4.8113946769383631E-3</v>
      </c>
      <c r="L491">
        <f t="shared" si="61"/>
        <v>0.7383988622822294</v>
      </c>
      <c r="N491" s="36">
        <f t="shared" si="69"/>
        <v>4.8113946769383631E-3</v>
      </c>
      <c r="O491">
        <f t="shared" si="65"/>
        <v>0</v>
      </c>
      <c r="P491" s="35"/>
      <c r="Q491" s="34"/>
      <c r="R491" s="26"/>
      <c r="S491" s="26"/>
    </row>
    <row r="492" spans="1:19" x14ac:dyDescent="0.25">
      <c r="A492">
        <f t="shared" si="62"/>
        <v>0.43999999999995926</v>
      </c>
      <c r="B492">
        <f t="shared" si="63"/>
        <v>0</v>
      </c>
      <c r="C492">
        <f t="shared" si="64"/>
        <v>3.2522971889969998E-3</v>
      </c>
      <c r="D492">
        <f t="shared" si="60"/>
        <v>0.65514618540619041</v>
      </c>
      <c r="I492">
        <f t="shared" si="66"/>
        <v>115.11141857693865</v>
      </c>
      <c r="J492">
        <f t="shared" si="67"/>
        <v>4.7458373771873674E-3</v>
      </c>
      <c r="K492" s="36">
        <f t="shared" si="68"/>
        <v>4.7458373771873674E-3</v>
      </c>
      <c r="L492">
        <f t="shared" si="61"/>
        <v>0.75557092884693233</v>
      </c>
      <c r="N492" s="36">
        <f t="shared" si="69"/>
        <v>4.7458373771873674E-3</v>
      </c>
      <c r="O492">
        <f t="shared" si="65"/>
        <v>1</v>
      </c>
      <c r="P492" s="35"/>
      <c r="Q492" s="34"/>
      <c r="R492" s="26"/>
      <c r="S492" s="26"/>
    </row>
    <row r="493" spans="1:19" x14ac:dyDescent="0.25">
      <c r="A493">
        <f t="shared" si="62"/>
        <v>0.44999999999995927</v>
      </c>
      <c r="B493">
        <f t="shared" si="63"/>
        <v>0</v>
      </c>
      <c r="C493">
        <f t="shared" si="64"/>
        <v>3.2344234252406068E-3</v>
      </c>
      <c r="D493">
        <f t="shared" si="60"/>
        <v>0.65838060883143101</v>
      </c>
      <c r="I493">
        <f t="shared" si="66"/>
        <v>115.45485990823271</v>
      </c>
      <c r="J493">
        <f t="shared" si="67"/>
        <v>0</v>
      </c>
      <c r="K493" s="36">
        <f t="shared" si="68"/>
        <v>4.6799825392871419E-3</v>
      </c>
      <c r="L493">
        <f t="shared" si="61"/>
        <v>0.77274299541163527</v>
      </c>
      <c r="N493" s="36">
        <f t="shared" si="69"/>
        <v>4.6799825392871419E-3</v>
      </c>
      <c r="O493">
        <f t="shared" si="65"/>
        <v>0</v>
      </c>
      <c r="P493" s="35"/>
      <c r="Q493" s="34"/>
      <c r="R493" s="26"/>
      <c r="S493" s="26"/>
    </row>
    <row r="494" spans="1:19" x14ac:dyDescent="0.25">
      <c r="A494">
        <f t="shared" si="62"/>
        <v>0.45999999999995927</v>
      </c>
      <c r="B494">
        <f t="shared" si="63"/>
        <v>0</v>
      </c>
      <c r="C494">
        <f t="shared" si="64"/>
        <v>3.2162954130987575E-3</v>
      </c>
      <c r="D494">
        <f t="shared" si="60"/>
        <v>0.66159690424452977</v>
      </c>
      <c r="I494">
        <f t="shared" si="66"/>
        <v>115.79830123952677</v>
      </c>
      <c r="J494">
        <f t="shared" si="67"/>
        <v>4.6138852389181195E-3</v>
      </c>
      <c r="K494" s="36">
        <f t="shared" si="68"/>
        <v>4.6138852389181195E-3</v>
      </c>
      <c r="L494">
        <f t="shared" si="61"/>
        <v>0.78991506197633821</v>
      </c>
      <c r="N494" s="36">
        <f t="shared" si="69"/>
        <v>4.6138852389181195E-3</v>
      </c>
      <c r="O494">
        <f t="shared" si="65"/>
        <v>1</v>
      </c>
      <c r="P494" s="35"/>
      <c r="Q494" s="34"/>
      <c r="R494" s="26"/>
      <c r="S494" s="26"/>
    </row>
    <row r="495" spans="1:19" x14ac:dyDescent="0.25">
      <c r="A495">
        <f t="shared" si="62"/>
        <v>0.46999999999995928</v>
      </c>
      <c r="B495">
        <f t="shared" si="63"/>
        <v>0</v>
      </c>
      <c r="C495">
        <f t="shared" si="64"/>
        <v>3.1979216225936913E-3</v>
      </c>
      <c r="D495">
        <f t="shared" si="60"/>
        <v>0.66479482586712346</v>
      </c>
      <c r="I495">
        <f t="shared" si="66"/>
        <v>116.14174257082082</v>
      </c>
      <c r="J495">
        <f t="shared" si="67"/>
        <v>0</v>
      </c>
      <c r="K495" s="36">
        <f t="shared" si="68"/>
        <v>4.5475993237056311E-3</v>
      </c>
      <c r="L495">
        <f t="shared" si="61"/>
        <v>0.80708712854104125</v>
      </c>
      <c r="N495" s="36">
        <f t="shared" si="69"/>
        <v>4.5475993237056311E-3</v>
      </c>
      <c r="O495">
        <f t="shared" si="65"/>
        <v>0</v>
      </c>
      <c r="P495" s="35"/>
      <c r="Q495" s="34"/>
      <c r="R495" s="26"/>
      <c r="S495" s="26"/>
    </row>
    <row r="496" spans="1:19" x14ac:dyDescent="0.25">
      <c r="A496">
        <f t="shared" si="62"/>
        <v>0.47999999999995929</v>
      </c>
      <c r="B496">
        <f t="shared" si="63"/>
        <v>0</v>
      </c>
      <c r="C496">
        <f t="shared" si="64"/>
        <v>3.1793105413973066E-3</v>
      </c>
      <c r="D496">
        <f t="shared" ref="D496:D559" si="70">IF(A496&lt;$C$3,TDIST(ABS(A496-$C$3)/$C$4,$C$5,1),1-TDIST(ABS(A496-$C$3)/$C$4,$C$5,1))</f>
        <v>0.66797413640852077</v>
      </c>
      <c r="I496">
        <f t="shared" si="66"/>
        <v>116.48518390211488</v>
      </c>
      <c r="J496">
        <f t="shared" si="67"/>
        <v>4.4811773528925791E-3</v>
      </c>
      <c r="K496" s="36">
        <f t="shared" si="68"/>
        <v>4.4811773528925791E-3</v>
      </c>
      <c r="L496">
        <f t="shared" ref="L496:L559" si="71">(I496-$J$3)/$J$4</f>
        <v>0.82425919510574419</v>
      </c>
      <c r="N496" s="36">
        <f t="shared" si="69"/>
        <v>4.4811773528925791E-3</v>
      </c>
      <c r="O496">
        <f t="shared" si="65"/>
        <v>1</v>
      </c>
      <c r="P496" s="35"/>
      <c r="Q496" s="34"/>
      <c r="R496" s="26"/>
      <c r="S496" s="26"/>
    </row>
    <row r="497" spans="1:19" x14ac:dyDescent="0.25">
      <c r="A497">
        <f t="shared" ref="A497:A560" si="72">A496+0.01*$C$4</f>
        <v>0.4899999999999593</v>
      </c>
      <c r="B497">
        <f t="shared" ref="B497:B560" si="73">IF(OR(AND($C$7="greater than",A497&gt;$D$7),AND($C$7="less than",A497&lt;$D$7)),C497*(B496=0),0)</f>
        <v>0</v>
      </c>
      <c r="C497">
        <f t="shared" ref="C497:C560" si="74">D497-D496</f>
        <v>3.160470667196158E-3</v>
      </c>
      <c r="D497">
        <f t="shared" si="70"/>
        <v>0.67113460707571693</v>
      </c>
      <c r="I497">
        <f t="shared" si="66"/>
        <v>116.82862523340894</v>
      </c>
      <c r="J497">
        <f t="shared" si="67"/>
        <v>0</v>
      </c>
      <c r="K497" s="36">
        <f t="shared" si="68"/>
        <v>4.4146705425878729E-3</v>
      </c>
      <c r="L497">
        <f t="shared" si="71"/>
        <v>0.84143126167044713</v>
      </c>
      <c r="N497" s="36">
        <f t="shared" si="69"/>
        <v>4.4146705425878729E-3</v>
      </c>
      <c r="O497">
        <f t="shared" ref="O497:O560" si="75">1-O496</f>
        <v>0</v>
      </c>
      <c r="P497" s="35"/>
      <c r="Q497" s="34"/>
      <c r="R497" s="26"/>
      <c r="S497" s="26"/>
    </row>
    <row r="498" spans="1:19" x14ac:dyDescent="0.25">
      <c r="A498">
        <f t="shared" si="72"/>
        <v>0.49999999999995931</v>
      </c>
      <c r="B498">
        <f t="shared" si="73"/>
        <v>0</v>
      </c>
      <c r="C498">
        <f t="shared" si="74"/>
        <v>3.1414105001947856E-3</v>
      </c>
      <c r="D498">
        <f t="shared" si="70"/>
        <v>0.67427601757591171</v>
      </c>
      <c r="I498">
        <f t="shared" ref="I498:I561" si="76">I497+$J$46</f>
        <v>117.172066564703</v>
      </c>
      <c r="J498">
        <f t="shared" ref="J498:J561" si="77">IF(AND(I498&gt;$J$10,I498&lt;$L$10),K498*O498,0)</f>
        <v>4.3481287165507421E-3</v>
      </c>
      <c r="K498" s="36">
        <f t="shared" ref="K498:K561" si="78">N498</f>
        <v>4.3481287165507421E-3</v>
      </c>
      <c r="L498">
        <f t="shared" si="71"/>
        <v>0.85860332823515007</v>
      </c>
      <c r="N498" s="36">
        <f t="shared" ref="N498:N561" si="79">ABS(TDIST(ABS(L498),$J$5,1)-TDIST(ABS(L497),$J$5,1))</f>
        <v>4.3481287165507421E-3</v>
      </c>
      <c r="O498">
        <f t="shared" si="75"/>
        <v>1</v>
      </c>
      <c r="P498" s="35"/>
      <c r="Q498" s="34"/>
      <c r="R498" s="26"/>
      <c r="S498" s="26"/>
    </row>
    <row r="499" spans="1:19" x14ac:dyDescent="0.25">
      <c r="A499">
        <f t="shared" si="72"/>
        <v>0.50999999999995926</v>
      </c>
      <c r="B499">
        <f t="shared" si="73"/>
        <v>0</v>
      </c>
      <c r="C499">
        <f t="shared" si="74"/>
        <v>3.1221385357734777E-3</v>
      </c>
      <c r="D499">
        <f t="shared" si="70"/>
        <v>0.67739815611168519</v>
      </c>
      <c r="I499">
        <f t="shared" si="76"/>
        <v>117.51550789599706</v>
      </c>
      <c r="J499">
        <f t="shared" si="77"/>
        <v>0</v>
      </c>
      <c r="K499" s="36">
        <f t="shared" si="78"/>
        <v>4.2816002624320171E-3</v>
      </c>
      <c r="L499">
        <f t="shared" si="71"/>
        <v>0.875775394799853</v>
      </c>
      <c r="N499" s="36">
        <f t="shared" si="79"/>
        <v>4.2816002624320171E-3</v>
      </c>
      <c r="O499">
        <f t="shared" si="75"/>
        <v>0</v>
      </c>
      <c r="P499" s="35"/>
      <c r="Q499" s="34"/>
      <c r="R499" s="26"/>
      <c r="S499" s="26"/>
    </row>
    <row r="500" spans="1:19" x14ac:dyDescent="0.25">
      <c r="A500">
        <f t="shared" si="72"/>
        <v>0.51999999999995927</v>
      </c>
      <c r="B500">
        <f t="shared" si="73"/>
        <v>0</v>
      </c>
      <c r="C500">
        <f t="shared" si="74"/>
        <v>3.1026632572983548E-3</v>
      </c>
      <c r="D500">
        <f t="shared" si="70"/>
        <v>0.68050081936898354</v>
      </c>
      <c r="I500">
        <f t="shared" si="76"/>
        <v>117.85894922729112</v>
      </c>
      <c r="J500">
        <f t="shared" si="77"/>
        <v>4.2151320933811465E-3</v>
      </c>
      <c r="K500" s="36">
        <f t="shared" si="78"/>
        <v>4.2151320933811465E-3</v>
      </c>
      <c r="L500">
        <f t="shared" si="71"/>
        <v>0.89294746136455605</v>
      </c>
      <c r="N500" s="36">
        <f t="shared" si="79"/>
        <v>4.2151320933811465E-3</v>
      </c>
      <c r="O500">
        <f t="shared" si="75"/>
        <v>1</v>
      </c>
      <c r="P500" s="35"/>
      <c r="Q500" s="34"/>
      <c r="R500" s="26"/>
      <c r="S500" s="26"/>
    </row>
    <row r="501" spans="1:19" x14ac:dyDescent="0.25">
      <c r="A501">
        <f t="shared" si="72"/>
        <v>0.52999999999995928</v>
      </c>
      <c r="B501">
        <f t="shared" si="73"/>
        <v>0</v>
      </c>
      <c r="C501">
        <f t="shared" si="74"/>
        <v>3.0829931291036505E-3</v>
      </c>
      <c r="D501">
        <f t="shared" si="70"/>
        <v>0.6835838124980872</v>
      </c>
      <c r="I501">
        <f t="shared" si="76"/>
        <v>118.20239055858518</v>
      </c>
      <c r="J501">
        <f t="shared" si="77"/>
        <v>0</v>
      </c>
      <c r="K501" s="36">
        <f t="shared" si="78"/>
        <v>4.1487696149089814E-3</v>
      </c>
      <c r="L501">
        <f t="shared" si="71"/>
        <v>0.91011952792925899</v>
      </c>
      <c r="N501" s="36">
        <f t="shared" si="79"/>
        <v>4.1487696149089814E-3</v>
      </c>
      <c r="O501">
        <f t="shared" si="75"/>
        <v>0</v>
      </c>
      <c r="P501" s="35"/>
      <c r="Q501" s="34"/>
      <c r="R501" s="26"/>
      <c r="S501" s="26"/>
    </row>
    <row r="502" spans="1:19" x14ac:dyDescent="0.25">
      <c r="A502">
        <f t="shared" si="72"/>
        <v>0.53999999999995929</v>
      </c>
      <c r="B502">
        <f t="shared" si="73"/>
        <v>0</v>
      </c>
      <c r="C502">
        <f t="shared" si="74"/>
        <v>3.0631365896437446E-3</v>
      </c>
      <c r="D502">
        <f t="shared" si="70"/>
        <v>0.68664694908773094</v>
      </c>
      <c r="I502">
        <f t="shared" si="76"/>
        <v>118.54583188987924</v>
      </c>
      <c r="J502">
        <f t="shared" si="77"/>
        <v>4.0825566968747951E-3</v>
      </c>
      <c r="K502" s="36">
        <f t="shared" si="78"/>
        <v>4.0825566968747951E-3</v>
      </c>
      <c r="L502">
        <f t="shared" si="71"/>
        <v>0.92729159449396192</v>
      </c>
      <c r="N502" s="36">
        <f t="shared" si="79"/>
        <v>4.0825566968747951E-3</v>
      </c>
      <c r="O502">
        <f t="shared" si="75"/>
        <v>1</v>
      </c>
      <c r="P502" s="35"/>
      <c r="Q502" s="34"/>
      <c r="R502" s="26"/>
      <c r="S502" s="26"/>
    </row>
    <row r="503" spans="1:19" x14ac:dyDescent="0.25">
      <c r="A503">
        <f t="shared" si="72"/>
        <v>0.5499999999999593</v>
      </c>
      <c r="B503">
        <f t="shared" si="73"/>
        <v>0</v>
      </c>
      <c r="C503">
        <f t="shared" si="74"/>
        <v>3.043102044828383E-3</v>
      </c>
      <c r="D503">
        <f t="shared" si="70"/>
        <v>0.68969005113255932</v>
      </c>
      <c r="I503">
        <f t="shared" si="76"/>
        <v>118.8892732211733</v>
      </c>
      <c r="J503">
        <f t="shared" si="77"/>
        <v>0</v>
      </c>
      <c r="K503" s="36">
        <f t="shared" si="78"/>
        <v>4.016535650465225E-3</v>
      </c>
      <c r="L503">
        <f t="shared" si="71"/>
        <v>0.94446366105866486</v>
      </c>
      <c r="N503" s="36">
        <f t="shared" si="79"/>
        <v>4.016535650465225E-3</v>
      </c>
      <c r="O503">
        <f t="shared" si="75"/>
        <v>0</v>
      </c>
      <c r="P503" s="35"/>
      <c r="Q503" s="34"/>
      <c r="R503" s="26"/>
      <c r="S503" s="26"/>
    </row>
    <row r="504" spans="1:19" x14ac:dyDescent="0.25">
      <c r="A504">
        <f t="shared" si="72"/>
        <v>0.55999999999995931</v>
      </c>
      <c r="B504">
        <f t="shared" si="73"/>
        <v>0</v>
      </c>
      <c r="C504">
        <f t="shared" si="74"/>
        <v>3.0228978615445268E-3</v>
      </c>
      <c r="D504">
        <f t="shared" si="70"/>
        <v>0.69271294899410385</v>
      </c>
      <c r="I504">
        <f t="shared" si="76"/>
        <v>119.23271455246736</v>
      </c>
      <c r="J504">
        <f t="shared" si="77"/>
        <v>3.9507472099901686E-3</v>
      </c>
      <c r="K504" s="36">
        <f t="shared" si="78"/>
        <v>3.9507472099901686E-3</v>
      </c>
      <c r="L504">
        <f t="shared" si="71"/>
        <v>0.9616357276233678</v>
      </c>
      <c r="N504" s="36">
        <f t="shared" si="79"/>
        <v>3.9507472099901686E-3</v>
      </c>
      <c r="O504">
        <f t="shared" si="75"/>
        <v>1</v>
      </c>
      <c r="P504" s="35"/>
      <c r="Q504" s="34"/>
      <c r="R504" s="26"/>
      <c r="S504" s="26"/>
    </row>
    <row r="505" spans="1:19" x14ac:dyDescent="0.25">
      <c r="A505">
        <f t="shared" si="72"/>
        <v>0.56999999999995932</v>
      </c>
      <c r="B505">
        <f t="shared" si="73"/>
        <v>0</v>
      </c>
      <c r="C505">
        <f t="shared" si="74"/>
        <v>3.0025323613699362E-3</v>
      </c>
      <c r="D505">
        <f t="shared" si="70"/>
        <v>0.69571548135547379</v>
      </c>
      <c r="I505">
        <f t="shared" si="76"/>
        <v>119.57615588376142</v>
      </c>
      <c r="J505">
        <f t="shared" si="77"/>
        <v>0</v>
      </c>
      <c r="K505" s="36">
        <f t="shared" si="78"/>
        <v>3.8852305193501913E-3</v>
      </c>
      <c r="L505">
        <f t="shared" si="71"/>
        <v>0.97880779418807085</v>
      </c>
      <c r="N505" s="36">
        <f t="shared" si="79"/>
        <v>3.8852305193501913E-3</v>
      </c>
      <c r="O505">
        <f t="shared" si="75"/>
        <v>0</v>
      </c>
      <c r="P505" s="35"/>
      <c r="Q505" s="34"/>
      <c r="R505" s="26"/>
      <c r="S505" s="26"/>
    </row>
    <row r="506" spans="1:19" x14ac:dyDescent="0.25">
      <c r="A506">
        <f t="shared" si="72"/>
        <v>0.57999999999995933</v>
      </c>
      <c r="B506">
        <f t="shared" si="73"/>
        <v>0</v>
      </c>
      <c r="C506">
        <f t="shared" si="74"/>
        <v>2.9820138144864838E-3</v>
      </c>
      <c r="D506">
        <f t="shared" si="70"/>
        <v>0.69869749516996027</v>
      </c>
      <c r="I506">
        <f t="shared" si="76"/>
        <v>119.91959721505548</v>
      </c>
      <c r="J506">
        <f t="shared" si="77"/>
        <v>3.8200231229768289E-3</v>
      </c>
      <c r="K506" s="36">
        <f t="shared" si="78"/>
        <v>3.8200231229768289E-3</v>
      </c>
      <c r="L506">
        <f t="shared" si="71"/>
        <v>0.99597986075277378</v>
      </c>
      <c r="N506" s="36">
        <f t="shared" si="79"/>
        <v>3.8200231229768289E-3</v>
      </c>
      <c r="O506">
        <f t="shared" si="75"/>
        <v>1</v>
      </c>
      <c r="P506" s="35"/>
      <c r="Q506" s="34"/>
      <c r="R506" s="26"/>
      <c r="S506" s="26"/>
    </row>
    <row r="507" spans="1:19" x14ac:dyDescent="0.25">
      <c r="A507">
        <f t="shared" si="72"/>
        <v>0.58999999999995933</v>
      </c>
      <c r="B507">
        <f t="shared" si="73"/>
        <v>0</v>
      </c>
      <c r="C507">
        <f t="shared" si="74"/>
        <v>2.9613504337953067E-3</v>
      </c>
      <c r="D507">
        <f t="shared" si="70"/>
        <v>0.70165884560375558</v>
      </c>
      <c r="I507">
        <f t="shared" si="76"/>
        <v>120.26303854634953</v>
      </c>
      <c r="J507">
        <f t="shared" si="77"/>
        <v>0</v>
      </c>
      <c r="K507" s="36">
        <f t="shared" si="78"/>
        <v>3.7551609610757819E-3</v>
      </c>
      <c r="L507">
        <f t="shared" si="71"/>
        <v>1.0131519273174767</v>
      </c>
      <c r="N507" s="36">
        <f t="shared" si="79"/>
        <v>3.7551609610757819E-3</v>
      </c>
      <c r="O507">
        <f t="shared" si="75"/>
        <v>0</v>
      </c>
      <c r="P507" s="35"/>
      <c r="Q507" s="34"/>
      <c r="R507" s="26"/>
      <c r="S507" s="26"/>
    </row>
    <row r="508" spans="1:19" x14ac:dyDescent="0.25">
      <c r="A508">
        <f t="shared" si="72"/>
        <v>0.59999999999995934</v>
      </c>
      <c r="B508">
        <f t="shared" si="73"/>
        <v>0</v>
      </c>
      <c r="C508">
        <f t="shared" si="74"/>
        <v>2.9405503692376822E-3</v>
      </c>
      <c r="D508">
        <f t="shared" si="70"/>
        <v>0.70459939597299326</v>
      </c>
      <c r="I508">
        <f t="shared" si="76"/>
        <v>120.60647987764359</v>
      </c>
      <c r="J508">
        <f t="shared" si="77"/>
        <v>3.6906783689615585E-3</v>
      </c>
      <c r="K508" s="36">
        <f t="shared" si="78"/>
        <v>3.6906783689615585E-3</v>
      </c>
      <c r="L508">
        <f t="shared" si="71"/>
        <v>1.0303239938821798</v>
      </c>
      <c r="N508" s="36">
        <f t="shared" si="79"/>
        <v>3.6906783689615585E-3</v>
      </c>
      <c r="O508">
        <f t="shared" si="75"/>
        <v>1</v>
      </c>
      <c r="P508" s="35"/>
      <c r="Q508" s="34"/>
      <c r="R508" s="26"/>
      <c r="S508" s="26"/>
    </row>
    <row r="509" spans="1:19" x14ac:dyDescent="0.25">
      <c r="A509">
        <f t="shared" si="72"/>
        <v>0.60999999999995935</v>
      </c>
      <c r="B509">
        <f t="shared" si="73"/>
        <v>0</v>
      </c>
      <c r="C509">
        <f t="shared" si="74"/>
        <v>2.9196217023303994E-3</v>
      </c>
      <c r="D509">
        <f t="shared" si="70"/>
        <v>0.70751901767532366</v>
      </c>
      <c r="I509">
        <f t="shared" si="76"/>
        <v>120.94992120893765</v>
      </c>
      <c r="J509">
        <f t="shared" si="77"/>
        <v>0</v>
      </c>
      <c r="K509" s="36">
        <f t="shared" si="78"/>
        <v>3.6266080802976608E-3</v>
      </c>
      <c r="L509">
        <f t="shared" si="71"/>
        <v>1.0474960604468826</v>
      </c>
      <c r="N509" s="36">
        <f t="shared" si="79"/>
        <v>3.6266080802976608E-3</v>
      </c>
      <c r="O509">
        <f t="shared" si="75"/>
        <v>0</v>
      </c>
      <c r="P509" s="35"/>
      <c r="Q509" s="34"/>
      <c r="R509" s="26"/>
      <c r="S509" s="26"/>
    </row>
    <row r="510" spans="1:19" x14ac:dyDescent="0.25">
      <c r="A510">
        <f t="shared" si="72"/>
        <v>0.61999999999995936</v>
      </c>
      <c r="B510">
        <f t="shared" si="73"/>
        <v>0</v>
      </c>
      <c r="C510">
        <f t="shared" si="74"/>
        <v>2.8985724409062996E-3</v>
      </c>
      <c r="D510">
        <f t="shared" si="70"/>
        <v>0.71041759011622996</v>
      </c>
      <c r="I510">
        <f t="shared" si="76"/>
        <v>121.29336254023171</v>
      </c>
      <c r="J510">
        <f t="shared" si="77"/>
        <v>3.5629812340255695E-3</v>
      </c>
      <c r="K510" s="36">
        <f t="shared" si="78"/>
        <v>3.5629812340255695E-3</v>
      </c>
      <c r="L510">
        <f t="shared" si="71"/>
        <v>1.0646681270115856</v>
      </c>
      <c r="N510" s="36">
        <f t="shared" si="79"/>
        <v>3.5629812340255695E-3</v>
      </c>
      <c r="O510">
        <f t="shared" si="75"/>
        <v>1</v>
      </c>
      <c r="P510" s="35"/>
      <c r="Q510" s="34"/>
      <c r="R510" s="26"/>
      <c r="S510" s="26"/>
    </row>
    <row r="511" spans="1:19" x14ac:dyDescent="0.25">
      <c r="A511">
        <f t="shared" si="72"/>
        <v>0.62999999999995937</v>
      </c>
      <c r="B511">
        <f t="shared" si="73"/>
        <v>0</v>
      </c>
      <c r="C511">
        <f t="shared" si="74"/>
        <v>2.8774105140787487E-3</v>
      </c>
      <c r="D511">
        <f t="shared" si="70"/>
        <v>0.71329500063030871</v>
      </c>
      <c r="I511">
        <f t="shared" si="76"/>
        <v>121.63680387152577</v>
      </c>
      <c r="J511">
        <f t="shared" si="77"/>
        <v>0</v>
      </c>
      <c r="K511" s="36">
        <f t="shared" si="78"/>
        <v>3.4998273847836603E-3</v>
      </c>
      <c r="L511">
        <f t="shared" si="71"/>
        <v>1.0818401935762885</v>
      </c>
      <c r="N511" s="36">
        <f t="shared" si="79"/>
        <v>3.4998273847836603E-3</v>
      </c>
      <c r="O511">
        <f t="shared" si="75"/>
        <v>0</v>
      </c>
      <c r="P511" s="35"/>
      <c r="Q511" s="34"/>
      <c r="R511" s="26"/>
      <c r="S511" s="26"/>
    </row>
    <row r="512" spans="1:19" x14ac:dyDescent="0.25">
      <c r="A512">
        <f t="shared" si="72"/>
        <v>0.63999999999995938</v>
      </c>
      <c r="B512">
        <f t="shared" si="73"/>
        <v>0</v>
      </c>
      <c r="C512">
        <f t="shared" si="74"/>
        <v>2.8561437674197165E-3</v>
      </c>
      <c r="D512">
        <f t="shared" si="70"/>
        <v>0.71615114439772842</v>
      </c>
      <c r="I512">
        <f t="shared" si="76"/>
        <v>121.98024520281983</v>
      </c>
      <c r="J512">
        <f t="shared" si="77"/>
        <v>3.4371745165937551E-3</v>
      </c>
      <c r="K512" s="36">
        <f t="shared" si="78"/>
        <v>3.4371745165937551E-3</v>
      </c>
      <c r="L512">
        <f t="shared" si="71"/>
        <v>1.0990122601409915</v>
      </c>
      <c r="N512" s="36">
        <f t="shared" si="79"/>
        <v>3.4371745165937551E-3</v>
      </c>
      <c r="O512">
        <f t="shared" si="75"/>
        <v>1</v>
      </c>
      <c r="P512" s="35"/>
      <c r="Q512" s="34"/>
      <c r="R512" s="26"/>
      <c r="S512" s="26"/>
    </row>
    <row r="513" spans="1:19" x14ac:dyDescent="0.25">
      <c r="A513">
        <f t="shared" si="72"/>
        <v>0.64999999999995939</v>
      </c>
      <c r="B513">
        <f t="shared" si="73"/>
        <v>0</v>
      </c>
      <c r="C513">
        <f t="shared" si="74"/>
        <v>2.8347799583581246E-3</v>
      </c>
      <c r="D513">
        <f t="shared" si="70"/>
        <v>0.71898592435608655</v>
      </c>
      <c r="I513">
        <f t="shared" si="76"/>
        <v>122.32368653411389</v>
      </c>
      <c r="J513">
        <f t="shared" si="77"/>
        <v>0</v>
      </c>
      <c r="K513" s="36">
        <f t="shared" si="78"/>
        <v>3.3750490596173022E-3</v>
      </c>
      <c r="L513">
        <f t="shared" si="71"/>
        <v>1.1161843267056946</v>
      </c>
      <c r="N513" s="36">
        <f t="shared" si="79"/>
        <v>3.3750490596173022E-3</v>
      </c>
      <c r="O513">
        <f t="shared" si="75"/>
        <v>0</v>
      </c>
      <c r="P513" s="35"/>
      <c r="Q513" s="34"/>
      <c r="R513" s="26"/>
      <c r="S513" s="26"/>
    </row>
    <row r="514" spans="1:19" x14ac:dyDescent="0.25">
      <c r="A514">
        <f t="shared" si="72"/>
        <v>0.6599999999999594</v>
      </c>
      <c r="B514">
        <f t="shared" si="73"/>
        <v>0</v>
      </c>
      <c r="C514">
        <f t="shared" si="74"/>
        <v>2.8133267517918004E-3</v>
      </c>
      <c r="D514">
        <f t="shared" si="70"/>
        <v>0.72179925110787835</v>
      </c>
      <c r="I514">
        <f t="shared" si="76"/>
        <v>122.66712786540795</v>
      </c>
      <c r="J514">
        <f t="shared" si="77"/>
        <v>3.3134759097550037E-3</v>
      </c>
      <c r="K514" s="36">
        <f t="shared" si="78"/>
        <v>3.3134759097550037E-3</v>
      </c>
      <c r="L514">
        <f t="shared" si="71"/>
        <v>1.1333563932703974</v>
      </c>
      <c r="N514" s="36">
        <f t="shared" si="79"/>
        <v>3.3134759097550037E-3</v>
      </c>
      <c r="O514">
        <f t="shared" si="75"/>
        <v>1</v>
      </c>
      <c r="P514" s="35"/>
      <c r="Q514" s="34"/>
      <c r="R514" s="26"/>
      <c r="S514" s="26"/>
    </row>
    <row r="515" spans="1:19" x14ac:dyDescent="0.25">
      <c r="A515">
        <f t="shared" si="72"/>
        <v>0.66999999999995941</v>
      </c>
      <c r="B515">
        <f t="shared" si="73"/>
        <v>0</v>
      </c>
      <c r="C515">
        <f t="shared" si="74"/>
        <v>2.7917917159342442E-3</v>
      </c>
      <c r="D515">
        <f t="shared" si="70"/>
        <v>0.72459104282381259</v>
      </c>
      <c r="I515">
        <f t="shared" si="76"/>
        <v>123.01056919670201</v>
      </c>
      <c r="J515">
        <f t="shared" si="77"/>
        <v>0</v>
      </c>
      <c r="K515" s="36">
        <f t="shared" si="78"/>
        <v>3.2524784508941307E-3</v>
      </c>
      <c r="L515">
        <f t="shared" si="71"/>
        <v>1.1505284598351004</v>
      </c>
      <c r="N515" s="36">
        <f t="shared" si="79"/>
        <v>3.2524784508941307E-3</v>
      </c>
      <c r="O515">
        <f t="shared" si="75"/>
        <v>0</v>
      </c>
      <c r="P515" s="35"/>
      <c r="Q515" s="34"/>
      <c r="R515" s="26"/>
      <c r="S515" s="26"/>
    </row>
    <row r="516" spans="1:19" x14ac:dyDescent="0.25">
      <c r="A516">
        <f t="shared" si="72"/>
        <v>0.67999999999995941</v>
      </c>
      <c r="B516">
        <f t="shared" si="73"/>
        <v>0</v>
      </c>
      <c r="C516">
        <f t="shared" si="74"/>
        <v>2.7701823183629015E-3</v>
      </c>
      <c r="D516">
        <f t="shared" si="70"/>
        <v>0.72736122514217549</v>
      </c>
      <c r="I516">
        <f t="shared" si="76"/>
        <v>123.35401052799607</v>
      </c>
      <c r="J516">
        <f t="shared" si="77"/>
        <v>3.1920785795807871E-3</v>
      </c>
      <c r="K516" s="36">
        <f t="shared" si="78"/>
        <v>3.1920785795807871E-3</v>
      </c>
      <c r="L516">
        <f t="shared" si="71"/>
        <v>1.1677005263998033</v>
      </c>
      <c r="N516" s="36">
        <f t="shared" si="79"/>
        <v>3.1920785795807871E-3</v>
      </c>
      <c r="O516">
        <f t="shared" si="75"/>
        <v>1</v>
      </c>
      <c r="P516" s="35"/>
      <c r="Q516" s="34"/>
      <c r="R516" s="26"/>
      <c r="S516" s="26"/>
    </row>
    <row r="517" spans="1:19" x14ac:dyDescent="0.25">
      <c r="A517">
        <f t="shared" si="72"/>
        <v>0.68999999999995942</v>
      </c>
      <c r="B517">
        <f t="shared" si="73"/>
        <v>0</v>
      </c>
      <c r="C517">
        <f t="shared" si="74"/>
        <v>2.7485059223045782E-3</v>
      </c>
      <c r="D517">
        <f t="shared" si="70"/>
        <v>0.73010973106448007</v>
      </c>
      <c r="I517">
        <f t="shared" si="76"/>
        <v>123.69745185929013</v>
      </c>
      <c r="J517">
        <f t="shared" si="77"/>
        <v>0</v>
      </c>
      <c r="K517" s="36">
        <f t="shared" si="78"/>
        <v>3.1322967319228068E-3</v>
      </c>
      <c r="L517">
        <f t="shared" si="71"/>
        <v>1.1848725929645063</v>
      </c>
      <c r="N517" s="36">
        <f t="shared" si="79"/>
        <v>3.1322967319228068E-3</v>
      </c>
      <c r="O517">
        <f t="shared" si="75"/>
        <v>0</v>
      </c>
      <c r="P517" s="35"/>
      <c r="Q517" s="34"/>
      <c r="R517" s="26"/>
      <c r="S517" s="26"/>
    </row>
    <row r="518" spans="1:19" x14ac:dyDescent="0.25">
      <c r="A518">
        <f t="shared" si="72"/>
        <v>0.69999999999995943</v>
      </c>
      <c r="B518">
        <f t="shared" si="73"/>
        <v>0</v>
      </c>
      <c r="C518">
        <f t="shared" si="74"/>
        <v>2.7267697831273585E-3</v>
      </c>
      <c r="D518">
        <f t="shared" si="70"/>
        <v>0.73283650084760743</v>
      </c>
      <c r="I518">
        <f t="shared" si="76"/>
        <v>124.04089319058419</v>
      </c>
      <c r="J518">
        <f t="shared" si="77"/>
        <v>3.073151912519112E-3</v>
      </c>
      <c r="K518" s="36">
        <f t="shared" si="78"/>
        <v>3.073151912519112E-3</v>
      </c>
      <c r="L518">
        <f t="shared" si="71"/>
        <v>1.2020446595292094</v>
      </c>
      <c r="N518" s="36">
        <f t="shared" si="79"/>
        <v>3.073151912519112E-3</v>
      </c>
      <c r="O518">
        <f t="shared" si="75"/>
        <v>1</v>
      </c>
      <c r="P518" s="35"/>
      <c r="Q518" s="34"/>
      <c r="R518" s="26"/>
      <c r="S518" s="26"/>
    </row>
    <row r="519" spans="1:19" x14ac:dyDescent="0.25">
      <c r="A519">
        <f t="shared" si="72"/>
        <v>0.70999999999995944</v>
      </c>
      <c r="B519">
        <f t="shared" si="73"/>
        <v>0</v>
      </c>
      <c r="C519">
        <f t="shared" si="74"/>
        <v>2.7049810450543443E-3</v>
      </c>
      <c r="D519">
        <f t="shared" si="70"/>
        <v>0.73554148189266177</v>
      </c>
      <c r="I519">
        <f t="shared" si="76"/>
        <v>124.38433452187824</v>
      </c>
      <c r="J519">
        <f t="shared" si="77"/>
        <v>0</v>
      </c>
      <c r="K519" s="36">
        <f t="shared" si="78"/>
        <v>3.0146617252103936E-3</v>
      </c>
      <c r="L519">
        <f t="shared" si="71"/>
        <v>1.2192167260939122</v>
      </c>
      <c r="N519" s="36">
        <f t="shared" si="79"/>
        <v>3.0146617252103936E-3</v>
      </c>
      <c r="O519">
        <f t="shared" si="75"/>
        <v>0</v>
      </c>
      <c r="P519" s="35"/>
      <c r="Q519" s="34"/>
      <c r="R519" s="26"/>
      <c r="S519" s="26"/>
    </row>
    <row r="520" spans="1:19" x14ac:dyDescent="0.25">
      <c r="A520">
        <f t="shared" si="72"/>
        <v>0.71999999999995945</v>
      </c>
      <c r="B520">
        <f t="shared" si="73"/>
        <v>0</v>
      </c>
      <c r="C520">
        <f t="shared" si="74"/>
        <v>2.6831467380996621E-3</v>
      </c>
      <c r="D520">
        <f t="shared" si="70"/>
        <v>0.73822462863076144</v>
      </c>
      <c r="I520">
        <f t="shared" si="76"/>
        <v>124.7277758531723</v>
      </c>
      <c r="J520">
        <f t="shared" si="77"/>
        <v>2.9568424054739195E-3</v>
      </c>
      <c r="K520" s="36">
        <f t="shared" si="78"/>
        <v>2.9568424054739195E-3</v>
      </c>
      <c r="L520">
        <f t="shared" si="71"/>
        <v>1.2363887926586152</v>
      </c>
      <c r="N520" s="36">
        <f t="shared" si="79"/>
        <v>2.9568424054739195E-3</v>
      </c>
      <c r="O520">
        <f t="shared" si="75"/>
        <v>1</v>
      </c>
      <c r="P520" s="35"/>
      <c r="Q520" s="34"/>
      <c r="R520" s="26"/>
      <c r="S520" s="26"/>
    </row>
    <row r="521" spans="1:19" x14ac:dyDescent="0.25">
      <c r="A521">
        <f t="shared" si="72"/>
        <v>0.72999999999995946</v>
      </c>
      <c r="B521">
        <f t="shared" si="73"/>
        <v>0</v>
      </c>
      <c r="C521">
        <f t="shared" si="74"/>
        <v>2.6612737752044202E-3</v>
      </c>
      <c r="D521">
        <f t="shared" si="70"/>
        <v>0.74088590240596586</v>
      </c>
      <c r="I521">
        <f t="shared" si="76"/>
        <v>125.07121718446636</v>
      </c>
      <c r="J521">
        <f t="shared" si="77"/>
        <v>0</v>
      </c>
      <c r="K521" s="36">
        <f t="shared" si="78"/>
        <v>2.8997088542582483E-3</v>
      </c>
      <c r="L521">
        <f t="shared" si="71"/>
        <v>1.2535608592233181</v>
      </c>
      <c r="N521" s="36">
        <f t="shared" si="79"/>
        <v>2.8997088542582483E-3</v>
      </c>
      <c r="O521">
        <f t="shared" si="75"/>
        <v>0</v>
      </c>
      <c r="P521" s="35"/>
      <c r="Q521" s="34"/>
      <c r="R521" s="26"/>
      <c r="S521" s="26"/>
    </row>
    <row r="522" spans="1:19" x14ac:dyDescent="0.25">
      <c r="A522">
        <f t="shared" si="72"/>
        <v>0.73999999999995947</v>
      </c>
      <c r="B522">
        <f t="shared" si="73"/>
        <v>0</v>
      </c>
      <c r="C522">
        <f t="shared" si="74"/>
        <v>2.639368949597598E-3</v>
      </c>
      <c r="D522">
        <f t="shared" si="70"/>
        <v>0.74352527135556346</v>
      </c>
      <c r="I522">
        <f t="shared" si="76"/>
        <v>125.41465851576042</v>
      </c>
      <c r="J522">
        <f t="shared" si="77"/>
        <v>2.8432746730977232E-3</v>
      </c>
      <c r="K522" s="36">
        <f t="shared" si="78"/>
        <v>2.8432746730977232E-3</v>
      </c>
      <c r="L522">
        <f t="shared" si="71"/>
        <v>1.2707329257880211</v>
      </c>
      <c r="N522" s="36">
        <f t="shared" si="79"/>
        <v>2.8432746730977232E-3</v>
      </c>
      <c r="O522">
        <f t="shared" si="75"/>
        <v>1</v>
      </c>
      <c r="P522" s="35"/>
      <c r="Q522" s="34"/>
      <c r="R522" s="26"/>
      <c r="S522" s="26"/>
    </row>
    <row r="523" spans="1:19" x14ac:dyDescent="0.25">
      <c r="A523">
        <f t="shared" si="72"/>
        <v>0.74999999999995948</v>
      </c>
      <c r="B523">
        <f t="shared" si="73"/>
        <v>0</v>
      </c>
      <c r="C523">
        <f t="shared" si="74"/>
        <v>2.6174389323588843E-3</v>
      </c>
      <c r="D523">
        <f t="shared" si="70"/>
        <v>0.74614271028792234</v>
      </c>
      <c r="I523">
        <f t="shared" si="76"/>
        <v>125.75809984705448</v>
      </c>
      <c r="J523">
        <f t="shared" si="77"/>
        <v>0</v>
      </c>
      <c r="K523" s="36">
        <f t="shared" si="78"/>
        <v>2.7875522003092956E-3</v>
      </c>
      <c r="L523">
        <f t="shared" si="71"/>
        <v>1.2879049923527242</v>
      </c>
      <c r="N523" s="36">
        <f t="shared" si="79"/>
        <v>2.7875522003092956E-3</v>
      </c>
      <c r="O523">
        <f t="shared" si="75"/>
        <v>0</v>
      </c>
      <c r="P523" s="35"/>
      <c r="Q523" s="34"/>
      <c r="R523" s="26"/>
      <c r="S523" s="26"/>
    </row>
    <row r="524" spans="1:19" x14ac:dyDescent="0.25">
      <c r="A524">
        <f t="shared" si="72"/>
        <v>0.75999999999995949</v>
      </c>
      <c r="B524">
        <f t="shared" si="73"/>
        <v>0</v>
      </c>
      <c r="C524">
        <f t="shared" si="74"/>
        <v>2.5954902701864624E-3</v>
      </c>
      <c r="D524">
        <f t="shared" si="70"/>
        <v>0.7487382005581088</v>
      </c>
      <c r="I524">
        <f t="shared" si="76"/>
        <v>126.10154117834854</v>
      </c>
      <c r="J524">
        <f t="shared" si="77"/>
        <v>2.7325525481289026E-3</v>
      </c>
      <c r="K524" s="36">
        <f t="shared" si="78"/>
        <v>2.7325525481289026E-3</v>
      </c>
      <c r="L524">
        <f t="shared" si="71"/>
        <v>1.305077058917427</v>
      </c>
      <c r="N524" s="36">
        <f t="shared" si="79"/>
        <v>2.7325525481289026E-3</v>
      </c>
      <c r="O524">
        <f t="shared" si="75"/>
        <v>1</v>
      </c>
      <c r="P524" s="35"/>
      <c r="Q524" s="34"/>
      <c r="R524" s="26"/>
      <c r="S524" s="26"/>
    </row>
    <row r="525" spans="1:19" x14ac:dyDescent="0.25">
      <c r="A525">
        <f t="shared" si="72"/>
        <v>0.76999999999995949</v>
      </c>
      <c r="B525">
        <f t="shared" si="73"/>
        <v>0</v>
      </c>
      <c r="C525">
        <f t="shared" si="74"/>
        <v>2.5735293833729633E-3</v>
      </c>
      <c r="D525">
        <f t="shared" si="70"/>
        <v>0.75131172994148177</v>
      </c>
      <c r="I525">
        <f t="shared" si="76"/>
        <v>126.4449825096426</v>
      </c>
      <c r="J525">
        <f t="shared" si="77"/>
        <v>0</v>
      </c>
      <c r="K525" s="36">
        <f t="shared" si="78"/>
        <v>2.6782856406074862E-3</v>
      </c>
      <c r="L525">
        <f t="shared" si="71"/>
        <v>1.32224912548213</v>
      </c>
      <c r="N525" s="36">
        <f t="shared" si="79"/>
        <v>2.6782856406074862E-3</v>
      </c>
      <c r="O525">
        <f t="shared" si="75"/>
        <v>0</v>
      </c>
      <c r="P525" s="35"/>
      <c r="Q525" s="34"/>
      <c r="R525" s="26"/>
      <c r="S525" s="26"/>
    </row>
    <row r="526" spans="1:19" x14ac:dyDescent="0.25">
      <c r="A526">
        <f t="shared" si="72"/>
        <v>0.7799999999999595</v>
      </c>
      <c r="B526">
        <f t="shared" si="73"/>
        <v>0</v>
      </c>
      <c r="C526">
        <f t="shared" si="74"/>
        <v>2.5515625639719319E-3</v>
      </c>
      <c r="D526">
        <f t="shared" si="70"/>
        <v>0.7538632925054537</v>
      </c>
      <c r="I526">
        <f t="shared" si="76"/>
        <v>126.78842384093666</v>
      </c>
      <c r="J526">
        <f t="shared" si="77"/>
        <v>2.6247602521286412E-3</v>
      </c>
      <c r="K526" s="36">
        <f t="shared" si="78"/>
        <v>2.6247602521286412E-3</v>
      </c>
      <c r="L526">
        <f t="shared" si="71"/>
        <v>1.3394211920468329</v>
      </c>
      <c r="N526" s="36">
        <f t="shared" si="79"/>
        <v>2.6247602521286412E-3</v>
      </c>
      <c r="O526">
        <f t="shared" si="75"/>
        <v>1</v>
      </c>
      <c r="P526" s="35"/>
      <c r="Q526" s="34"/>
      <c r="R526" s="26"/>
      <c r="S526" s="26"/>
    </row>
    <row r="527" spans="1:19" x14ac:dyDescent="0.25">
      <c r="A527">
        <f t="shared" si="72"/>
        <v>0.78999999999995951</v>
      </c>
      <c r="B527">
        <f t="shared" si="73"/>
        <v>0</v>
      </c>
      <c r="C527">
        <f t="shared" si="74"/>
        <v>2.5295959741670204E-3</v>
      </c>
      <c r="D527">
        <f t="shared" si="70"/>
        <v>0.75639288847962072</v>
      </c>
      <c r="I527">
        <f t="shared" si="76"/>
        <v>127.13186517223072</v>
      </c>
      <c r="J527">
        <f t="shared" si="77"/>
        <v>0</v>
      </c>
      <c r="K527" s="36">
        <f t="shared" si="78"/>
        <v>2.5719840463915011E-3</v>
      </c>
      <c r="L527">
        <f t="shared" si="71"/>
        <v>1.3565932586115359</v>
      </c>
      <c r="N527" s="36">
        <f t="shared" si="79"/>
        <v>2.5719840463915011E-3</v>
      </c>
      <c r="O527">
        <f t="shared" si="75"/>
        <v>0</v>
      </c>
      <c r="P527" s="35"/>
      <c r="Q527" s="34"/>
      <c r="R527" s="26"/>
      <c r="S527" s="26"/>
    </row>
    <row r="528" spans="1:19" x14ac:dyDescent="0.25">
      <c r="A528">
        <f t="shared" si="72"/>
        <v>0.79999999999995952</v>
      </c>
      <c r="B528">
        <f t="shared" si="73"/>
        <v>0</v>
      </c>
      <c r="C528">
        <f t="shared" si="74"/>
        <v>2.5076356448281434E-3</v>
      </c>
      <c r="D528">
        <f t="shared" si="70"/>
        <v>0.75890052412444886</v>
      </c>
      <c r="I528">
        <f t="shared" si="76"/>
        <v>127.47530650352478</v>
      </c>
      <c r="J528">
        <f t="shared" si="77"/>
        <v>2.5199636157320626E-3</v>
      </c>
      <c r="K528" s="36">
        <f t="shared" si="78"/>
        <v>2.5199636157320626E-3</v>
      </c>
      <c r="L528">
        <f t="shared" si="71"/>
        <v>1.3737653251762389</v>
      </c>
      <c r="N528" s="36">
        <f t="shared" si="79"/>
        <v>2.5199636157320626E-3</v>
      </c>
      <c r="O528">
        <f t="shared" si="75"/>
        <v>1</v>
      </c>
      <c r="P528" s="35"/>
      <c r="Q528" s="34"/>
      <c r="R528" s="26"/>
      <c r="S528" s="26"/>
    </row>
    <row r="529" spans="1:19" x14ac:dyDescent="0.25">
      <c r="A529">
        <f t="shared" si="72"/>
        <v>0.80999999999995953</v>
      </c>
      <c r="B529">
        <f t="shared" si="73"/>
        <v>0</v>
      </c>
      <c r="C529">
        <f t="shared" si="74"/>
        <v>2.4856874742522628E-3</v>
      </c>
      <c r="D529">
        <f t="shared" si="70"/>
        <v>0.76138621159870112</v>
      </c>
      <c r="I529">
        <f t="shared" si="76"/>
        <v>127.81874783481884</v>
      </c>
      <c r="J529">
        <f t="shared" si="77"/>
        <v>0</v>
      </c>
      <c r="K529" s="36">
        <f t="shared" si="78"/>
        <v>2.4687045206456537E-3</v>
      </c>
      <c r="L529">
        <f t="shared" si="71"/>
        <v>1.3909373917409418</v>
      </c>
      <c r="N529" s="36">
        <f t="shared" si="79"/>
        <v>2.4687045206456537E-3</v>
      </c>
      <c r="O529">
        <f t="shared" si="75"/>
        <v>0</v>
      </c>
      <c r="P529" s="35"/>
      <c r="Q529" s="34"/>
      <c r="R529" s="26"/>
      <c r="S529" s="26"/>
    </row>
    <row r="530" spans="1:19" x14ac:dyDescent="0.25">
      <c r="A530">
        <f t="shared" si="72"/>
        <v>0.81999999999995954</v>
      </c>
      <c r="B530">
        <f t="shared" si="73"/>
        <v>0</v>
      </c>
      <c r="C530">
        <f t="shared" si="74"/>
        <v>2.4637572270911345E-3</v>
      </c>
      <c r="D530">
        <f t="shared" si="70"/>
        <v>0.76384996882579226</v>
      </c>
      <c r="I530">
        <f t="shared" si="76"/>
        <v>128.16218916611288</v>
      </c>
      <c r="J530">
        <f t="shared" si="77"/>
        <v>2.4182113293910318E-3</v>
      </c>
      <c r="K530" s="36">
        <f t="shared" si="78"/>
        <v>2.4182113293910318E-3</v>
      </c>
      <c r="L530">
        <f t="shared" si="71"/>
        <v>1.4081094583056442</v>
      </c>
      <c r="N530" s="36">
        <f t="shared" si="79"/>
        <v>2.4182113293910318E-3</v>
      </c>
      <c r="O530">
        <f t="shared" si="75"/>
        <v>1</v>
      </c>
      <c r="P530" s="35"/>
      <c r="Q530" s="34"/>
      <c r="R530" s="26"/>
      <c r="S530" s="26"/>
    </row>
    <row r="531" spans="1:19" x14ac:dyDescent="0.25">
      <c r="A531">
        <f t="shared" si="72"/>
        <v>0.82999999999995955</v>
      </c>
      <c r="B531">
        <f t="shared" si="73"/>
        <v>0</v>
      </c>
      <c r="C531">
        <f t="shared" si="74"/>
        <v>2.44185053345225E-3</v>
      </c>
      <c r="D531">
        <f t="shared" si="70"/>
        <v>0.76629181935924451</v>
      </c>
      <c r="I531">
        <f t="shared" si="76"/>
        <v>128.50563049740694</v>
      </c>
      <c r="J531">
        <f t="shared" si="77"/>
        <v>0</v>
      </c>
      <c r="K531" s="36">
        <f t="shared" si="78"/>
        <v>2.3684876575651853E-3</v>
      </c>
      <c r="L531">
        <f t="shared" si="71"/>
        <v>1.425281524870347</v>
      </c>
      <c r="N531" s="36">
        <f t="shared" si="79"/>
        <v>2.3684876575651853E-3</v>
      </c>
      <c r="O531">
        <f t="shared" si="75"/>
        <v>0</v>
      </c>
      <c r="P531" s="35"/>
      <c r="Q531" s="34"/>
      <c r="R531" s="26"/>
      <c r="S531" s="26"/>
    </row>
    <row r="532" spans="1:19" x14ac:dyDescent="0.25">
      <c r="A532">
        <f t="shared" si="72"/>
        <v>0.83999999999995956</v>
      </c>
      <c r="B532">
        <f t="shared" si="73"/>
        <v>0</v>
      </c>
      <c r="C532">
        <f t="shared" si="74"/>
        <v>2.4199728881741933E-3</v>
      </c>
      <c r="D532">
        <f t="shared" si="70"/>
        <v>0.7687117922474187</v>
      </c>
      <c r="I532">
        <f t="shared" si="76"/>
        <v>128.849071828701</v>
      </c>
      <c r="J532">
        <f t="shared" si="77"/>
        <v>2.3195362075356801E-3</v>
      </c>
      <c r="K532" s="36">
        <f t="shared" si="78"/>
        <v>2.3195362075356801E-3</v>
      </c>
      <c r="L532">
        <f t="shared" si="71"/>
        <v>1.44245359143505</v>
      </c>
      <c r="N532" s="36">
        <f t="shared" si="79"/>
        <v>2.3195362075356801E-3</v>
      </c>
      <c r="O532">
        <f t="shared" si="75"/>
        <v>1</v>
      </c>
      <c r="P532" s="35"/>
      <c r="Q532" s="34"/>
      <c r="R532" s="26"/>
      <c r="S532" s="26"/>
    </row>
    <row r="533" spans="1:19" x14ac:dyDescent="0.25">
      <c r="A533">
        <f t="shared" si="72"/>
        <v>0.84999999999995957</v>
      </c>
      <c r="B533">
        <f t="shared" si="73"/>
        <v>0</v>
      </c>
      <c r="C533">
        <f t="shared" si="74"/>
        <v>2.3981296502691984E-3</v>
      </c>
      <c r="D533">
        <f t="shared" si="70"/>
        <v>0.7711099218976879</v>
      </c>
      <c r="I533">
        <f t="shared" si="76"/>
        <v>129.19251315999506</v>
      </c>
      <c r="J533">
        <f t="shared" si="77"/>
        <v>0</v>
      </c>
      <c r="K533" s="36">
        <f t="shared" si="78"/>
        <v>2.2713588076393454E-3</v>
      </c>
      <c r="L533">
        <f t="shared" si="71"/>
        <v>1.4596256579997529</v>
      </c>
      <c r="N533" s="36">
        <f t="shared" si="79"/>
        <v>2.2713588076393454E-3</v>
      </c>
      <c r="O533">
        <f t="shared" si="75"/>
        <v>0</v>
      </c>
      <c r="P533" s="35"/>
      <c r="Q533" s="34"/>
      <c r="R533" s="26"/>
      <c r="S533" s="26"/>
    </row>
    <row r="534" spans="1:19" x14ac:dyDescent="0.25">
      <c r="A534">
        <f t="shared" si="72"/>
        <v>0.85999999999995957</v>
      </c>
      <c r="B534">
        <f t="shared" si="73"/>
        <v>0</v>
      </c>
      <c r="C534">
        <f t="shared" si="74"/>
        <v>2.376326042528798E-3</v>
      </c>
      <c r="D534">
        <f t="shared" si="70"/>
        <v>0.7734862479402167</v>
      </c>
      <c r="I534">
        <f t="shared" si="76"/>
        <v>129.53595449128912</v>
      </c>
      <c r="J534">
        <f t="shared" si="77"/>
        <v>2.223956451049322E-3</v>
      </c>
      <c r="K534" s="36">
        <f t="shared" si="78"/>
        <v>2.223956451049322E-3</v>
      </c>
      <c r="L534">
        <f t="shared" si="71"/>
        <v>1.4767977245644559</v>
      </c>
      <c r="N534" s="36">
        <f t="shared" si="79"/>
        <v>2.223956451049322E-3</v>
      </c>
      <c r="O534">
        <f t="shared" si="75"/>
        <v>1</v>
      </c>
      <c r="P534" s="35"/>
      <c r="Q534" s="34"/>
      <c r="R534" s="26"/>
      <c r="S534" s="26"/>
    </row>
    <row r="535" spans="1:19" x14ac:dyDescent="0.25">
      <c r="A535">
        <f t="shared" si="72"/>
        <v>0.86999999999995958</v>
      </c>
      <c r="B535">
        <f t="shared" si="73"/>
        <v>0</v>
      </c>
      <c r="C535">
        <f t="shared" si="74"/>
        <v>2.354567151284237E-3</v>
      </c>
      <c r="D535">
        <f t="shared" si="70"/>
        <v>0.77584081509150093</v>
      </c>
      <c r="I535">
        <f t="shared" si="76"/>
        <v>129.87939582258318</v>
      </c>
      <c r="J535">
        <f t="shared" si="77"/>
        <v>0</v>
      </c>
      <c r="K535" s="36">
        <f t="shared" si="78"/>
        <v>2.1773293342301631E-3</v>
      </c>
      <c r="L535">
        <f t="shared" si="71"/>
        <v>1.493969791129159</v>
      </c>
      <c r="N535" s="36">
        <f t="shared" si="79"/>
        <v>2.1773293342301631E-3</v>
      </c>
      <c r="O535">
        <f t="shared" si="75"/>
        <v>0</v>
      </c>
      <c r="P535" s="35"/>
      <c r="Q535" s="34"/>
      <c r="R535" s="26"/>
      <c r="S535" s="26"/>
    </row>
    <row r="536" spans="1:19" x14ac:dyDescent="0.25">
      <c r="A536">
        <f t="shared" si="72"/>
        <v>0.87999999999995959</v>
      </c>
      <c r="B536">
        <f t="shared" si="73"/>
        <v>0</v>
      </c>
      <c r="C536">
        <f t="shared" si="74"/>
        <v>2.3328579263244276E-3</v>
      </c>
      <c r="D536">
        <f t="shared" si="70"/>
        <v>0.77817367301782536</v>
      </c>
      <c r="I536">
        <f t="shared" si="76"/>
        <v>130.22283715387724</v>
      </c>
      <c r="J536">
        <f t="shared" si="77"/>
        <v>2.1314768949017154E-3</v>
      </c>
      <c r="K536" s="36">
        <f t="shared" si="78"/>
        <v>2.1314768949017154E-3</v>
      </c>
      <c r="L536">
        <f t="shared" si="71"/>
        <v>1.5111418576938618</v>
      </c>
      <c r="N536" s="36">
        <f t="shared" si="79"/>
        <v>2.1314768949017154E-3</v>
      </c>
      <c r="O536">
        <f t="shared" si="75"/>
        <v>1</v>
      </c>
      <c r="P536" s="35"/>
      <c r="Q536" s="34"/>
      <c r="R536" s="26"/>
      <c r="S536" s="26"/>
    </row>
    <row r="537" spans="1:19" x14ac:dyDescent="0.25">
      <c r="A537">
        <f t="shared" si="72"/>
        <v>0.8899999999999596</v>
      </c>
      <c r="B537">
        <f t="shared" si="73"/>
        <v>0</v>
      </c>
      <c r="C537">
        <f t="shared" si="74"/>
        <v>2.3112031809530142E-3</v>
      </c>
      <c r="D537">
        <f t="shared" si="70"/>
        <v>0.78048487619877838</v>
      </c>
      <c r="I537">
        <f t="shared" si="76"/>
        <v>130.5662784851713</v>
      </c>
      <c r="J537">
        <f t="shared" si="77"/>
        <v>0</v>
      </c>
      <c r="K537" s="36">
        <f t="shared" si="78"/>
        <v>2.0863978494435331E-3</v>
      </c>
      <c r="L537">
        <f t="shared" si="71"/>
        <v>1.5283139242585648</v>
      </c>
      <c r="N537" s="36">
        <f t="shared" si="79"/>
        <v>2.0863978494435331E-3</v>
      </c>
      <c r="O537">
        <f t="shared" si="75"/>
        <v>0</v>
      </c>
      <c r="P537" s="35"/>
      <c r="Q537" s="34"/>
      <c r="R537" s="26"/>
      <c r="S537" s="26"/>
    </row>
    <row r="538" spans="1:19" x14ac:dyDescent="0.25">
      <c r="A538">
        <f t="shared" si="72"/>
        <v>0.89999999999995961</v>
      </c>
      <c r="B538">
        <f t="shared" si="73"/>
        <v>0</v>
      </c>
      <c r="C538">
        <f t="shared" si="74"/>
        <v>2.2896075921937653E-3</v>
      </c>
      <c r="D538">
        <f t="shared" si="70"/>
        <v>0.78277448379097214</v>
      </c>
      <c r="I538">
        <f t="shared" si="76"/>
        <v>130.90971981646535</v>
      </c>
      <c r="J538">
        <f t="shared" si="77"/>
        <v>2.0420902296723192E-3</v>
      </c>
      <c r="K538" s="36">
        <f t="shared" si="78"/>
        <v>2.0420902296723192E-3</v>
      </c>
      <c r="L538">
        <f t="shared" si="71"/>
        <v>1.5454859908232677</v>
      </c>
      <c r="N538" s="36">
        <f t="shared" si="79"/>
        <v>2.0420902296723192E-3</v>
      </c>
      <c r="O538">
        <f t="shared" si="75"/>
        <v>1</v>
      </c>
      <c r="P538" s="35"/>
      <c r="Q538" s="34"/>
      <c r="R538" s="26"/>
      <c r="S538" s="26"/>
    </row>
    <row r="539" spans="1:19" x14ac:dyDescent="0.25">
      <c r="A539">
        <f t="shared" si="72"/>
        <v>0.90999999999995962</v>
      </c>
      <c r="B539">
        <f t="shared" si="73"/>
        <v>0</v>
      </c>
      <c r="C539">
        <f t="shared" si="74"/>
        <v>2.2680757011285246E-3</v>
      </c>
      <c r="D539">
        <f t="shared" si="70"/>
        <v>0.78504255949210067</v>
      </c>
      <c r="I539">
        <f t="shared" si="76"/>
        <v>131.25316114775941</v>
      </c>
      <c r="J539">
        <f t="shared" si="77"/>
        <v>0</v>
      </c>
      <c r="K539" s="36">
        <f t="shared" si="78"/>
        <v>1.9985514189409526E-3</v>
      </c>
      <c r="L539">
        <f t="shared" si="71"/>
        <v>1.5626580573879707</v>
      </c>
      <c r="N539" s="36">
        <f t="shared" si="79"/>
        <v>1.9985514189409526E-3</v>
      </c>
      <c r="O539">
        <f t="shared" si="75"/>
        <v>0</v>
      </c>
      <c r="P539" s="35"/>
      <c r="Q539" s="34"/>
      <c r="R539" s="26"/>
      <c r="S539" s="26"/>
    </row>
    <row r="540" spans="1:19" x14ac:dyDescent="0.25">
      <c r="A540">
        <f t="shared" si="72"/>
        <v>0.91999999999995963</v>
      </c>
      <c r="B540">
        <f t="shared" si="73"/>
        <v>0</v>
      </c>
      <c r="C540">
        <f t="shared" si="74"/>
        <v>2.2466119133648377E-3</v>
      </c>
      <c r="D540">
        <f t="shared" si="70"/>
        <v>0.7872891714054655</v>
      </c>
      <c r="I540">
        <f t="shared" si="76"/>
        <v>131.59660247905347</v>
      </c>
      <c r="J540">
        <f t="shared" si="77"/>
        <v>1.9557781875025604E-3</v>
      </c>
      <c r="K540" s="36">
        <f t="shared" si="78"/>
        <v>1.9557781875025604E-3</v>
      </c>
      <c r="L540">
        <f t="shared" si="71"/>
        <v>1.5798301239526737</v>
      </c>
      <c r="N540" s="36">
        <f t="shared" si="79"/>
        <v>1.9557781875025604E-3</v>
      </c>
      <c r="O540">
        <f t="shared" si="75"/>
        <v>1</v>
      </c>
      <c r="P540" s="35"/>
      <c r="Q540" s="34"/>
      <c r="R540" s="26"/>
      <c r="S540" s="26"/>
    </row>
    <row r="541" spans="1:19" x14ac:dyDescent="0.25">
      <c r="A541">
        <f t="shared" si="72"/>
        <v>0.92999999999995964</v>
      </c>
      <c r="B541">
        <f t="shared" si="73"/>
        <v>0</v>
      </c>
      <c r="C541">
        <f t="shared" si="74"/>
        <v>2.225220499631253E-3</v>
      </c>
      <c r="D541">
        <f t="shared" si="70"/>
        <v>0.78951439190509676</v>
      </c>
      <c r="I541">
        <f t="shared" si="76"/>
        <v>131.94004381034753</v>
      </c>
      <c r="J541">
        <f t="shared" si="77"/>
        <v>0</v>
      </c>
      <c r="K541" s="36">
        <f t="shared" si="78"/>
        <v>1.9137667270973657E-3</v>
      </c>
      <c r="L541">
        <f t="shared" si="71"/>
        <v>1.5970021905173766</v>
      </c>
      <c r="N541" s="36">
        <f t="shared" si="79"/>
        <v>1.9137667270973657E-3</v>
      </c>
      <c r="O541">
        <f t="shared" si="75"/>
        <v>0</v>
      </c>
      <c r="P541" s="35"/>
      <c r="Q541" s="34"/>
      <c r="R541" s="26"/>
      <c r="S541" s="26"/>
    </row>
    <row r="542" spans="1:19" x14ac:dyDescent="0.25">
      <c r="A542">
        <f t="shared" si="72"/>
        <v>0.93999999999995965</v>
      </c>
      <c r="B542">
        <f t="shared" si="73"/>
        <v>0</v>
      </c>
      <c r="C542">
        <f t="shared" si="74"/>
        <v>2.2039055964900855E-3</v>
      </c>
      <c r="D542">
        <f t="shared" si="70"/>
        <v>0.79171829750158684</v>
      </c>
      <c r="I542">
        <f t="shared" si="76"/>
        <v>132.28348514164159</v>
      </c>
      <c r="J542">
        <f t="shared" si="77"/>
        <v>1.8725126847229101E-3</v>
      </c>
      <c r="K542" s="36">
        <f t="shared" si="78"/>
        <v>1.8725126847229101E-3</v>
      </c>
      <c r="L542">
        <f t="shared" si="71"/>
        <v>1.6141742570820796</v>
      </c>
      <c r="N542" s="36">
        <f t="shared" si="79"/>
        <v>1.8725126847229101E-3</v>
      </c>
      <c r="O542">
        <f t="shared" si="75"/>
        <v>1</v>
      </c>
      <c r="P542" s="35"/>
      <c r="Q542" s="34"/>
      <c r="R542" s="26"/>
      <c r="S542" s="26"/>
    </row>
    <row r="543" spans="1:19" x14ac:dyDescent="0.25">
      <c r="A543">
        <f t="shared" si="72"/>
        <v>0.94999999999995965</v>
      </c>
      <c r="B543">
        <f t="shared" si="73"/>
        <v>0</v>
      </c>
      <c r="C543">
        <f t="shared" si="74"/>
        <v>2.182671207166198E-3</v>
      </c>
      <c r="D543">
        <f t="shared" si="70"/>
        <v>0.79390096870875304</v>
      </c>
      <c r="I543">
        <f t="shared" si="76"/>
        <v>132.62692647293565</v>
      </c>
      <c r="J543">
        <f t="shared" si="77"/>
        <v>0</v>
      </c>
      <c r="K543" s="36">
        <f t="shared" si="78"/>
        <v>1.8320111955510143E-3</v>
      </c>
      <c r="L543">
        <f t="shared" si="71"/>
        <v>1.6313463236467824</v>
      </c>
      <c r="N543" s="36">
        <f t="shared" si="79"/>
        <v>1.8320111955510143E-3</v>
      </c>
      <c r="O543">
        <f t="shared" si="75"/>
        <v>0</v>
      </c>
      <c r="P543" s="35"/>
      <c r="Q543" s="34"/>
      <c r="R543" s="26"/>
      <c r="S543" s="26"/>
    </row>
    <row r="544" spans="1:19" x14ac:dyDescent="0.25">
      <c r="A544">
        <f t="shared" si="72"/>
        <v>0.95999999999995966</v>
      </c>
      <c r="B544">
        <f t="shared" si="73"/>
        <v>0</v>
      </c>
      <c r="C544">
        <f t="shared" si="74"/>
        <v>2.1615212024803654E-3</v>
      </c>
      <c r="D544">
        <f t="shared" si="70"/>
        <v>0.79606248991123341</v>
      </c>
      <c r="I544">
        <f t="shared" si="76"/>
        <v>132.97036780422971</v>
      </c>
      <c r="J544">
        <f t="shared" si="77"/>
        <v>1.7922569149661921E-3</v>
      </c>
      <c r="K544" s="36">
        <f t="shared" si="78"/>
        <v>1.7922569149661921E-3</v>
      </c>
      <c r="L544">
        <f t="shared" si="71"/>
        <v>1.6485183902114855</v>
      </c>
      <c r="N544" s="36">
        <f t="shared" si="79"/>
        <v>1.7922569149661921E-3</v>
      </c>
      <c r="O544">
        <f t="shared" si="75"/>
        <v>1</v>
      </c>
      <c r="P544" s="35"/>
      <c r="Q544" s="34"/>
      <c r="R544" s="26"/>
      <c r="S544" s="26"/>
    </row>
    <row r="545" spans="1:19" x14ac:dyDescent="0.25">
      <c r="A545">
        <f t="shared" si="72"/>
        <v>0.96999999999995967</v>
      </c>
      <c r="B545">
        <f t="shared" si="73"/>
        <v>0</v>
      </c>
      <c r="C545">
        <f t="shared" si="74"/>
        <v>2.1404593218923296E-3</v>
      </c>
      <c r="D545">
        <f t="shared" si="70"/>
        <v>0.79820294923312574</v>
      </c>
      <c r="I545">
        <f t="shared" si="76"/>
        <v>133.31380913552377</v>
      </c>
      <c r="J545">
        <f t="shared" si="77"/>
        <v>0</v>
      </c>
      <c r="K545" s="36">
        <f t="shared" si="78"/>
        <v>1.7532440496982327E-3</v>
      </c>
      <c r="L545">
        <f t="shared" si="71"/>
        <v>1.6656904567761885</v>
      </c>
      <c r="N545" s="36">
        <f t="shared" si="79"/>
        <v>1.7532440496982327E-3</v>
      </c>
      <c r="O545">
        <f t="shared" si="75"/>
        <v>0</v>
      </c>
      <c r="P545" s="35"/>
      <c r="Q545" s="34"/>
      <c r="R545" s="26"/>
      <c r="S545" s="26"/>
    </row>
    <row r="546" spans="1:19" x14ac:dyDescent="0.25">
      <c r="A546">
        <f t="shared" si="72"/>
        <v>0.97999999999995968</v>
      </c>
      <c r="B546">
        <f t="shared" si="73"/>
        <v>0</v>
      </c>
      <c r="C546">
        <f t="shared" si="74"/>
        <v>2.1194891746356692E-3</v>
      </c>
      <c r="D546">
        <f t="shared" si="70"/>
        <v>0.80032243840776141</v>
      </c>
      <c r="I546">
        <f t="shared" si="76"/>
        <v>133.65725046681783</v>
      </c>
      <c r="J546">
        <f t="shared" si="77"/>
        <v>1.7149663880304533E-3</v>
      </c>
      <c r="K546" s="36">
        <f t="shared" si="78"/>
        <v>1.7149663880304533E-3</v>
      </c>
      <c r="L546">
        <f t="shared" si="71"/>
        <v>1.6828625233408914</v>
      </c>
      <c r="N546" s="36">
        <f t="shared" si="79"/>
        <v>1.7149663880304533E-3</v>
      </c>
      <c r="O546">
        <f t="shared" si="75"/>
        <v>1</v>
      </c>
      <c r="P546" s="35"/>
      <c r="Q546" s="34"/>
      <c r="R546" s="26"/>
      <c r="S546" s="26"/>
    </row>
    <row r="547" spans="1:19" x14ac:dyDescent="0.25">
      <c r="A547">
        <f t="shared" si="72"/>
        <v>0.98999999999995969</v>
      </c>
      <c r="B547">
        <f t="shared" si="73"/>
        <v>0</v>
      </c>
      <c r="C547">
        <f t="shared" si="74"/>
        <v>2.0986142409495923E-3</v>
      </c>
      <c r="D547">
        <f t="shared" si="70"/>
        <v>0.802421052648711</v>
      </c>
      <c r="I547">
        <f t="shared" si="76"/>
        <v>134.00069179811189</v>
      </c>
      <c r="J547">
        <f t="shared" si="77"/>
        <v>0</v>
      </c>
      <c r="K547" s="36">
        <f t="shared" si="78"/>
        <v>1.6774173290690503E-3</v>
      </c>
      <c r="L547">
        <f t="shared" si="71"/>
        <v>1.7000345899055944</v>
      </c>
      <c r="N547" s="36">
        <f t="shared" si="79"/>
        <v>1.6774173290690503E-3</v>
      </c>
      <c r="O547">
        <f t="shared" si="75"/>
        <v>0</v>
      </c>
      <c r="P547" s="35"/>
      <c r="Q547" s="34"/>
      <c r="R547" s="26"/>
      <c r="S547" s="26"/>
    </row>
    <row r="548" spans="1:19" x14ac:dyDescent="0.25">
      <c r="A548">
        <f t="shared" si="72"/>
        <v>0.9999999999999597</v>
      </c>
      <c r="B548">
        <f t="shared" si="73"/>
        <v>0</v>
      </c>
      <c r="C548">
        <f t="shared" si="74"/>
        <v>2.0778378733954384E-3</v>
      </c>
      <c r="D548">
        <f t="shared" si="70"/>
        <v>0.80449889052210644</v>
      </c>
      <c r="I548">
        <f t="shared" si="76"/>
        <v>134.34413312940595</v>
      </c>
      <c r="J548">
        <f t="shared" si="77"/>
        <v>1.6405899110598504E-3</v>
      </c>
      <c r="K548" s="36">
        <f t="shared" si="78"/>
        <v>1.6405899110598504E-3</v>
      </c>
      <c r="L548">
        <f t="shared" si="71"/>
        <v>1.7172066564702972</v>
      </c>
      <c r="N548" s="36">
        <f t="shared" si="79"/>
        <v>1.6405899110598504E-3</v>
      </c>
      <c r="O548">
        <f t="shared" si="75"/>
        <v>1</v>
      </c>
      <c r="P548" s="35"/>
      <c r="Q548" s="34"/>
      <c r="R548" s="26"/>
      <c r="S548" s="26"/>
    </row>
    <row r="549" spans="1:19" x14ac:dyDescent="0.25">
      <c r="A549">
        <f t="shared" si="72"/>
        <v>1.0099999999999596</v>
      </c>
      <c r="B549">
        <f t="shared" si="73"/>
        <v>0</v>
      </c>
      <c r="C549">
        <f t="shared" si="74"/>
        <v>2.0571632982566701E-3</v>
      </c>
      <c r="D549">
        <f t="shared" si="70"/>
        <v>0.80655605382036311</v>
      </c>
      <c r="I549">
        <f t="shared" si="76"/>
        <v>134.68757446070001</v>
      </c>
      <c r="J549">
        <f t="shared" si="77"/>
        <v>0</v>
      </c>
      <c r="K549" s="36">
        <f t="shared" si="78"/>
        <v>1.6044768387480507E-3</v>
      </c>
      <c r="L549">
        <f t="shared" si="71"/>
        <v>1.7343787230350003</v>
      </c>
      <c r="N549" s="36">
        <f t="shared" si="79"/>
        <v>1.6044768387480507E-3</v>
      </c>
      <c r="O549">
        <f t="shared" si="75"/>
        <v>0</v>
      </c>
      <c r="P549" s="35"/>
      <c r="Q549" s="34"/>
      <c r="R549" s="26"/>
      <c r="S549" s="26"/>
    </row>
    <row r="550" spans="1:19" x14ac:dyDescent="0.25">
      <c r="A550">
        <f t="shared" si="72"/>
        <v>1.0199999999999596</v>
      </c>
      <c r="B550">
        <f t="shared" si="73"/>
        <v>0</v>
      </c>
      <c r="C550">
        <f t="shared" si="74"/>
        <v>2.036593617017135E-3</v>
      </c>
      <c r="D550">
        <f t="shared" si="70"/>
        <v>0.80859264743738024</v>
      </c>
      <c r="I550">
        <f t="shared" si="76"/>
        <v>135.03101579199407</v>
      </c>
      <c r="J550">
        <f t="shared" si="77"/>
        <v>1.5690705097727992E-3</v>
      </c>
      <c r="K550" s="36">
        <f t="shared" si="78"/>
        <v>1.5690705097727992E-3</v>
      </c>
      <c r="L550">
        <f t="shared" si="71"/>
        <v>1.7515507895997033</v>
      </c>
      <c r="N550" s="36">
        <f t="shared" si="79"/>
        <v>1.5690705097727992E-3</v>
      </c>
      <c r="O550">
        <f t="shared" si="75"/>
        <v>1</v>
      </c>
      <c r="P550" s="35"/>
      <c r="Q550" s="34"/>
      <c r="R550" s="26"/>
      <c r="S550" s="26"/>
    </row>
    <row r="551" spans="1:19" x14ac:dyDescent="0.25">
      <c r="A551">
        <f t="shared" si="72"/>
        <v>1.0299999999999596</v>
      </c>
      <c r="B551">
        <f t="shared" si="73"/>
        <v>0</v>
      </c>
      <c r="C551">
        <f t="shared" si="74"/>
        <v>2.0161318079093826E-3</v>
      </c>
      <c r="D551">
        <f t="shared" si="70"/>
        <v>0.81060877924528962</v>
      </c>
      <c r="I551">
        <f t="shared" si="76"/>
        <v>135.37445712328812</v>
      </c>
      <c r="J551">
        <f t="shared" si="77"/>
        <v>0</v>
      </c>
      <c r="K551" s="36">
        <f t="shared" si="78"/>
        <v>1.5343630401004754E-3</v>
      </c>
      <c r="L551">
        <f t="shared" si="71"/>
        <v>1.7687228561644062</v>
      </c>
      <c r="N551" s="36">
        <f t="shared" si="79"/>
        <v>1.5343630401004754E-3</v>
      </c>
      <c r="O551">
        <f t="shared" si="75"/>
        <v>0</v>
      </c>
      <c r="P551" s="35"/>
      <c r="Q551" s="34"/>
      <c r="R551" s="26"/>
      <c r="S551" s="26"/>
    </row>
    <row r="552" spans="1:19" x14ac:dyDescent="0.25">
      <c r="A552">
        <f t="shared" si="72"/>
        <v>1.0399999999999596</v>
      </c>
      <c r="B552">
        <f t="shared" si="73"/>
        <v>0</v>
      </c>
      <c r="C552">
        <f t="shared" si="74"/>
        <v>1.9957807275308159E-3</v>
      </c>
      <c r="D552">
        <f t="shared" si="70"/>
        <v>0.81260455997282044</v>
      </c>
      <c r="I552">
        <f t="shared" si="76"/>
        <v>135.71789845458218</v>
      </c>
      <c r="J552">
        <f t="shared" si="77"/>
        <v>1.5003462884949359E-3</v>
      </c>
      <c r="K552" s="36">
        <f t="shared" si="78"/>
        <v>1.5003462884949359E-3</v>
      </c>
      <c r="L552">
        <f t="shared" si="71"/>
        <v>1.7858949227291092</v>
      </c>
      <c r="N552" s="36">
        <f t="shared" si="79"/>
        <v>1.5003462884949359E-3</v>
      </c>
      <c r="O552">
        <f t="shared" si="75"/>
        <v>1</v>
      </c>
      <c r="P552" s="35"/>
      <c r="Q552" s="34"/>
      <c r="R552" s="26"/>
      <c r="S552" s="26"/>
    </row>
    <row r="553" spans="1:19" x14ac:dyDescent="0.25">
      <c r="A553">
        <f t="shared" si="72"/>
        <v>1.0499999999999596</v>
      </c>
      <c r="B553">
        <f t="shared" si="73"/>
        <v>0</v>
      </c>
      <c r="C553">
        <f t="shared" si="74"/>
        <v>1.9755431125250134E-3</v>
      </c>
      <c r="D553">
        <f t="shared" si="70"/>
        <v>0.81458010308534545</v>
      </c>
      <c r="I553">
        <f t="shared" si="76"/>
        <v>136.06133978587624</v>
      </c>
      <c r="J553">
        <f t="shared" si="77"/>
        <v>0</v>
      </c>
      <c r="K553" s="36">
        <f t="shared" si="78"/>
        <v>1.4670118800289289E-3</v>
      </c>
      <c r="L553">
        <f t="shared" si="71"/>
        <v>1.803066989293812</v>
      </c>
      <c r="N553" s="36">
        <f t="shared" si="79"/>
        <v>1.4670118800289289E-3</v>
      </c>
      <c r="O553">
        <f t="shared" si="75"/>
        <v>0</v>
      </c>
      <c r="P553" s="35"/>
      <c r="Q553" s="34"/>
      <c r="R553" s="26"/>
      <c r="S553" s="26"/>
    </row>
    <row r="554" spans="1:19" x14ac:dyDescent="0.25">
      <c r="A554">
        <f t="shared" si="72"/>
        <v>1.0599999999999596</v>
      </c>
      <c r="B554">
        <f t="shared" si="73"/>
        <v>0</v>
      </c>
      <c r="C554">
        <f t="shared" si="74"/>
        <v>1.9554215813175624E-3</v>
      </c>
      <c r="D554">
        <f t="shared" si="70"/>
        <v>0.81653552466666302</v>
      </c>
      <c r="I554">
        <f t="shared" si="76"/>
        <v>136.4047811171703</v>
      </c>
      <c r="J554">
        <f t="shared" si="77"/>
        <v>1.4343512286493637E-3</v>
      </c>
      <c r="K554" s="36">
        <f t="shared" si="78"/>
        <v>1.4343512286493637E-3</v>
      </c>
      <c r="L554">
        <f t="shared" si="71"/>
        <v>1.8202390558585151</v>
      </c>
      <c r="N554" s="36">
        <f t="shared" si="79"/>
        <v>1.4343512286493637E-3</v>
      </c>
      <c r="O554">
        <f t="shared" si="75"/>
        <v>1</v>
      </c>
      <c r="P554" s="35"/>
      <c r="Q554" s="34"/>
      <c r="R554" s="26"/>
      <c r="S554" s="26"/>
    </row>
    <row r="555" spans="1:19" x14ac:dyDescent="0.25">
      <c r="A555">
        <f t="shared" si="72"/>
        <v>1.0699999999999597</v>
      </c>
      <c r="B555">
        <f t="shared" si="73"/>
        <v>0</v>
      </c>
      <c r="C555">
        <f t="shared" si="74"/>
        <v>1.9354186359068493E-3</v>
      </c>
      <c r="D555">
        <f t="shared" si="70"/>
        <v>0.81847094330256986</v>
      </c>
      <c r="I555">
        <f t="shared" si="76"/>
        <v>136.74822244846436</v>
      </c>
      <c r="J555">
        <f t="shared" si="77"/>
        <v>0</v>
      </c>
      <c r="K555" s="36">
        <f t="shared" si="78"/>
        <v>1.4023555587990011E-3</v>
      </c>
      <c r="L555">
        <f t="shared" si="71"/>
        <v>1.8374111224232181</v>
      </c>
      <c r="N555" s="36">
        <f t="shared" si="79"/>
        <v>1.4023555587990011E-3</v>
      </c>
      <c r="O555">
        <f t="shared" si="75"/>
        <v>0</v>
      </c>
      <c r="P555" s="35"/>
      <c r="Q555" s="34"/>
      <c r="R555" s="26"/>
      <c r="S555" s="26"/>
    </row>
    <row r="556" spans="1:19" x14ac:dyDescent="0.25">
      <c r="A556">
        <f t="shared" si="72"/>
        <v>1.0799999999999597</v>
      </c>
      <c r="B556">
        <f t="shared" si="73"/>
        <v>0</v>
      </c>
      <c r="C556">
        <f t="shared" si="74"/>
        <v>1.9155366637042537E-3</v>
      </c>
      <c r="D556">
        <f t="shared" si="70"/>
        <v>0.82038647996627412</v>
      </c>
      <c r="I556">
        <f t="shared" si="76"/>
        <v>137.09166377975842</v>
      </c>
      <c r="J556">
        <f t="shared" si="77"/>
        <v>1.3710159261106983E-3</v>
      </c>
      <c r="K556" s="36">
        <f t="shared" si="78"/>
        <v>1.3710159261106983E-3</v>
      </c>
      <c r="L556">
        <f t="shared" si="71"/>
        <v>1.854583188987921</v>
      </c>
      <c r="N556" s="36">
        <f t="shared" si="79"/>
        <v>1.3710159261106983E-3</v>
      </c>
      <c r="O556">
        <f t="shared" si="75"/>
        <v>1</v>
      </c>
      <c r="P556" s="35"/>
      <c r="Q556" s="34"/>
      <c r="R556" s="26"/>
      <c r="S556" s="26"/>
    </row>
    <row r="557" spans="1:19" x14ac:dyDescent="0.25">
      <c r="A557">
        <f t="shared" si="72"/>
        <v>1.0899999999999597</v>
      </c>
      <c r="B557">
        <f t="shared" si="73"/>
        <v>0</v>
      </c>
      <c r="C557">
        <f t="shared" si="74"/>
        <v>1.8957779394175311E-3</v>
      </c>
      <c r="D557">
        <f t="shared" si="70"/>
        <v>0.82228225790569165</v>
      </c>
      <c r="I557">
        <f t="shared" si="76"/>
        <v>137.43510511105248</v>
      </c>
      <c r="J557">
        <f t="shared" si="77"/>
        <v>0</v>
      </c>
      <c r="K557" s="36">
        <f t="shared" si="78"/>
        <v>1.3403232371875656E-3</v>
      </c>
      <c r="L557">
        <f t="shared" si="71"/>
        <v>1.871755255552624</v>
      </c>
      <c r="N557" s="36">
        <f t="shared" si="79"/>
        <v>1.3403232371875656E-3</v>
      </c>
      <c r="O557">
        <f t="shared" si="75"/>
        <v>0</v>
      </c>
      <c r="P557" s="35"/>
      <c r="Q557" s="34"/>
      <c r="R557" s="26"/>
      <c r="S557" s="26"/>
    </row>
    <row r="558" spans="1:19" x14ac:dyDescent="0.25">
      <c r="A558">
        <f t="shared" si="72"/>
        <v>1.0999999999999597</v>
      </c>
      <c r="B558">
        <f t="shared" si="73"/>
        <v>0</v>
      </c>
      <c r="C558">
        <f t="shared" si="74"/>
        <v>1.8761446269752735E-3</v>
      </c>
      <c r="D558">
        <f t="shared" si="70"/>
        <v>0.82415840253266692</v>
      </c>
      <c r="I558">
        <f t="shared" si="76"/>
        <v>137.77854644234654</v>
      </c>
      <c r="J558">
        <f t="shared" si="77"/>
        <v>1.3102682684802899E-3</v>
      </c>
      <c r="K558" s="36">
        <f t="shared" si="78"/>
        <v>1.3102682684802899E-3</v>
      </c>
      <c r="L558">
        <f t="shared" si="71"/>
        <v>1.8889273221173268</v>
      </c>
      <c r="N558" s="36">
        <f t="shared" si="79"/>
        <v>1.3102682684802899E-3</v>
      </c>
      <c r="O558">
        <f t="shared" si="75"/>
        <v>1</v>
      </c>
      <c r="P558" s="35"/>
      <c r="Q558" s="34"/>
      <c r="R558" s="26"/>
      <c r="S558" s="26"/>
    </row>
    <row r="559" spans="1:19" x14ac:dyDescent="0.25">
      <c r="A559">
        <f t="shared" si="72"/>
        <v>1.1099999999999597</v>
      </c>
      <c r="B559">
        <f t="shared" si="73"/>
        <v>0</v>
      </c>
      <c r="C559">
        <f t="shared" si="74"/>
        <v>1.856638781488118E-3</v>
      </c>
      <c r="D559">
        <f t="shared" si="70"/>
        <v>0.82601504131415504</v>
      </c>
      <c r="I559">
        <f t="shared" si="76"/>
        <v>138.1219877736406</v>
      </c>
      <c r="J559">
        <f t="shared" si="77"/>
        <v>0</v>
      </c>
      <c r="K559" s="36">
        <f t="shared" si="78"/>
        <v>1.2808416842838219E-3</v>
      </c>
      <c r="L559">
        <f t="shared" si="71"/>
        <v>1.9060993886820299</v>
      </c>
      <c r="N559" s="36">
        <f t="shared" si="79"/>
        <v>1.2808416842838219E-3</v>
      </c>
      <c r="O559">
        <f t="shared" si="75"/>
        <v>0</v>
      </c>
      <c r="P559" s="35"/>
      <c r="Q559" s="34"/>
      <c r="R559" s="26"/>
      <c r="S559" s="26"/>
    </row>
    <row r="560" spans="1:19" x14ac:dyDescent="0.25">
      <c r="A560">
        <f t="shared" si="72"/>
        <v>1.1199999999999597</v>
      </c>
      <c r="B560">
        <f t="shared" si="73"/>
        <v>0</v>
      </c>
      <c r="C560">
        <f t="shared" si="74"/>
        <v>1.8372623512418196E-3</v>
      </c>
      <c r="D560">
        <f t="shared" ref="D560:D623" si="80">IF(A560&lt;$C$3,TDIST(ABS(A560-$C$3)/$C$4,$C$5,1),1-TDIST(ABS(A560-$C$3)/$C$4,$C$5,1))</f>
        <v>0.82785230366539686</v>
      </c>
      <c r="I560">
        <f t="shared" si="76"/>
        <v>138.46542910493466</v>
      </c>
      <c r="J560">
        <f t="shared" si="77"/>
        <v>1.2520340538659802E-3</v>
      </c>
      <c r="K560" s="36">
        <f t="shared" si="78"/>
        <v>1.2520340538659802E-3</v>
      </c>
      <c r="L560">
        <f t="shared" ref="L560:L623" si="81">(I560-$J$3)/$J$4</f>
        <v>1.9232714552467329</v>
      </c>
      <c r="N560" s="36">
        <f t="shared" si="79"/>
        <v>1.2520340538659802E-3</v>
      </c>
      <c r="O560">
        <f t="shared" si="75"/>
        <v>1</v>
      </c>
      <c r="P560" s="35"/>
      <c r="Q560" s="34"/>
      <c r="R560" s="26"/>
      <c r="S560" s="26"/>
    </row>
    <row r="561" spans="1:19" x14ac:dyDescent="0.25">
      <c r="A561">
        <f t="shared" ref="A561:A624" si="82">A560+0.01*$C$4</f>
        <v>1.1299999999999597</v>
      </c>
      <c r="B561">
        <f t="shared" ref="B561:B624" si="83">IF(OR(AND($C$7="greater than",A561&gt;$D$7),AND($C$7="less than",A561&lt;$D$7)),C561*(B560=0),0)</f>
        <v>0</v>
      </c>
      <c r="C561">
        <f t="shared" ref="C561:C624" si="84">D561-D560</f>
        <v>1.8180171797179678E-3</v>
      </c>
      <c r="D561">
        <f t="shared" si="80"/>
        <v>0.82967032084511483</v>
      </c>
      <c r="I561">
        <f t="shared" si="76"/>
        <v>138.80887043622872</v>
      </c>
      <c r="J561">
        <f t="shared" si="77"/>
        <v>0</v>
      </c>
      <c r="K561" s="36">
        <f t="shared" si="78"/>
        <v>1.2238358677513703E-3</v>
      </c>
      <c r="L561">
        <f t="shared" si="81"/>
        <v>1.9404435218114358</v>
      </c>
      <c r="N561" s="36">
        <f t="shared" si="79"/>
        <v>1.2238358677513703E-3</v>
      </c>
      <c r="O561">
        <f t="shared" ref="O561:O624" si="85">1-O560</f>
        <v>0</v>
      </c>
      <c r="P561" s="35"/>
      <c r="Q561" s="34"/>
      <c r="R561" s="26"/>
      <c r="S561" s="26"/>
    </row>
    <row r="562" spans="1:19" x14ac:dyDescent="0.25">
      <c r="A562">
        <f t="shared" si="82"/>
        <v>1.1399999999999597</v>
      </c>
      <c r="B562">
        <f t="shared" si="83"/>
        <v>0</v>
      </c>
      <c r="C562">
        <f t="shared" si="84"/>
        <v>1.7989050076412383E-3</v>
      </c>
      <c r="D562">
        <f t="shared" si="80"/>
        <v>0.83146922585275607</v>
      </c>
      <c r="I562">
        <f t="shared" ref="I562:I625" si="86">I561+$J$46</f>
        <v>139.15231176752278</v>
      </c>
      <c r="J562">
        <f t="shared" ref="J562:J625" si="87">IF(AND(I562&gt;$J$10,I562&lt;$L$10),K562*O562,0)</f>
        <v>1.1962375531777425E-3</v>
      </c>
      <c r="K562" s="36">
        <f t="shared" ref="K562:K625" si="88">N562</f>
        <v>1.1962375531777425E-3</v>
      </c>
      <c r="L562">
        <f t="shared" si="81"/>
        <v>1.9576155883761388</v>
      </c>
      <c r="N562" s="36">
        <f t="shared" ref="N562:N625" si="89">ABS(TDIST(ABS(L562),$J$5,1)-TDIST(ABS(L561),$J$5,1))</f>
        <v>1.1962375531777425E-3</v>
      </c>
      <c r="O562">
        <f t="shared" si="85"/>
        <v>1</v>
      </c>
      <c r="P562" s="35"/>
      <c r="Q562" s="34"/>
      <c r="R562" s="26"/>
      <c r="S562" s="26"/>
    </row>
    <row r="563" spans="1:19" x14ac:dyDescent="0.25">
      <c r="A563">
        <f t="shared" si="82"/>
        <v>1.1499999999999597</v>
      </c>
      <c r="B563">
        <f t="shared" si="83"/>
        <v>0</v>
      </c>
      <c r="C563">
        <f t="shared" si="84"/>
        <v>1.7799274750465166E-3</v>
      </c>
      <c r="D563">
        <f t="shared" si="80"/>
        <v>0.83324915332780258</v>
      </c>
      <c r="I563">
        <f t="shared" si="86"/>
        <v>139.49575309881683</v>
      </c>
      <c r="J563">
        <f t="shared" si="87"/>
        <v>0</v>
      </c>
      <c r="K563" s="36">
        <f t="shared" si="88"/>
        <v>1.1692294887463012E-3</v>
      </c>
      <c r="L563">
        <f t="shared" si="81"/>
        <v>1.9747876549408416</v>
      </c>
      <c r="N563" s="36">
        <f t="shared" si="89"/>
        <v>1.1692294887463012E-3</v>
      </c>
      <c r="O563">
        <f t="shared" si="85"/>
        <v>0</v>
      </c>
      <c r="P563" s="35"/>
      <c r="Q563" s="34"/>
      <c r="R563" s="26"/>
      <c r="S563" s="26"/>
    </row>
    <row r="564" spans="1:19" x14ac:dyDescent="0.25">
      <c r="A564">
        <f t="shared" si="82"/>
        <v>1.1599999999999597</v>
      </c>
      <c r="B564">
        <f t="shared" si="83"/>
        <v>0</v>
      </c>
      <c r="C564">
        <f t="shared" si="84"/>
        <v>1.7610861233626762E-3</v>
      </c>
      <c r="D564">
        <f t="shared" si="80"/>
        <v>0.83501023945116526</v>
      </c>
      <c r="I564">
        <f t="shared" si="86"/>
        <v>139.83919443011089</v>
      </c>
      <c r="J564">
        <f t="shared" si="87"/>
        <v>1.1428020182889798E-3</v>
      </c>
      <c r="K564" s="36">
        <f t="shared" si="88"/>
        <v>1.1428020182889798E-3</v>
      </c>
      <c r="L564">
        <f t="shared" si="81"/>
        <v>1.9919597215055447</v>
      </c>
      <c r="N564" s="36">
        <f t="shared" si="89"/>
        <v>1.1428020182889798E-3</v>
      </c>
      <c r="O564">
        <f t="shared" si="85"/>
        <v>1</v>
      </c>
      <c r="P564" s="35"/>
      <c r="Q564" s="34"/>
      <c r="R564" s="26"/>
      <c r="S564" s="26"/>
    </row>
    <row r="565" spans="1:19" x14ac:dyDescent="0.25">
      <c r="A565">
        <f t="shared" si="82"/>
        <v>1.1699999999999597</v>
      </c>
      <c r="B565">
        <f t="shared" si="83"/>
        <v>0</v>
      </c>
      <c r="C565">
        <f t="shared" si="84"/>
        <v>1.7423823975155628E-3</v>
      </c>
      <c r="D565">
        <f t="shared" si="80"/>
        <v>0.83675262184868082</v>
      </c>
      <c r="I565">
        <f t="shared" si="86"/>
        <v>140.18263576140495</v>
      </c>
      <c r="J565">
        <f t="shared" si="87"/>
        <v>0</v>
      </c>
      <c r="K565" s="36">
        <f t="shared" si="88"/>
        <v>1.1169454639720702E-3</v>
      </c>
      <c r="L565">
        <f t="shared" si="81"/>
        <v>2.0091317880702477</v>
      </c>
      <c r="N565" s="36">
        <f t="shared" si="89"/>
        <v>1.1169454639720702E-3</v>
      </c>
      <c r="O565">
        <f t="shared" si="85"/>
        <v>0</v>
      </c>
      <c r="P565" s="35"/>
      <c r="Q565" s="34"/>
      <c r="R565" s="26"/>
      <c r="S565" s="26"/>
    </row>
    <row r="566" spans="1:19" x14ac:dyDescent="0.25">
      <c r="A566">
        <f t="shared" si="82"/>
        <v>1.1799999999999597</v>
      </c>
      <c r="B566">
        <f t="shared" si="83"/>
        <v>0</v>
      </c>
      <c r="C566">
        <f t="shared" si="84"/>
        <v>1.7238176480350864E-3</v>
      </c>
      <c r="D566">
        <f t="shared" si="80"/>
        <v>0.83847643949671591</v>
      </c>
      <c r="I566">
        <f t="shared" si="86"/>
        <v>140.52607709269901</v>
      </c>
      <c r="J566">
        <f t="shared" si="87"/>
        <v>0</v>
      </c>
      <c r="K566" s="36">
        <f t="shared" si="88"/>
        <v>1.0916501386619704E-3</v>
      </c>
      <c r="L566">
        <f t="shared" si="81"/>
        <v>2.0263038546349508</v>
      </c>
      <c r="N566" s="36">
        <f t="shared" si="89"/>
        <v>1.0916501386619704E-3</v>
      </c>
      <c r="O566">
        <f t="shared" si="85"/>
        <v>1</v>
      </c>
      <c r="P566" s="35"/>
      <c r="Q566" s="34"/>
      <c r="R566" s="26"/>
      <c r="S566" s="26"/>
    </row>
    <row r="567" spans="1:19" x14ac:dyDescent="0.25">
      <c r="A567">
        <f t="shared" si="82"/>
        <v>1.1899999999999598</v>
      </c>
      <c r="B567">
        <f t="shared" si="83"/>
        <v>0</v>
      </c>
      <c r="C567">
        <f t="shared" si="84"/>
        <v>1.7053931331775241E-3</v>
      </c>
      <c r="D567">
        <f t="shared" si="80"/>
        <v>0.84018183262989343</v>
      </c>
      <c r="I567">
        <f t="shared" si="86"/>
        <v>140.86951842399307</v>
      </c>
      <c r="J567">
        <f t="shared" si="87"/>
        <v>0</v>
      </c>
      <c r="K567" s="36">
        <f t="shared" si="88"/>
        <v>1.0669063575727E-3</v>
      </c>
      <c r="L567">
        <f t="shared" si="81"/>
        <v>2.0434759211996534</v>
      </c>
      <c r="N567" s="36">
        <f t="shared" si="89"/>
        <v>1.0669063575727E-3</v>
      </c>
      <c r="O567">
        <f t="shared" si="85"/>
        <v>0</v>
      </c>
      <c r="P567" s="35"/>
      <c r="Q567" s="34"/>
      <c r="R567" s="26"/>
      <c r="S567" s="26"/>
    </row>
    <row r="568" spans="1:19" x14ac:dyDescent="0.25">
      <c r="A568">
        <f t="shared" si="82"/>
        <v>1.1999999999999598</v>
      </c>
      <c r="B568">
        <f t="shared" si="83"/>
        <v>0</v>
      </c>
      <c r="C568">
        <f t="shared" si="84"/>
        <v>1.6871100210472667E-3</v>
      </c>
      <c r="D568">
        <f t="shared" si="80"/>
        <v>0.8418689426509407</v>
      </c>
      <c r="I568">
        <f t="shared" si="86"/>
        <v>141.21295975528713</v>
      </c>
      <c r="J568">
        <f t="shared" si="87"/>
        <v>0</v>
      </c>
      <c r="K568" s="36">
        <f t="shared" si="88"/>
        <v>1.0427044492211032E-3</v>
      </c>
      <c r="L568">
        <f t="shared" si="81"/>
        <v>2.0606479877643564</v>
      </c>
      <c r="N568" s="36">
        <f t="shared" si="89"/>
        <v>1.0427044492211032E-3</v>
      </c>
      <c r="O568">
        <f t="shared" si="85"/>
        <v>1</v>
      </c>
      <c r="P568" s="35"/>
      <c r="Q568" s="34"/>
      <c r="R568" s="26"/>
      <c r="S568" s="26"/>
    </row>
    <row r="569" spans="1:19" x14ac:dyDescent="0.25">
      <c r="A569">
        <f t="shared" si="82"/>
        <v>1.2099999999999598</v>
      </c>
      <c r="B569">
        <f t="shared" si="83"/>
        <v>0</v>
      </c>
      <c r="C569">
        <f t="shared" si="84"/>
        <v>1.66896939172545E-3</v>
      </c>
      <c r="D569">
        <f t="shared" si="80"/>
        <v>0.84353791204266615</v>
      </c>
      <c r="I569">
        <f t="shared" si="86"/>
        <v>141.55640108658119</v>
      </c>
      <c r="J569">
        <f t="shared" si="87"/>
        <v>0</v>
      </c>
      <c r="K569" s="36">
        <f t="shared" si="88"/>
        <v>1.0190347657106844E-3</v>
      </c>
      <c r="L569">
        <f t="shared" si="81"/>
        <v>2.0778200543290595</v>
      </c>
      <c r="N569" s="36">
        <f t="shared" si="89"/>
        <v>1.0190347657106844E-3</v>
      </c>
      <c r="O569">
        <f t="shared" si="85"/>
        <v>0</v>
      </c>
      <c r="P569" s="35"/>
      <c r="Q569" s="34"/>
      <c r="R569" s="26"/>
      <c r="S569" s="26"/>
    </row>
    <row r="570" spans="1:19" x14ac:dyDescent="0.25">
      <c r="A570">
        <f t="shared" si="82"/>
        <v>1.2199999999999598</v>
      </c>
      <c r="B570">
        <f t="shared" si="83"/>
        <v>0</v>
      </c>
      <c r="C570">
        <f t="shared" si="84"/>
        <v>1.6509722393965864E-3</v>
      </c>
      <c r="D570">
        <f t="shared" si="80"/>
        <v>0.84518888428206274</v>
      </c>
      <c r="I570">
        <f t="shared" si="86"/>
        <v>141.89984241787525</v>
      </c>
      <c r="J570">
        <f t="shared" si="87"/>
        <v>0</v>
      </c>
      <c r="K570" s="36">
        <f t="shared" si="88"/>
        <v>9.9588769236935715E-4</v>
      </c>
      <c r="L570">
        <f t="shared" si="81"/>
        <v>2.0949921208937625</v>
      </c>
      <c r="N570" s="36">
        <f t="shared" si="89"/>
        <v>9.9588769236935715E-4</v>
      </c>
      <c r="O570">
        <f t="shared" si="85"/>
        <v>1</v>
      </c>
      <c r="P570" s="35"/>
      <c r="Q570" s="34"/>
      <c r="R570" s="26"/>
      <c r="S570" s="26"/>
    </row>
    <row r="571" spans="1:19" x14ac:dyDescent="0.25">
      <c r="A571">
        <f t="shared" si="82"/>
        <v>1.2299999999999598</v>
      </c>
      <c r="B571">
        <f t="shared" si="83"/>
        <v>0</v>
      </c>
      <c r="C571">
        <f t="shared" si="84"/>
        <v>1.6331194744718669E-3</v>
      </c>
      <c r="D571">
        <f t="shared" si="80"/>
        <v>0.8468220037565346</v>
      </c>
      <c r="I571">
        <f t="shared" si="86"/>
        <v>142.24328374916931</v>
      </c>
      <c r="J571">
        <f t="shared" si="87"/>
        <v>0</v>
      </c>
      <c r="K571" s="36">
        <f t="shared" si="88"/>
        <v>9.73253656763165E-4</v>
      </c>
      <c r="L571">
        <f t="shared" si="81"/>
        <v>2.1121641874584656</v>
      </c>
      <c r="N571" s="36">
        <f t="shared" si="89"/>
        <v>9.73253656763165E-4</v>
      </c>
      <c r="O571">
        <f t="shared" si="85"/>
        <v>0</v>
      </c>
      <c r="P571" s="35"/>
      <c r="Q571" s="34"/>
      <c r="R571" s="26"/>
      <c r="S571" s="26"/>
    </row>
    <row r="572" spans="1:19" x14ac:dyDescent="0.25">
      <c r="A572">
        <f t="shared" si="82"/>
        <v>1.2399999999999598</v>
      </c>
      <c r="B572">
        <f t="shared" si="83"/>
        <v>0</v>
      </c>
      <c r="C572">
        <f t="shared" si="84"/>
        <v>1.6154119257079103E-3</v>
      </c>
      <c r="D572">
        <f t="shared" si="80"/>
        <v>0.84843741568224251</v>
      </c>
      <c r="I572">
        <f t="shared" si="86"/>
        <v>142.58672508046337</v>
      </c>
      <c r="J572">
        <f t="shared" si="87"/>
        <v>0</v>
      </c>
      <c r="K572" s="36">
        <f t="shared" si="88"/>
        <v>9.5112313710892654E-4</v>
      </c>
      <c r="L572">
        <f t="shared" si="81"/>
        <v>2.1293362540231682</v>
      </c>
      <c r="N572" s="36">
        <f t="shared" si="89"/>
        <v>9.5112313710892654E-4</v>
      </c>
      <c r="O572">
        <f t="shared" si="85"/>
        <v>1</v>
      </c>
      <c r="P572" s="35"/>
      <c r="Q572" s="34"/>
      <c r="R572" s="26"/>
      <c r="S572" s="26"/>
    </row>
    <row r="573" spans="1:19" x14ac:dyDescent="0.25">
      <c r="A573">
        <f t="shared" si="82"/>
        <v>1.2499999999999598</v>
      </c>
      <c r="B573">
        <f t="shared" si="83"/>
        <v>0</v>
      </c>
      <c r="C573">
        <f t="shared" si="84"/>
        <v>1.5978503423198509E-3</v>
      </c>
      <c r="D573">
        <f t="shared" si="80"/>
        <v>0.85003526602456236</v>
      </c>
      <c r="I573">
        <f t="shared" si="86"/>
        <v>142.93016641175743</v>
      </c>
      <c r="J573">
        <f t="shared" si="87"/>
        <v>0</v>
      </c>
      <c r="K573" s="36">
        <f t="shared" si="88"/>
        <v>9.2948667011060609E-4</v>
      </c>
      <c r="L573">
        <f t="shared" si="81"/>
        <v>2.1465083205878712</v>
      </c>
      <c r="N573" s="36">
        <f t="shared" si="89"/>
        <v>9.2948667011060609E-4</v>
      </c>
      <c r="O573">
        <f t="shared" si="85"/>
        <v>0</v>
      </c>
      <c r="P573" s="35"/>
      <c r="Q573" s="34"/>
      <c r="R573" s="26"/>
      <c r="S573" s="26"/>
    </row>
    <row r="574" spans="1:19" x14ac:dyDescent="0.25">
      <c r="A574">
        <f t="shared" si="82"/>
        <v>1.2599999999999598</v>
      </c>
      <c r="B574">
        <f t="shared" si="83"/>
        <v>0</v>
      </c>
      <c r="C574">
        <f t="shared" si="84"/>
        <v>1.5804353960808815E-3</v>
      </c>
      <c r="D574">
        <f t="shared" si="80"/>
        <v>0.85161570142064325</v>
      </c>
      <c r="I574">
        <f t="shared" si="86"/>
        <v>143.27360774305149</v>
      </c>
      <c r="J574">
        <f t="shared" si="87"/>
        <v>0</v>
      </c>
      <c r="K574" s="36">
        <f t="shared" si="88"/>
        <v>9.0833485823940685E-4</v>
      </c>
      <c r="L574">
        <f t="shared" si="81"/>
        <v>2.1636803871525743</v>
      </c>
      <c r="N574" s="36">
        <f t="shared" si="89"/>
        <v>9.0833485823940685E-4</v>
      </c>
      <c r="O574">
        <f t="shared" si="85"/>
        <v>1</v>
      </c>
      <c r="P574" s="35"/>
      <c r="Q574" s="34"/>
      <c r="R574" s="26"/>
      <c r="S574" s="26"/>
    </row>
    <row r="575" spans="1:19" x14ac:dyDescent="0.25">
      <c r="A575">
        <f t="shared" si="82"/>
        <v>1.2699999999999598</v>
      </c>
      <c r="B575">
        <f t="shared" si="83"/>
        <v>0</v>
      </c>
      <c r="C575">
        <f t="shared" si="84"/>
        <v>1.5631676834145791E-3</v>
      </c>
      <c r="D575">
        <f t="shared" si="80"/>
        <v>0.85317886910405782</v>
      </c>
      <c r="I575">
        <f t="shared" si="86"/>
        <v>143.61704907434554</v>
      </c>
      <c r="J575">
        <f t="shared" si="87"/>
        <v>0</v>
      </c>
      <c r="K575" s="36">
        <f t="shared" si="88"/>
        <v>8.8765837648301787E-4</v>
      </c>
      <c r="L575">
        <f t="shared" si="81"/>
        <v>2.1808524537172773</v>
      </c>
      <c r="N575" s="36">
        <f t="shared" si="89"/>
        <v>8.8765837648301787E-4</v>
      </c>
      <c r="O575">
        <f t="shared" si="85"/>
        <v>0</v>
      </c>
      <c r="P575" s="35"/>
      <c r="Q575" s="34"/>
      <c r="R575" s="26"/>
      <c r="S575" s="26"/>
    </row>
    <row r="576" spans="1:19" x14ac:dyDescent="0.25">
      <c r="A576">
        <f t="shared" si="82"/>
        <v>1.2799999999999598</v>
      </c>
      <c r="B576">
        <f t="shared" si="83"/>
        <v>0</v>
      </c>
      <c r="C576">
        <f t="shared" si="84"/>
        <v>1.5460477274708007E-3</v>
      </c>
      <c r="D576">
        <f t="shared" si="80"/>
        <v>0.85472491683152862</v>
      </c>
      <c r="I576">
        <f t="shared" si="86"/>
        <v>143.9604904056396</v>
      </c>
      <c r="J576">
        <f t="shared" si="87"/>
        <v>0</v>
      </c>
      <c r="K576" s="36">
        <f t="shared" si="88"/>
        <v>8.6744797858413075E-4</v>
      </c>
      <c r="L576">
        <f t="shared" si="81"/>
        <v>2.1980245202819804</v>
      </c>
      <c r="N576" s="36">
        <f t="shared" si="89"/>
        <v>8.6744797858413075E-4</v>
      </c>
      <c r="O576">
        <f t="shared" si="85"/>
        <v>1</v>
      </c>
      <c r="P576" s="35"/>
      <c r="Q576" s="34"/>
      <c r="R576" s="26"/>
      <c r="S576" s="26"/>
    </row>
    <row r="577" spans="1:19" x14ac:dyDescent="0.25">
      <c r="A577">
        <f t="shared" si="82"/>
        <v>1.2899999999999598</v>
      </c>
      <c r="B577">
        <f t="shared" si="83"/>
        <v>0</v>
      </c>
      <c r="C577">
        <f t="shared" si="84"/>
        <v>1.5290759801861453E-3</v>
      </c>
      <c r="D577">
        <f t="shared" si="80"/>
        <v>0.85625399281171477</v>
      </c>
      <c r="I577">
        <f t="shared" si="86"/>
        <v>144.30393173693366</v>
      </c>
      <c r="J577">
        <f t="shared" si="87"/>
        <v>0</v>
      </c>
      <c r="K577" s="36">
        <f t="shared" si="88"/>
        <v>8.4769450279090913E-4</v>
      </c>
      <c r="L577">
        <f t="shared" si="81"/>
        <v>2.215196586846683</v>
      </c>
      <c r="N577" s="36">
        <f t="shared" si="89"/>
        <v>8.4769450279090913E-4</v>
      </c>
      <c r="O577">
        <f t="shared" si="85"/>
        <v>0</v>
      </c>
      <c r="P577" s="35"/>
      <c r="Q577" s="34"/>
      <c r="R577" s="26"/>
      <c r="S577" s="26"/>
    </row>
    <row r="578" spans="1:19" x14ac:dyDescent="0.25">
      <c r="A578">
        <f t="shared" si="82"/>
        <v>1.2999999999999599</v>
      </c>
      <c r="B578">
        <f t="shared" si="83"/>
        <v>0</v>
      </c>
      <c r="C578">
        <f t="shared" si="84"/>
        <v>1.51225282433054E-3</v>
      </c>
      <c r="D578">
        <f t="shared" si="80"/>
        <v>0.85776624563604531</v>
      </c>
      <c r="I578">
        <f t="shared" si="86"/>
        <v>144.64737306822772</v>
      </c>
      <c r="J578">
        <f t="shared" si="87"/>
        <v>0</v>
      </c>
      <c r="K578" s="36">
        <f t="shared" si="88"/>
        <v>8.2838887714038051E-4</v>
      </c>
      <c r="L578">
        <f t="shared" si="81"/>
        <v>2.232368653411386</v>
      </c>
      <c r="N578" s="36">
        <f t="shared" si="89"/>
        <v>8.2838887714038051E-4</v>
      </c>
      <c r="O578">
        <f t="shared" si="85"/>
        <v>1</v>
      </c>
      <c r="P578" s="35"/>
      <c r="Q578" s="34"/>
      <c r="R578" s="26"/>
      <c r="S578" s="26"/>
    </row>
    <row r="579" spans="1:19" x14ac:dyDescent="0.25">
      <c r="A579">
        <f t="shared" si="82"/>
        <v>1.3099999999999599</v>
      </c>
      <c r="B579">
        <f t="shared" si="83"/>
        <v>0</v>
      </c>
      <c r="C579">
        <f t="shared" si="84"/>
        <v>1.4955785755295103E-3</v>
      </c>
      <c r="D579">
        <f t="shared" si="80"/>
        <v>0.85926182421157482</v>
      </c>
      <c r="I579">
        <f t="shared" si="86"/>
        <v>144.99081439952178</v>
      </c>
      <c r="J579">
        <f t="shared" si="87"/>
        <v>0</v>
      </c>
      <c r="K579" s="36">
        <f t="shared" si="88"/>
        <v>8.0952212429678816E-4</v>
      </c>
      <c r="L579">
        <f t="shared" si="81"/>
        <v>2.2495407199760891</v>
      </c>
      <c r="N579" s="36">
        <f t="shared" si="89"/>
        <v>8.0952212429678816E-4</v>
      </c>
      <c r="O579">
        <f t="shared" si="85"/>
        <v>0</v>
      </c>
      <c r="P579" s="35"/>
      <c r="Q579" s="34"/>
      <c r="R579" s="26"/>
      <c r="S579" s="26"/>
    </row>
    <row r="580" spans="1:19" x14ac:dyDescent="0.25">
      <c r="A580">
        <f t="shared" si="82"/>
        <v>1.3199999999999599</v>
      </c>
      <c r="B580">
        <f t="shared" si="83"/>
        <v>0</v>
      </c>
      <c r="C580">
        <f t="shared" si="84"/>
        <v>1.4790534842727965E-3</v>
      </c>
      <c r="D580">
        <f t="shared" si="80"/>
        <v>0.86074087769584762</v>
      </c>
      <c r="I580">
        <f t="shared" si="86"/>
        <v>145.33425573081584</v>
      </c>
      <c r="J580">
        <f t="shared" si="87"/>
        <v>0</v>
      </c>
      <c r="K580" s="36">
        <f t="shared" si="88"/>
        <v>7.910853659636452E-4</v>
      </c>
      <c r="L580">
        <f t="shared" si="81"/>
        <v>2.2667127865407921</v>
      </c>
      <c r="N580" s="36">
        <f t="shared" si="89"/>
        <v>7.910853659636452E-4</v>
      </c>
      <c r="O580">
        <f t="shared" si="85"/>
        <v>1</v>
      </c>
      <c r="P580" s="35"/>
      <c r="Q580" s="34"/>
      <c r="R580" s="26"/>
      <c r="S580" s="26"/>
    </row>
    <row r="581" spans="1:19" x14ac:dyDescent="0.25">
      <c r="A581">
        <f t="shared" si="82"/>
        <v>1.3299999999999599</v>
      </c>
      <c r="B581">
        <f t="shared" si="83"/>
        <v>0</v>
      </c>
      <c r="C581">
        <f t="shared" si="84"/>
        <v>1.4626777378956568E-3</v>
      </c>
      <c r="D581">
        <f t="shared" si="80"/>
        <v>0.86220355543374327</v>
      </c>
      <c r="I581">
        <f t="shared" si="86"/>
        <v>145.6776970621099</v>
      </c>
      <c r="J581">
        <f t="shared" si="87"/>
        <v>0</v>
      </c>
      <c r="K581" s="36">
        <f t="shared" si="88"/>
        <v>7.7306982689121645E-4</v>
      </c>
      <c r="L581">
        <f t="shared" si="81"/>
        <v>2.2838848531054952</v>
      </c>
      <c r="N581" s="36">
        <f t="shared" si="89"/>
        <v>7.7306982689121645E-4</v>
      </c>
      <c r="O581">
        <f t="shared" si="85"/>
        <v>0</v>
      </c>
      <c r="P581" s="35"/>
      <c r="Q581" s="34"/>
      <c r="R581" s="26"/>
      <c r="S581" s="26"/>
    </row>
    <row r="582" spans="1:19" x14ac:dyDescent="0.25">
      <c r="A582">
        <f t="shared" si="82"/>
        <v>1.3399999999999599</v>
      </c>
      <c r="B582">
        <f t="shared" si="83"/>
        <v>0</v>
      </c>
      <c r="C582">
        <f t="shared" si="84"/>
        <v>1.4464514625402991E-3</v>
      </c>
      <c r="D582">
        <f t="shared" si="80"/>
        <v>0.86365000689628357</v>
      </c>
      <c r="I582">
        <f t="shared" si="86"/>
        <v>146.02113839340396</v>
      </c>
      <c r="J582">
        <f t="shared" si="87"/>
        <v>0</v>
      </c>
      <c r="K582" s="36">
        <f t="shared" si="88"/>
        <v>7.5546683849782303E-4</v>
      </c>
      <c r="L582">
        <f t="shared" si="81"/>
        <v>2.3010569196701978</v>
      </c>
      <c r="N582" s="36">
        <f t="shared" si="89"/>
        <v>7.5546683849782303E-4</v>
      </c>
      <c r="O582">
        <f t="shared" si="85"/>
        <v>1</v>
      </c>
      <c r="P582" s="35"/>
      <c r="Q582" s="34"/>
      <c r="R582" s="26"/>
      <c r="S582" s="26"/>
    </row>
    <row r="583" spans="1:19" x14ac:dyDescent="0.25">
      <c r="A583">
        <f t="shared" si="82"/>
        <v>1.3499999999999599</v>
      </c>
      <c r="B583">
        <f t="shared" si="83"/>
        <v>0</v>
      </c>
      <c r="C583">
        <f t="shared" si="84"/>
        <v>1.4303747250932197E-3</v>
      </c>
      <c r="D583">
        <f t="shared" si="80"/>
        <v>0.86508038162137679</v>
      </c>
      <c r="I583">
        <f t="shared" si="86"/>
        <v>146.36457972469802</v>
      </c>
      <c r="J583">
        <f t="shared" si="87"/>
        <v>0</v>
      </c>
      <c r="K583" s="36">
        <f t="shared" si="88"/>
        <v>7.3826784212507879E-4</v>
      </c>
      <c r="L583">
        <f t="shared" si="81"/>
        <v>2.3182289862349008</v>
      </c>
      <c r="N583" s="36">
        <f t="shared" si="89"/>
        <v>7.3826784212507879E-4</v>
      </c>
      <c r="O583">
        <f t="shared" si="85"/>
        <v>0</v>
      </c>
      <c r="P583" s="35"/>
      <c r="Q583" s="34"/>
      <c r="R583" s="26"/>
      <c r="S583" s="26"/>
    </row>
    <row r="584" spans="1:19" x14ac:dyDescent="0.25">
      <c r="A584">
        <f t="shared" si="82"/>
        <v>1.3599999999999599</v>
      </c>
      <c r="B584">
        <f t="shared" si="83"/>
        <v>0</v>
      </c>
      <c r="C584">
        <f t="shared" si="84"/>
        <v>1.4144475350966745E-3</v>
      </c>
      <c r="D584">
        <f t="shared" si="80"/>
        <v>0.86649482915647347</v>
      </c>
      <c r="I584">
        <f t="shared" si="86"/>
        <v>146.70802105599208</v>
      </c>
      <c r="J584">
        <f t="shared" si="87"/>
        <v>0</v>
      </c>
      <c r="K584" s="36">
        <f t="shared" si="88"/>
        <v>7.2146439194335776E-4</v>
      </c>
      <c r="L584">
        <f t="shared" si="81"/>
        <v>2.3354010527996039</v>
      </c>
      <c r="N584" s="36">
        <f t="shared" si="89"/>
        <v>7.2146439194335776E-4</v>
      </c>
      <c r="O584">
        <f t="shared" si="85"/>
        <v>1</v>
      </c>
      <c r="P584" s="35"/>
      <c r="Q584" s="34"/>
      <c r="R584" s="26"/>
      <c r="S584" s="26"/>
    </row>
    <row r="585" spans="1:19" x14ac:dyDescent="0.25">
      <c r="A585">
        <f t="shared" si="82"/>
        <v>1.3699999999999599</v>
      </c>
      <c r="B585">
        <f t="shared" si="83"/>
        <v>0</v>
      </c>
      <c r="C585">
        <f t="shared" si="84"/>
        <v>1.3986698466322833E-3</v>
      </c>
      <c r="D585">
        <f t="shared" si="80"/>
        <v>0.86789349900310575</v>
      </c>
      <c r="I585">
        <f t="shared" si="86"/>
        <v>147.05146238728614</v>
      </c>
      <c r="J585">
        <f t="shared" si="87"/>
        <v>0</v>
      </c>
      <c r="K585" s="36">
        <f t="shared" si="88"/>
        <v>7.0504815752851085E-4</v>
      </c>
      <c r="L585">
        <f t="shared" si="81"/>
        <v>2.3525731193643069</v>
      </c>
      <c r="N585" s="36">
        <f t="shared" si="89"/>
        <v>7.0504815752851085E-4</v>
      </c>
      <c r="O585">
        <f t="shared" si="85"/>
        <v>0</v>
      </c>
      <c r="P585" s="35"/>
      <c r="Q585" s="34"/>
      <c r="R585" s="26"/>
      <c r="S585" s="26"/>
    </row>
    <row r="586" spans="1:19" x14ac:dyDescent="0.25">
      <c r="A586">
        <f t="shared" si="82"/>
        <v>1.3799999999999599</v>
      </c>
      <c r="B586">
        <f t="shared" si="83"/>
        <v>0</v>
      </c>
      <c r="C586">
        <f t="shared" si="84"/>
        <v>1.3830415601822077E-3</v>
      </c>
      <c r="D586">
        <f t="shared" si="80"/>
        <v>0.86927654056328796</v>
      </c>
      <c r="I586">
        <f t="shared" si="86"/>
        <v>147.3949037185802</v>
      </c>
      <c r="J586">
        <f t="shared" si="87"/>
        <v>0</v>
      </c>
      <c r="K586" s="36">
        <f t="shared" si="88"/>
        <v>6.890109261243893E-4</v>
      </c>
      <c r="L586">
        <f t="shared" si="81"/>
        <v>2.36974518592901</v>
      </c>
      <c r="N586" s="36">
        <f t="shared" si="89"/>
        <v>6.890109261243893E-4</v>
      </c>
      <c r="O586">
        <f t="shared" si="85"/>
        <v>1</v>
      </c>
      <c r="P586" s="35"/>
      <c r="Q586" s="34"/>
      <c r="R586" s="26"/>
      <c r="S586" s="26"/>
    </row>
    <row r="587" spans="1:19" x14ac:dyDescent="0.25">
      <c r="A587">
        <f t="shared" si="82"/>
        <v>1.3899999999999599</v>
      </c>
      <c r="B587">
        <f t="shared" si="83"/>
        <v>0</v>
      </c>
      <c r="C587">
        <f t="shared" si="84"/>
        <v>1.367562524455801E-3</v>
      </c>
      <c r="D587">
        <f t="shared" si="80"/>
        <v>0.87064410308774376</v>
      </c>
      <c r="I587">
        <f t="shared" si="86"/>
        <v>147.73834504987425</v>
      </c>
      <c r="J587">
        <f t="shared" si="87"/>
        <v>0</v>
      </c>
      <c r="K587" s="36">
        <f t="shared" si="88"/>
        <v>6.7334460460961171E-4</v>
      </c>
      <c r="L587">
        <f t="shared" si="81"/>
        <v>2.3869172524937126</v>
      </c>
      <c r="N587" s="36">
        <f t="shared" si="89"/>
        <v>6.7334460460961171E-4</v>
      </c>
      <c r="O587">
        <f t="shared" si="85"/>
        <v>0</v>
      </c>
      <c r="P587" s="35"/>
      <c r="Q587" s="34"/>
      <c r="R587" s="26"/>
      <c r="S587" s="26"/>
    </row>
    <row r="588" spans="1:19" x14ac:dyDescent="0.25">
      <c r="A588">
        <f t="shared" si="82"/>
        <v>1.3999999999999599</v>
      </c>
      <c r="B588">
        <f t="shared" si="83"/>
        <v>0</v>
      </c>
      <c r="C588">
        <f t="shared" si="84"/>
        <v>1.3522325381939426E-3</v>
      </c>
      <c r="D588">
        <f t="shared" si="80"/>
        <v>0.8719963356259377</v>
      </c>
      <c r="I588">
        <f t="shared" si="86"/>
        <v>148.08178638116831</v>
      </c>
      <c r="J588">
        <f t="shared" si="87"/>
        <v>0</v>
      </c>
      <c r="K588" s="36">
        <f t="shared" si="88"/>
        <v>6.5804122118391303E-4</v>
      </c>
      <c r="L588">
        <f t="shared" si="81"/>
        <v>2.4040893190584156</v>
      </c>
      <c r="N588" s="36">
        <f t="shared" si="89"/>
        <v>6.5804122118391303E-4</v>
      </c>
      <c r="O588">
        <f t="shared" si="85"/>
        <v>1</v>
      </c>
      <c r="P588" s="35"/>
      <c r="Q588" s="34"/>
      <c r="R588" s="26"/>
      <c r="S588" s="26"/>
    </row>
    <row r="589" spans="1:19" x14ac:dyDescent="0.25">
      <c r="A589">
        <f t="shared" si="82"/>
        <v>1.40999999999996</v>
      </c>
      <c r="B589">
        <f t="shared" si="83"/>
        <v>0</v>
      </c>
      <c r="C589">
        <f t="shared" si="84"/>
        <v>1.3370513519388449E-3</v>
      </c>
      <c r="D589">
        <f t="shared" si="80"/>
        <v>0.87333338697787655</v>
      </c>
      <c r="I589">
        <f t="shared" si="86"/>
        <v>148.42522771246237</v>
      </c>
      <c r="J589">
        <f t="shared" si="87"/>
        <v>0</v>
      </c>
      <c r="K589" s="36">
        <f t="shared" si="88"/>
        <v>6.4309292679045477E-4</v>
      </c>
      <c r="L589">
        <f t="shared" si="81"/>
        <v>2.4212613856231187</v>
      </c>
      <c r="N589" s="36">
        <f t="shared" si="89"/>
        <v>6.4309292679045477E-4</v>
      </c>
      <c r="O589">
        <f t="shared" si="85"/>
        <v>0</v>
      </c>
      <c r="P589" s="35"/>
      <c r="Q589" s="34"/>
      <c r="R589" s="26"/>
      <c r="S589" s="26"/>
    </row>
    <row r="590" spans="1:19" x14ac:dyDescent="0.25">
      <c r="A590">
        <f t="shared" si="82"/>
        <v>1.41999999999996</v>
      </c>
      <c r="B590">
        <f t="shared" si="83"/>
        <v>0</v>
      </c>
      <c r="C590">
        <f t="shared" si="84"/>
        <v>1.3220186697775471E-3</v>
      </c>
      <c r="D590">
        <f t="shared" si="80"/>
        <v>0.87465540564765409</v>
      </c>
      <c r="I590">
        <f t="shared" si="86"/>
        <v>148.76866904375643</v>
      </c>
      <c r="J590">
        <f t="shared" si="87"/>
        <v>0</v>
      </c>
      <c r="K590" s="36">
        <f t="shared" si="88"/>
        <v>6.2849199628859514E-4</v>
      </c>
      <c r="L590">
        <f t="shared" si="81"/>
        <v>2.4384334521878217</v>
      </c>
      <c r="N590" s="36">
        <f t="shared" si="89"/>
        <v>6.2849199628859514E-4</v>
      </c>
      <c r="O590">
        <f t="shared" si="85"/>
        <v>1</v>
      </c>
      <c r="P590" s="35"/>
      <c r="Q590" s="34"/>
      <c r="R590" s="26"/>
      <c r="S590" s="26"/>
    </row>
    <row r="591" spans="1:19" x14ac:dyDescent="0.25">
      <c r="A591">
        <f t="shared" si="82"/>
        <v>1.42999999999996</v>
      </c>
      <c r="B591">
        <f t="shared" si="83"/>
        <v>0</v>
      </c>
      <c r="C591">
        <f t="shared" si="84"/>
        <v>1.3071341510522139E-3</v>
      </c>
      <c r="D591">
        <f t="shared" si="80"/>
        <v>0.87596253979870631</v>
      </c>
      <c r="I591">
        <f t="shared" si="86"/>
        <v>149.11211037505049</v>
      </c>
      <c r="J591">
        <f t="shared" si="87"/>
        <v>0</v>
      </c>
      <c r="K591" s="36">
        <f t="shared" si="88"/>
        <v>6.1423082939211088E-4</v>
      </c>
      <c r="L591">
        <f t="shared" si="81"/>
        <v>2.4556055187525248</v>
      </c>
      <c r="N591" s="36">
        <f t="shared" si="89"/>
        <v>6.1423082939211088E-4</v>
      </c>
      <c r="O591">
        <f t="shared" si="85"/>
        <v>0</v>
      </c>
      <c r="P591" s="35"/>
      <c r="Q591" s="34"/>
      <c r="R591" s="26"/>
      <c r="S591" s="26"/>
    </row>
    <row r="592" spans="1:19" x14ac:dyDescent="0.25">
      <c r="A592">
        <f t="shared" si="82"/>
        <v>1.43999999999996</v>
      </c>
      <c r="B592">
        <f t="shared" si="83"/>
        <v>0</v>
      </c>
      <c r="C592">
        <f t="shared" si="84"/>
        <v>1.2923974120400139E-3</v>
      </c>
      <c r="D592">
        <f t="shared" si="80"/>
        <v>0.87725493721074632</v>
      </c>
      <c r="I592">
        <f t="shared" si="86"/>
        <v>149.45555170634455</v>
      </c>
      <c r="J592">
        <f t="shared" si="87"/>
        <v>0</v>
      </c>
      <c r="K592" s="36">
        <f t="shared" si="88"/>
        <v>6.0030195138652265E-4</v>
      </c>
      <c r="L592">
        <f t="shared" si="81"/>
        <v>2.4727775853172274</v>
      </c>
      <c r="N592" s="36">
        <f t="shared" si="89"/>
        <v>6.0030195138652265E-4</v>
      </c>
      <c r="O592">
        <f t="shared" si="85"/>
        <v>1</v>
      </c>
      <c r="P592" s="35"/>
      <c r="Q592" s="34"/>
      <c r="R592" s="26"/>
      <c r="S592" s="26"/>
    </row>
    <row r="593" spans="1:19" x14ac:dyDescent="0.25">
      <c r="A593">
        <f t="shared" si="82"/>
        <v>1.44999999999996</v>
      </c>
      <c r="B593">
        <f t="shared" si="83"/>
        <v>0</v>
      </c>
      <c r="C593">
        <f t="shared" si="84"/>
        <v>1.2778080276030224E-3</v>
      </c>
      <c r="D593">
        <f t="shared" si="80"/>
        <v>0.87853274523834934</v>
      </c>
      <c r="I593">
        <f t="shared" si="86"/>
        <v>149.79899303763861</v>
      </c>
      <c r="J593">
        <f t="shared" si="87"/>
        <v>0</v>
      </c>
      <c r="K593" s="36">
        <f t="shared" si="88"/>
        <v>5.8669801363939525E-4</v>
      </c>
      <c r="L593">
        <f t="shared" si="81"/>
        <v>2.4899496518819304</v>
      </c>
      <c r="N593" s="36">
        <f t="shared" si="89"/>
        <v>5.8669801363939525E-4</v>
      </c>
      <c r="O593">
        <f t="shared" si="85"/>
        <v>0</v>
      </c>
      <c r="P593" s="35"/>
      <c r="Q593" s="34"/>
      <c r="R593" s="26"/>
      <c r="S593" s="26"/>
    </row>
    <row r="594" spans="1:19" x14ac:dyDescent="0.25">
      <c r="A594">
        <f t="shared" si="82"/>
        <v>1.45999999999996</v>
      </c>
      <c r="B594">
        <f t="shared" si="83"/>
        <v>0</v>
      </c>
      <c r="C594">
        <f t="shared" si="84"/>
        <v>1.2633655328042614E-3</v>
      </c>
      <c r="D594">
        <f t="shared" si="80"/>
        <v>0.87979611077115361</v>
      </c>
      <c r="I594">
        <f t="shared" si="86"/>
        <v>150.14243436893267</v>
      </c>
      <c r="J594">
        <f t="shared" si="87"/>
        <v>0</v>
      </c>
      <c r="K594" s="36">
        <f t="shared" si="88"/>
        <v>5.7341179391575889E-4</v>
      </c>
      <c r="L594">
        <f t="shared" si="81"/>
        <v>2.5071217184466335</v>
      </c>
      <c r="N594" s="36">
        <f t="shared" si="89"/>
        <v>5.7341179391575889E-4</v>
      </c>
      <c r="O594">
        <f t="shared" si="85"/>
        <v>1</v>
      </c>
      <c r="P594" s="35"/>
      <c r="Q594" s="34"/>
      <c r="R594" s="26"/>
      <c r="S594" s="26"/>
    </row>
    <row r="595" spans="1:19" x14ac:dyDescent="0.25">
      <c r="A595">
        <f t="shared" si="82"/>
        <v>1.46999999999996</v>
      </c>
      <c r="B595">
        <f t="shared" si="83"/>
        <v>0</v>
      </c>
      <c r="C595">
        <f t="shared" si="84"/>
        <v>1.2490694244930989E-3</v>
      </c>
      <c r="D595">
        <f t="shared" si="80"/>
        <v>0.8810451801956467</v>
      </c>
      <c r="I595">
        <f t="shared" si="86"/>
        <v>150.48587570022673</v>
      </c>
      <c r="J595">
        <f t="shared" si="87"/>
        <v>0</v>
      </c>
      <c r="K595" s="36">
        <f t="shared" si="88"/>
        <v>5.6043619651219984E-4</v>
      </c>
      <c r="L595">
        <f t="shared" si="81"/>
        <v>2.5242937850113365</v>
      </c>
      <c r="N595" s="36">
        <f t="shared" si="89"/>
        <v>5.6043619651219984E-4</v>
      </c>
      <c r="O595">
        <f t="shared" si="85"/>
        <v>0</v>
      </c>
      <c r="P595" s="35"/>
      <c r="Q595" s="34"/>
      <c r="R595" s="26"/>
      <c r="S595" s="26"/>
    </row>
    <row r="596" spans="1:19" x14ac:dyDescent="0.25">
      <c r="A596">
        <f t="shared" si="82"/>
        <v>1.47999999999996</v>
      </c>
      <c r="B596">
        <f t="shared" si="83"/>
        <v>0</v>
      </c>
      <c r="C596">
        <f t="shared" si="84"/>
        <v>1.2349191628566736E-3</v>
      </c>
      <c r="D596">
        <f t="shared" si="80"/>
        <v>0.88228009935850338</v>
      </c>
      <c r="I596">
        <f t="shared" si="86"/>
        <v>150.82931703152079</v>
      </c>
      <c r="J596">
        <f t="shared" si="87"/>
        <v>0</v>
      </c>
      <c r="K596" s="36">
        <f t="shared" si="88"/>
        <v>5.4776425222046246E-4</v>
      </c>
      <c r="L596">
        <f t="shared" si="81"/>
        <v>2.5414658515760395</v>
      </c>
      <c r="N596" s="36">
        <f t="shared" si="89"/>
        <v>5.4776425222046246E-4</v>
      </c>
      <c r="O596">
        <f t="shared" si="85"/>
        <v>1</v>
      </c>
      <c r="P596" s="35"/>
      <c r="Q596" s="34"/>
      <c r="R596" s="26"/>
      <c r="S596" s="26"/>
    </row>
    <row r="597" spans="1:19" x14ac:dyDescent="0.25">
      <c r="A597">
        <f t="shared" si="82"/>
        <v>1.48999999999996</v>
      </c>
      <c r="B597">
        <f t="shared" si="83"/>
        <v>0</v>
      </c>
      <c r="C597">
        <f t="shared" si="84"/>
        <v>1.2209141729413453E-3</v>
      </c>
      <c r="D597">
        <f t="shared" si="80"/>
        <v>0.88350101353144472</v>
      </c>
      <c r="I597">
        <f t="shared" si="86"/>
        <v>151.17275836281485</v>
      </c>
      <c r="J597">
        <f t="shared" si="87"/>
        <v>0</v>
      </c>
      <c r="K597" s="36">
        <f t="shared" si="88"/>
        <v>5.3538911813214018E-4</v>
      </c>
      <c r="L597">
        <f t="shared" si="81"/>
        <v>2.5586379181407422</v>
      </c>
      <c r="N597" s="36">
        <f t="shared" si="89"/>
        <v>5.3538911813214018E-4</v>
      </c>
      <c r="O597">
        <f t="shared" si="85"/>
        <v>0</v>
      </c>
      <c r="P597" s="35"/>
      <c r="Q597" s="34"/>
      <c r="R597" s="26"/>
      <c r="S597" s="26"/>
    </row>
    <row r="598" spans="1:19" x14ac:dyDescent="0.25">
      <c r="A598">
        <f t="shared" si="82"/>
        <v>1.49999999999996</v>
      </c>
      <c r="B598">
        <f t="shared" si="83"/>
        <v>0</v>
      </c>
      <c r="C598">
        <f t="shared" si="84"/>
        <v>1.2070538461389502E-3</v>
      </c>
      <c r="D598">
        <f t="shared" si="80"/>
        <v>0.88470806737758367</v>
      </c>
      <c r="I598">
        <f t="shared" si="86"/>
        <v>151.51619969410891</v>
      </c>
      <c r="J598">
        <f t="shared" si="87"/>
        <v>0</v>
      </c>
      <c r="K598" s="36">
        <f t="shared" si="88"/>
        <v>5.2330407729602943E-4</v>
      </c>
      <c r="L598">
        <f t="shared" si="81"/>
        <v>2.5758099847054452</v>
      </c>
      <c r="N598" s="36">
        <f t="shared" si="89"/>
        <v>5.2330407729602943E-4</v>
      </c>
      <c r="O598">
        <f t="shared" si="85"/>
        <v>1</v>
      </c>
      <c r="P598" s="35"/>
      <c r="Q598" s="34"/>
      <c r="R598" s="26"/>
      <c r="S598" s="26"/>
    </row>
    <row r="599" spans="1:19" x14ac:dyDescent="0.25">
      <c r="A599">
        <f t="shared" si="82"/>
        <v>1.50999999999996</v>
      </c>
      <c r="B599">
        <f t="shared" si="83"/>
        <v>0</v>
      </c>
      <c r="C599">
        <f t="shared" si="84"/>
        <v>1.1933375416424141E-3</v>
      </c>
      <c r="D599">
        <f t="shared" si="80"/>
        <v>0.88590140491922609</v>
      </c>
      <c r="I599">
        <f t="shared" si="86"/>
        <v>151.85964102540296</v>
      </c>
      <c r="J599">
        <f t="shared" si="87"/>
        <v>0</v>
      </c>
      <c r="K599" s="36">
        <f t="shared" si="88"/>
        <v>5.1150253823727121E-4</v>
      </c>
      <c r="L599">
        <f t="shared" si="81"/>
        <v>2.5929820512701482</v>
      </c>
      <c r="N599" s="36">
        <f t="shared" si="89"/>
        <v>5.1150253823727121E-4</v>
      </c>
      <c r="O599">
        <f t="shared" si="85"/>
        <v>0</v>
      </c>
      <c r="P599" s="35"/>
      <c r="Q599" s="34"/>
      <c r="R599" s="26"/>
      <c r="S599" s="26"/>
    </row>
    <row r="600" spans="1:19" x14ac:dyDescent="0.25">
      <c r="A600">
        <f t="shared" si="82"/>
        <v>1.51999999999996</v>
      </c>
      <c r="B600">
        <f t="shared" si="83"/>
        <v>0</v>
      </c>
      <c r="C600">
        <f t="shared" si="84"/>
        <v>1.1797645878666163E-3</v>
      </c>
      <c r="D600">
        <f t="shared" si="80"/>
        <v>0.8870811695070927</v>
      </c>
      <c r="I600">
        <f t="shared" si="86"/>
        <v>152.20308235669702</v>
      </c>
      <c r="J600">
        <f t="shared" si="87"/>
        <v>0</v>
      </c>
      <c r="K600" s="36">
        <f t="shared" si="88"/>
        <v>4.9997803434936872E-4</v>
      </c>
      <c r="L600">
        <f t="shared" si="81"/>
        <v>2.6101541178348513</v>
      </c>
      <c r="N600" s="36">
        <f t="shared" si="89"/>
        <v>4.9997803434936872E-4</v>
      </c>
      <c r="O600">
        <f t="shared" si="85"/>
        <v>1</v>
      </c>
      <c r="P600" s="35"/>
      <c r="Q600" s="34"/>
      <c r="R600" s="26"/>
      <c r="S600" s="26"/>
    </row>
    <row r="601" spans="1:19" x14ac:dyDescent="0.25">
      <c r="A601">
        <f t="shared" si="82"/>
        <v>1.5299999999999601</v>
      </c>
      <c r="B601">
        <f t="shared" si="83"/>
        <v>0</v>
      </c>
      <c r="C601">
        <f t="shared" si="84"/>
        <v>1.1663342838391655E-3</v>
      </c>
      <c r="D601">
        <f t="shared" si="80"/>
        <v>0.88824750379093187</v>
      </c>
      <c r="I601">
        <f t="shared" si="86"/>
        <v>152.54652368799108</v>
      </c>
      <c r="J601">
        <f t="shared" si="87"/>
        <v>0</v>
      </c>
      <c r="K601" s="36">
        <f t="shared" si="88"/>
        <v>4.887242231679037E-4</v>
      </c>
      <c r="L601">
        <f t="shared" si="81"/>
        <v>2.6273261843995543</v>
      </c>
      <c r="N601" s="36">
        <f t="shared" si="89"/>
        <v>4.887242231679037E-4</v>
      </c>
      <c r="O601">
        <f t="shared" si="85"/>
        <v>0</v>
      </c>
      <c r="P601" s="35"/>
      <c r="Q601" s="34"/>
      <c r="R601" s="26"/>
      <c r="S601" s="26"/>
    </row>
    <row r="602" spans="1:19" x14ac:dyDescent="0.25">
      <c r="A602">
        <f t="shared" si="82"/>
        <v>1.5399999999999601</v>
      </c>
      <c r="B602">
        <f t="shared" si="83"/>
        <v>0</v>
      </c>
      <c r="C602">
        <f t="shared" si="84"/>
        <v>1.1530459005559823E-3</v>
      </c>
      <c r="D602">
        <f t="shared" si="80"/>
        <v>0.88940054969148785</v>
      </c>
      <c r="I602">
        <f t="shared" si="86"/>
        <v>152.88996501928514</v>
      </c>
      <c r="J602">
        <f t="shared" si="87"/>
        <v>0</v>
      </c>
      <c r="K602" s="36">
        <f t="shared" si="88"/>
        <v>4.7773488553486468E-4</v>
      </c>
      <c r="L602">
        <f t="shared" si="81"/>
        <v>2.6444982509642569</v>
      </c>
      <c r="N602" s="36">
        <f t="shared" si="89"/>
        <v>4.7773488553486468E-4</v>
      </c>
      <c r="O602">
        <f t="shared" si="85"/>
        <v>1</v>
      </c>
      <c r="P602" s="35"/>
      <c r="Q602" s="34"/>
      <c r="R602" s="26"/>
      <c r="S602" s="26"/>
    </row>
    <row r="603" spans="1:19" x14ac:dyDescent="0.25">
      <c r="A603">
        <f t="shared" si="82"/>
        <v>1.5499999999999601</v>
      </c>
      <c r="B603">
        <f t="shared" si="83"/>
        <v>0</v>
      </c>
      <c r="C603">
        <f t="shared" si="84"/>
        <v>1.1398986823065727E-3</v>
      </c>
      <c r="D603">
        <f t="shared" si="80"/>
        <v>0.89054044837379442</v>
      </c>
      <c r="I603">
        <f t="shared" si="86"/>
        <v>153.2334063505792</v>
      </c>
      <c r="J603">
        <f t="shared" si="87"/>
        <v>0</v>
      </c>
      <c r="K603" s="36">
        <f t="shared" si="88"/>
        <v>4.6700392466263521E-4</v>
      </c>
      <c r="L603">
        <f t="shared" si="81"/>
        <v>2.66167031752896</v>
      </c>
      <c r="N603" s="36">
        <f t="shared" si="89"/>
        <v>4.6700392466263521E-4</v>
      </c>
      <c r="O603">
        <f t="shared" si="85"/>
        <v>0</v>
      </c>
      <c r="P603" s="35"/>
      <c r="Q603" s="34"/>
      <c r="R603" s="26"/>
      <c r="S603" s="26"/>
    </row>
    <row r="604" spans="1:19" x14ac:dyDescent="0.25">
      <c r="A604">
        <f t="shared" si="82"/>
        <v>1.5599999999999601</v>
      </c>
      <c r="B604">
        <f t="shared" si="83"/>
        <v>0</v>
      </c>
      <c r="C604">
        <f t="shared" si="84"/>
        <v>1.1268918479641066E-3</v>
      </c>
      <c r="D604">
        <f t="shared" si="80"/>
        <v>0.89166734022175853</v>
      </c>
      <c r="I604">
        <f t="shared" si="86"/>
        <v>153.57684768187326</v>
      </c>
      <c r="J604">
        <f t="shared" si="87"/>
        <v>0</v>
      </c>
      <c r="K604" s="36">
        <f t="shared" si="88"/>
        <v>4.5652536510512598E-4</v>
      </c>
      <c r="L604">
        <f t="shared" si="81"/>
        <v>2.678842384093663</v>
      </c>
      <c r="N604" s="36">
        <f t="shared" si="89"/>
        <v>4.5652536510512598E-4</v>
      </c>
      <c r="O604">
        <f t="shared" si="85"/>
        <v>1</v>
      </c>
      <c r="P604" s="35"/>
      <c r="Q604" s="34"/>
      <c r="R604" s="26"/>
      <c r="S604" s="26"/>
    </row>
    <row r="605" spans="1:19" x14ac:dyDescent="0.25">
      <c r="A605">
        <f t="shared" si="82"/>
        <v>1.5699999999999601</v>
      </c>
      <c r="B605">
        <f t="shared" si="83"/>
        <v>0</v>
      </c>
      <c r="C605">
        <f t="shared" si="84"/>
        <v>1.114024592247187E-3</v>
      </c>
      <c r="D605">
        <f t="shared" si="80"/>
        <v>0.89278136481400572</v>
      </c>
      <c r="I605">
        <f t="shared" si="86"/>
        <v>153.92028901316732</v>
      </c>
      <c r="J605">
        <f t="shared" si="87"/>
        <v>0</v>
      </c>
      <c r="K605" s="36">
        <f t="shared" si="88"/>
        <v>4.4629335164450556E-4</v>
      </c>
      <c r="L605">
        <f t="shared" si="81"/>
        <v>2.6960144506583661</v>
      </c>
      <c r="N605" s="36">
        <f t="shared" si="89"/>
        <v>4.4629335164450556E-4</v>
      </c>
      <c r="O605">
        <f t="shared" si="85"/>
        <v>0</v>
      </c>
      <c r="P605" s="35"/>
      <c r="Q605" s="34"/>
      <c r="R605" s="26"/>
      <c r="S605" s="26"/>
    </row>
    <row r="606" spans="1:19" x14ac:dyDescent="0.25">
      <c r="A606">
        <f t="shared" si="82"/>
        <v>1.5799999999999601</v>
      </c>
      <c r="B606">
        <f t="shared" si="83"/>
        <v>0</v>
      </c>
      <c r="C606">
        <f t="shared" si="84"/>
        <v>1.1012960869466459E-3</v>
      </c>
      <c r="D606">
        <f t="shared" si="80"/>
        <v>0.89388266090095236</v>
      </c>
      <c r="I606">
        <f t="shared" si="86"/>
        <v>154.26373034446138</v>
      </c>
      <c r="J606">
        <f t="shared" si="87"/>
        <v>0</v>
      </c>
      <c r="K606" s="36">
        <f t="shared" si="88"/>
        <v>4.3630214810017748E-4</v>
      </c>
      <c r="L606">
        <f t="shared" si="81"/>
        <v>2.7131865172230691</v>
      </c>
      <c r="N606" s="36">
        <f t="shared" si="89"/>
        <v>4.3630214810017748E-4</v>
      </c>
      <c r="O606">
        <f t="shared" si="85"/>
        <v>1</v>
      </c>
      <c r="P606" s="35"/>
      <c r="Q606" s="34"/>
      <c r="R606" s="26"/>
      <c r="S606" s="26"/>
    </row>
    <row r="607" spans="1:19" x14ac:dyDescent="0.25">
      <c r="A607">
        <f t="shared" si="82"/>
        <v>1.5899999999999601</v>
      </c>
      <c r="B607">
        <f t="shared" si="83"/>
        <v>0</v>
      </c>
      <c r="C607">
        <f t="shared" si="84"/>
        <v>1.0887054821209219E-3</v>
      </c>
      <c r="D607">
        <f t="shared" si="80"/>
        <v>0.89497136638307329</v>
      </c>
      <c r="I607">
        <f t="shared" si="86"/>
        <v>154.60717167575544</v>
      </c>
      <c r="J607">
        <f t="shared" si="87"/>
        <v>0</v>
      </c>
      <c r="K607" s="36">
        <f t="shared" si="88"/>
        <v>4.2654613606736905E-4</v>
      </c>
      <c r="L607">
        <f t="shared" si="81"/>
        <v>2.7303585837877717</v>
      </c>
      <c r="N607" s="36">
        <f t="shared" si="89"/>
        <v>4.2654613606736905E-4</v>
      </c>
      <c r="O607">
        <f t="shared" si="85"/>
        <v>0</v>
      </c>
      <c r="P607" s="35"/>
      <c r="Q607" s="34"/>
      <c r="R607" s="26"/>
      <c r="S607" s="26"/>
    </row>
    <row r="608" spans="1:19" x14ac:dyDescent="0.25">
      <c r="A608">
        <f t="shared" si="82"/>
        <v>1.5999999999999601</v>
      </c>
      <c r="B608">
        <f t="shared" si="83"/>
        <v>0</v>
      </c>
      <c r="C608">
        <f t="shared" si="84"/>
        <v>1.0762519072607946E-3</v>
      </c>
      <c r="D608">
        <f t="shared" si="80"/>
        <v>0.89604761829033408</v>
      </c>
      <c r="I608">
        <f t="shared" si="86"/>
        <v>154.9506130070495</v>
      </c>
      <c r="J608">
        <f t="shared" si="87"/>
        <v>0</v>
      </c>
      <c r="K608" s="36">
        <f t="shared" si="88"/>
        <v>4.1701981359200391E-4</v>
      </c>
      <c r="L608">
        <f t="shared" si="81"/>
        <v>2.7475306503524748</v>
      </c>
      <c r="N608" s="36">
        <f t="shared" si="89"/>
        <v>4.1701981359200391E-4</v>
      </c>
      <c r="O608">
        <f t="shared" si="85"/>
        <v>1</v>
      </c>
      <c r="P608" s="35"/>
      <c r="Q608" s="34"/>
      <c r="R608" s="26"/>
      <c r="S608" s="26"/>
    </row>
    <row r="609" spans="1:19" x14ac:dyDescent="0.25">
      <c r="A609">
        <f t="shared" si="82"/>
        <v>1.6099999999999601</v>
      </c>
      <c r="B609">
        <f t="shared" si="83"/>
        <v>0</v>
      </c>
      <c r="C609">
        <f t="shared" si="84"/>
        <v>1.0639344724233668E-3</v>
      </c>
      <c r="D609">
        <f t="shared" si="80"/>
        <v>0.89711155276275745</v>
      </c>
      <c r="I609">
        <f t="shared" si="86"/>
        <v>155.29405433834356</v>
      </c>
      <c r="J609">
        <f t="shared" si="87"/>
        <v>0</v>
      </c>
      <c r="K609" s="36">
        <f t="shared" si="88"/>
        <v>4.0771779378740575E-4</v>
      </c>
      <c r="L609">
        <f t="shared" si="81"/>
        <v>2.7647027169171778</v>
      </c>
      <c r="N609" s="36">
        <f t="shared" si="89"/>
        <v>4.0771779378740575E-4</v>
      </c>
      <c r="O609">
        <f t="shared" si="85"/>
        <v>0</v>
      </c>
      <c r="P609" s="35"/>
      <c r="Q609" s="34"/>
      <c r="R609" s="26"/>
      <c r="S609" s="26"/>
    </row>
    <row r="610" spans="1:19" x14ac:dyDescent="0.25">
      <c r="A610">
        <f t="shared" si="82"/>
        <v>1.6199999999999601</v>
      </c>
      <c r="B610">
        <f t="shared" si="83"/>
        <v>0</v>
      </c>
      <c r="C610">
        <f t="shared" si="84"/>
        <v>1.0517522693332948E-3</v>
      </c>
      <c r="D610">
        <f t="shared" si="80"/>
        <v>0.89816330503209074</v>
      </c>
      <c r="I610">
        <f t="shared" si="86"/>
        <v>155.63749566963762</v>
      </c>
      <c r="J610">
        <f t="shared" si="87"/>
        <v>0</v>
      </c>
      <c r="K610" s="36">
        <f t="shared" si="88"/>
        <v>3.9863480339969587E-4</v>
      </c>
      <c r="L610">
        <f t="shared" si="81"/>
        <v>2.7818747834818809</v>
      </c>
      <c r="N610" s="36">
        <f t="shared" si="89"/>
        <v>3.9863480339969587E-4</v>
      </c>
      <c r="O610">
        <f t="shared" si="85"/>
        <v>1</v>
      </c>
      <c r="P610" s="35"/>
      <c r="Q610" s="34"/>
      <c r="R610" s="26"/>
      <c r="S610" s="26"/>
    </row>
    <row r="611" spans="1:19" x14ac:dyDescent="0.25">
      <c r="A611">
        <f t="shared" si="82"/>
        <v>1.6299999999999601</v>
      </c>
      <c r="B611">
        <f t="shared" si="83"/>
        <v>0</v>
      </c>
      <c r="C611">
        <f t="shared" si="84"/>
        <v>1.0397043724550414E-3</v>
      </c>
      <c r="D611">
        <f t="shared" si="80"/>
        <v>0.89920300940454578</v>
      </c>
      <c r="I611">
        <f t="shared" si="86"/>
        <v>155.98093700093168</v>
      </c>
      <c r="J611">
        <f t="shared" si="87"/>
        <v>0</v>
      </c>
      <c r="K611" s="36">
        <f t="shared" si="88"/>
        <v>3.8976568132665507E-4</v>
      </c>
      <c r="L611">
        <f t="shared" si="81"/>
        <v>2.7990468500465839</v>
      </c>
      <c r="N611" s="36">
        <f t="shared" si="89"/>
        <v>3.8976568132665507E-4</v>
      </c>
      <c r="O611">
        <f t="shared" si="85"/>
        <v>0</v>
      </c>
      <c r="P611" s="35"/>
      <c r="Q611" s="34"/>
      <c r="R611" s="26"/>
      <c r="S611" s="26"/>
    </row>
    <row r="612" spans="1:19" x14ac:dyDescent="0.25">
      <c r="A612">
        <f t="shared" si="82"/>
        <v>1.6399999999999602</v>
      </c>
      <c r="B612">
        <f t="shared" si="83"/>
        <v>0</v>
      </c>
      <c r="C612">
        <f t="shared" si="84"/>
        <v>1.0277898400347096E-3</v>
      </c>
      <c r="D612">
        <f t="shared" si="80"/>
        <v>0.90023079924458049</v>
      </c>
      <c r="I612">
        <f t="shared" si="86"/>
        <v>156.32437833222573</v>
      </c>
      <c r="J612">
        <f t="shared" si="87"/>
        <v>0</v>
      </c>
      <c r="K612" s="36">
        <f t="shared" si="88"/>
        <v>3.8110537709586806E-4</v>
      </c>
      <c r="L612">
        <f t="shared" si="81"/>
        <v>2.8162189166112865</v>
      </c>
      <c r="N612" s="36">
        <f t="shared" si="89"/>
        <v>3.8110537709586806E-4</v>
      </c>
      <c r="O612">
        <f t="shared" si="85"/>
        <v>1</v>
      </c>
      <c r="P612" s="35"/>
      <c r="Q612" s="34"/>
      <c r="R612" s="26"/>
      <c r="S612" s="26"/>
    </row>
    <row r="613" spans="1:19" x14ac:dyDescent="0.25">
      <c r="A613">
        <f t="shared" si="82"/>
        <v>1.6499999999999602</v>
      </c>
      <c r="B613">
        <f t="shared" si="83"/>
        <v>0</v>
      </c>
      <c r="C613">
        <f t="shared" si="84"/>
        <v>1.0160077151113445E-3</v>
      </c>
      <c r="D613">
        <f t="shared" si="80"/>
        <v>0.90124680695969184</v>
      </c>
      <c r="I613">
        <f t="shared" si="86"/>
        <v>156.66781966351979</v>
      </c>
      <c r="J613">
        <f t="shared" si="87"/>
        <v>0</v>
      </c>
      <c r="K613" s="36">
        <f t="shared" si="88"/>
        <v>3.7264894930643874E-4</v>
      </c>
      <c r="L613">
        <f t="shared" si="81"/>
        <v>2.8333909831759896</v>
      </c>
      <c r="N613" s="36">
        <f t="shared" si="89"/>
        <v>3.7264894930643874E-4</v>
      </c>
      <c r="O613">
        <f t="shared" si="85"/>
        <v>0</v>
      </c>
      <c r="P613" s="35"/>
      <c r="Q613" s="34"/>
      <c r="R613" s="26"/>
      <c r="S613" s="26"/>
    </row>
    <row r="614" spans="1:19" x14ac:dyDescent="0.25">
      <c r="A614">
        <f t="shared" si="82"/>
        <v>1.6599999999999602</v>
      </c>
      <c r="B614">
        <f t="shared" si="83"/>
        <v>0</v>
      </c>
      <c r="C614">
        <f t="shared" si="84"/>
        <v>1.0043570264992585E-3</v>
      </c>
      <c r="D614">
        <f t="shared" si="80"/>
        <v>0.9022511639861911</v>
      </c>
      <c r="I614">
        <f t="shared" si="86"/>
        <v>157.01126099481385</v>
      </c>
      <c r="J614">
        <f t="shared" si="87"/>
        <v>0</v>
      </c>
      <c r="K614" s="36">
        <f t="shared" si="88"/>
        <v>3.6439156403958797E-4</v>
      </c>
      <c r="L614">
        <f t="shared" si="81"/>
        <v>2.8505630497406926</v>
      </c>
      <c r="N614" s="36">
        <f t="shared" si="89"/>
        <v>3.6439156403958797E-4</v>
      </c>
      <c r="O614">
        <f t="shared" si="85"/>
        <v>1</v>
      </c>
      <c r="P614" s="35"/>
      <c r="Q614" s="34"/>
      <c r="R614" s="26"/>
      <c r="S614" s="26"/>
    </row>
    <row r="615" spans="1:19" x14ac:dyDescent="0.25">
      <c r="A615">
        <f t="shared" si="82"/>
        <v>1.6699999999999602</v>
      </c>
      <c r="B615">
        <f t="shared" si="83"/>
        <v>0</v>
      </c>
      <c r="C615">
        <f t="shared" si="84"/>
        <v>9.9283678974249057E-4</v>
      </c>
      <c r="D615">
        <f t="shared" si="80"/>
        <v>0.90324400077593359</v>
      </c>
      <c r="I615">
        <f t="shared" si="86"/>
        <v>157.35470232610791</v>
      </c>
      <c r="J615">
        <f t="shared" si="87"/>
        <v>0</v>
      </c>
      <c r="K615" s="36">
        <f t="shared" si="88"/>
        <v>3.5632849324232843E-4</v>
      </c>
      <c r="L615">
        <f t="shared" si="81"/>
        <v>2.8677351163053957</v>
      </c>
      <c r="N615" s="36">
        <f t="shared" si="89"/>
        <v>3.5632849324232843E-4</v>
      </c>
      <c r="O615">
        <f t="shared" si="85"/>
        <v>0</v>
      </c>
      <c r="P615" s="35"/>
      <c r="Q615" s="34"/>
      <c r="R615" s="26"/>
      <c r="S615" s="26"/>
    </row>
    <row r="616" spans="1:19" x14ac:dyDescent="0.25">
      <c r="A616">
        <f t="shared" si="82"/>
        <v>1.6799999999999602</v>
      </c>
      <c r="B616">
        <f t="shared" si="83"/>
        <v>0</v>
      </c>
      <c r="C616">
        <f t="shared" si="84"/>
        <v>9.8144600803728999E-4</v>
      </c>
      <c r="D616">
        <f t="shared" si="80"/>
        <v>0.90422544678397088</v>
      </c>
      <c r="I616">
        <f t="shared" si="86"/>
        <v>157.69814365740197</v>
      </c>
      <c r="J616">
        <f t="shared" si="87"/>
        <v>0</v>
      </c>
      <c r="K616" s="36">
        <f t="shared" si="88"/>
        <v>3.4845511308781441E-4</v>
      </c>
      <c r="L616">
        <f t="shared" si="81"/>
        <v>2.8849071828700987</v>
      </c>
      <c r="N616" s="36">
        <f t="shared" si="89"/>
        <v>3.4845511308781441E-4</v>
      </c>
      <c r="O616">
        <f t="shared" si="85"/>
        <v>1</v>
      </c>
      <c r="P616" s="35"/>
      <c r="Q616" s="34"/>
      <c r="R616" s="26"/>
      <c r="S616" s="26"/>
    </row>
    <row r="617" spans="1:19" x14ac:dyDescent="0.25">
      <c r="A617">
        <f t="shared" si="82"/>
        <v>1.6899999999999602</v>
      </c>
      <c r="B617">
        <f t="shared" si="83"/>
        <v>0</v>
      </c>
      <c r="C617">
        <f t="shared" si="84"/>
        <v>9.7018367313084219E-4</v>
      </c>
      <c r="D617">
        <f t="shared" si="80"/>
        <v>0.90519563045710172</v>
      </c>
      <c r="I617">
        <f t="shared" si="86"/>
        <v>158.04158498869603</v>
      </c>
      <c r="J617">
        <f t="shared" si="87"/>
        <v>0</v>
      </c>
      <c r="K617" s="36">
        <f t="shared" si="88"/>
        <v>3.4076690231714737E-4</v>
      </c>
      <c r="L617">
        <f t="shared" si="81"/>
        <v>2.9020792494348013</v>
      </c>
      <c r="N617" s="36">
        <f t="shared" si="89"/>
        <v>3.4076690231714737E-4</v>
      </c>
      <c r="O617">
        <f t="shared" si="85"/>
        <v>0</v>
      </c>
      <c r="P617" s="35"/>
      <c r="Q617" s="34"/>
      <c r="R617" s="26"/>
      <c r="S617" s="26"/>
    </row>
    <row r="618" spans="1:19" x14ac:dyDescent="0.25">
      <c r="A618">
        <f t="shared" si="82"/>
        <v>1.6999999999999602</v>
      </c>
      <c r="B618">
        <f t="shared" si="83"/>
        <v>0</v>
      </c>
      <c r="C618">
        <f t="shared" si="84"/>
        <v>9.5904876618957413E-4</v>
      </c>
      <c r="D618">
        <f t="shared" si="80"/>
        <v>0.90615467922329129</v>
      </c>
      <c r="I618">
        <f t="shared" si="86"/>
        <v>158.38502631999009</v>
      </c>
      <c r="J618">
        <f t="shared" si="87"/>
        <v>0</v>
      </c>
      <c r="K618" s="36">
        <f t="shared" si="88"/>
        <v>3.3325944056543377E-4</v>
      </c>
      <c r="L618">
        <f t="shared" si="81"/>
        <v>2.9192513159995044</v>
      </c>
      <c r="N618" s="36">
        <f t="shared" si="89"/>
        <v>3.3325944056543377E-4</v>
      </c>
      <c r="O618">
        <f t="shared" si="85"/>
        <v>1</v>
      </c>
      <c r="P618" s="35"/>
      <c r="Q618" s="34"/>
      <c r="R618" s="26"/>
      <c r="S618" s="26"/>
    </row>
    <row r="619" spans="1:19" x14ac:dyDescent="0.25">
      <c r="A619">
        <f t="shared" si="82"/>
        <v>1.7099999999999602</v>
      </c>
      <c r="B619">
        <f t="shared" si="83"/>
        <v>0</v>
      </c>
      <c r="C619">
        <f t="shared" si="84"/>
        <v>9.4804025863970409E-4</v>
      </c>
      <c r="D619">
        <f t="shared" si="80"/>
        <v>0.907102719481931</v>
      </c>
      <c r="I619">
        <f t="shared" si="86"/>
        <v>158.72846765128415</v>
      </c>
      <c r="J619">
        <f t="shared" si="87"/>
        <v>0</v>
      </c>
      <c r="K619" s="36">
        <f t="shared" si="88"/>
        <v>3.2592840667577255E-4</v>
      </c>
      <c r="L619">
        <f t="shared" si="81"/>
        <v>2.9364233825642074</v>
      </c>
      <c r="N619" s="36">
        <f t="shared" si="89"/>
        <v>3.2592840667577255E-4</v>
      </c>
      <c r="O619">
        <f t="shared" si="85"/>
        <v>0</v>
      </c>
      <c r="P619" s="35"/>
      <c r="Q619" s="34"/>
      <c r="R619" s="26"/>
      <c r="S619" s="26"/>
    </row>
    <row r="620" spans="1:19" x14ac:dyDescent="0.25">
      <c r="A620">
        <f t="shared" si="82"/>
        <v>1.7199999999999602</v>
      </c>
      <c r="B620">
        <f t="shared" si="83"/>
        <v>0</v>
      </c>
      <c r="C620">
        <f t="shared" si="84"/>
        <v>9.3715711298403281E-4</v>
      </c>
      <c r="D620">
        <f t="shared" si="80"/>
        <v>0.90803987659491503</v>
      </c>
      <c r="I620">
        <f t="shared" si="86"/>
        <v>159.07190898257821</v>
      </c>
      <c r="J620">
        <f t="shared" si="87"/>
        <v>0</v>
      </c>
      <c r="K620" s="36">
        <f t="shared" si="88"/>
        <v>3.187695770047079E-4</v>
      </c>
      <c r="L620">
        <f t="shared" si="81"/>
        <v>2.9535954491289105</v>
      </c>
      <c r="N620" s="36">
        <f t="shared" si="89"/>
        <v>3.187695770047079E-4</v>
      </c>
      <c r="O620">
        <f t="shared" si="85"/>
        <v>1</v>
      </c>
      <c r="P620" s="35"/>
      <c r="Q620" s="34"/>
      <c r="R620" s="26"/>
      <c r="S620" s="26"/>
    </row>
    <row r="621" spans="1:19" x14ac:dyDescent="0.25">
      <c r="A621">
        <f t="shared" si="82"/>
        <v>1.7299999999999602</v>
      </c>
      <c r="B621">
        <f t="shared" si="83"/>
        <v>0</v>
      </c>
      <c r="C621">
        <f t="shared" si="84"/>
        <v>9.2639828358820342E-4</v>
      </c>
      <c r="D621">
        <f t="shared" si="80"/>
        <v>0.90896627487850323</v>
      </c>
      <c r="I621">
        <f t="shared" si="86"/>
        <v>159.41535031387227</v>
      </c>
      <c r="J621">
        <f t="shared" si="87"/>
        <v>0</v>
      </c>
      <c r="K621" s="36">
        <f t="shared" si="88"/>
        <v>3.117788237211247E-4</v>
      </c>
      <c r="L621">
        <f t="shared" si="81"/>
        <v>2.9707675156936135</v>
      </c>
      <c r="N621" s="36">
        <f t="shared" si="89"/>
        <v>3.117788237211247E-4</v>
      </c>
      <c r="O621">
        <f t="shared" si="85"/>
        <v>0</v>
      </c>
      <c r="P621" s="35"/>
      <c r="Q621" s="34"/>
      <c r="R621" s="26"/>
      <c r="S621" s="26"/>
    </row>
    <row r="622" spans="1:19" x14ac:dyDescent="0.25">
      <c r="A622">
        <f t="shared" si="82"/>
        <v>1.7399999999999602</v>
      </c>
      <c r="B622">
        <f t="shared" si="83"/>
        <v>0</v>
      </c>
      <c r="C622">
        <f t="shared" si="84"/>
        <v>9.1576271744520099E-4</v>
      </c>
      <c r="D622">
        <f t="shared" si="80"/>
        <v>0.90988203759594843</v>
      </c>
      <c r="I622">
        <f t="shared" si="86"/>
        <v>159.75879164516633</v>
      </c>
      <c r="J622">
        <f t="shared" si="87"/>
        <v>0</v>
      </c>
      <c r="K622" s="36">
        <f t="shared" si="88"/>
        <v>3.0495211310274835E-4</v>
      </c>
      <c r="L622">
        <f t="shared" si="81"/>
        <v>2.9879395822583161</v>
      </c>
      <c r="N622" s="36">
        <f t="shared" si="89"/>
        <v>3.0495211310274835E-4</v>
      </c>
      <c r="O622">
        <f t="shared" si="85"/>
        <v>1</v>
      </c>
      <c r="P622" s="35"/>
      <c r="Q622" s="34"/>
      <c r="R622" s="26"/>
      <c r="S622" s="26"/>
    </row>
    <row r="623" spans="1:19" x14ac:dyDescent="0.25">
      <c r="A623">
        <f t="shared" si="82"/>
        <v>1.7499999999999603</v>
      </c>
      <c r="B623">
        <f t="shared" si="83"/>
        <v>0</v>
      </c>
      <c r="C623">
        <f t="shared" si="84"/>
        <v>9.0524935491231862E-4</v>
      </c>
      <c r="D623">
        <f t="shared" si="80"/>
        <v>0.91078728695086075</v>
      </c>
      <c r="I623">
        <f t="shared" si="86"/>
        <v>160.10223297646039</v>
      </c>
      <c r="J623">
        <f t="shared" si="87"/>
        <v>0</v>
      </c>
      <c r="K623" s="36">
        <f t="shared" si="88"/>
        <v>2.9828550383135047E-4</v>
      </c>
      <c r="L623">
        <f t="shared" si="81"/>
        <v>3.0051116488230192</v>
      </c>
      <c r="N623" s="36">
        <f t="shared" si="89"/>
        <v>2.9828550383135047E-4</v>
      </c>
      <c r="O623">
        <f t="shared" si="85"/>
        <v>0</v>
      </c>
      <c r="P623" s="35"/>
      <c r="Q623" s="34"/>
      <c r="R623" s="26"/>
      <c r="S623" s="26"/>
    </row>
    <row r="624" spans="1:19" x14ac:dyDescent="0.25">
      <c r="A624">
        <f t="shared" si="82"/>
        <v>1.7599999999999603</v>
      </c>
      <c r="B624">
        <f t="shared" si="83"/>
        <v>0</v>
      </c>
      <c r="C624">
        <f t="shared" si="84"/>
        <v>8.9485713042281034E-4</v>
      </c>
      <c r="D624">
        <f t="shared" ref="D624:D687" si="90">IF(A624&lt;$C$3,TDIST(ABS(A624-$C$3)/$C$4,$C$5,1),1-TDIST(ABS(A624-$C$3)/$C$4,$C$5,1))</f>
        <v>0.91168214408128356</v>
      </c>
      <c r="I624">
        <f t="shared" si="86"/>
        <v>160.44567430775444</v>
      </c>
      <c r="J624">
        <f t="shared" si="87"/>
        <v>0</v>
      </c>
      <c r="K624" s="36">
        <f t="shared" si="88"/>
        <v>2.9177514528991831E-4</v>
      </c>
      <c r="L624">
        <f t="shared" ref="L624:L687" si="91">(I624-$J$3)/$J$4</f>
        <v>3.0222837153877222</v>
      </c>
      <c r="N624" s="36">
        <f t="shared" si="89"/>
        <v>2.9177514528991831E-4</v>
      </c>
      <c r="O624">
        <f t="shared" si="85"/>
        <v>1</v>
      </c>
      <c r="P624" s="35"/>
      <c r="Q624" s="34"/>
      <c r="R624" s="26"/>
      <c r="S624" s="26"/>
    </row>
    <row r="625" spans="1:19" x14ac:dyDescent="0.25">
      <c r="A625">
        <f t="shared" ref="A625:A688" si="92">A624+0.01*$C$4</f>
        <v>1.7699999999999603</v>
      </c>
      <c r="B625">
        <f t="shared" ref="B625:B688" si="93">IF(OR(AND($C$7="greater than",A625&gt;$D$7),AND($C$7="less than",A625&lt;$D$7)),C625*(B624=0),0)</f>
        <v>0</v>
      </c>
      <c r="C625">
        <f t="shared" ref="C625:C688" si="94">D625-D624</f>
        <v>8.8458497317545071E-4</v>
      </c>
      <c r="D625">
        <f t="shared" si="90"/>
        <v>0.91256672905445901</v>
      </c>
      <c r="I625">
        <f t="shared" si="86"/>
        <v>160.7891156390485</v>
      </c>
      <c r="J625">
        <f t="shared" si="87"/>
        <v>0</v>
      </c>
      <c r="K625" s="36">
        <f t="shared" si="88"/>
        <v>2.8541727586405864E-4</v>
      </c>
      <c r="L625">
        <f t="shared" si="91"/>
        <v>3.0394557819524253</v>
      </c>
      <c r="N625" s="36">
        <f t="shared" si="89"/>
        <v>2.8541727586405864E-4</v>
      </c>
      <c r="O625">
        <f t="shared" ref="O625:O688" si="95">1-O624</f>
        <v>0</v>
      </c>
      <c r="P625" s="35"/>
      <c r="Q625" s="34"/>
      <c r="R625" s="26"/>
      <c r="S625" s="26"/>
    </row>
    <row r="626" spans="1:19" x14ac:dyDescent="0.25">
      <c r="A626">
        <f t="shared" si="92"/>
        <v>1.7799999999999603</v>
      </c>
      <c r="B626">
        <f t="shared" si="93"/>
        <v>0</v>
      </c>
      <c r="C626">
        <f t="shared" si="94"/>
        <v>8.744318077970048E-4</v>
      </c>
      <c r="D626">
        <f t="shared" si="90"/>
        <v>0.91344116086225602</v>
      </c>
      <c r="I626">
        <f t="shared" ref="I626:I689" si="96">I625+$J$46</f>
        <v>161.13255697034256</v>
      </c>
      <c r="J626">
        <f t="shared" ref="J626:J689" si="97">IF(AND(I626&gt;$J$10,I626&lt;$L$10),K626*O626,0)</f>
        <v>0</v>
      </c>
      <c r="K626" s="36">
        <f t="shared" ref="K626:K689" si="98">N626</f>
        <v>2.7920822124895446E-4</v>
      </c>
      <c r="L626">
        <f t="shared" si="91"/>
        <v>3.0566278485171283</v>
      </c>
      <c r="N626" s="36">
        <f t="shared" ref="N626:N689" si="99">ABS(TDIST(ABS(L626),$J$5,1)-TDIST(ABS(L625),$J$5,1))</f>
        <v>2.7920822124895446E-4</v>
      </c>
      <c r="O626">
        <f t="shared" si="95"/>
        <v>1</v>
      </c>
      <c r="P626" s="35"/>
      <c r="Q626" s="34"/>
      <c r="R626" s="26"/>
      <c r="S626" s="26"/>
    </row>
    <row r="627" spans="1:19" x14ac:dyDescent="0.25">
      <c r="A627">
        <f t="shared" si="92"/>
        <v>1.7899999999999603</v>
      </c>
      <c r="B627">
        <f t="shared" si="93"/>
        <v>0</v>
      </c>
      <c r="C627">
        <f t="shared" si="94"/>
        <v>8.6439655498549151E-4</v>
      </c>
      <c r="D627">
        <f t="shared" si="90"/>
        <v>0.91430555741724151</v>
      </c>
      <c r="I627">
        <f t="shared" si="96"/>
        <v>161.47599830163662</v>
      </c>
      <c r="J627">
        <f t="shared" si="97"/>
        <v>0</v>
      </c>
      <c r="K627" s="36">
        <f t="shared" si="98"/>
        <v>2.731443927645634E-4</v>
      </c>
      <c r="L627">
        <f t="shared" si="91"/>
        <v>3.0737999150818309</v>
      </c>
      <c r="N627" s="36">
        <f t="shared" si="99"/>
        <v>2.731443927645634E-4</v>
      </c>
      <c r="O627">
        <f t="shared" si="95"/>
        <v>0</v>
      </c>
      <c r="P627" s="35"/>
      <c r="Q627" s="34"/>
      <c r="R627" s="26"/>
      <c r="S627" s="26"/>
    </row>
    <row r="628" spans="1:19" x14ac:dyDescent="0.25">
      <c r="A628">
        <f t="shared" si="92"/>
        <v>1.7999999999999603</v>
      </c>
      <c r="B628">
        <f t="shared" si="93"/>
        <v>0</v>
      </c>
      <c r="C628">
        <f t="shared" si="94"/>
        <v>8.5447813212602419E-4</v>
      </c>
      <c r="D628">
        <f t="shared" si="90"/>
        <v>0.91516003554936753</v>
      </c>
      <c r="I628">
        <f t="shared" si="96"/>
        <v>161.81943963293068</v>
      </c>
      <c r="J628">
        <f t="shared" si="97"/>
        <v>0</v>
      </c>
      <c r="K628" s="36">
        <f t="shared" si="98"/>
        <v>2.6722228568030332E-4</v>
      </c>
      <c r="L628">
        <f t="shared" si="91"/>
        <v>3.090971981646534</v>
      </c>
      <c r="N628" s="36">
        <f t="shared" si="99"/>
        <v>2.6722228568030332E-4</v>
      </c>
      <c r="O628">
        <f t="shared" si="95"/>
        <v>1</v>
      </c>
      <c r="P628" s="35"/>
      <c r="Q628" s="34"/>
      <c r="R628" s="26"/>
      <c r="S628" s="26"/>
    </row>
    <row r="629" spans="1:19" x14ac:dyDescent="0.25">
      <c r="A629">
        <f t="shared" si="92"/>
        <v>1.8099999999999603</v>
      </c>
      <c r="B629">
        <f t="shared" si="93"/>
        <v>0</v>
      </c>
      <c r="C629">
        <f t="shared" si="94"/>
        <v>8.4467545388788867E-4</v>
      </c>
      <c r="D629">
        <f t="shared" si="90"/>
        <v>0.91600471100325542</v>
      </c>
      <c r="I629">
        <f t="shared" si="96"/>
        <v>162.16288096422474</v>
      </c>
      <c r="J629">
        <f t="shared" si="97"/>
        <v>0</v>
      </c>
      <c r="K629" s="36">
        <f t="shared" si="98"/>
        <v>2.6143847755087136E-4</v>
      </c>
      <c r="L629">
        <f t="shared" si="91"/>
        <v>3.108144048211237</v>
      </c>
      <c r="N629" s="36">
        <f t="shared" si="99"/>
        <v>2.6143847755087136E-4</v>
      </c>
      <c r="O629">
        <f t="shared" si="95"/>
        <v>0</v>
      </c>
      <c r="P629" s="35"/>
      <c r="Q629" s="34"/>
      <c r="R629" s="26"/>
      <c r="S629" s="26"/>
    </row>
    <row r="630" spans="1:19" x14ac:dyDescent="0.25">
      <c r="A630">
        <f t="shared" si="92"/>
        <v>1.8199999999999603</v>
      </c>
      <c r="B630">
        <f t="shared" si="93"/>
        <v>0</v>
      </c>
      <c r="C630">
        <f t="shared" si="94"/>
        <v>8.3498743279808441E-4</v>
      </c>
      <c r="D630">
        <f t="shared" si="90"/>
        <v>0.91683969843605351</v>
      </c>
      <c r="I630">
        <f t="shared" si="96"/>
        <v>162.5063222955188</v>
      </c>
      <c r="J630">
        <f t="shared" si="97"/>
        <v>0</v>
      </c>
      <c r="K630" s="36">
        <f t="shared" si="98"/>
        <v>2.5578962656503355E-4</v>
      </c>
      <c r="L630">
        <f t="shared" si="91"/>
        <v>3.1253161147759401</v>
      </c>
      <c r="N630" s="36">
        <f t="shared" si="99"/>
        <v>2.5578962656503355E-4</v>
      </c>
      <c r="O630">
        <f t="shared" si="95"/>
        <v>1</v>
      </c>
      <c r="P630" s="35"/>
      <c r="Q630" s="34"/>
      <c r="R630" s="26"/>
      <c r="S630" s="26"/>
    </row>
    <row r="631" spans="1:19" x14ac:dyDescent="0.25">
      <c r="A631">
        <f t="shared" si="92"/>
        <v>1.8299999999999603</v>
      </c>
      <c r="B631">
        <f t="shared" si="93"/>
        <v>0</v>
      </c>
      <c r="C631">
        <f t="shared" si="94"/>
        <v>8.2541297979343842E-4</v>
      </c>
      <c r="D631">
        <f t="shared" si="90"/>
        <v>0.91766511141584695</v>
      </c>
      <c r="I631">
        <f t="shared" si="96"/>
        <v>162.84976362681286</v>
      </c>
      <c r="J631">
        <f t="shared" si="97"/>
        <v>0</v>
      </c>
      <c r="K631" s="36">
        <f t="shared" si="98"/>
        <v>2.5027246990816897E-4</v>
      </c>
      <c r="L631">
        <f t="shared" si="91"/>
        <v>3.1424881813406431</v>
      </c>
      <c r="N631" s="36">
        <f t="shared" si="99"/>
        <v>2.5027246990816897E-4</v>
      </c>
      <c r="O631">
        <f t="shared" si="95"/>
        <v>0</v>
      </c>
      <c r="P631" s="35"/>
      <c r="Q631" s="34"/>
      <c r="R631" s="26"/>
      <c r="S631" s="26"/>
    </row>
    <row r="632" spans="1:19" x14ac:dyDescent="0.25">
      <c r="A632">
        <f t="shared" si="92"/>
        <v>1.8399999999999603</v>
      </c>
      <c r="B632">
        <f t="shared" si="93"/>
        <v>0</v>
      </c>
      <c r="C632">
        <f t="shared" si="94"/>
        <v>8.1595100475273519E-4</v>
      </c>
      <c r="D632">
        <f t="shared" si="90"/>
        <v>0.91848106242059968</v>
      </c>
      <c r="I632">
        <f t="shared" si="96"/>
        <v>163.19320495810692</v>
      </c>
      <c r="J632">
        <f t="shared" si="97"/>
        <v>0</v>
      </c>
      <c r="K632" s="36">
        <f t="shared" si="98"/>
        <v>2.4488382214036229E-4</v>
      </c>
      <c r="L632">
        <f t="shared" si="91"/>
        <v>3.1596602479053457</v>
      </c>
      <c r="N632" s="36">
        <f t="shared" si="99"/>
        <v>2.4488382214036229E-4</v>
      </c>
      <c r="O632">
        <f t="shared" si="95"/>
        <v>1</v>
      </c>
      <c r="P632" s="35"/>
      <c r="Q632" s="34"/>
      <c r="R632" s="26"/>
      <c r="S632" s="26"/>
    </row>
    <row r="633" spans="1:19" x14ac:dyDescent="0.25">
      <c r="A633">
        <f t="shared" si="92"/>
        <v>1.8499999999999603</v>
      </c>
      <c r="B633">
        <f t="shared" si="93"/>
        <v>0</v>
      </c>
      <c r="C633">
        <f t="shared" si="94"/>
        <v>8.0660041700775231E-4</v>
      </c>
      <c r="D633">
        <f t="shared" si="90"/>
        <v>0.91928766283760743</v>
      </c>
      <c r="I633">
        <f t="shared" si="96"/>
        <v>163.53664628940098</v>
      </c>
      <c r="J633">
        <f t="shared" si="97"/>
        <v>0</v>
      </c>
      <c r="K633" s="36">
        <f t="shared" si="98"/>
        <v>2.3962057359056162E-4</v>
      </c>
      <c r="L633">
        <f t="shared" si="91"/>
        <v>3.1768323144700488</v>
      </c>
      <c r="N633" s="36">
        <f t="shared" si="99"/>
        <v>2.3962057359056162E-4</v>
      </c>
      <c r="O633">
        <f t="shared" si="95"/>
        <v>0</v>
      </c>
      <c r="P633" s="35"/>
      <c r="Q633" s="34"/>
      <c r="R633" s="26"/>
      <c r="S633" s="26"/>
    </row>
    <row r="634" spans="1:19" x14ac:dyDescent="0.25">
      <c r="A634">
        <f t="shared" si="92"/>
        <v>1.8599999999999604</v>
      </c>
      <c r="B634">
        <f t="shared" si="93"/>
        <v>0</v>
      </c>
      <c r="C634">
        <f t="shared" si="94"/>
        <v>7.9736012583464522E-4</v>
      </c>
      <c r="D634">
        <f t="shared" si="90"/>
        <v>0.92008502296344208</v>
      </c>
      <c r="I634">
        <f t="shared" si="96"/>
        <v>163.88008762069504</v>
      </c>
      <c r="J634">
        <f t="shared" si="97"/>
        <v>0</v>
      </c>
      <c r="K634" s="36">
        <f t="shared" si="98"/>
        <v>2.3447968876845991E-4</v>
      </c>
      <c r="L634">
        <f t="shared" si="91"/>
        <v>3.1940043810347518</v>
      </c>
      <c r="N634" s="36">
        <f t="shared" si="99"/>
        <v>2.3447968876845991E-4</v>
      </c>
      <c r="O634">
        <f t="shared" si="95"/>
        <v>1</v>
      </c>
      <c r="P634" s="35"/>
      <c r="Q634" s="34"/>
      <c r="R634" s="26"/>
      <c r="S634" s="26"/>
    </row>
    <row r="635" spans="1:19" x14ac:dyDescent="0.25">
      <c r="A635">
        <f t="shared" si="92"/>
        <v>1.8699999999999604</v>
      </c>
      <c r="B635">
        <f t="shared" si="93"/>
        <v>0</v>
      </c>
      <c r="C635">
        <f t="shared" si="94"/>
        <v>7.8822904092545887E-4</v>
      </c>
      <c r="D635">
        <f t="shared" si="90"/>
        <v>0.92087325200436754</v>
      </c>
      <c r="I635">
        <f t="shared" si="96"/>
        <v>164.2235289519891</v>
      </c>
      <c r="J635">
        <f t="shared" si="97"/>
        <v>0</v>
      </c>
      <c r="K635" s="36">
        <f t="shared" si="98"/>
        <v>2.2945820479449049E-4</v>
      </c>
      <c r="L635">
        <f t="shared" si="91"/>
        <v>3.2111764475994549</v>
      </c>
      <c r="N635" s="36">
        <f t="shared" si="99"/>
        <v>2.2945820479449049E-4</v>
      </c>
      <c r="O635">
        <f t="shared" si="95"/>
        <v>0</v>
      </c>
      <c r="P635" s="35"/>
      <c r="Q635" s="34"/>
      <c r="R635" s="26"/>
      <c r="S635" s="26"/>
    </row>
    <row r="636" spans="1:19" x14ac:dyDescent="0.25">
      <c r="A636">
        <f t="shared" si="92"/>
        <v>1.8799999999999604</v>
      </c>
      <c r="B636">
        <f t="shared" si="93"/>
        <v>0</v>
      </c>
      <c r="C636">
        <f t="shared" si="94"/>
        <v>7.7920607284232002E-4</v>
      </c>
      <c r="D636">
        <f t="shared" si="90"/>
        <v>0.92165245807720986</v>
      </c>
      <c r="I636">
        <f t="shared" si="96"/>
        <v>164.56697028328315</v>
      </c>
      <c r="J636">
        <f t="shared" si="97"/>
        <v>0</v>
      </c>
      <c r="K636" s="36">
        <f t="shared" si="98"/>
        <v>2.245532298489946E-4</v>
      </c>
      <c r="L636">
        <f t="shared" si="91"/>
        <v>3.2283485141641579</v>
      </c>
      <c r="N636" s="36">
        <f t="shared" si="99"/>
        <v>2.245532298489946E-4</v>
      </c>
      <c r="O636">
        <f t="shared" si="95"/>
        <v>1</v>
      </c>
      <c r="P636" s="35"/>
      <c r="Q636" s="34"/>
      <c r="R636" s="26"/>
      <c r="S636" s="26"/>
    </row>
    <row r="637" spans="1:19" x14ac:dyDescent="0.25">
      <c r="A637">
        <f t="shared" si="92"/>
        <v>1.8899999999999604</v>
      </c>
      <c r="B637">
        <f t="shared" si="93"/>
        <v>0</v>
      </c>
      <c r="C637">
        <f t="shared" si="94"/>
        <v>7.7029013345064623E-4</v>
      </c>
      <c r="D637">
        <f t="shared" si="90"/>
        <v>0.9224227482106605</v>
      </c>
      <c r="I637">
        <f t="shared" si="96"/>
        <v>164.91041161457721</v>
      </c>
      <c r="J637">
        <f t="shared" si="97"/>
        <v>0</v>
      </c>
      <c r="K637" s="36">
        <f t="shared" si="98"/>
        <v>2.1976194164120486E-4</v>
      </c>
      <c r="L637">
        <f t="shared" si="91"/>
        <v>3.2455205807288605</v>
      </c>
      <c r="N637" s="36">
        <f t="shared" si="99"/>
        <v>2.1976194164120486E-4</v>
      </c>
      <c r="O637">
        <f t="shared" si="95"/>
        <v>0</v>
      </c>
      <c r="P637" s="35"/>
      <c r="Q637" s="34"/>
      <c r="R637" s="26"/>
      <c r="S637" s="26"/>
    </row>
    <row r="638" spans="1:19" x14ac:dyDescent="0.25">
      <c r="A638">
        <f t="shared" si="92"/>
        <v>1.8999999999999604</v>
      </c>
      <c r="B638">
        <f t="shared" si="93"/>
        <v>0</v>
      </c>
      <c r="C638">
        <f t="shared" si="94"/>
        <v>7.614801363369228E-4</v>
      </c>
      <c r="D638">
        <f t="shared" si="90"/>
        <v>0.92318422834699743</v>
      </c>
      <c r="I638">
        <f t="shared" si="96"/>
        <v>165.25385294587127</v>
      </c>
      <c r="J638">
        <f t="shared" si="97"/>
        <v>0</v>
      </c>
      <c r="K638" s="36">
        <f t="shared" si="98"/>
        <v>2.150815858989203E-4</v>
      </c>
      <c r="L638">
        <f t="shared" si="91"/>
        <v>3.2626926472935636</v>
      </c>
      <c r="N638" s="36">
        <f t="shared" si="99"/>
        <v>2.150815858989203E-4</v>
      </c>
      <c r="O638">
        <f t="shared" si="95"/>
        <v>1</v>
      </c>
      <c r="P638" s="35"/>
      <c r="Q638" s="34"/>
      <c r="R638" s="26"/>
      <c r="S638" s="26"/>
    </row>
    <row r="639" spans="1:19" x14ac:dyDescent="0.25">
      <c r="A639">
        <f t="shared" si="92"/>
        <v>1.9099999999999604</v>
      </c>
      <c r="B639">
        <f t="shared" si="93"/>
        <v>0</v>
      </c>
      <c r="C639">
        <f t="shared" si="94"/>
        <v>7.5277499720749486E-4</v>
      </c>
      <c r="D639">
        <f t="shared" si="90"/>
        <v>0.92393700334420492</v>
      </c>
      <c r="I639">
        <f t="shared" si="96"/>
        <v>165.59729427716533</v>
      </c>
      <c r="J639">
        <f t="shared" si="97"/>
        <v>0</v>
      </c>
      <c r="K639" s="36">
        <f t="shared" si="98"/>
        <v>2.1050947487901393E-4</v>
      </c>
      <c r="L639">
        <f t="shared" si="91"/>
        <v>3.2798647138582666</v>
      </c>
      <c r="N639" s="36">
        <f t="shared" si="99"/>
        <v>2.1050947487901393E-4</v>
      </c>
      <c r="O639">
        <f t="shared" si="95"/>
        <v>0</v>
      </c>
      <c r="P639" s="35"/>
      <c r="Q639" s="34"/>
      <c r="R639" s="26"/>
      <c r="S639" s="26"/>
    </row>
    <row r="640" spans="1:19" x14ac:dyDescent="0.25">
      <c r="A640">
        <f t="shared" si="92"/>
        <v>1.9199999999999604</v>
      </c>
      <c r="B640">
        <f t="shared" si="93"/>
        <v>0</v>
      </c>
      <c r="C640">
        <f t="shared" si="94"/>
        <v>7.4417363427059513E-4</v>
      </c>
      <c r="D640">
        <f t="shared" si="90"/>
        <v>0.92468117697847552</v>
      </c>
      <c r="I640">
        <f t="shared" si="96"/>
        <v>165.94073560845939</v>
      </c>
      <c r="J640">
        <f t="shared" si="97"/>
        <v>0</v>
      </c>
      <c r="K640" s="36">
        <f t="shared" si="98"/>
        <v>2.0604298589966923E-4</v>
      </c>
      <c r="L640">
        <f t="shared" si="91"/>
        <v>3.2970367804229697</v>
      </c>
      <c r="N640" s="36">
        <f t="shared" si="99"/>
        <v>2.0604298589966923E-4</v>
      </c>
      <c r="O640">
        <f t="shared" si="95"/>
        <v>1</v>
      </c>
      <c r="P640" s="35"/>
      <c r="Q640" s="34"/>
      <c r="R640" s="26"/>
      <c r="S640" s="26"/>
    </row>
    <row r="641" spans="1:19" x14ac:dyDescent="0.25">
      <c r="A641">
        <f t="shared" si="92"/>
        <v>1.9299999999999604</v>
      </c>
      <c r="B641">
        <f t="shared" si="93"/>
        <v>0</v>
      </c>
      <c r="C641">
        <f t="shared" si="94"/>
        <v>7.3567496860182935E-4</v>
      </c>
      <c r="D641">
        <f t="shared" si="90"/>
        <v>0.92541685194707735</v>
      </c>
      <c r="I641">
        <f t="shared" si="96"/>
        <v>166.28417693975345</v>
      </c>
      <c r="J641">
        <f t="shared" si="97"/>
        <v>0</v>
      </c>
      <c r="K641" s="36">
        <f t="shared" si="98"/>
        <v>2.0167955989454714E-4</v>
      </c>
      <c r="L641">
        <f t="shared" si="91"/>
        <v>3.3142088469876727</v>
      </c>
      <c r="N641" s="36">
        <f t="shared" si="99"/>
        <v>2.0167955989454714E-4</v>
      </c>
      <c r="O641">
        <f t="shared" si="95"/>
        <v>0</v>
      </c>
      <c r="P641" s="35"/>
      <c r="Q641" s="34"/>
      <c r="R641" s="26"/>
      <c r="S641" s="26"/>
    </row>
    <row r="642" spans="1:19" x14ac:dyDescent="0.25">
      <c r="A642">
        <f t="shared" si="92"/>
        <v>1.9399999999999604</v>
      </c>
      <c r="B642">
        <f t="shared" si="93"/>
        <v>0</v>
      </c>
      <c r="C642">
        <f t="shared" si="94"/>
        <v>7.2727792449422957E-4</v>
      </c>
      <c r="D642">
        <f t="shared" si="90"/>
        <v>0.92614412987157158</v>
      </c>
      <c r="I642">
        <f t="shared" si="96"/>
        <v>166.62761827104751</v>
      </c>
      <c r="J642">
        <f t="shared" si="97"/>
        <v>0</v>
      </c>
      <c r="K642" s="36">
        <f t="shared" si="98"/>
        <v>1.9741669998953396E-4</v>
      </c>
      <c r="L642">
        <f t="shared" si="91"/>
        <v>3.3313809135523753</v>
      </c>
      <c r="N642" s="36">
        <f t="shared" si="99"/>
        <v>1.9741669998953396E-4</v>
      </c>
      <c r="O642">
        <f t="shared" si="95"/>
        <v>1</v>
      </c>
      <c r="P642" s="35"/>
      <c r="Q642" s="34"/>
      <c r="R642" s="26"/>
      <c r="S642" s="26"/>
    </row>
    <row r="643" spans="1:19" x14ac:dyDescent="0.25">
      <c r="A643">
        <f t="shared" si="92"/>
        <v>1.9499999999999604</v>
      </c>
      <c r="B643">
        <f t="shared" si="93"/>
        <v>0</v>
      </c>
      <c r="C643">
        <f t="shared" si="94"/>
        <v>7.1898142979165414E-4</v>
      </c>
      <c r="D643">
        <f t="shared" si="90"/>
        <v>0.92686311130136323</v>
      </c>
      <c r="I643">
        <f t="shared" si="96"/>
        <v>166.97105960234157</v>
      </c>
      <c r="J643">
        <f t="shared" si="97"/>
        <v>0</v>
      </c>
      <c r="K643" s="36">
        <f t="shared" si="98"/>
        <v>1.9325197010181677E-4</v>
      </c>
      <c r="L643">
        <f t="shared" si="91"/>
        <v>3.3485529801170784</v>
      </c>
      <c r="N643" s="36">
        <f t="shared" si="99"/>
        <v>1.9325197010181677E-4</v>
      </c>
      <c r="O643">
        <f t="shared" si="95"/>
        <v>0</v>
      </c>
      <c r="P643" s="35"/>
      <c r="Q643" s="34"/>
      <c r="R643" s="26"/>
      <c r="S643" s="26"/>
    </row>
    <row r="644" spans="1:19" x14ac:dyDescent="0.25">
      <c r="A644">
        <f t="shared" si="92"/>
        <v>1.9599999999999604</v>
      </c>
      <c r="B644">
        <f t="shared" si="93"/>
        <v>0</v>
      </c>
      <c r="C644">
        <f t="shared" si="94"/>
        <v>7.1078441620719968E-4</v>
      </c>
      <c r="D644">
        <f t="shared" si="90"/>
        <v>0.92757389571757043</v>
      </c>
      <c r="I644">
        <f t="shared" si="96"/>
        <v>167.31450093363563</v>
      </c>
      <c r="J644">
        <f t="shared" si="97"/>
        <v>0</v>
      </c>
      <c r="K644" s="36">
        <f t="shared" si="98"/>
        <v>1.8918299356223203E-4</v>
      </c>
      <c r="L644">
        <f t="shared" si="91"/>
        <v>3.3657250466817814</v>
      </c>
      <c r="N644" s="36">
        <f t="shared" si="99"/>
        <v>1.8918299356223203E-4</v>
      </c>
      <c r="O644">
        <f t="shared" si="95"/>
        <v>1</v>
      </c>
      <c r="P644" s="35"/>
      <c r="Q644" s="34"/>
      <c r="R644" s="26"/>
      <c r="S644" s="26"/>
    </row>
    <row r="645" spans="1:19" x14ac:dyDescent="0.25">
      <c r="A645">
        <f t="shared" si="92"/>
        <v>1.9699999999999604</v>
      </c>
      <c r="B645">
        <f t="shared" si="93"/>
        <v>0</v>
      </c>
      <c r="C645">
        <f t="shared" si="94"/>
        <v>7.0268581962718013E-4</v>
      </c>
      <c r="D645">
        <f t="shared" si="90"/>
        <v>0.92827658153719761</v>
      </c>
      <c r="I645">
        <f t="shared" si="96"/>
        <v>167.65794226492969</v>
      </c>
      <c r="J645">
        <f t="shared" si="97"/>
        <v>0</v>
      </c>
      <c r="K645" s="36">
        <f t="shared" si="98"/>
        <v>1.8520745176056966E-4</v>
      </c>
      <c r="L645">
        <f t="shared" si="91"/>
        <v>3.3828971132464845</v>
      </c>
      <c r="N645" s="36">
        <f t="shared" si="99"/>
        <v>1.8520745176056966E-4</v>
      </c>
      <c r="O645">
        <f t="shared" si="95"/>
        <v>0</v>
      </c>
      <c r="P645" s="35"/>
      <c r="Q645" s="34"/>
      <c r="R645" s="26"/>
      <c r="S645" s="26"/>
    </row>
    <row r="646" spans="1:19" x14ac:dyDescent="0.25">
      <c r="A646">
        <f t="shared" si="92"/>
        <v>1.9799999999999605</v>
      </c>
      <c r="B646">
        <f t="shared" si="93"/>
        <v>0</v>
      </c>
      <c r="C646">
        <f t="shared" si="94"/>
        <v>6.9468458040122805E-4</v>
      </c>
      <c r="D646">
        <f t="shared" si="90"/>
        <v>0.92897126611759884</v>
      </c>
      <c r="I646">
        <f t="shared" si="96"/>
        <v>168.00138359622375</v>
      </c>
      <c r="J646">
        <f t="shared" si="97"/>
        <v>0</v>
      </c>
      <c r="K646" s="36">
        <f t="shared" si="98"/>
        <v>1.8132308281423523E-4</v>
      </c>
      <c r="L646">
        <f t="shared" si="91"/>
        <v>3.4000691798111875</v>
      </c>
      <c r="N646" s="36">
        <f t="shared" si="99"/>
        <v>1.8132308281423523E-4</v>
      </c>
      <c r="O646">
        <f t="shared" si="95"/>
        <v>1</v>
      </c>
      <c r="P646" s="35"/>
      <c r="Q646" s="34"/>
      <c r="R646" s="26"/>
      <c r="S646" s="26"/>
    </row>
    <row r="647" spans="1:19" x14ac:dyDescent="0.25">
      <c r="A647">
        <f t="shared" si="92"/>
        <v>1.9899999999999605</v>
      </c>
      <c r="B647">
        <f t="shared" si="93"/>
        <v>0</v>
      </c>
      <c r="C647">
        <f t="shared" si="94"/>
        <v>6.8677964361651966E-4</v>
      </c>
      <c r="D647">
        <f t="shared" si="90"/>
        <v>0.92965804576121536</v>
      </c>
      <c r="I647">
        <f t="shared" si="96"/>
        <v>168.34482492751781</v>
      </c>
      <c r="J647">
        <f t="shared" si="97"/>
        <v>0</v>
      </c>
      <c r="K647" s="36">
        <f t="shared" si="98"/>
        <v>1.7752768026034656E-4</v>
      </c>
      <c r="L647">
        <f t="shared" si="91"/>
        <v>3.4172412463758901</v>
      </c>
      <c r="N647" s="36">
        <f t="shared" si="99"/>
        <v>1.7752768026034656E-4</v>
      </c>
      <c r="O647">
        <f t="shared" si="95"/>
        <v>0</v>
      </c>
      <c r="P647" s="35"/>
      <c r="Q647" s="34"/>
      <c r="R647" s="26"/>
      <c r="S647" s="26"/>
    </row>
    <row r="648" spans="1:19" x14ac:dyDescent="0.25">
      <c r="A648">
        <f t="shared" si="92"/>
        <v>1.9999999999999605</v>
      </c>
      <c r="B648">
        <f t="shared" si="93"/>
        <v>0</v>
      </c>
      <c r="C648">
        <f t="shared" si="94"/>
        <v>6.7896995936034266E-4</v>
      </c>
      <c r="D648">
        <f t="shared" si="90"/>
        <v>0.9303370157205757</v>
      </c>
      <c r="I648">
        <f t="shared" si="96"/>
        <v>168.68826625881186</v>
      </c>
      <c r="J648">
        <f t="shared" si="97"/>
        <v>0</v>
      </c>
      <c r="K648" s="36">
        <f t="shared" si="98"/>
        <v>1.7381909177117787E-4</v>
      </c>
      <c r="L648">
        <f t="shared" si="91"/>
        <v>3.4344133129405932</v>
      </c>
      <c r="N648" s="36">
        <f t="shared" si="99"/>
        <v>1.7381909177117787E-4</v>
      </c>
      <c r="O648">
        <f t="shared" si="95"/>
        <v>1</v>
      </c>
      <c r="P648" s="35"/>
      <c r="Q648" s="34"/>
      <c r="R648" s="26"/>
      <c r="S648" s="26"/>
    </row>
    <row r="649" spans="1:19" x14ac:dyDescent="0.25">
      <c r="A649">
        <f t="shared" si="92"/>
        <v>2.0099999999999603</v>
      </c>
      <c r="B649">
        <f t="shared" si="93"/>
        <v>6.7125448296956325E-4</v>
      </c>
      <c r="C649">
        <f t="shared" si="94"/>
        <v>6.7125448296956325E-4</v>
      </c>
      <c r="D649">
        <f t="shared" si="90"/>
        <v>0.93100827020354526</v>
      </c>
      <c r="I649">
        <f t="shared" si="96"/>
        <v>169.03170759010592</v>
      </c>
      <c r="J649">
        <f t="shared" si="97"/>
        <v>0</v>
      </c>
      <c r="K649" s="36">
        <f t="shared" si="98"/>
        <v>1.701952178931633E-4</v>
      </c>
      <c r="L649">
        <f t="shared" si="91"/>
        <v>3.4515853795052962</v>
      </c>
      <c r="N649" s="36">
        <f t="shared" si="99"/>
        <v>1.701952178931633E-4</v>
      </c>
      <c r="O649">
        <f t="shared" si="95"/>
        <v>0</v>
      </c>
      <c r="P649" s="35"/>
      <c r="Q649" s="34"/>
      <c r="R649" s="26"/>
      <c r="S649" s="26"/>
    </row>
    <row r="650" spans="1:19" x14ac:dyDescent="0.25">
      <c r="A650">
        <f t="shared" si="92"/>
        <v>2.01999999999996</v>
      </c>
      <c r="B650">
        <f t="shared" si="93"/>
        <v>0</v>
      </c>
      <c r="C650">
        <f t="shared" si="94"/>
        <v>6.6363217526543838E-4</v>
      </c>
      <c r="D650">
        <f t="shared" si="90"/>
        <v>0.9316719023788107</v>
      </c>
      <c r="I650">
        <f t="shared" si="96"/>
        <v>169.37514892139998</v>
      </c>
      <c r="J650">
        <f t="shared" si="97"/>
        <v>0</v>
      </c>
      <c r="K650" s="36">
        <f t="shared" si="98"/>
        <v>1.6665401080952734E-4</v>
      </c>
      <c r="L650">
        <f t="shared" si="91"/>
        <v>3.4687574460699993</v>
      </c>
      <c r="N650" s="36">
        <f t="shared" si="99"/>
        <v>1.6665401080952734E-4</v>
      </c>
      <c r="O650">
        <f t="shared" si="95"/>
        <v>1</v>
      </c>
      <c r="P650" s="35"/>
      <c r="Q650" s="34"/>
      <c r="R650" s="26"/>
      <c r="S650" s="26"/>
    </row>
    <row r="651" spans="1:19" x14ac:dyDescent="0.25">
      <c r="A651">
        <f t="shared" si="92"/>
        <v>2.0299999999999598</v>
      </c>
      <c r="B651">
        <f t="shared" si="93"/>
        <v>6.5610200277832487E-4</v>
      </c>
      <c r="C651">
        <f t="shared" si="94"/>
        <v>6.5610200277832487E-4</v>
      </c>
      <c r="D651">
        <f t="shared" si="90"/>
        <v>0.93232800438158903</v>
      </c>
      <c r="I651">
        <f t="shared" si="96"/>
        <v>169.71859025269404</v>
      </c>
      <c r="J651">
        <f t="shared" si="97"/>
        <v>0</v>
      </c>
      <c r="K651" s="36">
        <f t="shared" si="98"/>
        <v>1.6319347312606855E-4</v>
      </c>
      <c r="L651">
        <f t="shared" si="91"/>
        <v>3.4859295126347023</v>
      </c>
      <c r="N651" s="36">
        <f t="shared" si="99"/>
        <v>1.6319347312606855E-4</v>
      </c>
      <c r="O651">
        <f t="shared" si="95"/>
        <v>0</v>
      </c>
      <c r="P651" s="35"/>
      <c r="Q651" s="34"/>
      <c r="R651" s="26"/>
      <c r="S651" s="26"/>
    </row>
    <row r="652" spans="1:19" x14ac:dyDescent="0.25">
      <c r="A652">
        <f t="shared" si="92"/>
        <v>2.0399999999999596</v>
      </c>
      <c r="B652">
        <f t="shared" si="93"/>
        <v>0</v>
      </c>
      <c r="C652">
        <f t="shared" si="94"/>
        <v>6.4866293795906582E-4</v>
      </c>
      <c r="D652">
        <f t="shared" si="90"/>
        <v>0.93297666731954809</v>
      </c>
      <c r="I652">
        <f t="shared" si="96"/>
        <v>170.0620315839881</v>
      </c>
      <c r="J652">
        <f t="shared" si="97"/>
        <v>0</v>
      </c>
      <c r="K652" s="36">
        <f t="shared" si="98"/>
        <v>1.5981165668052175E-4</v>
      </c>
      <c r="L652">
        <f t="shared" si="91"/>
        <v>3.5031015791994049</v>
      </c>
      <c r="N652" s="36">
        <f t="shared" si="99"/>
        <v>1.5981165668052175E-4</v>
      </c>
      <c r="O652">
        <f t="shared" si="95"/>
        <v>1</v>
      </c>
      <c r="P652" s="35"/>
      <c r="Q652" s="34"/>
      <c r="R652" s="26"/>
      <c r="S652" s="26"/>
    </row>
    <row r="653" spans="1:19" x14ac:dyDescent="0.25">
      <c r="A653">
        <f t="shared" si="92"/>
        <v>2.0499999999999594</v>
      </c>
      <c r="B653">
        <f t="shared" si="93"/>
        <v>6.4131395937949698E-4</v>
      </c>
      <c r="C653">
        <f t="shared" si="94"/>
        <v>6.4131395937949698E-4</v>
      </c>
      <c r="D653">
        <f t="shared" si="90"/>
        <v>0.93361798127892759</v>
      </c>
      <c r="I653">
        <f t="shared" si="96"/>
        <v>170.40547291528216</v>
      </c>
      <c r="J653">
        <f t="shared" si="97"/>
        <v>0</v>
      </c>
      <c r="K653" s="36">
        <f t="shared" si="98"/>
        <v>1.5650666137517234E-4</v>
      </c>
      <c r="L653">
        <f t="shared" si="91"/>
        <v>3.520273645764108</v>
      </c>
      <c r="N653" s="36">
        <f t="shared" si="99"/>
        <v>1.5650666137517234E-4</v>
      </c>
      <c r="O653">
        <f t="shared" si="95"/>
        <v>0</v>
      </c>
      <c r="P653" s="35"/>
      <c r="Q653" s="34"/>
      <c r="R653" s="26"/>
      <c r="S653" s="26"/>
    </row>
    <row r="654" spans="1:19" x14ac:dyDescent="0.25">
      <c r="A654">
        <f t="shared" si="92"/>
        <v>2.0599999999999592</v>
      </c>
      <c r="B654">
        <f t="shared" si="93"/>
        <v>0</v>
      </c>
      <c r="C654">
        <f t="shared" si="94"/>
        <v>6.3405405192085151E-4</v>
      </c>
      <c r="D654">
        <f t="shared" si="90"/>
        <v>0.93425203533084844</v>
      </c>
      <c r="I654">
        <f t="shared" si="96"/>
        <v>170.74891424657622</v>
      </c>
      <c r="J654">
        <f t="shared" si="97"/>
        <v>0</v>
      </c>
      <c r="K654" s="36">
        <f t="shared" si="98"/>
        <v>1.532766340325651E-4</v>
      </c>
      <c r="L654">
        <f t="shared" si="91"/>
        <v>3.537445712328811</v>
      </c>
      <c r="N654" s="36">
        <f t="shared" si="99"/>
        <v>1.532766340325651E-4</v>
      </c>
      <c r="O654">
        <f t="shared" si="95"/>
        <v>1</v>
      </c>
      <c r="P654" s="35"/>
      <c r="Q654" s="34"/>
      <c r="R654" s="26"/>
      <c r="S654" s="26"/>
    </row>
    <row r="655" spans="1:19" x14ac:dyDescent="0.25">
      <c r="A655">
        <f t="shared" si="92"/>
        <v>2.069999999999959</v>
      </c>
      <c r="B655">
        <f t="shared" si="93"/>
        <v>6.2688220695283903E-4</v>
      </c>
      <c r="C655">
        <f t="shared" si="94"/>
        <v>6.2688220695283903E-4</v>
      </c>
      <c r="D655">
        <f t="shared" si="90"/>
        <v>0.93487891753780128</v>
      </c>
      <c r="I655">
        <f t="shared" si="96"/>
        <v>171.09235557787028</v>
      </c>
      <c r="J655">
        <f t="shared" si="97"/>
        <v>0</v>
      </c>
      <c r="K655" s="36">
        <f t="shared" si="98"/>
        <v>1.5011976727414243E-4</v>
      </c>
      <c r="L655">
        <f t="shared" si="91"/>
        <v>3.554617778893514</v>
      </c>
      <c r="N655" s="36">
        <f t="shared" si="99"/>
        <v>1.5011976727414243E-4</v>
      </c>
      <c r="O655">
        <f t="shared" si="95"/>
        <v>0</v>
      </c>
      <c r="P655" s="35"/>
      <c r="Q655" s="34"/>
      <c r="R655" s="26"/>
      <c r="S655" s="26"/>
    </row>
    <row r="656" spans="1:19" x14ac:dyDescent="0.25">
      <c r="A656">
        <f t="shared" si="92"/>
        <v>2.0799999999999588</v>
      </c>
      <c r="B656">
        <f t="shared" si="93"/>
        <v>0</v>
      </c>
      <c r="C656">
        <f t="shared" si="94"/>
        <v>6.1979742250006797E-4</v>
      </c>
      <c r="D656">
        <f t="shared" si="90"/>
        <v>0.93549871496030135</v>
      </c>
      <c r="I656">
        <f t="shared" si="96"/>
        <v>171.43579690916434</v>
      </c>
      <c r="J656">
        <f t="shared" si="97"/>
        <v>0</v>
      </c>
      <c r="K656" s="36">
        <f t="shared" si="98"/>
        <v>1.4703429842189558E-4</v>
      </c>
      <c r="L656">
        <f t="shared" si="91"/>
        <v>3.5717898454582171</v>
      </c>
      <c r="N656" s="36">
        <f t="shared" si="99"/>
        <v>1.4703429842189558E-4</v>
      </c>
      <c r="O656">
        <f t="shared" si="95"/>
        <v>1</v>
      </c>
      <c r="P656" s="35"/>
      <c r="Q656" s="34"/>
      <c r="R656" s="26"/>
      <c r="S656" s="26"/>
    </row>
    <row r="657" spans="1:19" x14ac:dyDescent="0.25">
      <c r="A657">
        <f t="shared" si="92"/>
        <v>2.0899999999999586</v>
      </c>
      <c r="B657">
        <f t="shared" si="93"/>
        <v>6.1279870340069653E-4</v>
      </c>
      <c r="C657">
        <f t="shared" si="94"/>
        <v>6.1279870340069653E-4</v>
      </c>
      <c r="D657">
        <f t="shared" si="90"/>
        <v>0.93611151366370204</v>
      </c>
      <c r="I657">
        <f t="shared" si="96"/>
        <v>171.7792382404584</v>
      </c>
      <c r="J657">
        <f t="shared" si="97"/>
        <v>0</v>
      </c>
      <c r="K657" s="36">
        <f t="shared" si="98"/>
        <v>1.4401850842243359E-4</v>
      </c>
      <c r="L657">
        <f t="shared" si="91"/>
        <v>3.5889619120229197</v>
      </c>
      <c r="N657" s="36">
        <f t="shared" si="99"/>
        <v>1.4401850842243359E-4</v>
      </c>
      <c r="O657">
        <f t="shared" si="95"/>
        <v>0</v>
      </c>
      <c r="P657" s="35"/>
      <c r="Q657" s="34"/>
      <c r="R657" s="26"/>
      <c r="S657" s="26"/>
    </row>
    <row r="658" spans="1:19" x14ac:dyDescent="0.25">
      <c r="A658">
        <f t="shared" si="92"/>
        <v>2.0999999999999583</v>
      </c>
      <c r="B658">
        <f t="shared" si="93"/>
        <v>0</v>
      </c>
      <c r="C658">
        <f t="shared" si="94"/>
        <v>6.0588506145309307E-4</v>
      </c>
      <c r="D658">
        <f t="shared" si="90"/>
        <v>0.93671739872515514</v>
      </c>
      <c r="I658">
        <f t="shared" si="96"/>
        <v>172.12267957175246</v>
      </c>
      <c r="J658">
        <f t="shared" si="97"/>
        <v>0</v>
      </c>
      <c r="K658" s="36">
        <f t="shared" si="98"/>
        <v>1.4107072079361412E-4</v>
      </c>
      <c r="L658">
        <f t="shared" si="91"/>
        <v>3.6061339785876227</v>
      </c>
      <c r="N658" s="36">
        <f t="shared" si="99"/>
        <v>1.4107072079361412E-4</v>
      </c>
      <c r="O658">
        <f t="shared" si="95"/>
        <v>1</v>
      </c>
      <c r="P658" s="35"/>
      <c r="Q658" s="34"/>
      <c r="R658" s="26"/>
      <c r="S658" s="26"/>
    </row>
    <row r="659" spans="1:19" x14ac:dyDescent="0.25">
      <c r="A659">
        <f t="shared" si="92"/>
        <v>2.1099999999999581</v>
      </c>
      <c r="B659">
        <f t="shared" si="93"/>
        <v>5.9905551555516912E-4</v>
      </c>
      <c r="C659">
        <f t="shared" si="94"/>
        <v>5.9905551555516912E-4</v>
      </c>
      <c r="D659">
        <f t="shared" si="90"/>
        <v>0.93731645424071031</v>
      </c>
      <c r="I659">
        <f t="shared" si="96"/>
        <v>172.46612090304652</v>
      </c>
      <c r="J659">
        <f t="shared" si="97"/>
        <v>0</v>
      </c>
      <c r="K659" s="36">
        <f t="shared" si="98"/>
        <v>1.3818930059326159E-4</v>
      </c>
      <c r="L659">
        <f t="shared" si="91"/>
        <v>3.6233060451523258</v>
      </c>
      <c r="N659" s="36">
        <f t="shared" si="99"/>
        <v>1.3818930059326159E-4</v>
      </c>
      <c r="O659">
        <f t="shared" si="95"/>
        <v>0</v>
      </c>
      <c r="P659" s="35"/>
      <c r="Q659" s="34"/>
      <c r="R659" s="26"/>
      <c r="S659" s="26"/>
    </row>
    <row r="660" spans="1:19" x14ac:dyDescent="0.25">
      <c r="A660">
        <f t="shared" si="92"/>
        <v>2.1199999999999579</v>
      </c>
      <c r="B660">
        <f t="shared" si="93"/>
        <v>0</v>
      </c>
      <c r="C660">
        <f t="shared" si="94"/>
        <v>5.9230909183172198E-4</v>
      </c>
      <c r="D660">
        <f t="shared" si="90"/>
        <v>0.93790876333254203</v>
      </c>
      <c r="I660">
        <f t="shared" si="96"/>
        <v>172.80956223434058</v>
      </c>
      <c r="J660">
        <f t="shared" si="97"/>
        <v>0</v>
      </c>
      <c r="K660" s="36">
        <f t="shared" si="98"/>
        <v>1.3537265340990683E-4</v>
      </c>
      <c r="L660">
        <f t="shared" si="91"/>
        <v>3.6404781117170288</v>
      </c>
      <c r="N660" s="36">
        <f t="shared" si="99"/>
        <v>1.3537265340990683E-4</v>
      </c>
      <c r="O660">
        <f t="shared" si="95"/>
        <v>1</v>
      </c>
      <c r="P660" s="35"/>
      <c r="Q660" s="34"/>
      <c r="R660" s="26"/>
      <c r="S660" s="26"/>
    </row>
    <row r="661" spans="1:19" x14ac:dyDescent="0.25">
      <c r="A661">
        <f t="shared" si="92"/>
        <v>2.1299999999999577</v>
      </c>
      <c r="B661">
        <f t="shared" si="93"/>
        <v>5.8564482375622617E-4</v>
      </c>
      <c r="C661">
        <f t="shared" si="94"/>
        <v>5.8564482375622617E-4</v>
      </c>
      <c r="D661">
        <f t="shared" si="90"/>
        <v>0.93849440815629825</v>
      </c>
      <c r="I661">
        <f t="shared" si="96"/>
        <v>173.15300356563463</v>
      </c>
      <c r="J661">
        <f t="shared" si="97"/>
        <v>0</v>
      </c>
      <c r="K661" s="36">
        <f t="shared" si="98"/>
        <v>1.3261922437524803E-4</v>
      </c>
      <c r="L661">
        <f t="shared" si="91"/>
        <v>3.6576501782817319</v>
      </c>
      <c r="N661" s="36">
        <f t="shared" si="99"/>
        <v>1.3261922437524803E-4</v>
      </c>
      <c r="O661">
        <f t="shared" si="95"/>
        <v>0</v>
      </c>
      <c r="P661" s="35"/>
      <c r="Q661" s="34"/>
      <c r="R661" s="26"/>
      <c r="S661" s="26"/>
    </row>
    <row r="662" spans="1:19" x14ac:dyDescent="0.25">
      <c r="A662">
        <f t="shared" si="92"/>
        <v>2.1399999999999575</v>
      </c>
      <c r="B662">
        <f t="shared" si="93"/>
        <v>0</v>
      </c>
      <c r="C662">
        <f t="shared" si="94"/>
        <v>5.790617522616337E-4</v>
      </c>
      <c r="D662">
        <f t="shared" si="90"/>
        <v>0.93907346990855989</v>
      </c>
      <c r="I662">
        <f t="shared" si="96"/>
        <v>173.49644489692869</v>
      </c>
      <c r="J662">
        <f t="shared" si="97"/>
        <v>0</v>
      </c>
      <c r="K662" s="36">
        <f t="shared" si="98"/>
        <v>1.2992749719782822E-4</v>
      </c>
      <c r="L662">
        <f t="shared" si="91"/>
        <v>3.6748222448464345</v>
      </c>
      <c r="N662" s="36">
        <f t="shared" si="99"/>
        <v>1.2992749719782822E-4</v>
      </c>
      <c r="O662">
        <f t="shared" si="95"/>
        <v>1</v>
      </c>
      <c r="P662" s="35"/>
      <c r="Q662" s="34"/>
      <c r="R662" s="26"/>
      <c r="S662" s="26"/>
    </row>
    <row r="663" spans="1:19" x14ac:dyDescent="0.25">
      <c r="A663">
        <f t="shared" si="92"/>
        <v>2.1499999999999573</v>
      </c>
      <c r="B663">
        <f t="shared" si="93"/>
        <v>5.7255892584340273E-4</v>
      </c>
      <c r="C663">
        <f t="shared" si="94"/>
        <v>5.7255892584340273E-4</v>
      </c>
      <c r="D663">
        <f t="shared" si="90"/>
        <v>0.93964602883440329</v>
      </c>
      <c r="I663">
        <f t="shared" si="96"/>
        <v>173.83988622822275</v>
      </c>
      <c r="J663">
        <f t="shared" si="97"/>
        <v>0</v>
      </c>
      <c r="K663" s="36">
        <f t="shared" si="98"/>
        <v>1.2729599321819728E-4</v>
      </c>
      <c r="L663">
        <f t="shared" si="91"/>
        <v>3.6919943114111375</v>
      </c>
      <c r="N663" s="36">
        <f t="shared" si="99"/>
        <v>1.2729599321819728E-4</v>
      </c>
      <c r="O663">
        <f t="shared" si="95"/>
        <v>0</v>
      </c>
      <c r="P663" s="35"/>
      <c r="Q663" s="34"/>
      <c r="R663" s="26"/>
      <c r="S663" s="26"/>
    </row>
    <row r="664" spans="1:19" x14ac:dyDescent="0.25">
      <c r="A664">
        <f t="shared" si="92"/>
        <v>2.1599999999999571</v>
      </c>
      <c r="B664">
        <f t="shared" si="93"/>
        <v>0</v>
      </c>
      <c r="C664">
        <f t="shared" si="94"/>
        <v>5.661354006554209E-4</v>
      </c>
      <c r="D664">
        <f t="shared" si="90"/>
        <v>0.94021216423505871</v>
      </c>
      <c r="I664">
        <f t="shared" si="96"/>
        <v>174.18332755951681</v>
      </c>
      <c r="J664">
        <f t="shared" si="97"/>
        <v>0</v>
      </c>
      <c r="K664" s="36">
        <f t="shared" si="98"/>
        <v>1.2472327048464096E-4</v>
      </c>
      <c r="L664">
        <f t="shared" si="91"/>
        <v>3.7091663779758406</v>
      </c>
      <c r="N664" s="36">
        <f t="shared" si="99"/>
        <v>1.2472327048464096E-4</v>
      </c>
      <c r="O664">
        <f t="shared" si="95"/>
        <v>1</v>
      </c>
      <c r="P664" s="35"/>
      <c r="Q664" s="34"/>
      <c r="R664" s="26"/>
      <c r="S664" s="26"/>
    </row>
    <row r="665" spans="1:19" x14ac:dyDescent="0.25">
      <c r="A665">
        <f t="shared" si="92"/>
        <v>2.1699999999999569</v>
      </c>
      <c r="B665">
        <f t="shared" si="93"/>
        <v>5.5979024059771287E-4</v>
      </c>
      <c r="C665">
        <f t="shared" si="94"/>
        <v>5.5979024059771287E-4</v>
      </c>
      <c r="D665">
        <f t="shared" si="90"/>
        <v>0.94077195447565642</v>
      </c>
      <c r="I665">
        <f t="shared" si="96"/>
        <v>174.52676889081087</v>
      </c>
      <c r="J665">
        <f t="shared" si="97"/>
        <v>0</v>
      </c>
      <c r="K665" s="36">
        <f t="shared" si="98"/>
        <v>1.22207922849598E-4</v>
      </c>
      <c r="L665">
        <f t="shared" si="91"/>
        <v>3.7263384445405436</v>
      </c>
      <c r="N665" s="36">
        <f t="shared" si="99"/>
        <v>1.22207922849598E-4</v>
      </c>
      <c r="O665">
        <f t="shared" si="95"/>
        <v>0</v>
      </c>
      <c r="P665" s="35"/>
      <c r="Q665" s="34"/>
      <c r="R665" s="26"/>
      <c r="S665" s="26"/>
    </row>
    <row r="666" spans="1:19" x14ac:dyDescent="0.25">
      <c r="A666">
        <f t="shared" si="92"/>
        <v>2.1799999999999566</v>
      </c>
      <c r="B666">
        <f t="shared" si="93"/>
        <v>0</v>
      </c>
      <c r="C666">
        <f t="shared" si="94"/>
        <v>5.5352251739659852E-4</v>
      </c>
      <c r="D666">
        <f t="shared" si="90"/>
        <v>0.94132547699305302</v>
      </c>
      <c r="I666">
        <f t="shared" si="96"/>
        <v>174.87021022210493</v>
      </c>
      <c r="J666">
        <f t="shared" si="97"/>
        <v>0</v>
      </c>
      <c r="K666" s="36">
        <f t="shared" si="98"/>
        <v>1.1974857908637632E-4</v>
      </c>
      <c r="L666">
        <f t="shared" si="91"/>
        <v>3.7435105111052467</v>
      </c>
      <c r="N666" s="36">
        <f t="shared" si="99"/>
        <v>1.1974857908637632E-4</v>
      </c>
      <c r="O666">
        <f t="shared" si="95"/>
        <v>1</v>
      </c>
      <c r="P666" s="35"/>
      <c r="Q666" s="34"/>
      <c r="R666" s="26"/>
      <c r="S666" s="26"/>
    </row>
    <row r="667" spans="1:19" x14ac:dyDescent="0.25">
      <c r="A667">
        <f t="shared" si="92"/>
        <v>2.1899999999999564</v>
      </c>
      <c r="B667">
        <f t="shared" si="93"/>
        <v>5.4733131067741247E-4</v>
      </c>
      <c r="C667">
        <f t="shared" si="94"/>
        <v>5.4733131067741247E-4</v>
      </c>
      <c r="D667">
        <f t="shared" si="90"/>
        <v>0.94187280830373044</v>
      </c>
      <c r="I667">
        <f t="shared" si="96"/>
        <v>175.21365155339899</v>
      </c>
      <c r="J667">
        <f t="shared" si="97"/>
        <v>0</v>
      </c>
      <c r="K667" s="36">
        <f t="shared" si="98"/>
        <v>1.1734390202571086E-4</v>
      </c>
      <c r="L667">
        <f t="shared" si="91"/>
        <v>3.7606825776699493</v>
      </c>
      <c r="N667" s="36">
        <f t="shared" si="99"/>
        <v>1.1734390202571086E-4</v>
      </c>
      <c r="O667">
        <f t="shared" si="95"/>
        <v>0</v>
      </c>
      <c r="P667" s="35"/>
      <c r="Q667" s="34"/>
      <c r="R667" s="26"/>
      <c r="S667" s="26"/>
    </row>
    <row r="668" spans="1:19" x14ac:dyDescent="0.25">
      <c r="A668">
        <f t="shared" si="92"/>
        <v>2.1999999999999562</v>
      </c>
      <c r="B668">
        <f t="shared" si="93"/>
        <v>0</v>
      </c>
      <c r="C668">
        <f t="shared" si="94"/>
        <v>5.4121570803189467E-4</v>
      </c>
      <c r="D668">
        <f t="shared" si="90"/>
        <v>0.94241402401176233</v>
      </c>
      <c r="I668">
        <f t="shared" si="96"/>
        <v>175.55709288469305</v>
      </c>
      <c r="J668">
        <f t="shared" si="97"/>
        <v>0</v>
      </c>
      <c r="K668" s="36">
        <f t="shared" si="98"/>
        <v>1.1499258771209987E-4</v>
      </c>
      <c r="L668">
        <f t="shared" si="91"/>
        <v>3.7778546442346523</v>
      </c>
      <c r="N668" s="36">
        <f t="shared" si="99"/>
        <v>1.1499258771209987E-4</v>
      </c>
      <c r="O668">
        <f t="shared" si="95"/>
        <v>1</v>
      </c>
      <c r="P668" s="35"/>
      <c r="Q668" s="34"/>
      <c r="R668" s="26"/>
      <c r="S668" s="26"/>
    </row>
    <row r="669" spans="1:19" x14ac:dyDescent="0.25">
      <c r="A669">
        <f t="shared" si="92"/>
        <v>2.209999999999956</v>
      </c>
      <c r="B669">
        <f t="shared" si="93"/>
        <v>5.3517480507669912E-4</v>
      </c>
      <c r="C669">
        <f t="shared" si="94"/>
        <v>5.3517480507669912E-4</v>
      </c>
      <c r="D669">
        <f t="shared" si="90"/>
        <v>0.94294919881683903</v>
      </c>
      <c r="I669">
        <f t="shared" si="96"/>
        <v>175.90053421598711</v>
      </c>
      <c r="J669">
        <f t="shared" si="97"/>
        <v>0</v>
      </c>
      <c r="K669" s="36">
        <f t="shared" si="98"/>
        <v>1.1269336457930823E-4</v>
      </c>
      <c r="L669">
        <f t="shared" si="91"/>
        <v>3.7950267107993554</v>
      </c>
      <c r="N669" s="36">
        <f t="shared" si="99"/>
        <v>1.1269336457930823E-4</v>
      </c>
      <c r="O669">
        <f t="shared" si="95"/>
        <v>0</v>
      </c>
      <c r="P669" s="35"/>
      <c r="Q669" s="34"/>
      <c r="R669" s="26"/>
      <c r="S669" s="26"/>
    </row>
    <row r="670" spans="1:19" x14ac:dyDescent="0.25">
      <c r="A670">
        <f t="shared" si="92"/>
        <v>2.2199999999999558</v>
      </c>
      <c r="B670">
        <f t="shared" si="93"/>
        <v>0</v>
      </c>
      <c r="C670">
        <f t="shared" si="94"/>
        <v>5.2920770550834995E-4</v>
      </c>
      <c r="D670">
        <f t="shared" si="90"/>
        <v>0.94347840652234738</v>
      </c>
      <c r="I670">
        <f t="shared" si="96"/>
        <v>176.24397554728117</v>
      </c>
      <c r="J670">
        <f t="shared" si="97"/>
        <v>0</v>
      </c>
      <c r="K670" s="36">
        <f t="shared" si="98"/>
        <v>1.1044499264499866E-4</v>
      </c>
      <c r="L670">
        <f t="shared" si="91"/>
        <v>3.8121987773640584</v>
      </c>
      <c r="N670" s="36">
        <f t="shared" si="99"/>
        <v>1.1044499264499866E-4</v>
      </c>
      <c r="O670">
        <f t="shared" si="95"/>
        <v>1</v>
      </c>
      <c r="P670" s="35"/>
      <c r="Q670" s="34"/>
      <c r="R670" s="26"/>
      <c r="S670" s="26"/>
    </row>
    <row r="671" spans="1:19" x14ac:dyDescent="0.25">
      <c r="A671">
        <f t="shared" si="92"/>
        <v>2.2299999999999556</v>
      </c>
      <c r="B671">
        <f t="shared" si="93"/>
        <v>5.2331352114798335E-4</v>
      </c>
      <c r="C671">
        <f t="shared" si="94"/>
        <v>5.2331352114798335E-4</v>
      </c>
      <c r="D671">
        <f t="shared" si="90"/>
        <v>0.94400172004349536</v>
      </c>
      <c r="I671">
        <f t="shared" si="96"/>
        <v>176.58741687857523</v>
      </c>
      <c r="J671">
        <f t="shared" si="97"/>
        <v>0</v>
      </c>
      <c r="K671" s="36">
        <f t="shared" si="98"/>
        <v>1.0824626272397907E-4</v>
      </c>
      <c r="L671">
        <f t="shared" si="91"/>
        <v>3.8293708439287615</v>
      </c>
      <c r="N671" s="36">
        <f t="shared" si="99"/>
        <v>1.0824626272397907E-4</v>
      </c>
      <c r="O671">
        <f t="shared" si="95"/>
        <v>0</v>
      </c>
      <c r="P671" s="35"/>
      <c r="Q671" s="34"/>
      <c r="R671" s="26"/>
      <c r="S671" s="26"/>
    </row>
    <row r="672" spans="1:19" x14ac:dyDescent="0.25">
      <c r="A672">
        <f t="shared" si="92"/>
        <v>2.2399999999999554</v>
      </c>
      <c r="B672">
        <f t="shared" si="93"/>
        <v>0</v>
      </c>
      <c r="C672">
        <f t="shared" si="94"/>
        <v>5.1749137198608963E-4</v>
      </c>
      <c r="D672">
        <f t="shared" si="90"/>
        <v>0.94451921141548145</v>
      </c>
      <c r="I672">
        <f t="shared" si="96"/>
        <v>176.93085820986929</v>
      </c>
      <c r="J672">
        <f t="shared" si="97"/>
        <v>0</v>
      </c>
      <c r="K672" s="36">
        <f t="shared" si="98"/>
        <v>1.060959956598103E-4</v>
      </c>
      <c r="L672">
        <f t="shared" si="91"/>
        <v>3.8465429104934641</v>
      </c>
      <c r="N672" s="36">
        <f t="shared" si="99"/>
        <v>1.060959956598103E-4</v>
      </c>
      <c r="O672">
        <f t="shared" si="95"/>
        <v>1</v>
      </c>
      <c r="P672" s="35"/>
      <c r="Q672" s="34"/>
      <c r="R672" s="26"/>
      <c r="S672" s="26"/>
    </row>
    <row r="673" spans="1:19" x14ac:dyDescent="0.25">
      <c r="A673">
        <f t="shared" si="92"/>
        <v>2.2499999999999551</v>
      </c>
      <c r="B673">
        <f t="shared" si="93"/>
        <v>5.117403862150427E-4</v>
      </c>
      <c r="C673">
        <f t="shared" si="94"/>
        <v>5.117403862150427E-4</v>
      </c>
      <c r="D673">
        <f t="shared" si="90"/>
        <v>0.94503095180169649</v>
      </c>
      <c r="I673">
        <f t="shared" si="96"/>
        <v>177.27429954116334</v>
      </c>
      <c r="J673">
        <f t="shared" si="97"/>
        <v>0</v>
      </c>
      <c r="K673" s="36">
        <f t="shared" si="98"/>
        <v>1.0399304157441679E-4</v>
      </c>
      <c r="L673">
        <f t="shared" si="91"/>
        <v>3.8637149770581671</v>
      </c>
      <c r="N673" s="36">
        <f t="shared" si="99"/>
        <v>1.0399304157441679E-4</v>
      </c>
      <c r="O673">
        <f t="shared" si="95"/>
        <v>0</v>
      </c>
      <c r="P673" s="35"/>
      <c r="Q673" s="34"/>
      <c r="R673" s="26"/>
      <c r="S673" s="26"/>
    </row>
    <row r="674" spans="1:19" x14ac:dyDescent="0.25">
      <c r="A674">
        <f t="shared" si="92"/>
        <v>2.2599999999999549</v>
      </c>
      <c r="B674">
        <f t="shared" si="93"/>
        <v>0</v>
      </c>
      <c r="C674">
        <f t="shared" si="94"/>
        <v>5.0605970026151859E-4</v>
      </c>
      <c r="D674">
        <f t="shared" si="90"/>
        <v>0.94553701150195801</v>
      </c>
      <c r="I674">
        <f t="shared" si="96"/>
        <v>177.6177408724574</v>
      </c>
      <c r="J674">
        <f t="shared" si="97"/>
        <v>0</v>
      </c>
      <c r="K674" s="36">
        <f t="shared" si="98"/>
        <v>1.019362791353836E-4</v>
      </c>
      <c r="L674">
        <f t="shared" si="91"/>
        <v>3.8808870436228702</v>
      </c>
      <c r="N674" s="36">
        <f t="shared" si="99"/>
        <v>1.019362791353836E-4</v>
      </c>
      <c r="O674">
        <f t="shared" si="95"/>
        <v>1</v>
      </c>
      <c r="P674" s="35"/>
      <c r="Q674" s="34"/>
      <c r="R674" s="26"/>
      <c r="S674" s="26"/>
    </row>
    <row r="675" spans="1:19" x14ac:dyDescent="0.25">
      <c r="A675">
        <f t="shared" si="92"/>
        <v>2.2699999999999547</v>
      </c>
      <c r="B675">
        <f t="shared" si="93"/>
        <v>5.0044845881069833E-4</v>
      </c>
      <c r="C675">
        <f t="shared" si="94"/>
        <v>5.0044845881069833E-4</v>
      </c>
      <c r="D675">
        <f t="shared" si="90"/>
        <v>0.94603745996076871</v>
      </c>
      <c r="I675">
        <f t="shared" si="96"/>
        <v>177.96118220375146</v>
      </c>
      <c r="J675">
        <f t="shared" si="97"/>
        <v>0</v>
      </c>
      <c r="K675" s="36">
        <f t="shared" si="98"/>
        <v>9.9924614840685676E-5</v>
      </c>
      <c r="L675">
        <f t="shared" si="91"/>
        <v>3.8980591101875732</v>
      </c>
      <c r="N675" s="36">
        <f t="shared" si="99"/>
        <v>9.9924614840685676E-5</v>
      </c>
      <c r="O675">
        <f t="shared" si="95"/>
        <v>0</v>
      </c>
      <c r="P675" s="35"/>
      <c r="Q675" s="34"/>
      <c r="R675" s="26"/>
      <c r="S675" s="26"/>
    </row>
    <row r="676" spans="1:19" x14ac:dyDescent="0.25">
      <c r="A676">
        <f t="shared" si="92"/>
        <v>2.2799999999999545</v>
      </c>
      <c r="B676">
        <f t="shared" si="93"/>
        <v>0</v>
      </c>
      <c r="C676">
        <f t="shared" si="94"/>
        <v>4.9490581482702911E-4</v>
      </c>
      <c r="D676">
        <f t="shared" si="90"/>
        <v>0.94653236577559574</v>
      </c>
      <c r="I676">
        <f t="shared" si="96"/>
        <v>178.30462353504552</v>
      </c>
      <c r="J676">
        <f t="shared" si="97"/>
        <v>0</v>
      </c>
      <c r="K676" s="36">
        <f t="shared" si="98"/>
        <v>9.7956982320301228E-5</v>
      </c>
      <c r="L676">
        <f t="shared" si="91"/>
        <v>3.9152311767522763</v>
      </c>
      <c r="N676" s="36">
        <f t="shared" si="99"/>
        <v>9.7956982320301228E-5</v>
      </c>
      <c r="O676">
        <f t="shared" si="95"/>
        <v>1</v>
      </c>
      <c r="P676" s="35"/>
      <c r="Q676" s="34"/>
      <c r="R676" s="26"/>
      <c r="S676" s="26"/>
    </row>
    <row r="677" spans="1:19" x14ac:dyDescent="0.25">
      <c r="A677">
        <f t="shared" si="92"/>
        <v>2.2899999999999543</v>
      </c>
      <c r="B677">
        <f t="shared" si="93"/>
        <v>4.8943092956843515E-4</v>
      </c>
      <c r="C677">
        <f t="shared" si="94"/>
        <v>4.8943092956843515E-4</v>
      </c>
      <c r="D677">
        <f t="shared" si="90"/>
        <v>0.94702179670516418</v>
      </c>
      <c r="I677">
        <f t="shared" si="96"/>
        <v>178.64806486633958</v>
      </c>
      <c r="J677">
        <f t="shared" si="97"/>
        <v>0</v>
      </c>
      <c r="K677" s="36">
        <f t="shared" si="98"/>
        <v>9.6032341654696957E-5</v>
      </c>
      <c r="L677">
        <f t="shared" si="91"/>
        <v>3.9324032433169789</v>
      </c>
      <c r="N677" s="36">
        <f t="shared" si="99"/>
        <v>9.6032341654696957E-5</v>
      </c>
      <c r="O677">
        <f t="shared" si="95"/>
        <v>0</v>
      </c>
      <c r="P677" s="35"/>
      <c r="Q677" s="34"/>
      <c r="R677" s="26"/>
      <c r="S677" s="26"/>
    </row>
    <row r="678" spans="1:19" x14ac:dyDescent="0.25">
      <c r="A678">
        <f t="shared" si="92"/>
        <v>2.2999999999999541</v>
      </c>
      <c r="B678">
        <f t="shared" si="93"/>
        <v>0</v>
      </c>
      <c r="C678">
        <f t="shared" si="94"/>
        <v>4.8402297259864113E-4</v>
      </c>
      <c r="D678">
        <f t="shared" si="90"/>
        <v>0.94750581967776282</v>
      </c>
      <c r="I678">
        <f t="shared" si="96"/>
        <v>178.99150619763364</v>
      </c>
      <c r="J678">
        <f t="shared" si="97"/>
        <v>0</v>
      </c>
      <c r="K678" s="36">
        <f t="shared" si="98"/>
        <v>9.414967870958503E-5</v>
      </c>
      <c r="L678">
        <f t="shared" si="91"/>
        <v>3.9495753098816819</v>
      </c>
      <c r="N678" s="36">
        <f t="shared" si="99"/>
        <v>9.414967870958503E-5</v>
      </c>
      <c r="O678">
        <f t="shared" si="95"/>
        <v>1</v>
      </c>
      <c r="P678" s="35"/>
      <c r="Q678" s="34"/>
      <c r="R678" s="26"/>
      <c r="S678" s="26"/>
    </row>
    <row r="679" spans="1:19" x14ac:dyDescent="0.25">
      <c r="A679">
        <f t="shared" si="92"/>
        <v>2.3099999999999539</v>
      </c>
      <c r="B679">
        <f t="shared" si="93"/>
        <v>4.7868112179194622E-4</v>
      </c>
      <c r="C679">
        <f t="shared" si="94"/>
        <v>4.7868112179194622E-4</v>
      </c>
      <c r="D679">
        <f t="shared" si="90"/>
        <v>0.94798450079955476</v>
      </c>
      <c r="I679">
        <f t="shared" si="96"/>
        <v>179.3349475289277</v>
      </c>
      <c r="J679">
        <f t="shared" si="97"/>
        <v>0</v>
      </c>
      <c r="K679" s="36">
        <f t="shared" si="98"/>
        <v>9.2308004486681139E-5</v>
      </c>
      <c r="L679">
        <f t="shared" si="91"/>
        <v>3.966747376446385</v>
      </c>
      <c r="N679" s="36">
        <f t="shared" si="99"/>
        <v>9.2308004486681139E-5</v>
      </c>
      <c r="O679">
        <f t="shared" si="95"/>
        <v>0</v>
      </c>
      <c r="P679" s="35"/>
      <c r="Q679" s="34"/>
      <c r="R679" s="26"/>
      <c r="S679" s="26"/>
    </row>
    <row r="680" spans="1:19" x14ac:dyDescent="0.25">
      <c r="A680">
        <f t="shared" si="92"/>
        <v>2.3199999999999537</v>
      </c>
      <c r="B680">
        <f t="shared" si="93"/>
        <v>0</v>
      </c>
      <c r="C680">
        <f t="shared" si="94"/>
        <v>4.734045633366657E-4</v>
      </c>
      <c r="D680">
        <f t="shared" si="90"/>
        <v>0.94845790536289143</v>
      </c>
      <c r="I680">
        <f t="shared" si="96"/>
        <v>179.67838886022176</v>
      </c>
      <c r="J680">
        <f t="shared" si="97"/>
        <v>0</v>
      </c>
      <c r="K680" s="36">
        <f t="shared" si="98"/>
        <v>9.0506354490366495E-5</v>
      </c>
      <c r="L680">
        <f t="shared" si="91"/>
        <v>3.983919443011088</v>
      </c>
      <c r="N680" s="36">
        <f t="shared" si="99"/>
        <v>9.0506354490366495E-5</v>
      </c>
      <c r="O680">
        <f t="shared" si="95"/>
        <v>1</v>
      </c>
      <c r="P680" s="35"/>
      <c r="Q680" s="34"/>
      <c r="R680" s="26"/>
      <c r="S680" s="26"/>
    </row>
    <row r="681" spans="1:19" x14ac:dyDescent="0.25">
      <c r="A681">
        <f t="shared" si="92"/>
        <v>2.3299999999999534</v>
      </c>
      <c r="B681">
        <f t="shared" si="93"/>
        <v>4.6819249173246646E-4</v>
      </c>
      <c r="C681">
        <f t="shared" si="94"/>
        <v>4.6819249173246646E-4</v>
      </c>
      <c r="D681">
        <f t="shared" si="90"/>
        <v>0.9489260978546239</v>
      </c>
      <c r="I681">
        <f t="shared" si="96"/>
        <v>180.02183019151582</v>
      </c>
      <c r="J681">
        <f t="shared" si="97"/>
        <v>0</v>
      </c>
      <c r="K681" s="36">
        <f t="shared" si="98"/>
        <v>8.8743788109541671E-5</v>
      </c>
      <c r="L681">
        <f t="shared" si="91"/>
        <v>4.0010915095757911</v>
      </c>
      <c r="N681" s="36">
        <f t="shared" si="99"/>
        <v>8.8743788109541671E-5</v>
      </c>
      <c r="O681">
        <f t="shared" si="95"/>
        <v>0</v>
      </c>
      <c r="P681" s="35"/>
      <c r="Q681" s="34"/>
      <c r="R681" s="26"/>
      <c r="S681" s="26"/>
    </row>
    <row r="682" spans="1:19" x14ac:dyDescent="0.25">
      <c r="A682">
        <f t="shared" si="92"/>
        <v>2.3399999999999532</v>
      </c>
      <c r="B682">
        <f t="shared" si="93"/>
        <v>0</v>
      </c>
      <c r="C682">
        <f t="shared" si="94"/>
        <v>4.6304410978481592E-4</v>
      </c>
      <c r="D682">
        <f t="shared" si="90"/>
        <v>0.94938914196440871</v>
      </c>
      <c r="I682">
        <f t="shared" si="96"/>
        <v>180.36527152280988</v>
      </c>
      <c r="J682">
        <f t="shared" si="97"/>
        <v>0</v>
      </c>
      <c r="K682" s="36">
        <f t="shared" si="98"/>
        <v>8.7019388014738207E-5</v>
      </c>
      <c r="L682">
        <f t="shared" si="91"/>
        <v>4.0182635761404937</v>
      </c>
      <c r="N682" s="36">
        <f t="shared" si="99"/>
        <v>8.7019388014738207E-5</v>
      </c>
      <c r="O682">
        <f t="shared" si="95"/>
        <v>1</v>
      </c>
      <c r="P682" s="35"/>
      <c r="Q682" s="34"/>
      <c r="R682" s="26"/>
      <c r="S682" s="26"/>
    </row>
    <row r="683" spans="1:19" x14ac:dyDescent="0.25">
      <c r="A683">
        <f t="shared" si="92"/>
        <v>2.349999999999953</v>
      </c>
      <c r="B683">
        <f t="shared" si="93"/>
        <v>4.5795862859576708E-4</v>
      </c>
      <c r="C683">
        <f t="shared" si="94"/>
        <v>4.5795862859576708E-4</v>
      </c>
      <c r="D683">
        <f t="shared" si="90"/>
        <v>0.94984710059300448</v>
      </c>
      <c r="I683">
        <f t="shared" si="96"/>
        <v>180.70871285410394</v>
      </c>
      <c r="J683">
        <f t="shared" si="97"/>
        <v>0</v>
      </c>
      <c r="K683" s="36">
        <f t="shared" si="98"/>
        <v>8.5332259569836574E-5</v>
      </c>
      <c r="L683">
        <f t="shared" si="91"/>
        <v>4.0354356427051972</v>
      </c>
      <c r="N683" s="36">
        <f t="shared" si="99"/>
        <v>8.5332259569836574E-5</v>
      </c>
      <c r="O683">
        <f t="shared" si="95"/>
        <v>0</v>
      </c>
      <c r="P683" s="35"/>
      <c r="Q683" s="34"/>
      <c r="R683" s="26"/>
      <c r="S683" s="26"/>
    </row>
    <row r="684" spans="1:19" x14ac:dyDescent="0.25">
      <c r="A684">
        <f t="shared" si="92"/>
        <v>2.3599999999999528</v>
      </c>
      <c r="B684">
        <f t="shared" si="93"/>
        <v>0</v>
      </c>
      <c r="C684">
        <f t="shared" si="94"/>
        <v>4.5293526755108005E-4</v>
      </c>
      <c r="D684">
        <f t="shared" si="90"/>
        <v>0.95030003586055556</v>
      </c>
      <c r="I684">
        <f t="shared" si="96"/>
        <v>181.052154185398</v>
      </c>
      <c r="J684">
        <f t="shared" si="97"/>
        <v>0</v>
      </c>
      <c r="K684" s="36">
        <f t="shared" si="98"/>
        <v>8.3681530258406141E-5</v>
      </c>
      <c r="L684">
        <f t="shared" si="91"/>
        <v>4.0526077092698998</v>
      </c>
      <c r="N684" s="36">
        <f t="shared" si="99"/>
        <v>8.3681530258406141E-5</v>
      </c>
      <c r="O684">
        <f t="shared" si="95"/>
        <v>1</v>
      </c>
      <c r="P684" s="35"/>
      <c r="Q684" s="34"/>
      <c r="R684" s="26"/>
      <c r="S684" s="26"/>
    </row>
    <row r="685" spans="1:19" x14ac:dyDescent="0.25">
      <c r="A685">
        <f t="shared" si="92"/>
        <v>2.3699999999999526</v>
      </c>
      <c r="B685">
        <f t="shared" si="93"/>
        <v>4.4797325430290247E-4</v>
      </c>
      <c r="C685">
        <f t="shared" si="94"/>
        <v>4.4797325430290247E-4</v>
      </c>
      <c r="D685">
        <f t="shared" si="90"/>
        <v>0.95074800911485846</v>
      </c>
      <c r="I685">
        <f t="shared" si="96"/>
        <v>181.39559551669205</v>
      </c>
      <c r="J685">
        <f t="shared" si="97"/>
        <v>0</v>
      </c>
      <c r="K685" s="36">
        <f t="shared" si="98"/>
        <v>8.2066349124036535E-5</v>
      </c>
      <c r="L685">
        <f t="shared" si="91"/>
        <v>4.0697797758346024</v>
      </c>
      <c r="N685" s="36">
        <f t="shared" si="99"/>
        <v>8.2066349124036535E-5</v>
      </c>
      <c r="O685">
        <f t="shared" si="95"/>
        <v>0</v>
      </c>
      <c r="P685" s="35"/>
      <c r="Q685" s="34"/>
      <c r="R685" s="26"/>
      <c r="S685" s="26"/>
    </row>
    <row r="686" spans="1:19" x14ac:dyDescent="0.25">
      <c r="A686">
        <f t="shared" si="92"/>
        <v>2.3799999999999524</v>
      </c>
      <c r="B686">
        <f t="shared" si="93"/>
        <v>0</v>
      </c>
      <c r="C686">
        <f t="shared" si="94"/>
        <v>4.4307182475256113E-4</v>
      </c>
      <c r="D686">
        <f t="shared" si="90"/>
        <v>0.95119108093961102</v>
      </c>
      <c r="I686">
        <f t="shared" si="96"/>
        <v>181.73903684798611</v>
      </c>
      <c r="J686">
        <f t="shared" si="97"/>
        <v>0</v>
      </c>
      <c r="K686" s="36">
        <f t="shared" si="98"/>
        <v>8.0485886224609254E-5</v>
      </c>
      <c r="L686">
        <f t="shared" si="91"/>
        <v>4.0869518423993059</v>
      </c>
      <c r="N686" s="36">
        <f t="shared" si="99"/>
        <v>8.0485886224609254E-5</v>
      </c>
      <c r="O686">
        <f t="shared" si="95"/>
        <v>1</v>
      </c>
      <c r="P686" s="35"/>
      <c r="Q686" s="34"/>
      <c r="R686" s="26"/>
      <c r="S686" s="26"/>
    </row>
    <row r="687" spans="1:19" x14ac:dyDescent="0.25">
      <c r="A687">
        <f t="shared" si="92"/>
        <v>2.3899999999999522</v>
      </c>
      <c r="B687">
        <f t="shared" si="93"/>
        <v>4.3823022302502679E-4</v>
      </c>
      <c r="C687">
        <f t="shared" si="94"/>
        <v>4.3823022302502679E-4</v>
      </c>
      <c r="D687">
        <f t="shared" si="90"/>
        <v>0.95162931116263605</v>
      </c>
      <c r="I687">
        <f t="shared" si="96"/>
        <v>182.08247817928017</v>
      </c>
      <c r="J687">
        <f t="shared" si="97"/>
        <v>0</v>
      </c>
      <c r="K687" s="36">
        <f t="shared" si="98"/>
        <v>7.893933210003333E-5</v>
      </c>
      <c r="L687">
        <f t="shared" si="91"/>
        <v>4.1041239089640085</v>
      </c>
      <c r="N687" s="36">
        <f t="shared" si="99"/>
        <v>7.893933210003333E-5</v>
      </c>
      <c r="O687">
        <f t="shared" si="95"/>
        <v>0</v>
      </c>
      <c r="P687" s="35"/>
      <c r="Q687" s="34"/>
      <c r="R687" s="26"/>
      <c r="S687" s="26"/>
    </row>
    <row r="688" spans="1:19" x14ac:dyDescent="0.25">
      <c r="A688">
        <f t="shared" si="92"/>
        <v>2.3999999999999519</v>
      </c>
      <c r="B688">
        <f t="shared" si="93"/>
        <v>0</v>
      </c>
      <c r="C688">
        <f t="shared" si="94"/>
        <v>4.3344770144637668E-4</v>
      </c>
      <c r="D688">
        <f t="shared" ref="D688:D751" si="100">IF(A688&lt;$C$3,TDIST(ABS(A688-$C$3)/$C$4,$C$5,1),1-TDIST(ABS(A688-$C$3)/$C$4,$C$5,1))</f>
        <v>0.95206275886408243</v>
      </c>
      <c r="I688">
        <f t="shared" si="96"/>
        <v>182.42591951057423</v>
      </c>
      <c r="J688">
        <f t="shared" si="97"/>
        <v>0</v>
      </c>
      <c r="K688" s="36">
        <f t="shared" si="98"/>
        <v>7.7425897253282847E-5</v>
      </c>
      <c r="L688">
        <f t="shared" ref="L688:L751" si="101">(I688-$J$3)/$J$4</f>
        <v>4.121295975528712</v>
      </c>
      <c r="N688" s="36">
        <f t="shared" si="99"/>
        <v>7.7425897253282847E-5</v>
      </c>
      <c r="O688">
        <f t="shared" si="95"/>
        <v>1</v>
      </c>
      <c r="P688" s="35"/>
      <c r="Q688" s="34"/>
      <c r="R688" s="26"/>
      <c r="S688" s="26"/>
    </row>
    <row r="689" spans="1:19" x14ac:dyDescent="0.25">
      <c r="A689">
        <f t="shared" ref="A689:A752" si="102">A688+0.01*$C$4</f>
        <v>2.4099999999999517</v>
      </c>
      <c r="B689">
        <f t="shared" ref="B689:B752" si="103">IF(OR(AND($C$7="greater than",A689&gt;$D$7),AND($C$7="less than",A689&lt;$D$7)),C689*(B688=0),0)</f>
        <v>4.2872352051359641E-4</v>
      </c>
      <c r="C689">
        <f t="shared" ref="C689:C752" si="104">D689-D688</f>
        <v>4.2872352051359641E-4</v>
      </c>
      <c r="D689">
        <f t="shared" si="100"/>
        <v>0.95249148238459602</v>
      </c>
      <c r="I689">
        <f t="shared" si="96"/>
        <v>182.76936084186829</v>
      </c>
      <c r="J689">
        <f t="shared" si="97"/>
        <v>0</v>
      </c>
      <c r="K689" s="36">
        <f t="shared" si="98"/>
        <v>7.5944811644293106E-5</v>
      </c>
      <c r="L689">
        <f t="shared" si="101"/>
        <v>4.1384680420934146</v>
      </c>
      <c r="N689" s="36">
        <f t="shared" si="99"/>
        <v>7.5944811644293106E-5</v>
      </c>
      <c r="O689">
        <f t="shared" ref="O689:O752" si="105">1-O688</f>
        <v>0</v>
      </c>
      <c r="P689" s="35"/>
      <c r="Q689" s="34"/>
      <c r="R689" s="26"/>
      <c r="S689" s="26"/>
    </row>
    <row r="690" spans="1:19" x14ac:dyDescent="0.25">
      <c r="A690">
        <f t="shared" si="102"/>
        <v>2.4199999999999515</v>
      </c>
      <c r="B690">
        <f t="shared" si="103"/>
        <v>0</v>
      </c>
      <c r="C690">
        <f t="shared" si="104"/>
        <v>4.2405694886438194E-4</v>
      </c>
      <c r="D690">
        <f t="shared" si="100"/>
        <v>0.9529155393334604</v>
      </c>
      <c r="I690">
        <f t="shared" ref="I690:I753" si="106">I689+$J$46</f>
        <v>183.11280217316235</v>
      </c>
      <c r="J690">
        <f t="shared" ref="J690:J753" si="107">IF(AND(I690&gt;$J$10,I690&lt;$L$10),K690*O690,0)</f>
        <v>0</v>
      </c>
      <c r="K690" s="36">
        <f t="shared" ref="K690:K753" si="108">N690</f>
        <v>7.4495324196580115E-5</v>
      </c>
      <c r="L690">
        <f t="shared" si="101"/>
        <v>4.1556401086581172</v>
      </c>
      <c r="N690" s="36">
        <f t="shared" ref="N690:N753" si="109">ABS(TDIST(ABS(L690),$J$5,1)-TDIST(ABS(L689),$J$5,1))</f>
        <v>7.4495324196580115E-5</v>
      </c>
      <c r="O690">
        <f t="shared" si="105"/>
        <v>1</v>
      </c>
      <c r="P690" s="35"/>
      <c r="Q690" s="34"/>
      <c r="R690" s="26"/>
      <c r="S690" s="26"/>
    </row>
    <row r="691" spans="1:19" x14ac:dyDescent="0.25">
      <c r="A691">
        <f t="shared" si="102"/>
        <v>2.4299999999999513</v>
      </c>
      <c r="B691">
        <f t="shared" si="103"/>
        <v>4.1944726324449899E-4</v>
      </c>
      <c r="C691">
        <f t="shared" si="104"/>
        <v>4.1944726324449899E-4</v>
      </c>
      <c r="D691">
        <f t="shared" si="100"/>
        <v>0.9533349865967049</v>
      </c>
      <c r="I691">
        <f t="shared" si="106"/>
        <v>183.45624350445641</v>
      </c>
      <c r="J691">
        <f t="shared" si="107"/>
        <v>0</v>
      </c>
      <c r="K691" s="36">
        <f t="shared" si="108"/>
        <v>7.3076702316203501E-5</v>
      </c>
      <c r="L691">
        <f t="shared" si="101"/>
        <v>4.1728121752228207</v>
      </c>
      <c r="N691" s="36">
        <f t="shared" si="109"/>
        <v>7.3076702316203501E-5</v>
      </c>
      <c r="O691">
        <f t="shared" si="105"/>
        <v>0</v>
      </c>
      <c r="P691" s="35"/>
      <c r="Q691" s="34"/>
      <c r="R691" s="26"/>
      <c r="S691" s="26"/>
    </row>
    <row r="692" spans="1:19" x14ac:dyDescent="0.25">
      <c r="A692">
        <f t="shared" si="102"/>
        <v>2.4399999999999511</v>
      </c>
      <c r="B692">
        <f t="shared" si="103"/>
        <v>0</v>
      </c>
      <c r="C692">
        <f t="shared" si="104"/>
        <v>4.1489374847059057E-4</v>
      </c>
      <c r="D692">
        <f t="shared" si="100"/>
        <v>0.95374988034517549</v>
      </c>
      <c r="I692">
        <f t="shared" si="106"/>
        <v>183.79968483575047</v>
      </c>
      <c r="J692">
        <f t="shared" si="107"/>
        <v>0</v>
      </c>
      <c r="K692" s="36">
        <f t="shared" si="108"/>
        <v>7.1688231422729377E-5</v>
      </c>
      <c r="L692">
        <f t="shared" si="101"/>
        <v>4.1899842417875233</v>
      </c>
      <c r="N692" s="36">
        <f t="shared" si="109"/>
        <v>7.1688231422729377E-5</v>
      </c>
      <c r="O692">
        <f t="shared" si="105"/>
        <v>1</v>
      </c>
      <c r="P692" s="35"/>
      <c r="Q692" s="34"/>
      <c r="R692" s="26"/>
      <c r="S692" s="26"/>
    </row>
    <row r="693" spans="1:19" x14ac:dyDescent="0.25">
      <c r="A693">
        <f t="shared" si="102"/>
        <v>2.4499999999999509</v>
      </c>
      <c r="B693">
        <f t="shared" si="103"/>
        <v>4.1039569739398374E-4</v>
      </c>
      <c r="C693">
        <f t="shared" si="104"/>
        <v>4.1039569739398374E-4</v>
      </c>
      <c r="D693">
        <f t="shared" si="100"/>
        <v>0.95416027604256948</v>
      </c>
      <c r="I693">
        <f t="shared" si="106"/>
        <v>184.14312616704453</v>
      </c>
      <c r="J693">
        <f t="shared" si="107"/>
        <v>0</v>
      </c>
      <c r="K693" s="36">
        <f t="shared" si="108"/>
        <v>7.0329214492161063E-5</v>
      </c>
      <c r="L693">
        <f t="shared" si="101"/>
        <v>4.2071563083522268</v>
      </c>
      <c r="N693" s="36">
        <f t="shared" si="109"/>
        <v>7.0329214492161063E-5</v>
      </c>
      <c r="O693">
        <f t="shared" si="105"/>
        <v>0</v>
      </c>
      <c r="P693" s="35"/>
      <c r="Q693" s="34"/>
      <c r="R693" s="26"/>
      <c r="S693" s="26"/>
    </row>
    <row r="694" spans="1:19" x14ac:dyDescent="0.25">
      <c r="A694">
        <f t="shared" si="102"/>
        <v>2.4599999999999507</v>
      </c>
      <c r="B694">
        <f t="shared" si="103"/>
        <v>0</v>
      </c>
      <c r="C694">
        <f t="shared" si="104"/>
        <v>4.059524108590562E-4</v>
      </c>
      <c r="D694">
        <f t="shared" si="100"/>
        <v>0.95456622845342853</v>
      </c>
      <c r="I694">
        <f t="shared" si="106"/>
        <v>184.48656749833859</v>
      </c>
      <c r="J694">
        <f t="shared" si="107"/>
        <v>0</v>
      </c>
      <c r="K694" s="36">
        <f t="shared" si="108"/>
        <v>6.8998971611210561E-5</v>
      </c>
      <c r="L694">
        <f t="shared" si="101"/>
        <v>4.2243283749169294</v>
      </c>
      <c r="N694" s="36">
        <f t="shared" si="109"/>
        <v>6.8998971611210561E-5</v>
      </c>
      <c r="O694">
        <f t="shared" si="105"/>
        <v>1</v>
      </c>
      <c r="P694" s="35"/>
      <c r="Q694" s="34"/>
      <c r="R694" s="26"/>
      <c r="S694" s="26"/>
    </row>
    <row r="695" spans="1:19" x14ac:dyDescent="0.25">
      <c r="A695">
        <f t="shared" si="102"/>
        <v>2.4699999999999505</v>
      </c>
      <c r="B695">
        <f t="shared" si="103"/>
        <v>4.0156319766249116E-4</v>
      </c>
      <c r="C695">
        <f t="shared" si="104"/>
        <v>4.0156319766249116E-4</v>
      </c>
      <c r="D695">
        <f t="shared" si="100"/>
        <v>0.95496779165109102</v>
      </c>
      <c r="I695">
        <f t="shared" si="106"/>
        <v>184.83000882963265</v>
      </c>
      <c r="J695">
        <f t="shared" si="107"/>
        <v>0</v>
      </c>
      <c r="K695" s="36">
        <f t="shared" si="108"/>
        <v>6.7696839542983646E-5</v>
      </c>
      <c r="L695">
        <f t="shared" si="101"/>
        <v>4.241500441481632</v>
      </c>
      <c r="N695" s="36">
        <f t="shared" si="109"/>
        <v>6.7696839542983646E-5</v>
      </c>
      <c r="O695">
        <f t="shared" si="105"/>
        <v>0</v>
      </c>
      <c r="P695" s="35"/>
      <c r="Q695" s="34"/>
      <c r="R695" s="26"/>
      <c r="S695" s="26"/>
    </row>
    <row r="696" spans="1:19" x14ac:dyDescent="0.25">
      <c r="A696">
        <f t="shared" si="102"/>
        <v>2.4799999999999502</v>
      </c>
      <c r="B696">
        <f t="shared" si="103"/>
        <v>0</v>
      </c>
      <c r="C696">
        <f t="shared" si="104"/>
        <v>3.972273745080912E-4</v>
      </c>
      <c r="D696">
        <f t="shared" si="100"/>
        <v>0.95536501902559912</v>
      </c>
      <c r="I696">
        <f t="shared" si="106"/>
        <v>185.17345016092671</v>
      </c>
      <c r="J696">
        <f t="shared" si="107"/>
        <v>0</v>
      </c>
      <c r="K696" s="36">
        <f t="shared" si="108"/>
        <v>6.642217130356249E-5</v>
      </c>
      <c r="L696">
        <f t="shared" si="101"/>
        <v>4.2586725080463355</v>
      </c>
      <c r="N696" s="36">
        <f t="shared" si="109"/>
        <v>6.642217130356249E-5</v>
      </c>
      <c r="O696">
        <f t="shared" si="105"/>
        <v>1</v>
      </c>
      <c r="P696" s="35"/>
      <c r="Q696" s="34"/>
      <c r="R696" s="26"/>
      <c r="S696" s="26"/>
    </row>
    <row r="697" spans="1:19" x14ac:dyDescent="0.25">
      <c r="A697">
        <f t="shared" si="102"/>
        <v>2.48999999999995</v>
      </c>
      <c r="B697">
        <f t="shared" si="103"/>
        <v>3.9294426596181431E-4</v>
      </c>
      <c r="C697">
        <f t="shared" si="104"/>
        <v>3.9294426596181431E-4</v>
      </c>
      <c r="D697">
        <f t="shared" si="100"/>
        <v>0.95575796329156093</v>
      </c>
      <c r="I697">
        <f t="shared" si="106"/>
        <v>185.51689149222076</v>
      </c>
      <c r="J697">
        <f t="shared" si="107"/>
        <v>0</v>
      </c>
      <c r="K697" s="36">
        <f t="shared" si="108"/>
        <v>6.5174335749356577E-5</v>
      </c>
      <c r="L697">
        <f t="shared" si="101"/>
        <v>4.2758445746110381</v>
      </c>
      <c r="N697" s="36">
        <f t="shared" si="109"/>
        <v>6.5174335749356577E-5</v>
      </c>
      <c r="O697">
        <f t="shared" si="105"/>
        <v>0</v>
      </c>
      <c r="P697" s="35"/>
      <c r="Q697" s="34"/>
      <c r="R697" s="26"/>
      <c r="S697" s="26"/>
    </row>
    <row r="698" spans="1:19" x14ac:dyDescent="0.25">
      <c r="A698">
        <f t="shared" si="102"/>
        <v>2.4999999999999498</v>
      </c>
      <c r="B698">
        <f t="shared" si="103"/>
        <v>0</v>
      </c>
      <c r="C698">
        <f t="shared" si="104"/>
        <v>3.887132044043673E-4</v>
      </c>
      <c r="D698">
        <f t="shared" si="100"/>
        <v>0.9561466764959653</v>
      </c>
      <c r="I698">
        <f t="shared" si="106"/>
        <v>185.86033282351482</v>
      </c>
      <c r="J698">
        <f t="shared" si="107"/>
        <v>0</v>
      </c>
      <c r="K698" s="36">
        <f t="shared" si="108"/>
        <v>6.3952717174982528E-5</v>
      </c>
      <c r="L698">
        <f t="shared" si="101"/>
        <v>4.2930166411757416</v>
      </c>
      <c r="N698" s="36">
        <f t="shared" si="109"/>
        <v>6.3952717174982528E-5</v>
      </c>
      <c r="O698">
        <f t="shared" si="105"/>
        <v>1</v>
      </c>
      <c r="P698" s="35"/>
      <c r="Q698" s="34"/>
      <c r="R698" s="26"/>
      <c r="S698" s="26"/>
    </row>
    <row r="699" spans="1:19" x14ac:dyDescent="0.25">
      <c r="A699">
        <f t="shared" si="102"/>
        <v>2.5099999999999496</v>
      </c>
      <c r="B699">
        <f t="shared" si="103"/>
        <v>3.8453352998135681E-4</v>
      </c>
      <c r="C699">
        <f t="shared" si="104"/>
        <v>3.8453352998135681E-4</v>
      </c>
      <c r="D699">
        <f t="shared" si="100"/>
        <v>0.95653121002594665</v>
      </c>
      <c r="I699">
        <f t="shared" si="106"/>
        <v>186.20377415480888</v>
      </c>
      <c r="J699">
        <f t="shared" si="107"/>
        <v>0</v>
      </c>
      <c r="K699" s="36">
        <f t="shared" si="108"/>
        <v>6.2756714921276876E-5</v>
      </c>
      <c r="L699">
        <f t="shared" si="101"/>
        <v>4.3101887077404442</v>
      </c>
      <c r="N699" s="36">
        <f t="shared" si="109"/>
        <v>6.2756714921276876E-5</v>
      </c>
      <c r="O699">
        <f t="shared" si="105"/>
        <v>0</v>
      </c>
      <c r="P699" s="35"/>
      <c r="Q699" s="34"/>
      <c r="R699" s="26"/>
      <c r="S699" s="26"/>
    </row>
    <row r="700" spans="1:19" x14ac:dyDescent="0.25">
      <c r="A700">
        <f t="shared" si="102"/>
        <v>2.5199999999999494</v>
      </c>
      <c r="B700">
        <f t="shared" si="103"/>
        <v>0</v>
      </c>
      <c r="C700">
        <f t="shared" si="104"/>
        <v>3.8040459055366238E-4</v>
      </c>
      <c r="D700">
        <f t="shared" si="100"/>
        <v>0.95691161461650032</v>
      </c>
      <c r="I700">
        <f t="shared" si="106"/>
        <v>186.54721548610294</v>
      </c>
      <c r="J700">
        <f t="shared" si="107"/>
        <v>0</v>
      </c>
      <c r="K700" s="36">
        <f t="shared" si="108"/>
        <v>6.1585742993373275E-5</v>
      </c>
      <c r="L700">
        <f t="shared" si="101"/>
        <v>4.3273607743051468</v>
      </c>
      <c r="N700" s="36">
        <f t="shared" si="109"/>
        <v>6.1585742993373275E-5</v>
      </c>
      <c r="O700">
        <f t="shared" si="105"/>
        <v>1</v>
      </c>
      <c r="P700" s="35"/>
      <c r="Q700" s="34"/>
      <c r="R700" s="26"/>
      <c r="S700" s="26"/>
    </row>
    <row r="701" spans="1:19" x14ac:dyDescent="0.25">
      <c r="A701">
        <f t="shared" si="102"/>
        <v>2.5299999999999492</v>
      </c>
      <c r="B701">
        <f t="shared" si="103"/>
        <v>3.7632574164458976E-4</v>
      </c>
      <c r="C701">
        <f t="shared" si="104"/>
        <v>3.7632574164458976E-4</v>
      </c>
      <c r="D701">
        <f t="shared" si="100"/>
        <v>0.95728794035814491</v>
      </c>
      <c r="I701">
        <f t="shared" si="106"/>
        <v>186.890656817397</v>
      </c>
      <c r="J701">
        <f t="shared" si="107"/>
        <v>0</v>
      </c>
      <c r="K701" s="36">
        <f t="shared" si="108"/>
        <v>6.0439229688528419E-5</v>
      </c>
      <c r="L701">
        <f t="shared" si="101"/>
        <v>4.3445328408698503</v>
      </c>
      <c r="N701" s="36">
        <f t="shared" si="109"/>
        <v>6.0439229688528419E-5</v>
      </c>
      <c r="O701">
        <f t="shared" si="105"/>
        <v>0</v>
      </c>
      <c r="P701" s="35"/>
      <c r="Q701" s="34"/>
      <c r="R701" s="26"/>
      <c r="S701" s="26"/>
    </row>
    <row r="702" spans="1:19" x14ac:dyDescent="0.25">
      <c r="A702">
        <f t="shared" si="102"/>
        <v>2.539999999999949</v>
      </c>
      <c r="B702">
        <f t="shared" si="103"/>
        <v>0</v>
      </c>
      <c r="C702">
        <f t="shared" si="104"/>
        <v>3.7229634638780151E-4</v>
      </c>
      <c r="D702">
        <f t="shared" si="100"/>
        <v>0.95766023670453271</v>
      </c>
      <c r="I702">
        <f t="shared" si="106"/>
        <v>187.23409814869106</v>
      </c>
      <c r="J702">
        <f t="shared" si="107"/>
        <v>0</v>
      </c>
      <c r="K702" s="36">
        <f t="shared" si="108"/>
        <v>5.931661723337792E-5</v>
      </c>
      <c r="L702">
        <f t="shared" si="101"/>
        <v>4.3617049074345529</v>
      </c>
      <c r="N702" s="36">
        <f t="shared" si="109"/>
        <v>5.931661723337792E-5</v>
      </c>
      <c r="O702">
        <f t="shared" si="105"/>
        <v>1</v>
      </c>
      <c r="P702" s="35"/>
      <c r="Q702" s="34"/>
      <c r="R702" s="26"/>
      <c r="S702" s="26"/>
    </row>
    <row r="703" spans="1:19" x14ac:dyDescent="0.25">
      <c r="A703">
        <f t="shared" si="102"/>
        <v>2.5499999999999488</v>
      </c>
      <c r="B703">
        <f t="shared" si="103"/>
        <v>3.6831577547102867E-4</v>
      </c>
      <c r="C703">
        <f t="shared" si="104"/>
        <v>3.6831577547102867E-4</v>
      </c>
      <c r="D703">
        <f t="shared" si="100"/>
        <v>0.95802855248000374</v>
      </c>
      <c r="I703">
        <f t="shared" si="106"/>
        <v>187.57753947998512</v>
      </c>
      <c r="J703">
        <f t="shared" si="107"/>
        <v>0</v>
      </c>
      <c r="K703" s="36">
        <f t="shared" si="108"/>
        <v>5.8217361430570533E-5</v>
      </c>
      <c r="L703">
        <f t="shared" si="101"/>
        <v>4.3788769739992564</v>
      </c>
      <c r="N703" s="36">
        <f t="shared" si="109"/>
        <v>5.8217361430570533E-5</v>
      </c>
      <c r="O703">
        <f t="shared" si="105"/>
        <v>0</v>
      </c>
      <c r="P703" s="35"/>
      <c r="Q703" s="34"/>
      <c r="R703" s="26"/>
      <c r="S703" s="26"/>
    </row>
    <row r="704" spans="1:19" x14ac:dyDescent="0.25">
      <c r="A704">
        <f t="shared" si="102"/>
        <v>2.5599999999999485</v>
      </c>
      <c r="B704">
        <f t="shared" si="103"/>
        <v>0</v>
      </c>
      <c r="C704">
        <f t="shared" si="104"/>
        <v>3.6438340708255801E-4</v>
      </c>
      <c r="D704">
        <f t="shared" si="100"/>
        <v>0.95839293588708629</v>
      </c>
      <c r="I704">
        <f t="shared" si="106"/>
        <v>187.92098081127918</v>
      </c>
      <c r="J704">
        <f t="shared" si="107"/>
        <v>0</v>
      </c>
      <c r="K704" s="36">
        <f t="shared" si="108"/>
        <v>5.7140931314371337E-5</v>
      </c>
      <c r="L704">
        <f t="shared" si="101"/>
        <v>4.396049040563959</v>
      </c>
      <c r="N704" s="36">
        <f t="shared" si="109"/>
        <v>5.7140931314371337E-5</v>
      </c>
      <c r="O704">
        <f t="shared" si="105"/>
        <v>1</v>
      </c>
      <c r="P704" s="35"/>
      <c r="Q704" s="34"/>
      <c r="R704" s="26"/>
      <c r="S704" s="26"/>
    </row>
    <row r="705" spans="1:19" x14ac:dyDescent="0.25">
      <c r="A705">
        <f t="shared" si="102"/>
        <v>2.5699999999999483</v>
      </c>
      <c r="B705">
        <f t="shared" si="103"/>
        <v>3.6049862685261225E-4</v>
      </c>
      <c r="C705">
        <f t="shared" si="104"/>
        <v>3.6049862685261225E-4</v>
      </c>
      <c r="D705">
        <f t="shared" si="100"/>
        <v>0.95875343451393891</v>
      </c>
      <c r="I705">
        <f t="shared" si="106"/>
        <v>188.26442214257324</v>
      </c>
      <c r="J705">
        <f t="shared" si="107"/>
        <v>0</v>
      </c>
      <c r="K705" s="36">
        <f t="shared" si="108"/>
        <v>5.6086808815170117E-5</v>
      </c>
      <c r="L705">
        <f t="shared" si="101"/>
        <v>4.4132211071286616</v>
      </c>
      <c r="N705" s="36">
        <f t="shared" si="109"/>
        <v>5.6086808815170117E-5</v>
      </c>
      <c r="O705">
        <f t="shared" si="105"/>
        <v>0</v>
      </c>
      <c r="P705" s="35"/>
      <c r="Q705" s="34"/>
      <c r="R705" s="26"/>
      <c r="S705" s="26"/>
    </row>
    <row r="706" spans="1:19" x14ac:dyDescent="0.25">
      <c r="A706">
        <f t="shared" si="102"/>
        <v>2.5799999999999481</v>
      </c>
      <c r="B706">
        <f t="shared" si="103"/>
        <v>0</v>
      </c>
      <c r="C706">
        <f t="shared" si="104"/>
        <v>3.5666082779661767E-4</v>
      </c>
      <c r="D706">
        <f t="shared" si="100"/>
        <v>0.95911009534173552</v>
      </c>
      <c r="I706">
        <f t="shared" si="106"/>
        <v>188.6078634738673</v>
      </c>
      <c r="J706">
        <f t="shared" si="107"/>
        <v>0</v>
      </c>
      <c r="K706" s="36">
        <f t="shared" si="108"/>
        <v>5.5054488432532828E-5</v>
      </c>
      <c r="L706">
        <f t="shared" si="101"/>
        <v>4.430393173693365</v>
      </c>
      <c r="N706" s="36">
        <f t="shared" si="109"/>
        <v>5.5054488432532828E-5</v>
      </c>
      <c r="O706">
        <f t="shared" si="105"/>
        <v>1</v>
      </c>
      <c r="P706" s="35"/>
      <c r="Q706" s="34"/>
      <c r="R706" s="26"/>
      <c r="S706" s="26"/>
    </row>
    <row r="707" spans="1:19" x14ac:dyDescent="0.25">
      <c r="A707">
        <f t="shared" si="102"/>
        <v>2.5899999999999479</v>
      </c>
      <c r="B707">
        <f t="shared" si="103"/>
        <v>3.528694102568064E-4</v>
      </c>
      <c r="C707">
        <f t="shared" si="104"/>
        <v>3.528694102568064E-4</v>
      </c>
      <c r="D707">
        <f t="shared" si="100"/>
        <v>0.95946296475199233</v>
      </c>
      <c r="I707">
        <f t="shared" si="106"/>
        <v>188.95130480516136</v>
      </c>
      <c r="J707">
        <f t="shared" si="107"/>
        <v>0</v>
      </c>
      <c r="K707" s="36">
        <f t="shared" si="108"/>
        <v>5.4043476916654752E-5</v>
      </c>
      <c r="L707">
        <f t="shared" si="101"/>
        <v>4.4475652402580677</v>
      </c>
      <c r="N707" s="36">
        <f t="shared" si="109"/>
        <v>5.4043476916654752E-5</v>
      </c>
      <c r="O707">
        <f t="shared" si="105"/>
        <v>0</v>
      </c>
      <c r="P707" s="35"/>
      <c r="Q707" s="34"/>
      <c r="R707" s="26"/>
      <c r="S707" s="26"/>
    </row>
    <row r="708" spans="1:19" x14ac:dyDescent="0.25">
      <c r="A708">
        <f t="shared" si="102"/>
        <v>2.5999999999999477</v>
      </c>
      <c r="B708">
        <f t="shared" si="103"/>
        <v>0</v>
      </c>
      <c r="C708">
        <f t="shared" si="104"/>
        <v>3.4912378184193127E-4</v>
      </c>
      <c r="D708">
        <f t="shared" si="100"/>
        <v>0.95981208853383426</v>
      </c>
      <c r="I708">
        <f t="shared" si="106"/>
        <v>189.29474613645542</v>
      </c>
      <c r="J708">
        <f t="shared" si="107"/>
        <v>0</v>
      </c>
      <c r="K708" s="36">
        <f t="shared" si="108"/>
        <v>5.3053292958117788E-5</v>
      </c>
      <c r="L708">
        <f t="shared" si="101"/>
        <v>4.4647373068227711</v>
      </c>
      <c r="N708" s="36">
        <f t="shared" si="109"/>
        <v>5.3053292958117788E-5</v>
      </c>
      <c r="O708">
        <f t="shared" si="105"/>
        <v>1</v>
      </c>
      <c r="P708" s="35"/>
      <c r="Q708" s="34"/>
      <c r="R708" s="26"/>
      <c r="S708" s="26"/>
    </row>
    <row r="709" spans="1:19" x14ac:dyDescent="0.25">
      <c r="A709">
        <f t="shared" si="102"/>
        <v>2.6099999999999475</v>
      </c>
      <c r="B709">
        <f t="shared" si="103"/>
        <v>3.4542335736753582E-4</v>
      </c>
      <c r="C709">
        <f t="shared" si="104"/>
        <v>3.4542335736753582E-4</v>
      </c>
      <c r="D709">
        <f t="shared" si="100"/>
        <v>0.9601575118912018</v>
      </c>
      <c r="I709">
        <f t="shared" si="106"/>
        <v>189.63818746774947</v>
      </c>
      <c r="J709">
        <f t="shared" si="107"/>
        <v>0</v>
      </c>
      <c r="K709" s="36">
        <f t="shared" si="108"/>
        <v>5.2083466885440976E-5</v>
      </c>
      <c r="L709">
        <f t="shared" si="101"/>
        <v>4.4819093733874737</v>
      </c>
      <c r="N709" s="36">
        <f t="shared" si="109"/>
        <v>5.2083466885440976E-5</v>
      </c>
      <c r="O709">
        <f t="shared" si="105"/>
        <v>0</v>
      </c>
      <c r="P709" s="35"/>
      <c r="Q709" s="34"/>
      <c r="R709" s="26"/>
      <c r="S709" s="26"/>
    </row>
    <row r="710" spans="1:19" x14ac:dyDescent="0.25">
      <c r="A710">
        <f t="shared" si="102"/>
        <v>2.6199999999999473</v>
      </c>
      <c r="B710">
        <f t="shared" si="103"/>
        <v>0</v>
      </c>
      <c r="C710">
        <f t="shared" si="104"/>
        <v>3.4176755879511411E-4</v>
      </c>
      <c r="D710">
        <f t="shared" si="100"/>
        <v>0.96049927944999691</v>
      </c>
      <c r="I710">
        <f t="shared" si="106"/>
        <v>189.98162879904353</v>
      </c>
      <c r="J710">
        <f t="shared" si="107"/>
        <v>0</v>
      </c>
      <c r="K710" s="36">
        <f t="shared" si="108"/>
        <v>5.1133540370602512E-5</v>
      </c>
      <c r="L710">
        <f t="shared" si="101"/>
        <v>4.4990814399521764</v>
      </c>
      <c r="N710" s="36">
        <f t="shared" si="109"/>
        <v>5.1133540370602512E-5</v>
      </c>
      <c r="O710">
        <f t="shared" si="105"/>
        <v>1</v>
      </c>
      <c r="P710" s="35"/>
      <c r="Q710" s="34"/>
      <c r="R710" s="26"/>
      <c r="S710" s="26"/>
    </row>
    <row r="711" spans="1:19" x14ac:dyDescent="0.25">
      <c r="A711">
        <f t="shared" si="102"/>
        <v>2.629999999999947</v>
      </c>
      <c r="B711">
        <f t="shared" si="103"/>
        <v>3.3815581516982718E-4</v>
      </c>
      <c r="C711">
        <f t="shared" si="104"/>
        <v>3.3815581516982718E-4</v>
      </c>
      <c r="D711">
        <f t="shared" si="100"/>
        <v>0.96083743526516674</v>
      </c>
      <c r="I711">
        <f t="shared" si="106"/>
        <v>190.32507013033759</v>
      </c>
      <c r="J711">
        <f t="shared" si="107"/>
        <v>0</v>
      </c>
      <c r="K711" s="36">
        <f t="shared" si="108"/>
        <v>5.0203066142040162E-5</v>
      </c>
      <c r="L711">
        <f t="shared" si="101"/>
        <v>4.5162535065168798</v>
      </c>
      <c r="N711" s="36">
        <f t="shared" si="109"/>
        <v>5.0203066142040162E-5</v>
      </c>
      <c r="O711">
        <f t="shared" si="105"/>
        <v>0</v>
      </c>
      <c r="P711" s="35"/>
      <c r="Q711" s="34"/>
      <c r="R711" s="26"/>
      <c r="S711" s="26"/>
    </row>
    <row r="712" spans="1:19" x14ac:dyDescent="0.25">
      <c r="A712">
        <f t="shared" si="102"/>
        <v>2.6399999999999468</v>
      </c>
      <c r="B712">
        <f t="shared" si="103"/>
        <v>0</v>
      </c>
      <c r="C712">
        <f t="shared" si="104"/>
        <v>3.3458756255932975E-4</v>
      </c>
      <c r="D712">
        <f t="shared" si="100"/>
        <v>0.96117202282772607</v>
      </c>
      <c r="I712">
        <f t="shared" si="106"/>
        <v>190.66851146163165</v>
      </c>
      <c r="J712">
        <f t="shared" si="107"/>
        <v>0</v>
      </c>
      <c r="K712" s="36">
        <f t="shared" si="108"/>
        <v>4.929160770507585E-5</v>
      </c>
      <c r="L712">
        <f t="shared" si="101"/>
        <v>4.5334255730815824</v>
      </c>
      <c r="N712" s="36">
        <f t="shared" si="109"/>
        <v>4.929160770507585E-5</v>
      </c>
      <c r="O712">
        <f t="shared" si="105"/>
        <v>1</v>
      </c>
      <c r="P712" s="35"/>
      <c r="Q712" s="34"/>
      <c r="R712" s="26"/>
      <c r="S712" s="26"/>
    </row>
    <row r="713" spans="1:19" x14ac:dyDescent="0.25">
      <c r="A713">
        <f t="shared" si="102"/>
        <v>2.6499999999999466</v>
      </c>
      <c r="B713">
        <f t="shared" si="103"/>
        <v>3.3106224398993245E-4</v>
      </c>
      <c r="C713">
        <f t="shared" si="104"/>
        <v>3.3106224398993245E-4</v>
      </c>
      <c r="D713">
        <f t="shared" si="100"/>
        <v>0.961503085071716</v>
      </c>
      <c r="I713">
        <f t="shared" si="106"/>
        <v>191.01195279292571</v>
      </c>
      <c r="J713">
        <f t="shared" si="107"/>
        <v>0</v>
      </c>
      <c r="K713" s="36">
        <f t="shared" si="108"/>
        <v>4.8398739069603104E-5</v>
      </c>
      <c r="L713">
        <f t="shared" si="101"/>
        <v>4.5505976396462859</v>
      </c>
      <c r="N713" s="36">
        <f t="shared" si="109"/>
        <v>4.8398739069603104E-5</v>
      </c>
      <c r="O713">
        <f t="shared" si="105"/>
        <v>0</v>
      </c>
      <c r="P713" s="35"/>
      <c r="Q713" s="34"/>
      <c r="R713" s="26"/>
      <c r="S713" s="26"/>
    </row>
    <row r="714" spans="1:19" x14ac:dyDescent="0.25">
      <c r="A714">
        <f t="shared" si="102"/>
        <v>2.6599999999999464</v>
      </c>
      <c r="B714">
        <f t="shared" si="103"/>
        <v>0</v>
      </c>
      <c r="C714">
        <f t="shared" si="104"/>
        <v>3.2757930938442925E-4</v>
      </c>
      <c r="D714">
        <f t="shared" si="100"/>
        <v>0.96183066438110043</v>
      </c>
      <c r="I714">
        <f t="shared" si="106"/>
        <v>191.35539412421977</v>
      </c>
      <c r="J714">
        <f t="shared" si="107"/>
        <v>0</v>
      </c>
      <c r="K714" s="36">
        <f t="shared" si="108"/>
        <v>4.752404448472641E-5</v>
      </c>
      <c r="L714">
        <f t="shared" si="101"/>
        <v>4.5677697062109885</v>
      </c>
      <c r="N714" s="36">
        <f t="shared" si="109"/>
        <v>4.752404448472641E-5</v>
      </c>
      <c r="O714">
        <f t="shared" si="105"/>
        <v>1</v>
      </c>
      <c r="P714" s="35"/>
      <c r="Q714" s="34"/>
      <c r="R714" s="26"/>
      <c r="S714" s="26"/>
    </row>
    <row r="715" spans="1:19" x14ac:dyDescent="0.25">
      <c r="A715">
        <f t="shared" si="102"/>
        <v>2.6699999999999462</v>
      </c>
      <c r="B715">
        <f t="shared" si="103"/>
        <v>3.2413821549770461E-4</v>
      </c>
      <c r="C715">
        <f t="shared" si="104"/>
        <v>3.2413821549770461E-4</v>
      </c>
      <c r="D715">
        <f t="shared" si="100"/>
        <v>0.96215480259659814</v>
      </c>
      <c r="I715">
        <f t="shared" si="106"/>
        <v>191.69883545551383</v>
      </c>
      <c r="J715">
        <f t="shared" si="107"/>
        <v>0</v>
      </c>
      <c r="K715" s="36">
        <f t="shared" si="108"/>
        <v>4.6667118180329474E-5</v>
      </c>
      <c r="L715">
        <f t="shared" si="101"/>
        <v>4.5849417727756911</v>
      </c>
      <c r="N715" s="36">
        <f t="shared" si="109"/>
        <v>4.6667118180329474E-5</v>
      </c>
      <c r="O715">
        <f t="shared" si="105"/>
        <v>0</v>
      </c>
      <c r="P715" s="35"/>
      <c r="Q715" s="34"/>
      <c r="R715" s="26"/>
      <c r="S715" s="26"/>
    </row>
    <row r="716" spans="1:19" x14ac:dyDescent="0.25">
      <c r="A716">
        <f t="shared" si="102"/>
        <v>2.679999999999946</v>
      </c>
      <c r="B716">
        <f t="shared" si="103"/>
        <v>0</v>
      </c>
      <c r="C716">
        <f t="shared" si="104"/>
        <v>3.207384258530066E-4</v>
      </c>
      <c r="D716">
        <f t="shared" si="100"/>
        <v>0.96247554102245114</v>
      </c>
      <c r="I716">
        <f t="shared" si="106"/>
        <v>192.04227678680789</v>
      </c>
      <c r="J716">
        <f t="shared" si="107"/>
        <v>0</v>
      </c>
      <c r="K716" s="36">
        <f t="shared" si="108"/>
        <v>4.5827564115283152E-5</v>
      </c>
      <c r="L716">
        <f t="shared" si="101"/>
        <v>4.6021138393403946</v>
      </c>
      <c r="N716" s="36">
        <f t="shared" si="109"/>
        <v>4.5827564115283152E-5</v>
      </c>
      <c r="O716">
        <f t="shared" si="105"/>
        <v>1</v>
      </c>
      <c r="P716" s="35"/>
      <c r="Q716" s="34"/>
      <c r="R716" s="26"/>
      <c r="S716" s="26"/>
    </row>
    <row r="717" spans="1:19" x14ac:dyDescent="0.25">
      <c r="A717">
        <f t="shared" si="102"/>
        <v>2.6899999999999458</v>
      </c>
      <c r="B717">
        <f t="shared" si="103"/>
        <v>3.1737941067777609E-4</v>
      </c>
      <c r="C717">
        <f t="shared" si="104"/>
        <v>3.1737941067777609E-4</v>
      </c>
      <c r="D717">
        <f t="shared" si="100"/>
        <v>0.96279292043312892</v>
      </c>
      <c r="I717">
        <f t="shared" si="106"/>
        <v>192.38571811810195</v>
      </c>
      <c r="J717">
        <f t="shared" si="107"/>
        <v>0</v>
      </c>
      <c r="K717" s="36">
        <f t="shared" si="108"/>
        <v>4.5004995732140802E-5</v>
      </c>
      <c r="L717">
        <f t="shared" si="101"/>
        <v>4.6192859059050972</v>
      </c>
      <c r="N717" s="36">
        <f t="shared" si="109"/>
        <v>4.5004995732140802E-5</v>
      </c>
      <c r="O717">
        <f t="shared" si="105"/>
        <v>0</v>
      </c>
      <c r="P717" s="35"/>
      <c r="Q717" s="34"/>
      <c r="R717" s="26"/>
      <c r="S717" s="26"/>
    </row>
    <row r="718" spans="1:19" x14ac:dyDescent="0.25">
      <c r="A718">
        <f t="shared" si="102"/>
        <v>2.6999999999999456</v>
      </c>
      <c r="B718">
        <f t="shared" si="103"/>
        <v>0</v>
      </c>
      <c r="C718">
        <f t="shared" si="104"/>
        <v>3.1406064683903168E-4</v>
      </c>
      <c r="D718">
        <f t="shared" si="100"/>
        <v>0.96310698107996795</v>
      </c>
      <c r="I718">
        <f t="shared" si="106"/>
        <v>192.72915944939601</v>
      </c>
      <c r="J718">
        <f t="shared" si="107"/>
        <v>0</v>
      </c>
      <c r="K718" s="36">
        <f t="shared" si="108"/>
        <v>4.4199035718246477E-5</v>
      </c>
      <c r="L718">
        <f t="shared" si="101"/>
        <v>4.6364579724698007</v>
      </c>
      <c r="N718" s="36">
        <f t="shared" si="109"/>
        <v>4.4199035718246477E-5</v>
      </c>
      <c r="O718">
        <f t="shared" si="105"/>
        <v>1</v>
      </c>
      <c r="P718" s="35"/>
      <c r="Q718" s="34"/>
      <c r="R718" s="26"/>
      <c r="S718" s="26"/>
    </row>
    <row r="719" spans="1:19" x14ac:dyDescent="0.25">
      <c r="A719">
        <f t="shared" si="102"/>
        <v>2.7099999999999453</v>
      </c>
      <c r="B719">
        <f t="shared" si="103"/>
        <v>3.1078161777819968E-4</v>
      </c>
      <c r="C719">
        <f t="shared" si="104"/>
        <v>3.1078161777819968E-4</v>
      </c>
      <c r="D719">
        <f t="shared" si="100"/>
        <v>0.96341776269774615</v>
      </c>
      <c r="I719">
        <f t="shared" si="106"/>
        <v>193.07260078069007</v>
      </c>
      <c r="J719">
        <f t="shared" si="107"/>
        <v>0</v>
      </c>
      <c r="K719" s="36">
        <f t="shared" si="108"/>
        <v>4.3409315772954121E-5</v>
      </c>
      <c r="L719">
        <f t="shared" si="101"/>
        <v>4.6536300390345033</v>
      </c>
      <c r="N719" s="36">
        <f t="shared" si="109"/>
        <v>4.3409315772954121E-5</v>
      </c>
      <c r="O719">
        <f t="shared" si="105"/>
        <v>0</v>
      </c>
      <c r="P719" s="35"/>
      <c r="Q719" s="34"/>
      <c r="R719" s="26"/>
      <c r="S719" s="26"/>
    </row>
    <row r="720" spans="1:19" x14ac:dyDescent="0.25">
      <c r="A720">
        <f t="shared" si="102"/>
        <v>2.7199999999999451</v>
      </c>
      <c r="B720">
        <f t="shared" si="103"/>
        <v>0</v>
      </c>
      <c r="C720">
        <f t="shared" si="104"/>
        <v>3.0754181344638809E-4</v>
      </c>
      <c r="D720">
        <f t="shared" si="100"/>
        <v>0.96372530451119254</v>
      </c>
      <c r="I720">
        <f t="shared" si="106"/>
        <v>193.41604211198413</v>
      </c>
      <c r="J720">
        <f t="shared" si="107"/>
        <v>0</v>
      </c>
      <c r="K720" s="36">
        <f t="shared" si="108"/>
        <v>4.2635476380911783E-5</v>
      </c>
      <c r="L720">
        <f t="shared" si="101"/>
        <v>4.6708021055992059</v>
      </c>
      <c r="N720" s="36">
        <f t="shared" si="109"/>
        <v>4.2635476380911783E-5</v>
      </c>
      <c r="O720">
        <f t="shared" si="105"/>
        <v>1</v>
      </c>
      <c r="P720" s="35"/>
      <c r="Q720" s="34"/>
      <c r="R720" s="26"/>
      <c r="S720" s="26"/>
    </row>
    <row r="721" spans="1:19" x14ac:dyDescent="0.25">
      <c r="A721">
        <f t="shared" si="102"/>
        <v>2.7299999999999449</v>
      </c>
      <c r="B721">
        <f t="shared" si="103"/>
        <v>3.0434073023943853E-4</v>
      </c>
      <c r="C721">
        <f t="shared" si="104"/>
        <v>3.0434073023943853E-4</v>
      </c>
      <c r="D721">
        <f t="shared" si="100"/>
        <v>0.96402964524143198</v>
      </c>
      <c r="I721">
        <f t="shared" si="106"/>
        <v>193.75948344327819</v>
      </c>
      <c r="J721">
        <f t="shared" si="107"/>
        <v>0</v>
      </c>
      <c r="K721" s="36">
        <f t="shared" si="108"/>
        <v>4.1877166591193157E-5</v>
      </c>
      <c r="L721">
        <f t="shared" si="101"/>
        <v>4.6879741721639094</v>
      </c>
      <c r="N721" s="36">
        <f t="shared" si="109"/>
        <v>4.1877166591193157E-5</v>
      </c>
      <c r="O721">
        <f t="shared" si="105"/>
        <v>0</v>
      </c>
      <c r="P721" s="35"/>
      <c r="Q721" s="34"/>
      <c r="R721" s="26"/>
      <c r="S721" s="26"/>
    </row>
    <row r="722" spans="1:19" x14ac:dyDescent="0.25">
      <c r="A722">
        <f t="shared" si="102"/>
        <v>2.7399999999999447</v>
      </c>
      <c r="B722">
        <f t="shared" si="103"/>
        <v>0</v>
      </c>
      <c r="C722">
        <f t="shared" si="104"/>
        <v>3.0117787093231208E-4</v>
      </c>
      <c r="D722">
        <f t="shared" si="100"/>
        <v>0.96433082311236429</v>
      </c>
      <c r="I722">
        <f t="shared" si="106"/>
        <v>194.10292477457224</v>
      </c>
      <c r="J722">
        <f t="shared" si="107"/>
        <v>0</v>
      </c>
      <c r="K722" s="36">
        <f t="shared" si="108"/>
        <v>4.1134043802143298E-5</v>
      </c>
      <c r="L722">
        <f t="shared" si="101"/>
        <v>4.705146238728612</v>
      </c>
      <c r="N722" s="36">
        <f t="shared" si="109"/>
        <v>4.1134043802143298E-5</v>
      </c>
      <c r="O722">
        <f t="shared" si="105"/>
        <v>1</v>
      </c>
      <c r="P722" s="35"/>
      <c r="Q722" s="34"/>
      <c r="R722" s="26"/>
      <c r="S722" s="26"/>
    </row>
    <row r="723" spans="1:19" x14ac:dyDescent="0.25">
      <c r="A723">
        <f t="shared" si="102"/>
        <v>2.7499999999999445</v>
      </c>
      <c r="B723">
        <f t="shared" si="103"/>
        <v>2.9805274461369713E-4</v>
      </c>
      <c r="C723">
        <f t="shared" si="104"/>
        <v>2.9805274461369713E-4</v>
      </c>
      <c r="D723">
        <f t="shared" si="100"/>
        <v>0.96462887585697799</v>
      </c>
      <c r="I723">
        <f t="shared" si="106"/>
        <v>194.4463661058663</v>
      </c>
      <c r="J723">
        <f t="shared" si="107"/>
        <v>0</v>
      </c>
      <c r="K723" s="36">
        <f t="shared" si="108"/>
        <v>4.0405773551833567E-5</v>
      </c>
      <c r="L723">
        <f t="shared" si="101"/>
        <v>4.7223183052933155</v>
      </c>
      <c r="N723" s="36">
        <f t="shared" si="109"/>
        <v>4.0405773551833567E-5</v>
      </c>
      <c r="O723">
        <f t="shared" si="105"/>
        <v>0</v>
      </c>
      <c r="P723" s="35"/>
      <c r="Q723" s="34"/>
      <c r="R723" s="26"/>
      <c r="S723" s="26"/>
    </row>
    <row r="724" spans="1:19" x14ac:dyDescent="0.25">
      <c r="A724">
        <f t="shared" si="102"/>
        <v>2.7599999999999443</v>
      </c>
      <c r="B724">
        <f t="shared" si="103"/>
        <v>0</v>
      </c>
      <c r="C724">
        <f t="shared" si="104"/>
        <v>2.9496486662139443E-4</v>
      </c>
      <c r="D724">
        <f t="shared" si="100"/>
        <v>0.96492384072359938</v>
      </c>
      <c r="I724">
        <f t="shared" si="106"/>
        <v>194.78980743716036</v>
      </c>
      <c r="J724">
        <f t="shared" si="107"/>
        <v>0</v>
      </c>
      <c r="K724" s="36">
        <f t="shared" si="108"/>
        <v>3.9692029313857791E-5</v>
      </c>
      <c r="L724">
        <f t="shared" si="101"/>
        <v>4.7394903718580181</v>
      </c>
      <c r="N724" s="36">
        <f t="shared" si="109"/>
        <v>3.9692029313857791E-5</v>
      </c>
      <c r="O724">
        <f t="shared" si="105"/>
        <v>1</v>
      </c>
      <c r="P724" s="35"/>
      <c r="Q724" s="34"/>
      <c r="R724" s="26"/>
      <c r="S724" s="26"/>
    </row>
    <row r="725" spans="1:19" x14ac:dyDescent="0.25">
      <c r="A725">
        <f t="shared" si="102"/>
        <v>2.7699999999999441</v>
      </c>
      <c r="B725">
        <f t="shared" si="103"/>
        <v>2.9191375847581469E-4</v>
      </c>
      <c r="C725">
        <f t="shared" si="104"/>
        <v>2.9191375847581469E-4</v>
      </c>
      <c r="D725">
        <f t="shared" si="100"/>
        <v>0.96521575448207519</v>
      </c>
      <c r="I725">
        <f t="shared" si="106"/>
        <v>195.13324876845442</v>
      </c>
      <c r="J725">
        <f t="shared" si="107"/>
        <v>0</v>
      </c>
      <c r="K725" s="36">
        <f t="shared" si="108"/>
        <v>3.8992492298528178E-5</v>
      </c>
      <c r="L725">
        <f t="shared" si="101"/>
        <v>4.7566624384227207</v>
      </c>
      <c r="N725" s="36">
        <f t="shared" si="109"/>
        <v>3.8992492298528178E-5</v>
      </c>
      <c r="O725">
        <f t="shared" si="105"/>
        <v>0</v>
      </c>
      <c r="P725" s="35"/>
      <c r="Q725" s="34"/>
      <c r="R725" s="26"/>
      <c r="S725" s="26"/>
    </row>
    <row r="726" spans="1:19" x14ac:dyDescent="0.25">
      <c r="A726">
        <f t="shared" si="102"/>
        <v>2.7799999999999438</v>
      </c>
      <c r="B726">
        <f t="shared" si="103"/>
        <v>0</v>
      </c>
      <c r="C726">
        <f t="shared" si="104"/>
        <v>2.8889894781580772E-4</v>
      </c>
      <c r="D726">
        <f t="shared" si="100"/>
        <v>0.965504653429891</v>
      </c>
      <c r="I726">
        <f t="shared" si="106"/>
        <v>195.47669009974848</v>
      </c>
      <c r="J726">
        <f t="shared" si="107"/>
        <v>0</v>
      </c>
      <c r="K726" s="36">
        <f t="shared" si="108"/>
        <v>3.8306851259099772E-5</v>
      </c>
      <c r="L726">
        <f t="shared" si="101"/>
        <v>4.7738345049874242</v>
      </c>
      <c r="N726" s="36">
        <f t="shared" si="109"/>
        <v>3.8306851259099772E-5</v>
      </c>
      <c r="O726">
        <f t="shared" si="105"/>
        <v>1</v>
      </c>
      <c r="P726" s="35"/>
      <c r="Q726" s="34"/>
      <c r="R726" s="26"/>
      <c r="S726" s="26"/>
    </row>
    <row r="727" spans="1:19" x14ac:dyDescent="0.25">
      <c r="A727">
        <f t="shared" si="102"/>
        <v>2.7899999999999436</v>
      </c>
      <c r="B727">
        <f t="shared" si="103"/>
        <v>2.8591996833238209E-4</v>
      </c>
      <c r="C727">
        <f t="shared" si="104"/>
        <v>2.8591996833238209E-4</v>
      </c>
      <c r="D727">
        <f t="shared" si="100"/>
        <v>0.96579057339822338</v>
      </c>
      <c r="I727">
        <f t="shared" si="106"/>
        <v>195.82013143104254</v>
      </c>
      <c r="J727">
        <f t="shared" si="107"/>
        <v>0</v>
      </c>
      <c r="K727" s="36">
        <f t="shared" si="108"/>
        <v>3.7634802303100623E-5</v>
      </c>
      <c r="L727">
        <f t="shared" si="101"/>
        <v>4.7910065715521268</v>
      </c>
      <c r="N727" s="36">
        <f t="shared" si="109"/>
        <v>3.7634802303100623E-5</v>
      </c>
      <c r="O727">
        <f t="shared" si="105"/>
        <v>0</v>
      </c>
      <c r="P727" s="35"/>
      <c r="Q727" s="34"/>
      <c r="R727" s="26"/>
      <c r="S727" s="26"/>
    </row>
    <row r="728" spans="1:19" x14ac:dyDescent="0.25">
      <c r="A728">
        <f t="shared" si="102"/>
        <v>2.7999999999999434</v>
      </c>
      <c r="B728">
        <f t="shared" si="103"/>
        <v>0</v>
      </c>
      <c r="C728">
        <f t="shared" si="104"/>
        <v>2.829763597046453E-4</v>
      </c>
      <c r="D728">
        <f t="shared" si="100"/>
        <v>0.96607354975792803</v>
      </c>
      <c r="I728">
        <f t="shared" si="106"/>
        <v>196.1635727623366</v>
      </c>
      <c r="J728">
        <f t="shared" si="107"/>
        <v>0</v>
      </c>
      <c r="K728" s="36">
        <f t="shared" si="108"/>
        <v>3.6976048708513114E-5</v>
      </c>
      <c r="L728">
        <f t="shared" si="101"/>
        <v>4.8081786381168303</v>
      </c>
      <c r="N728" s="36">
        <f t="shared" si="109"/>
        <v>3.6976048708513114E-5</v>
      </c>
      <c r="O728">
        <f t="shared" si="105"/>
        <v>1</v>
      </c>
      <c r="P728" s="35"/>
      <c r="Q728" s="34"/>
      <c r="R728" s="26"/>
      <c r="S728" s="26"/>
    </row>
    <row r="729" spans="1:19" x14ac:dyDescent="0.25">
      <c r="A729">
        <f t="shared" si="102"/>
        <v>2.8099999999999432</v>
      </c>
      <c r="B729">
        <f t="shared" si="103"/>
        <v>2.8006766753352341E-4</v>
      </c>
      <c r="C729">
        <f t="shared" si="104"/>
        <v>2.8006766753352341E-4</v>
      </c>
      <c r="D729">
        <f t="shared" si="100"/>
        <v>0.96635361742546155</v>
      </c>
      <c r="I729">
        <f t="shared" si="106"/>
        <v>196.50701409363066</v>
      </c>
      <c r="J729">
        <f t="shared" si="107"/>
        <v>0</v>
      </c>
      <c r="K729" s="36">
        <f t="shared" si="108"/>
        <v>3.6330300744685014E-5</v>
      </c>
      <c r="L729">
        <f t="shared" si="101"/>
        <v>4.8253507046815329</v>
      </c>
      <c r="N729" s="36">
        <f t="shared" si="109"/>
        <v>3.6330300744685014E-5</v>
      </c>
      <c r="O729">
        <f t="shared" si="105"/>
        <v>0</v>
      </c>
      <c r="P729" s="35"/>
      <c r="Q729" s="34"/>
      <c r="R729" s="26"/>
      <c r="S729" s="26"/>
    </row>
    <row r="730" spans="1:19" x14ac:dyDescent="0.25">
      <c r="A730">
        <f t="shared" si="102"/>
        <v>2.819999999999943</v>
      </c>
      <c r="B730">
        <f t="shared" si="103"/>
        <v>0</v>
      </c>
      <c r="C730">
        <f t="shared" si="104"/>
        <v>2.7719344327825635E-4</v>
      </c>
      <c r="D730">
        <f t="shared" si="100"/>
        <v>0.96663081086873981</v>
      </c>
      <c r="I730">
        <f t="shared" si="106"/>
        <v>196.85045542492472</v>
      </c>
      <c r="J730">
        <f t="shared" si="107"/>
        <v>0</v>
      </c>
      <c r="K730" s="36">
        <f t="shared" si="108"/>
        <v>3.5697275497932959E-5</v>
      </c>
      <c r="L730">
        <f t="shared" si="101"/>
        <v>4.8425227712462355</v>
      </c>
      <c r="N730" s="36">
        <f t="shared" si="109"/>
        <v>3.5697275497932959E-5</v>
      </c>
      <c r="O730">
        <f t="shared" si="105"/>
        <v>1</v>
      </c>
      <c r="P730" s="35"/>
      <c r="Q730" s="34"/>
      <c r="R730" s="26"/>
      <c r="S730" s="26"/>
    </row>
    <row r="731" spans="1:19" x14ac:dyDescent="0.25">
      <c r="A731">
        <f t="shared" si="102"/>
        <v>2.8299999999999428</v>
      </c>
      <c r="B731">
        <f t="shared" si="103"/>
        <v>2.743532441904506E-4</v>
      </c>
      <c r="C731">
        <f t="shared" si="104"/>
        <v>2.743532441904506E-4</v>
      </c>
      <c r="D731">
        <f t="shared" si="100"/>
        <v>0.96690516411293026</v>
      </c>
      <c r="I731">
        <f t="shared" si="106"/>
        <v>197.19389675621878</v>
      </c>
      <c r="J731">
        <f t="shared" si="107"/>
        <v>0</v>
      </c>
      <c r="K731" s="36">
        <f t="shared" si="108"/>
        <v>3.5076696701610236E-5</v>
      </c>
      <c r="L731">
        <f t="shared" si="101"/>
        <v>4.859694837810939</v>
      </c>
      <c r="N731" s="36">
        <f t="shared" si="109"/>
        <v>3.5076696701610236E-5</v>
      </c>
      <c r="O731">
        <f t="shared" si="105"/>
        <v>0</v>
      </c>
      <c r="P731" s="35"/>
      <c r="Q731" s="34"/>
      <c r="R731" s="26"/>
      <c r="S731" s="26"/>
    </row>
    <row r="732" spans="1:19" x14ac:dyDescent="0.25">
      <c r="A732">
        <f t="shared" si="102"/>
        <v>2.8399999999999426</v>
      </c>
      <c r="B732">
        <f t="shared" si="103"/>
        <v>0</v>
      </c>
      <c r="C732">
        <f t="shared" si="104"/>
        <v>2.7154663325024142E-4</v>
      </c>
      <c r="D732">
        <f t="shared" si="100"/>
        <v>0.9671767107461805</v>
      </c>
      <c r="I732">
        <f t="shared" si="106"/>
        <v>197.53733808751284</v>
      </c>
      <c r="J732">
        <f t="shared" si="107"/>
        <v>0</v>
      </c>
      <c r="K732" s="36">
        <f t="shared" si="108"/>
        <v>3.4468294570568197E-5</v>
      </c>
      <c r="L732">
        <f t="shared" si="101"/>
        <v>4.8768669043756416</v>
      </c>
      <c r="N732" s="36">
        <f t="shared" si="109"/>
        <v>3.4468294570568197E-5</v>
      </c>
      <c r="O732">
        <f t="shared" si="105"/>
        <v>1</v>
      </c>
      <c r="P732" s="35"/>
      <c r="Q732" s="34"/>
      <c r="R732" s="26"/>
      <c r="S732" s="26"/>
    </row>
    <row r="733" spans="1:19" x14ac:dyDescent="0.25">
      <c r="A733">
        <f t="shared" si="102"/>
        <v>2.8499999999999424</v>
      </c>
      <c r="B733">
        <f t="shared" si="103"/>
        <v>2.68773179102344E-4</v>
      </c>
      <c r="C733">
        <f t="shared" si="104"/>
        <v>2.68773179102344E-4</v>
      </c>
      <c r="D733">
        <f t="shared" si="100"/>
        <v>0.96744548392528285</v>
      </c>
      <c r="I733">
        <f t="shared" si="106"/>
        <v>197.8807794188069</v>
      </c>
      <c r="J733">
        <f t="shared" si="107"/>
        <v>0</v>
      </c>
      <c r="K733" s="36">
        <f t="shared" si="108"/>
        <v>3.387180563995968E-5</v>
      </c>
      <c r="L733">
        <f t="shared" si="101"/>
        <v>4.8940389709403451</v>
      </c>
      <c r="N733" s="36">
        <f t="shared" si="109"/>
        <v>3.387180563995968E-5</v>
      </c>
      <c r="O733">
        <f t="shared" si="105"/>
        <v>0</v>
      </c>
      <c r="P733" s="35"/>
      <c r="Q733" s="34"/>
      <c r="R733" s="26"/>
      <c r="S733" s="26"/>
    </row>
    <row r="734" spans="1:19" x14ac:dyDescent="0.25">
      <c r="A734">
        <f t="shared" si="102"/>
        <v>2.8599999999999421</v>
      </c>
      <c r="B734">
        <f t="shared" si="103"/>
        <v>0</v>
      </c>
      <c r="C734">
        <f t="shared" si="104"/>
        <v>2.6603245599088332E-4</v>
      </c>
      <c r="D734">
        <f t="shared" si="100"/>
        <v>0.96771151638127373</v>
      </c>
      <c r="I734">
        <f t="shared" si="106"/>
        <v>198.22422075010095</v>
      </c>
      <c r="J734">
        <f t="shared" si="107"/>
        <v>0</v>
      </c>
      <c r="K734" s="36">
        <f t="shared" si="108"/>
        <v>3.3286972608128577E-5</v>
      </c>
      <c r="L734">
        <f t="shared" si="101"/>
        <v>4.9112110375050477</v>
      </c>
      <c r="N734" s="36">
        <f t="shared" si="109"/>
        <v>3.3286972608128577E-5</v>
      </c>
      <c r="O734">
        <f t="shared" si="105"/>
        <v>1</v>
      </c>
      <c r="P734" s="35"/>
      <c r="Q734" s="34"/>
      <c r="R734" s="26"/>
      <c r="S734" s="26"/>
    </row>
    <row r="735" spans="1:19" x14ac:dyDescent="0.25">
      <c r="A735">
        <f t="shared" si="102"/>
        <v>2.8699999999999419</v>
      </c>
      <c r="B735">
        <f t="shared" si="103"/>
        <v>2.6332404369699969E-4</v>
      </c>
      <c r="C735">
        <f t="shared" si="104"/>
        <v>2.6332404369699969E-4</v>
      </c>
      <c r="D735">
        <f t="shared" si="100"/>
        <v>0.96797484042497073</v>
      </c>
      <c r="I735">
        <f t="shared" si="106"/>
        <v>198.56766208139501</v>
      </c>
      <c r="J735">
        <f t="shared" si="107"/>
        <v>0</v>
      </c>
      <c r="K735" s="36">
        <f t="shared" si="108"/>
        <v>3.2713544183595508E-5</v>
      </c>
      <c r="L735">
        <f t="shared" si="101"/>
        <v>4.9283831040697503</v>
      </c>
      <c r="N735" s="36">
        <f t="shared" si="109"/>
        <v>3.2713544183595508E-5</v>
      </c>
      <c r="O735">
        <f t="shared" si="105"/>
        <v>0</v>
      </c>
      <c r="P735" s="35"/>
      <c r="Q735" s="34"/>
      <c r="R735" s="26"/>
      <c r="S735" s="26"/>
    </row>
    <row r="736" spans="1:19" x14ac:dyDescent="0.25">
      <c r="A736">
        <f t="shared" si="102"/>
        <v>2.8799999999999417</v>
      </c>
      <c r="B736">
        <f t="shared" si="103"/>
        <v>0</v>
      </c>
      <c r="C736">
        <f t="shared" si="104"/>
        <v>2.6064752747445574E-4</v>
      </c>
      <c r="D736">
        <f t="shared" si="100"/>
        <v>0.96823548795244518</v>
      </c>
      <c r="I736">
        <f t="shared" si="106"/>
        <v>198.91110341268907</v>
      </c>
      <c r="J736">
        <f t="shared" si="107"/>
        <v>0</v>
      </c>
      <c r="K736" s="36">
        <f t="shared" si="108"/>
        <v>3.2151274936023395E-5</v>
      </c>
      <c r="L736">
        <f t="shared" si="101"/>
        <v>4.9455551706344538</v>
      </c>
      <c r="N736" s="36">
        <f t="shared" si="109"/>
        <v>3.2151274936023395E-5</v>
      </c>
      <c r="O736">
        <f t="shared" si="105"/>
        <v>1</v>
      </c>
      <c r="P736" s="35"/>
      <c r="Q736" s="34"/>
      <c r="R736" s="26"/>
      <c r="S736" s="26"/>
    </row>
    <row r="737" spans="1:19" x14ac:dyDescent="0.25">
      <c r="A737">
        <f t="shared" si="102"/>
        <v>2.8899999999999415</v>
      </c>
      <c r="B737">
        <f t="shared" si="103"/>
        <v>2.5800249798657582E-4</v>
      </c>
      <c r="C737">
        <f t="shared" si="104"/>
        <v>2.5800249798657582E-4</v>
      </c>
      <c r="D737">
        <f t="shared" si="100"/>
        <v>0.96849349045043176</v>
      </c>
      <c r="I737">
        <f t="shared" si="106"/>
        <v>199.25454474398313</v>
      </c>
      <c r="J737">
        <f t="shared" si="107"/>
        <v>0</v>
      </c>
      <c r="K737" s="36">
        <f t="shared" si="108"/>
        <v>3.159992515098034E-5</v>
      </c>
      <c r="L737">
        <f t="shared" si="101"/>
        <v>4.9627272371991564</v>
      </c>
      <c r="N737" s="36">
        <f t="shared" si="109"/>
        <v>3.159992515098034E-5</v>
      </c>
      <c r="O737">
        <f t="shared" si="105"/>
        <v>0</v>
      </c>
      <c r="P737" s="35"/>
      <c r="Q737" s="34"/>
      <c r="R737" s="26"/>
      <c r="S737" s="26"/>
    </row>
    <row r="738" spans="1:19" x14ac:dyDescent="0.25">
      <c r="A738">
        <f t="shared" si="102"/>
        <v>2.8999999999999413</v>
      </c>
      <c r="B738">
        <f t="shared" si="103"/>
        <v>0</v>
      </c>
      <c r="C738">
        <f t="shared" si="104"/>
        <v>2.5538855124407345E-4</v>
      </c>
      <c r="D738">
        <f t="shared" si="100"/>
        <v>0.96874887900167583</v>
      </c>
      <c r="I738">
        <f t="shared" si="106"/>
        <v>199.59798607527719</v>
      </c>
      <c r="J738">
        <f t="shared" si="107"/>
        <v>0</v>
      </c>
      <c r="K738" s="36">
        <f t="shared" si="108"/>
        <v>3.1059260688483768E-5</v>
      </c>
      <c r="L738">
        <f t="shared" si="101"/>
        <v>4.9798993037638599</v>
      </c>
      <c r="N738" s="36">
        <f t="shared" si="109"/>
        <v>3.1059260688483768E-5</v>
      </c>
      <c r="O738">
        <f t="shared" si="105"/>
        <v>1</v>
      </c>
      <c r="P738" s="35"/>
      <c r="Q738" s="34"/>
      <c r="R738" s="26"/>
      <c r="S738" s="26"/>
    </row>
    <row r="739" spans="1:19" x14ac:dyDescent="0.25">
      <c r="A739">
        <f t="shared" si="102"/>
        <v>2.9099999999999411</v>
      </c>
      <c r="B739">
        <f t="shared" si="103"/>
        <v>2.528052885415466E-4</v>
      </c>
      <c r="C739">
        <f t="shared" si="104"/>
        <v>2.528052885415466E-4</v>
      </c>
      <c r="D739">
        <f t="shared" si="100"/>
        <v>0.96900168429021738</v>
      </c>
      <c r="I739">
        <f t="shared" si="106"/>
        <v>199.94142740657125</v>
      </c>
      <c r="J739">
        <f t="shared" si="107"/>
        <v>0</v>
      </c>
      <c r="K739" s="36">
        <f t="shared" si="108"/>
        <v>3.052905284518315E-5</v>
      </c>
      <c r="L739">
        <f t="shared" si="101"/>
        <v>4.9970713703285625</v>
      </c>
      <c r="N739" s="36">
        <f t="shared" si="109"/>
        <v>3.052905284518315E-5</v>
      </c>
      <c r="O739">
        <f t="shared" si="105"/>
        <v>0</v>
      </c>
      <c r="P739" s="35"/>
      <c r="Q739" s="34"/>
      <c r="R739" s="26"/>
      <c r="S739" s="26"/>
    </row>
    <row r="740" spans="1:19" x14ac:dyDescent="0.25">
      <c r="A740">
        <f t="shared" si="102"/>
        <v>2.9199999999999409</v>
      </c>
      <c r="B740">
        <f t="shared" si="103"/>
        <v>0</v>
      </c>
      <c r="C740">
        <f t="shared" si="104"/>
        <v>2.5025231639619339E-4</v>
      </c>
      <c r="D740">
        <f t="shared" si="100"/>
        <v>0.96925193660661357</v>
      </c>
      <c r="I740">
        <f t="shared" si="106"/>
        <v>200.28486873786531</v>
      </c>
      <c r="J740">
        <f t="shared" si="107"/>
        <v>0</v>
      </c>
      <c r="K740" s="36">
        <f t="shared" si="108"/>
        <v>3.0009078220111056E-5</v>
      </c>
      <c r="L740">
        <f t="shared" si="101"/>
        <v>5.0142434368932651</v>
      </c>
      <c r="N740" s="36">
        <f t="shared" si="109"/>
        <v>3.0009078220111056E-5</v>
      </c>
      <c r="O740">
        <f t="shared" si="105"/>
        <v>1</v>
      </c>
      <c r="P740" s="35"/>
      <c r="Q740" s="34"/>
      <c r="R740" s="26"/>
      <c r="S740" s="26"/>
    </row>
    <row r="741" spans="1:19" x14ac:dyDescent="0.25">
      <c r="A741">
        <f t="shared" si="102"/>
        <v>2.9299999999999407</v>
      </c>
      <c r="B741">
        <f t="shared" si="103"/>
        <v>2.4772924648586159E-4</v>
      </c>
      <c r="C741">
        <f t="shared" si="104"/>
        <v>2.4772924648586159E-4</v>
      </c>
      <c r="D741">
        <f t="shared" si="100"/>
        <v>0.96949966585309943</v>
      </c>
      <c r="I741">
        <f t="shared" si="106"/>
        <v>200.62831006915937</v>
      </c>
      <c r="J741">
        <f t="shared" si="107"/>
        <v>0</v>
      </c>
      <c r="K741" s="36">
        <f t="shared" si="108"/>
        <v>2.9499118583866356E-5</v>
      </c>
      <c r="L741">
        <f t="shared" si="101"/>
        <v>5.0314155034579686</v>
      </c>
      <c r="N741" s="36">
        <f t="shared" si="109"/>
        <v>2.9499118583866356E-5</v>
      </c>
      <c r="O741">
        <f t="shared" si="105"/>
        <v>0</v>
      </c>
      <c r="P741" s="35"/>
      <c r="Q741" s="34"/>
      <c r="R741" s="26"/>
      <c r="S741" s="26"/>
    </row>
    <row r="742" spans="1:19" x14ac:dyDescent="0.25">
      <c r="A742">
        <f t="shared" si="102"/>
        <v>2.9399999999999404</v>
      </c>
      <c r="B742">
        <f t="shared" si="103"/>
        <v>0</v>
      </c>
      <c r="C742">
        <f t="shared" si="104"/>
        <v>2.4523569558676517E-4</v>
      </c>
      <c r="D742">
        <f t="shared" si="100"/>
        <v>0.9697449015486862</v>
      </c>
      <c r="I742">
        <f t="shared" si="106"/>
        <v>200.97175140045343</v>
      </c>
      <c r="J742">
        <f t="shared" si="107"/>
        <v>0</v>
      </c>
      <c r="K742" s="36">
        <f t="shared" si="108"/>
        <v>2.8998960751187939E-5</v>
      </c>
      <c r="L742">
        <f t="shared" si="101"/>
        <v>5.0485875700226712</v>
      </c>
      <c r="N742" s="36">
        <f t="shared" si="109"/>
        <v>2.8998960751187939E-5</v>
      </c>
      <c r="O742">
        <f t="shared" si="105"/>
        <v>1</v>
      </c>
      <c r="P742" s="35"/>
      <c r="Q742" s="34"/>
      <c r="R742" s="26"/>
      <c r="S742" s="26"/>
    </row>
    <row r="743" spans="1:19" x14ac:dyDescent="0.25">
      <c r="A743">
        <f t="shared" si="102"/>
        <v>2.9499999999999402</v>
      </c>
      <c r="B743">
        <f t="shared" si="103"/>
        <v>2.4277128551430938E-4</v>
      </c>
      <c r="C743">
        <f t="shared" si="104"/>
        <v>2.4277128551430938E-4</v>
      </c>
      <c r="D743">
        <f t="shared" si="100"/>
        <v>0.96998767283420051</v>
      </c>
      <c r="I743">
        <f t="shared" si="106"/>
        <v>201.31519273174749</v>
      </c>
      <c r="J743">
        <f t="shared" si="107"/>
        <v>0</v>
      </c>
      <c r="K743" s="36">
        <f t="shared" si="108"/>
        <v>2.8508396456819853E-5</v>
      </c>
      <c r="L743">
        <f t="shared" si="101"/>
        <v>5.0657596365873747</v>
      </c>
      <c r="N743" s="36">
        <f t="shared" si="109"/>
        <v>2.8508396456819853E-5</v>
      </c>
      <c r="O743">
        <f t="shared" si="105"/>
        <v>0</v>
      </c>
      <c r="P743" s="35"/>
      <c r="Q743" s="34"/>
      <c r="R743" s="26"/>
      <c r="S743" s="26"/>
    </row>
    <row r="744" spans="1:19" x14ac:dyDescent="0.25">
      <c r="A744">
        <f t="shared" si="102"/>
        <v>2.95999999999994</v>
      </c>
      <c r="B744">
        <f t="shared" si="103"/>
        <v>0</v>
      </c>
      <c r="C744">
        <f t="shared" si="104"/>
        <v>2.4033564306047417E-4</v>
      </c>
      <c r="D744">
        <f t="shared" si="100"/>
        <v>0.97022800847726098</v>
      </c>
      <c r="I744">
        <f t="shared" si="106"/>
        <v>201.65863406304155</v>
      </c>
      <c r="J744">
        <f t="shared" si="107"/>
        <v>0</v>
      </c>
      <c r="K744" s="36">
        <f t="shared" si="108"/>
        <v>2.8027222234530604E-5</v>
      </c>
      <c r="L744">
        <f t="shared" si="101"/>
        <v>5.0829317031520773</v>
      </c>
      <c r="N744" s="36">
        <f t="shared" si="109"/>
        <v>2.8027222234530604E-5</v>
      </c>
      <c r="O744">
        <f t="shared" si="105"/>
        <v>1</v>
      </c>
      <c r="P744" s="35"/>
      <c r="Q744" s="34"/>
      <c r="R744" s="26"/>
      <c r="S744" s="26"/>
    </row>
    <row r="745" spans="1:19" x14ac:dyDescent="0.25">
      <c r="A745">
        <f t="shared" si="102"/>
        <v>2.9699999999999398</v>
      </c>
      <c r="B745">
        <f t="shared" si="103"/>
        <v>2.3792839993519443E-4</v>
      </c>
      <c r="C745">
        <f t="shared" si="104"/>
        <v>2.3792839993519443E-4</v>
      </c>
      <c r="D745">
        <f t="shared" si="100"/>
        <v>0.97046593687719618</v>
      </c>
      <c r="I745">
        <f t="shared" si="106"/>
        <v>202.00207539433561</v>
      </c>
      <c r="J745">
        <f t="shared" si="107"/>
        <v>0</v>
      </c>
      <c r="K745" s="36">
        <f t="shared" si="108"/>
        <v>2.7555239299295077E-5</v>
      </c>
      <c r="L745">
        <f t="shared" si="101"/>
        <v>5.1001037697167799</v>
      </c>
      <c r="N745" s="36">
        <f t="shared" si="109"/>
        <v>2.7555239299295077E-5</v>
      </c>
      <c r="O745">
        <f t="shared" si="105"/>
        <v>0</v>
      </c>
      <c r="P745" s="35"/>
      <c r="Q745" s="34"/>
      <c r="R745" s="26"/>
      <c r="S745" s="26"/>
    </row>
    <row r="746" spans="1:19" x14ac:dyDescent="0.25">
      <c r="A746">
        <f t="shared" si="102"/>
        <v>2.9799999999999396</v>
      </c>
      <c r="B746">
        <f t="shared" si="103"/>
        <v>0</v>
      </c>
      <c r="C746">
        <f t="shared" si="104"/>
        <v>2.3554919270618591E-4</v>
      </c>
      <c r="D746">
        <f t="shared" si="100"/>
        <v>0.97070148606990236</v>
      </c>
      <c r="I746">
        <f t="shared" si="106"/>
        <v>202.34551672562966</v>
      </c>
      <c r="J746">
        <f t="shared" si="107"/>
        <v>0</v>
      </c>
      <c r="K746" s="36">
        <f t="shared" si="108"/>
        <v>2.7092253432467548E-5</v>
      </c>
      <c r="L746">
        <f t="shared" si="101"/>
        <v>5.1172758362814834</v>
      </c>
      <c r="N746" s="36">
        <f t="shared" si="109"/>
        <v>2.7092253432467548E-5</v>
      </c>
      <c r="O746">
        <f t="shared" si="105"/>
        <v>1</v>
      </c>
      <c r="P746" s="35"/>
      <c r="Q746" s="34"/>
      <c r="R746" s="26"/>
      <c r="S746" s="26"/>
    </row>
    <row r="747" spans="1:19" x14ac:dyDescent="0.25">
      <c r="A747">
        <f t="shared" si="102"/>
        <v>2.9899999999999394</v>
      </c>
      <c r="B747">
        <f t="shared" si="103"/>
        <v>2.3319766273877107E-4</v>
      </c>
      <c r="C747">
        <f t="shared" si="104"/>
        <v>2.3319766273877107E-4</v>
      </c>
      <c r="D747">
        <f t="shared" si="100"/>
        <v>0.97093468373264114</v>
      </c>
      <c r="I747">
        <f t="shared" si="106"/>
        <v>202.68895805692372</v>
      </c>
      <c r="J747">
        <f t="shared" si="107"/>
        <v>0</v>
      </c>
      <c r="K747" s="36">
        <f t="shared" si="108"/>
        <v>2.6638074869902864E-5</v>
      </c>
      <c r="L747">
        <f t="shared" si="101"/>
        <v>5.134447902846186</v>
      </c>
      <c r="N747" s="36">
        <f t="shared" si="109"/>
        <v>2.6638074869902864E-5</v>
      </c>
      <c r="O747">
        <f t="shared" si="105"/>
        <v>0</v>
      </c>
      <c r="P747" s="35"/>
      <c r="Q747" s="34"/>
      <c r="R747" s="26"/>
      <c r="S747" s="26"/>
    </row>
    <row r="748" spans="1:19" x14ac:dyDescent="0.25">
      <c r="A748">
        <f t="shared" si="102"/>
        <v>2.9999999999999392</v>
      </c>
      <c r="B748">
        <f t="shared" si="103"/>
        <v>0</v>
      </c>
      <c r="C748">
        <f t="shared" si="104"/>
        <v>2.3087345613881372E-4</v>
      </c>
      <c r="D748">
        <f t="shared" si="100"/>
        <v>0.97116555718877995</v>
      </c>
      <c r="I748">
        <f t="shared" si="106"/>
        <v>203.03239938821778</v>
      </c>
      <c r="J748">
        <f t="shared" si="107"/>
        <v>0</v>
      </c>
      <c r="K748" s="36">
        <f t="shared" si="108"/>
        <v>2.6192518192990006E-5</v>
      </c>
      <c r="L748">
        <f t="shared" si="101"/>
        <v>5.1516199694108895</v>
      </c>
      <c r="N748" s="36">
        <f t="shared" si="109"/>
        <v>2.6192518192990006E-5</v>
      </c>
      <c r="O748">
        <f t="shared" si="105"/>
        <v>1</v>
      </c>
      <c r="P748" s="35"/>
      <c r="Q748" s="34"/>
      <c r="R748" s="26"/>
      <c r="S748" s="26"/>
    </row>
    <row r="749" spans="1:19" x14ac:dyDescent="0.25">
      <c r="A749">
        <f t="shared" si="102"/>
        <v>3.0099999999999389</v>
      </c>
      <c r="B749">
        <f t="shared" si="103"/>
        <v>2.2857622369265584E-4</v>
      </c>
      <c r="C749">
        <f t="shared" si="104"/>
        <v>2.2857622369265584E-4</v>
      </c>
      <c r="D749">
        <f t="shared" si="100"/>
        <v>0.9713941334124726</v>
      </c>
      <c r="I749">
        <f t="shared" si="106"/>
        <v>203.37584071951184</v>
      </c>
      <c r="J749">
        <f t="shared" si="107"/>
        <v>0</v>
      </c>
      <c r="K749" s="36">
        <f t="shared" si="108"/>
        <v>2.5755402222423906E-5</v>
      </c>
      <c r="L749">
        <f t="shared" si="101"/>
        <v>5.1687920359755921</v>
      </c>
      <c r="N749" s="36">
        <f t="shared" si="109"/>
        <v>2.5755402222423906E-5</v>
      </c>
      <c r="O749">
        <f t="shared" si="105"/>
        <v>0</v>
      </c>
      <c r="P749" s="35"/>
      <c r="Q749" s="34"/>
      <c r="R749" s="26"/>
      <c r="S749" s="26"/>
    </row>
    <row r="750" spans="1:19" x14ac:dyDescent="0.25">
      <c r="A750">
        <f t="shared" si="102"/>
        <v>3.0199999999999387</v>
      </c>
      <c r="B750">
        <f t="shared" si="103"/>
        <v>0</v>
      </c>
      <c r="C750">
        <f t="shared" si="104"/>
        <v>2.263056208103853E-4</v>
      </c>
      <c r="D750">
        <f t="shared" si="100"/>
        <v>0.97162043903328299</v>
      </c>
      <c r="I750">
        <f t="shared" si="106"/>
        <v>203.7192820508059</v>
      </c>
      <c r="J750">
        <f t="shared" si="107"/>
        <v>0</v>
      </c>
      <c r="K750" s="36">
        <f t="shared" si="108"/>
        <v>2.532654991474698E-5</v>
      </c>
      <c r="L750">
        <f t="shared" si="101"/>
        <v>5.1859641025402947</v>
      </c>
      <c r="N750" s="36">
        <f t="shared" si="109"/>
        <v>2.532654991474698E-5</v>
      </c>
      <c r="O750">
        <f t="shared" si="105"/>
        <v>1</v>
      </c>
      <c r="P750" s="35"/>
      <c r="Q750" s="34"/>
      <c r="R750" s="26"/>
      <c r="S750" s="26"/>
    </row>
    <row r="751" spans="1:19" x14ac:dyDescent="0.25">
      <c r="A751">
        <f t="shared" si="102"/>
        <v>3.0299999999999385</v>
      </c>
      <c r="B751">
        <f t="shared" si="103"/>
        <v>2.24061307467327E-4</v>
      </c>
      <c r="C751">
        <f t="shared" si="104"/>
        <v>2.24061307467327E-4</v>
      </c>
      <c r="D751">
        <f t="shared" si="100"/>
        <v>0.97184450034075032</v>
      </c>
      <c r="I751">
        <f t="shared" si="106"/>
        <v>204.06272338209996</v>
      </c>
      <c r="J751">
        <f t="shared" si="107"/>
        <v>0</v>
      </c>
      <c r="K751" s="36">
        <f t="shared" si="108"/>
        <v>2.4905788261521357E-5</v>
      </c>
      <c r="L751">
        <f t="shared" si="101"/>
        <v>5.2031361691049982</v>
      </c>
      <c r="N751" s="36">
        <f t="shared" si="109"/>
        <v>2.4905788261521357E-5</v>
      </c>
      <c r="O751">
        <f t="shared" si="105"/>
        <v>0</v>
      </c>
      <c r="P751" s="35"/>
      <c r="Q751" s="34"/>
      <c r="R751" s="26"/>
      <c r="S751" s="26"/>
    </row>
    <row r="752" spans="1:19" x14ac:dyDescent="0.25">
      <c r="A752">
        <f t="shared" si="102"/>
        <v>3.0399999999999383</v>
      </c>
      <c r="B752">
        <f t="shared" si="103"/>
        <v>0</v>
      </c>
      <c r="C752">
        <f t="shared" si="104"/>
        <v>2.2184294814853178E-4</v>
      </c>
      <c r="D752">
        <f t="shared" ref="D752:D815" si="110">IF(A752&lt;$C$3,TDIST(ABS(A752-$C$3)/$C$4,$C$5,1),1-TDIST(ABS(A752-$C$3)/$C$4,$C$5,1))</f>
        <v>0.97206634328889885</v>
      </c>
      <c r="I752">
        <f t="shared" si="106"/>
        <v>204.40616471339402</v>
      </c>
      <c r="J752">
        <f t="shared" si="107"/>
        <v>0</v>
      </c>
      <c r="K752" s="36">
        <f t="shared" si="108"/>
        <v>2.4492948191059179E-5</v>
      </c>
      <c r="L752">
        <f t="shared" ref="L752:L815" si="111">(I752-$J$3)/$J$4</f>
        <v>5.2203082356697008</v>
      </c>
      <c r="N752" s="36">
        <f t="shared" si="109"/>
        <v>2.4492948191059179E-5</v>
      </c>
      <c r="O752">
        <f t="shared" si="105"/>
        <v>1</v>
      </c>
      <c r="P752" s="35"/>
      <c r="Q752" s="34"/>
      <c r="R752" s="26"/>
      <c r="S752" s="26"/>
    </row>
    <row r="753" spans="1:19" x14ac:dyDescent="0.25">
      <c r="A753">
        <f t="shared" ref="A753:A816" si="112">A752+0.01*$C$4</f>
        <v>3.0499999999999381</v>
      </c>
      <c r="B753">
        <f t="shared" ref="B753:B816" si="113">IF(OR(AND($C$7="greater than",A753&gt;$D$7),AND($C$7="less than",A753&lt;$D$7)),C753*(B752=0),0)</f>
        <v>2.1965021179082278E-4</v>
      </c>
      <c r="C753">
        <f t="shared" ref="C753:C816" si="114">D753-D752</f>
        <v>2.1965021179082278E-4</v>
      </c>
      <c r="D753">
        <f t="shared" si="110"/>
        <v>0.97228599350068967</v>
      </c>
      <c r="I753">
        <f t="shared" si="106"/>
        <v>204.74960604468808</v>
      </c>
      <c r="J753">
        <f t="shared" si="107"/>
        <v>0</v>
      </c>
      <c r="K753" s="36">
        <f t="shared" si="108"/>
        <v>2.4087864472733742E-5</v>
      </c>
      <c r="L753">
        <f t="shared" si="111"/>
        <v>5.2374803022344043</v>
      </c>
      <c r="N753" s="36">
        <f t="shared" si="109"/>
        <v>2.4087864472733742E-5</v>
      </c>
      <c r="O753">
        <f t="shared" ref="O753:O816" si="115">1-O752</f>
        <v>0</v>
      </c>
      <c r="P753" s="35"/>
      <c r="Q753" s="34"/>
      <c r="R753" s="26"/>
      <c r="S753" s="26"/>
    </row>
    <row r="754" spans="1:19" x14ac:dyDescent="0.25">
      <c r="A754">
        <f t="shared" si="112"/>
        <v>3.0599999999999379</v>
      </c>
      <c r="B754">
        <f t="shared" si="113"/>
        <v>0</v>
      </c>
      <c r="C754">
        <f t="shared" si="114"/>
        <v>2.1748277172795039E-4</v>
      </c>
      <c r="D754">
        <f t="shared" si="110"/>
        <v>0.97250347627241762</v>
      </c>
      <c r="I754">
        <f t="shared" ref="I754:I817" si="116">I753+$J$46</f>
        <v>205.09304737598214</v>
      </c>
      <c r="J754">
        <f t="shared" ref="J754:J817" si="117">IF(AND(I754&gt;$J$10,I754&lt;$L$10),K754*O754,0)</f>
        <v>0</v>
      </c>
      <c r="K754" s="36">
        <f t="shared" ref="K754:K817" si="118">N754</f>
        <v>2.3690375623637051E-5</v>
      </c>
      <c r="L754">
        <f t="shared" si="111"/>
        <v>5.2546523687991069</v>
      </c>
      <c r="N754" s="36">
        <f t="shared" ref="N754:N817" si="119">ABS(TDIST(ABS(L754),$J$5,1)-TDIST(ABS(L753),$J$5,1))</f>
        <v>2.3690375623637051E-5</v>
      </c>
      <c r="O754">
        <f t="shared" si="115"/>
        <v>1</v>
      </c>
      <c r="P754" s="35"/>
      <c r="Q754" s="34"/>
      <c r="R754" s="26"/>
      <c r="S754" s="26"/>
    </row>
    <row r="755" spans="1:19" x14ac:dyDescent="0.25">
      <c r="A755">
        <f t="shared" si="112"/>
        <v>3.0699999999999377</v>
      </c>
      <c r="B755">
        <f t="shared" si="113"/>
        <v>2.1534030563430395E-4</v>
      </c>
      <c r="C755">
        <f t="shared" si="114"/>
        <v>2.1534030563430395E-4</v>
      </c>
      <c r="D755">
        <f t="shared" si="110"/>
        <v>0.97271881657805193</v>
      </c>
      <c r="I755">
        <f t="shared" si="116"/>
        <v>205.4364887072762</v>
      </c>
      <c r="J755">
        <f t="shared" si="117"/>
        <v>0</v>
      </c>
      <c r="K755" s="36">
        <f t="shared" si="118"/>
        <v>2.3300323817725425E-5</v>
      </c>
      <c r="L755">
        <f t="shared" si="111"/>
        <v>5.2718244353638095</v>
      </c>
      <c r="N755" s="36">
        <f t="shared" si="119"/>
        <v>2.3300323817725425E-5</v>
      </c>
      <c r="O755">
        <f t="shared" si="115"/>
        <v>0</v>
      </c>
      <c r="P755" s="35"/>
      <c r="Q755" s="34"/>
      <c r="R755" s="26"/>
      <c r="S755" s="26"/>
    </row>
    <row r="756" spans="1:19" x14ac:dyDescent="0.25">
      <c r="A756">
        <f t="shared" si="112"/>
        <v>3.0799999999999375</v>
      </c>
      <c r="B756">
        <f t="shared" si="113"/>
        <v>0</v>
      </c>
      <c r="C756">
        <f t="shared" si="114"/>
        <v>2.1322249547051086E-4</v>
      </c>
      <c r="D756">
        <f t="shared" si="110"/>
        <v>0.97293203907352244</v>
      </c>
      <c r="I756">
        <f t="shared" si="116"/>
        <v>205.77993003857026</v>
      </c>
      <c r="J756">
        <f t="shared" si="117"/>
        <v>0</v>
      </c>
      <c r="K756" s="36">
        <f t="shared" si="118"/>
        <v>2.2917554797199837E-5</v>
      </c>
      <c r="L756">
        <f t="shared" si="111"/>
        <v>5.288996501928513</v>
      </c>
      <c r="N756" s="36">
        <f t="shared" si="119"/>
        <v>2.2917554797199837E-5</v>
      </c>
      <c r="O756">
        <f t="shared" si="115"/>
        <v>1</v>
      </c>
      <c r="P756" s="35"/>
      <c r="Q756" s="34"/>
      <c r="R756" s="26"/>
      <c r="S756" s="26"/>
    </row>
    <row r="757" spans="1:19" x14ac:dyDescent="0.25">
      <c r="A757">
        <f t="shared" si="112"/>
        <v>3.0899999999999372</v>
      </c>
      <c r="B757">
        <f t="shared" si="113"/>
        <v>2.1112902742892459E-4</v>
      </c>
      <c r="C757">
        <f t="shared" si="114"/>
        <v>2.1112902742892459E-4</v>
      </c>
      <c r="D757">
        <f t="shared" si="110"/>
        <v>0.97314316810095136</v>
      </c>
      <c r="I757">
        <f t="shared" si="116"/>
        <v>206.12337136986432</v>
      </c>
      <c r="J757">
        <f t="shared" si="117"/>
        <v>0</v>
      </c>
      <c r="K757" s="36">
        <f t="shared" si="118"/>
        <v>2.2541917786193669E-5</v>
      </c>
      <c r="L757">
        <f t="shared" si="111"/>
        <v>5.3061685684932156</v>
      </c>
      <c r="N757" s="36">
        <f t="shared" si="119"/>
        <v>2.2541917786193669E-5</v>
      </c>
      <c r="O757">
        <f t="shared" si="115"/>
        <v>0</v>
      </c>
      <c r="P757" s="35"/>
      <c r="Q757" s="34"/>
      <c r="R757" s="26"/>
      <c r="S757" s="26"/>
    </row>
    <row r="758" spans="1:19" x14ac:dyDescent="0.25">
      <c r="A758">
        <f t="shared" si="112"/>
        <v>3.099999999999937</v>
      </c>
      <c r="B758">
        <f t="shared" si="113"/>
        <v>0</v>
      </c>
      <c r="C758">
        <f t="shared" si="114"/>
        <v>2.0905959187933476E-4</v>
      </c>
      <c r="D758">
        <f t="shared" si="110"/>
        <v>0.9733522276928307</v>
      </c>
      <c r="I758">
        <f t="shared" si="116"/>
        <v>206.46681270115837</v>
      </c>
      <c r="J758">
        <f t="shared" si="117"/>
        <v>0</v>
      </c>
      <c r="K758" s="36">
        <f t="shared" si="118"/>
        <v>2.2173265406631466E-5</v>
      </c>
      <c r="L758">
        <f t="shared" si="111"/>
        <v>5.3233406350579191</v>
      </c>
      <c r="N758" s="36">
        <f t="shared" si="119"/>
        <v>2.2173265406631466E-5</v>
      </c>
      <c r="O758">
        <f t="shared" si="115"/>
        <v>1</v>
      </c>
      <c r="P758" s="35"/>
      <c r="Q758" s="34"/>
      <c r="R758" s="26"/>
      <c r="S758" s="26"/>
    </row>
    <row r="759" spans="1:19" x14ac:dyDescent="0.25">
      <c r="A759">
        <f t="shared" si="112"/>
        <v>3.1099999999999368</v>
      </c>
      <c r="B759">
        <f t="shared" si="113"/>
        <v>2.0701388331578752E-4</v>
      </c>
      <c r="C759">
        <f t="shared" si="114"/>
        <v>2.0701388331578752E-4</v>
      </c>
      <c r="D759">
        <f t="shared" si="110"/>
        <v>0.97355924157614648</v>
      </c>
      <c r="I759">
        <f t="shared" si="116"/>
        <v>206.81025403245243</v>
      </c>
      <c r="J759">
        <f t="shared" si="117"/>
        <v>0</v>
      </c>
      <c r="K759" s="36">
        <f t="shared" si="118"/>
        <v>2.1811453596256311E-5</v>
      </c>
      <c r="L759">
        <f t="shared" si="111"/>
        <v>5.3405127016226217</v>
      </c>
      <c r="N759" s="36">
        <f t="shared" si="119"/>
        <v>2.1811453596256311E-5</v>
      </c>
      <c r="O759">
        <f t="shared" si="115"/>
        <v>0</v>
      </c>
      <c r="P759" s="35"/>
      <c r="Q759" s="34"/>
      <c r="R759" s="26"/>
      <c r="S759" s="26"/>
    </row>
    <row r="760" spans="1:19" x14ac:dyDescent="0.25">
      <c r="A760">
        <f t="shared" si="112"/>
        <v>3.1199999999999366</v>
      </c>
      <c r="B760">
        <f t="shared" si="113"/>
        <v>0</v>
      </c>
      <c r="C760">
        <f t="shared" si="114"/>
        <v>2.0499160030362784E-4</v>
      </c>
      <c r="D760">
        <f t="shared" si="110"/>
        <v>0.97376423317645011</v>
      </c>
      <c r="I760">
        <f t="shared" si="116"/>
        <v>207.15369536374649</v>
      </c>
      <c r="J760">
        <f t="shared" si="117"/>
        <v>0</v>
      </c>
      <c r="K760" s="36">
        <f t="shared" si="118"/>
        <v>2.145634152871047E-5</v>
      </c>
      <c r="L760">
        <f t="shared" si="111"/>
        <v>5.3576847681873243</v>
      </c>
      <c r="N760" s="36">
        <f t="shared" si="119"/>
        <v>2.145634152871047E-5</v>
      </c>
      <c r="O760">
        <f t="shared" si="115"/>
        <v>1</v>
      </c>
      <c r="P760" s="35"/>
      <c r="Q760" s="34"/>
      <c r="R760" s="26"/>
      <c r="S760" s="26"/>
    </row>
    <row r="761" spans="1:19" x14ac:dyDescent="0.25">
      <c r="A761">
        <f t="shared" si="112"/>
        <v>3.1299999999999364</v>
      </c>
      <c r="B761">
        <f t="shared" si="113"/>
        <v>2.0299244542743011E-4</v>
      </c>
      <c r="C761">
        <f t="shared" si="114"/>
        <v>2.0299244542743011E-4</v>
      </c>
      <c r="D761">
        <f t="shared" si="110"/>
        <v>0.97396722562187754</v>
      </c>
      <c r="I761">
        <f t="shared" si="116"/>
        <v>207.49713669504055</v>
      </c>
      <c r="J761">
        <f t="shared" si="117"/>
        <v>0</v>
      </c>
      <c r="K761" s="36">
        <f t="shared" si="118"/>
        <v>2.1107791535676006E-5</v>
      </c>
      <c r="L761">
        <f t="shared" si="111"/>
        <v>5.3748568347520278</v>
      </c>
      <c r="N761" s="36">
        <f t="shared" si="119"/>
        <v>2.1107791535676006E-5</v>
      </c>
      <c r="O761">
        <f t="shared" si="115"/>
        <v>0</v>
      </c>
      <c r="P761" s="35"/>
      <c r="Q761" s="34"/>
      <c r="R761" s="26"/>
      <c r="S761" s="26"/>
    </row>
    <row r="762" spans="1:19" x14ac:dyDescent="0.25">
      <c r="A762">
        <f t="shared" si="112"/>
        <v>3.1399999999999362</v>
      </c>
      <c r="B762">
        <f t="shared" si="113"/>
        <v>0</v>
      </c>
      <c r="C762">
        <f t="shared" si="114"/>
        <v>2.0101612523815149E-4</v>
      </c>
      <c r="D762">
        <f t="shared" si="110"/>
        <v>0.97416824174711569</v>
      </c>
      <c r="I762">
        <f t="shared" si="116"/>
        <v>207.84057802633461</v>
      </c>
      <c r="J762">
        <f t="shared" si="117"/>
        <v>0</v>
      </c>
      <c r="K762" s="36">
        <f t="shared" si="118"/>
        <v>2.0765669030956783E-5</v>
      </c>
      <c r="L762">
        <f t="shared" si="111"/>
        <v>5.3920289013167304</v>
      </c>
      <c r="N762" s="36">
        <f t="shared" si="119"/>
        <v>2.0765669030956783E-5</v>
      </c>
      <c r="O762">
        <f t="shared" si="115"/>
        <v>1</v>
      </c>
      <c r="P762" s="35"/>
      <c r="Q762" s="34"/>
      <c r="R762" s="26"/>
      <c r="S762" s="26"/>
    </row>
    <row r="763" spans="1:19" x14ac:dyDescent="0.25">
      <c r="A763">
        <f t="shared" si="112"/>
        <v>3.149999999999936</v>
      </c>
      <c r="B763">
        <f t="shared" si="113"/>
        <v>1.990623502028388E-4</v>
      </c>
      <c r="C763">
        <f t="shared" si="114"/>
        <v>1.990623502028388E-4</v>
      </c>
      <c r="D763">
        <f t="shared" si="110"/>
        <v>0.97436730409731853</v>
      </c>
      <c r="I763">
        <f t="shared" si="116"/>
        <v>208.18401935762867</v>
      </c>
      <c r="J763">
        <f t="shared" si="117"/>
        <v>0</v>
      </c>
      <c r="K763" s="36">
        <f t="shared" si="118"/>
        <v>2.0429842436523295E-5</v>
      </c>
      <c r="L763">
        <f t="shared" si="111"/>
        <v>5.4092009678814339</v>
      </c>
      <c r="N763" s="36">
        <f t="shared" si="119"/>
        <v>2.0429842436523295E-5</v>
      </c>
      <c r="O763">
        <f t="shared" si="115"/>
        <v>0</v>
      </c>
      <c r="P763" s="35"/>
      <c r="Q763" s="34"/>
      <c r="R763" s="26"/>
      <c r="S763" s="26"/>
    </row>
    <row r="764" spans="1:19" x14ac:dyDescent="0.25">
      <c r="A764">
        <f t="shared" si="112"/>
        <v>3.1599999999999357</v>
      </c>
      <c r="B764">
        <f t="shared" si="113"/>
        <v>0</v>
      </c>
      <c r="C764">
        <f t="shared" si="114"/>
        <v>1.9713083465366932E-4</v>
      </c>
      <c r="D764">
        <f t="shared" si="110"/>
        <v>0.9745644349319722</v>
      </c>
      <c r="I764">
        <f t="shared" si="116"/>
        <v>208.52746068892273</v>
      </c>
      <c r="J764">
        <f t="shared" si="117"/>
        <v>0</v>
      </c>
      <c r="K764" s="36">
        <f t="shared" si="118"/>
        <v>2.0100183110403902E-5</v>
      </c>
      <c r="L764">
        <f t="shared" si="111"/>
        <v>5.4263730344461365</v>
      </c>
      <c r="N764" s="36">
        <f t="shared" si="119"/>
        <v>2.0100183110403902E-5</v>
      </c>
      <c r="O764">
        <f t="shared" si="115"/>
        <v>1</v>
      </c>
      <c r="P764" s="35"/>
      <c r="Q764" s="34"/>
      <c r="R764" s="26"/>
      <c r="S764" s="26"/>
    </row>
    <row r="765" spans="1:19" x14ac:dyDescent="0.25">
      <c r="A765">
        <f t="shared" si="112"/>
        <v>3.1699999999999355</v>
      </c>
      <c r="B765">
        <f t="shared" si="113"/>
        <v>1.9522129673654742E-4</v>
      </c>
      <c r="C765">
        <f t="shared" si="114"/>
        <v>1.9522129673654742E-4</v>
      </c>
      <c r="D765">
        <f t="shared" si="110"/>
        <v>0.97475965622870875</v>
      </c>
      <c r="I765">
        <f t="shared" si="116"/>
        <v>208.87090202021679</v>
      </c>
      <c r="J765">
        <f t="shared" si="117"/>
        <v>0</v>
      </c>
      <c r="K765" s="36">
        <f t="shared" si="118"/>
        <v>1.9776565276412045E-5</v>
      </c>
      <c r="L765">
        <f t="shared" si="111"/>
        <v>5.4435451010108391</v>
      </c>
      <c r="N765" s="36">
        <f t="shared" si="119"/>
        <v>1.9776565276412045E-5</v>
      </c>
      <c r="O765">
        <f t="shared" si="115"/>
        <v>0</v>
      </c>
      <c r="P765" s="35"/>
      <c r="Q765" s="34"/>
      <c r="R765" s="26"/>
      <c r="S765" s="26"/>
    </row>
    <row r="766" spans="1:19" x14ac:dyDescent="0.25">
      <c r="A766">
        <f t="shared" si="112"/>
        <v>3.1799999999999353</v>
      </c>
      <c r="B766">
        <f t="shared" si="113"/>
        <v>0</v>
      </c>
      <c r="C766">
        <f t="shared" si="114"/>
        <v>1.9333345836292093E-4</v>
      </c>
      <c r="D766">
        <f t="shared" si="110"/>
        <v>0.97495298968707167</v>
      </c>
      <c r="I766">
        <f t="shared" si="116"/>
        <v>209.21434335151085</v>
      </c>
      <c r="J766">
        <f t="shared" si="117"/>
        <v>0</v>
      </c>
      <c r="K766" s="36">
        <f t="shared" si="118"/>
        <v>1.9458865955643322E-5</v>
      </c>
      <c r="L766">
        <f t="shared" si="111"/>
        <v>5.4607171675755426</v>
      </c>
      <c r="N766" s="36">
        <f t="shared" si="119"/>
        <v>1.9458865955643322E-5</v>
      </c>
      <c r="O766">
        <f t="shared" si="115"/>
        <v>1</v>
      </c>
      <c r="P766" s="35"/>
      <c r="Q766" s="34"/>
      <c r="R766" s="26"/>
      <c r="S766" s="26"/>
    </row>
    <row r="767" spans="1:19" x14ac:dyDescent="0.25">
      <c r="A767">
        <f t="shared" si="112"/>
        <v>3.1899999999999351</v>
      </c>
      <c r="B767">
        <f t="shared" si="113"/>
        <v>1.9146704515948798E-4</v>
      </c>
      <c r="C767">
        <f t="shared" si="114"/>
        <v>1.9146704515948798E-4</v>
      </c>
      <c r="D767">
        <f t="shared" si="110"/>
        <v>0.97514445673223116</v>
      </c>
      <c r="I767">
        <f t="shared" si="116"/>
        <v>209.55778468280491</v>
      </c>
      <c r="J767">
        <f t="shared" si="117"/>
        <v>0</v>
      </c>
      <c r="K767" s="36">
        <f t="shared" si="118"/>
        <v>1.9146964899701205E-5</v>
      </c>
      <c r="L767">
        <f t="shared" si="111"/>
        <v>5.4778892341402452</v>
      </c>
      <c r="N767" s="36">
        <f t="shared" si="119"/>
        <v>1.9146964899701205E-5</v>
      </c>
      <c r="O767">
        <f t="shared" si="115"/>
        <v>0</v>
      </c>
      <c r="P767" s="35"/>
      <c r="Q767" s="34"/>
      <c r="R767" s="26"/>
      <c r="S767" s="26"/>
    </row>
    <row r="768" spans="1:19" x14ac:dyDescent="0.25">
      <c r="A768">
        <f t="shared" si="112"/>
        <v>3.1999999999999349</v>
      </c>
      <c r="B768">
        <f t="shared" si="113"/>
        <v>0</v>
      </c>
      <c r="C768">
        <f t="shared" si="114"/>
        <v>1.8962178641945826E-4</v>
      </c>
      <c r="D768">
        <f t="shared" si="110"/>
        <v>0.97533407851865062</v>
      </c>
      <c r="I768">
        <f t="shared" si="116"/>
        <v>209.90122601409897</v>
      </c>
      <c r="J768">
        <f t="shared" si="117"/>
        <v>0</v>
      </c>
      <c r="K768" s="36">
        <f t="shared" si="118"/>
        <v>1.8840744525637325E-5</v>
      </c>
      <c r="L768">
        <f t="shared" si="111"/>
        <v>5.4950613007049487</v>
      </c>
      <c r="N768" s="36">
        <f t="shared" si="119"/>
        <v>1.8840744525637325E-5</v>
      </c>
      <c r="O768">
        <f t="shared" si="115"/>
        <v>1</v>
      </c>
      <c r="P768" s="35"/>
      <c r="Q768" s="34"/>
      <c r="R768" s="26"/>
      <c r="S768" s="26"/>
    </row>
    <row r="769" spans="1:19" x14ac:dyDescent="0.25">
      <c r="A769">
        <f t="shared" si="112"/>
        <v>3.2099999999999347</v>
      </c>
      <c r="B769">
        <f t="shared" si="113"/>
        <v>1.8779741505525749E-4</v>
      </c>
      <c r="C769">
        <f t="shared" si="114"/>
        <v>1.8779741505525749E-4</v>
      </c>
      <c r="D769">
        <f t="shared" si="110"/>
        <v>0.97552187593370587</v>
      </c>
      <c r="I769">
        <f t="shared" si="116"/>
        <v>210.24466734539303</v>
      </c>
      <c r="J769">
        <f t="shared" si="117"/>
        <v>0</v>
      </c>
      <c r="K769" s="36">
        <f t="shared" si="118"/>
        <v>1.8540089852468614E-5</v>
      </c>
      <c r="L769">
        <f t="shared" si="111"/>
        <v>5.5122333672696513</v>
      </c>
      <c r="N769" s="36">
        <f t="shared" si="119"/>
        <v>1.8540089852468614E-5</v>
      </c>
      <c r="O769">
        <f t="shared" si="115"/>
        <v>0</v>
      </c>
      <c r="P769" s="35"/>
      <c r="Q769" s="34"/>
      <c r="R769" s="26"/>
      <c r="S769" s="26"/>
    </row>
    <row r="770" spans="1:19" x14ac:dyDescent="0.25">
      <c r="A770">
        <f t="shared" si="112"/>
        <v>3.2199999999999345</v>
      </c>
      <c r="B770">
        <f t="shared" si="113"/>
        <v>0</v>
      </c>
      <c r="C770">
        <f t="shared" si="114"/>
        <v>1.8599366754956659E-4</v>
      </c>
      <c r="D770">
        <f t="shared" si="110"/>
        <v>0.97570786960125544</v>
      </c>
      <c r="I770">
        <f t="shared" si="116"/>
        <v>210.58810867668709</v>
      </c>
      <c r="J770">
        <f t="shared" si="117"/>
        <v>0</v>
      </c>
      <c r="K770" s="36">
        <f t="shared" si="118"/>
        <v>1.8244888439366072E-5</v>
      </c>
      <c r="L770">
        <f t="shared" si="111"/>
        <v>5.5294054338343539</v>
      </c>
      <c r="N770" s="36">
        <f t="shared" si="119"/>
        <v>1.8244888439366072E-5</v>
      </c>
      <c r="O770">
        <f t="shared" si="115"/>
        <v>1</v>
      </c>
      <c r="P770" s="35"/>
      <c r="Q770" s="34"/>
      <c r="R770" s="26"/>
      <c r="S770" s="26"/>
    </row>
    <row r="771" spans="1:19" x14ac:dyDescent="0.25">
      <c r="A771">
        <f t="shared" si="112"/>
        <v>3.2299999999999343</v>
      </c>
      <c r="B771">
        <f t="shared" si="113"/>
        <v>1.8421028390913641E-4</v>
      </c>
      <c r="C771">
        <f t="shared" si="114"/>
        <v>1.8421028390913641E-4</v>
      </c>
      <c r="D771">
        <f t="shared" si="110"/>
        <v>0.97589207988516458</v>
      </c>
      <c r="I771">
        <f t="shared" si="116"/>
        <v>210.93155000798114</v>
      </c>
      <c r="J771">
        <f t="shared" si="117"/>
        <v>0</v>
      </c>
      <c r="K771" s="36">
        <f t="shared" si="118"/>
        <v>1.7955030325338432E-5</v>
      </c>
      <c r="L771">
        <f t="shared" si="111"/>
        <v>5.5465775003990574</v>
      </c>
      <c r="N771" s="36">
        <f t="shared" si="119"/>
        <v>1.7955030325338432E-5</v>
      </c>
      <c r="O771">
        <f t="shared" si="115"/>
        <v>0</v>
      </c>
      <c r="P771" s="35"/>
      <c r="Q771" s="34"/>
      <c r="R771" s="26"/>
      <c r="S771" s="26"/>
    </row>
    <row r="772" spans="1:19" x14ac:dyDescent="0.25">
      <c r="A772">
        <f t="shared" si="112"/>
        <v>3.239999999999934</v>
      </c>
      <c r="B772">
        <f t="shared" si="113"/>
        <v>0</v>
      </c>
      <c r="C772">
        <f t="shared" si="114"/>
        <v>1.8244700761793631E-4</v>
      </c>
      <c r="D772">
        <f t="shared" si="110"/>
        <v>0.97607452689278251</v>
      </c>
      <c r="I772">
        <f t="shared" si="116"/>
        <v>211.2749913392752</v>
      </c>
      <c r="J772">
        <f t="shared" si="117"/>
        <v>0</v>
      </c>
      <c r="K772" s="36">
        <f t="shared" si="118"/>
        <v>1.7670407970465799E-5</v>
      </c>
      <c r="L772">
        <f t="shared" si="111"/>
        <v>5.56374956696376</v>
      </c>
      <c r="N772" s="36">
        <f t="shared" si="119"/>
        <v>1.7670407970465799E-5</v>
      </c>
      <c r="O772">
        <f t="shared" si="115"/>
        <v>1</v>
      </c>
      <c r="P772" s="35"/>
      <c r="Q772" s="34"/>
      <c r="R772" s="26"/>
      <c r="S772" s="26"/>
    </row>
    <row r="773" spans="1:19" x14ac:dyDescent="0.25">
      <c r="A773">
        <f t="shared" si="112"/>
        <v>3.2499999999999338</v>
      </c>
      <c r="B773">
        <f t="shared" si="113"/>
        <v>1.8070358559063582E-4</v>
      </c>
      <c r="C773">
        <f t="shared" si="114"/>
        <v>1.8070358559063582E-4</v>
      </c>
      <c r="D773">
        <f t="shared" si="110"/>
        <v>0.97625523047837315</v>
      </c>
      <c r="I773">
        <f t="shared" si="116"/>
        <v>211.61843267056926</v>
      </c>
      <c r="J773">
        <f t="shared" si="117"/>
        <v>0</v>
      </c>
      <c r="K773" s="36">
        <f t="shared" si="118"/>
        <v>1.7390916198596531E-5</v>
      </c>
      <c r="L773">
        <f t="shared" si="111"/>
        <v>5.5809216335284635</v>
      </c>
      <c r="N773" s="36">
        <f t="shared" si="119"/>
        <v>1.7390916198596531E-5</v>
      </c>
      <c r="O773">
        <f t="shared" si="115"/>
        <v>0</v>
      </c>
      <c r="P773" s="35"/>
      <c r="Q773" s="34"/>
      <c r="R773" s="26"/>
      <c r="S773" s="26"/>
    </row>
    <row r="774" spans="1:19" x14ac:dyDescent="0.25">
      <c r="A774">
        <f t="shared" si="112"/>
        <v>3.2599999999999336</v>
      </c>
      <c r="B774">
        <f t="shared" si="113"/>
        <v>0</v>
      </c>
      <c r="C774">
        <f t="shared" si="114"/>
        <v>1.7897976812786265E-4</v>
      </c>
      <c r="D774">
        <f t="shared" si="110"/>
        <v>0.97643421024650101</v>
      </c>
      <c r="I774">
        <f t="shared" si="116"/>
        <v>211.96187400186332</v>
      </c>
      <c r="J774">
        <f t="shared" si="117"/>
        <v>0</v>
      </c>
      <c r="K774" s="36">
        <f t="shared" si="118"/>
        <v>1.7116452141485022E-5</v>
      </c>
      <c r="L774">
        <f t="shared" si="111"/>
        <v>5.5980937000931661</v>
      </c>
      <c r="N774" s="36">
        <f t="shared" si="119"/>
        <v>1.7116452141485022E-5</v>
      </c>
      <c r="O774">
        <f t="shared" si="115"/>
        <v>1</v>
      </c>
      <c r="P774" s="35"/>
      <c r="Q774" s="34"/>
      <c r="R774" s="26"/>
      <c r="S774" s="26"/>
    </row>
    <row r="775" spans="1:19" x14ac:dyDescent="0.25">
      <c r="A775">
        <f t="shared" si="112"/>
        <v>3.2699999999999334</v>
      </c>
      <c r="B775">
        <f t="shared" si="113"/>
        <v>1.7727530887001741E-4</v>
      </c>
      <c r="C775">
        <f t="shared" si="114"/>
        <v>1.7727530887001741E-4</v>
      </c>
      <c r="D775">
        <f t="shared" si="110"/>
        <v>0.97661148555537103</v>
      </c>
      <c r="I775">
        <f t="shared" si="116"/>
        <v>212.30531533315738</v>
      </c>
      <c r="J775">
        <f t="shared" si="117"/>
        <v>0</v>
      </c>
      <c r="K775" s="36">
        <f t="shared" si="118"/>
        <v>1.6846915184314448E-5</v>
      </c>
      <c r="L775">
        <f t="shared" si="111"/>
        <v>5.6152657666578687</v>
      </c>
      <c r="N775" s="36">
        <f t="shared" si="119"/>
        <v>1.6846915184314448E-5</v>
      </c>
      <c r="O775">
        <f t="shared" si="115"/>
        <v>0</v>
      </c>
      <c r="P775" s="35"/>
      <c r="Q775" s="34"/>
      <c r="R775" s="26"/>
      <c r="S775" s="26"/>
    </row>
    <row r="776" spans="1:19" x14ac:dyDescent="0.25">
      <c r="A776">
        <f t="shared" si="112"/>
        <v>3.2799999999999332</v>
      </c>
      <c r="B776">
        <f t="shared" si="113"/>
        <v>0</v>
      </c>
      <c r="C776">
        <f t="shared" si="114"/>
        <v>1.7558996475375288E-4</v>
      </c>
      <c r="D776">
        <f t="shared" si="110"/>
        <v>0.97678707552012478</v>
      </c>
      <c r="I776">
        <f t="shared" si="116"/>
        <v>212.64875666445144</v>
      </c>
      <c r="J776">
        <f t="shared" si="117"/>
        <v>0</v>
      </c>
      <c r="K776" s="36">
        <f t="shared" si="118"/>
        <v>1.6582206912608153E-5</v>
      </c>
      <c r="L776">
        <f t="shared" si="111"/>
        <v>5.6324378332225722</v>
      </c>
      <c r="N776" s="36">
        <f t="shared" si="119"/>
        <v>1.6582206912608153E-5</v>
      </c>
      <c r="O776">
        <f t="shared" si="115"/>
        <v>1</v>
      </c>
      <c r="P776" s="35"/>
      <c r="Q776" s="34"/>
      <c r="R776" s="26"/>
      <c r="S776" s="26"/>
    </row>
    <row r="777" spans="1:19" x14ac:dyDescent="0.25">
      <c r="A777">
        <f t="shared" si="112"/>
        <v>3.289999999999933</v>
      </c>
      <c r="B777">
        <f t="shared" si="113"/>
        <v>1.7392349596734302E-4</v>
      </c>
      <c r="C777">
        <f t="shared" si="114"/>
        <v>1.7392349596734302E-4</v>
      </c>
      <c r="D777">
        <f t="shared" si="110"/>
        <v>0.97696099901609212</v>
      </c>
      <c r="I777">
        <f t="shared" si="116"/>
        <v>212.9921979957455</v>
      </c>
      <c r="J777">
        <f t="shared" si="117"/>
        <v>0</v>
      </c>
      <c r="K777" s="36">
        <f t="shared" si="118"/>
        <v>1.6322231060433194E-5</v>
      </c>
      <c r="L777">
        <f t="shared" si="111"/>
        <v>5.6496098997872748</v>
      </c>
      <c r="N777" s="36">
        <f t="shared" si="119"/>
        <v>1.6322231060433194E-5</v>
      </c>
      <c r="O777">
        <f t="shared" si="115"/>
        <v>0</v>
      </c>
      <c r="P777" s="35"/>
      <c r="Q777" s="34"/>
      <c r="R777" s="26"/>
      <c r="S777" s="26"/>
    </row>
    <row r="778" spans="1:19" x14ac:dyDescent="0.25">
      <c r="A778">
        <f t="shared" si="112"/>
        <v>3.2999999999999328</v>
      </c>
      <c r="B778">
        <f t="shared" si="113"/>
        <v>0</v>
      </c>
      <c r="C778">
        <f t="shared" si="114"/>
        <v>1.722756659073843E-4</v>
      </c>
      <c r="D778">
        <f t="shared" si="110"/>
        <v>0.97713327468199951</v>
      </c>
      <c r="I778">
        <f t="shared" si="116"/>
        <v>213.33563932703956</v>
      </c>
      <c r="J778">
        <f t="shared" si="117"/>
        <v>0</v>
      </c>
      <c r="K778" s="36">
        <f t="shared" si="118"/>
        <v>1.606689345993919E-5</v>
      </c>
      <c r="L778">
        <f t="shared" si="111"/>
        <v>5.6667819663519783</v>
      </c>
      <c r="N778" s="36">
        <f t="shared" si="119"/>
        <v>1.606689345993919E-5</v>
      </c>
      <c r="O778">
        <f t="shared" si="115"/>
        <v>1</v>
      </c>
      <c r="P778" s="35"/>
      <c r="Q778" s="34"/>
      <c r="R778" s="26"/>
      <c r="S778" s="26"/>
    </row>
    <row r="779" spans="1:19" x14ac:dyDescent="0.25">
      <c r="A779">
        <f t="shared" si="112"/>
        <v>3.3099999999999326</v>
      </c>
      <c r="B779">
        <f t="shared" si="113"/>
        <v>1.7064624113571902E-4</v>
      </c>
      <c r="C779">
        <f t="shared" si="114"/>
        <v>1.7064624113571902E-4</v>
      </c>
      <c r="D779">
        <f t="shared" si="110"/>
        <v>0.97730392092313523</v>
      </c>
      <c r="I779">
        <f t="shared" si="116"/>
        <v>213.67908065833362</v>
      </c>
      <c r="J779">
        <f t="shared" si="117"/>
        <v>0</v>
      </c>
      <c r="K779" s="36">
        <f t="shared" si="118"/>
        <v>1.5816101992104743E-5</v>
      </c>
      <c r="L779">
        <f t="shared" si="111"/>
        <v>5.6839540329166809</v>
      </c>
      <c r="N779" s="36">
        <f t="shared" si="119"/>
        <v>1.5816101992104743E-5</v>
      </c>
      <c r="O779">
        <f t="shared" si="115"/>
        <v>0</v>
      </c>
      <c r="P779" s="35"/>
      <c r="Q779" s="34"/>
      <c r="R779" s="26"/>
      <c r="S779" s="26"/>
    </row>
    <row r="780" spans="1:19" x14ac:dyDescent="0.25">
      <c r="A780">
        <f t="shared" si="112"/>
        <v>3.3199999999999323</v>
      </c>
      <c r="B780">
        <f t="shared" si="113"/>
        <v>0</v>
      </c>
      <c r="C780">
        <f t="shared" si="114"/>
        <v>1.6903499133669175E-4</v>
      </c>
      <c r="D780">
        <f t="shared" si="110"/>
        <v>0.97747295591447192</v>
      </c>
      <c r="I780">
        <f t="shared" si="116"/>
        <v>214.02252198962768</v>
      </c>
      <c r="J780">
        <f t="shared" si="117"/>
        <v>0</v>
      </c>
      <c r="K780" s="36">
        <f t="shared" si="118"/>
        <v>1.5569766538758682E-5</v>
      </c>
      <c r="L780">
        <f t="shared" si="111"/>
        <v>5.7011260994813835</v>
      </c>
      <c r="N780" s="36">
        <f t="shared" si="119"/>
        <v>1.5569766538758682E-5</v>
      </c>
      <c r="O780">
        <f t="shared" si="115"/>
        <v>1</v>
      </c>
      <c r="P780" s="35"/>
      <c r="Q780" s="34"/>
      <c r="R780" s="26"/>
      <c r="S780" s="26"/>
    </row>
    <row r="781" spans="1:19" x14ac:dyDescent="0.25">
      <c r="A781">
        <f t="shared" si="112"/>
        <v>3.3299999999999321</v>
      </c>
      <c r="B781">
        <f t="shared" si="113"/>
        <v>1.6744168927596004E-4</v>
      </c>
      <c r="C781">
        <f t="shared" si="114"/>
        <v>1.6744168927596004E-4</v>
      </c>
      <c r="D781">
        <f t="shared" si="110"/>
        <v>0.97764039760374788</v>
      </c>
      <c r="I781">
        <f t="shared" si="116"/>
        <v>214.36596332092174</v>
      </c>
      <c r="J781">
        <f t="shared" si="117"/>
        <v>0</v>
      </c>
      <c r="K781" s="36">
        <f t="shared" si="118"/>
        <v>1.5327798935766595E-5</v>
      </c>
      <c r="L781">
        <f t="shared" si="111"/>
        <v>5.718298166046087</v>
      </c>
      <c r="N781" s="36">
        <f t="shared" si="119"/>
        <v>1.5327798935766595E-5</v>
      </c>
      <c r="O781">
        <f t="shared" si="115"/>
        <v>0</v>
      </c>
      <c r="P781" s="35"/>
      <c r="Q781" s="34"/>
      <c r="R781" s="26"/>
      <c r="S781" s="26"/>
    </row>
    <row r="782" spans="1:19" x14ac:dyDescent="0.25">
      <c r="A782">
        <f t="shared" si="112"/>
        <v>3.3399999999999319</v>
      </c>
      <c r="B782">
        <f t="shared" si="113"/>
        <v>0</v>
      </c>
      <c r="C782">
        <f t="shared" si="114"/>
        <v>1.6586611075786184E-4</v>
      </c>
      <c r="D782">
        <f t="shared" si="110"/>
        <v>0.97780626371450574</v>
      </c>
      <c r="I782">
        <f t="shared" si="116"/>
        <v>214.7094046522158</v>
      </c>
      <c r="J782">
        <f t="shared" si="117"/>
        <v>0</v>
      </c>
      <c r="K782" s="36">
        <f t="shared" si="118"/>
        <v>1.5090112927375722E-5</v>
      </c>
      <c r="L782">
        <f t="shared" si="111"/>
        <v>5.7354702326107896</v>
      </c>
      <c r="N782" s="36">
        <f t="shared" si="119"/>
        <v>1.5090112927375722E-5</v>
      </c>
      <c r="O782">
        <f t="shared" si="115"/>
        <v>1</v>
      </c>
      <c r="P782" s="35"/>
      <c r="Q782" s="34"/>
      <c r="R782" s="26"/>
      <c r="S782" s="26"/>
    </row>
    <row r="783" spans="1:19" x14ac:dyDescent="0.25">
      <c r="A783">
        <f t="shared" si="112"/>
        <v>3.3499999999999317</v>
      </c>
      <c r="B783">
        <f t="shared" si="113"/>
        <v>1.6430803458522547E-4</v>
      </c>
      <c r="C783">
        <f t="shared" si="114"/>
        <v>1.6430803458522547E-4</v>
      </c>
      <c r="D783">
        <f t="shared" si="110"/>
        <v>0.97797057174909097</v>
      </c>
      <c r="I783">
        <f t="shared" si="116"/>
        <v>215.05284598350985</v>
      </c>
      <c r="J783">
        <f t="shared" si="117"/>
        <v>0</v>
      </c>
      <c r="K783" s="36">
        <f t="shared" si="118"/>
        <v>1.4856624121723644E-5</v>
      </c>
      <c r="L783">
        <f t="shared" si="111"/>
        <v>5.7526422991754931</v>
      </c>
      <c r="N783" s="36">
        <f t="shared" si="119"/>
        <v>1.4856624121723644E-5</v>
      </c>
      <c r="O783">
        <f t="shared" si="115"/>
        <v>0</v>
      </c>
      <c r="P783" s="35"/>
      <c r="Q783" s="34"/>
      <c r="R783" s="26"/>
      <c r="S783" s="26"/>
    </row>
    <row r="784" spans="1:19" x14ac:dyDescent="0.25">
      <c r="A784">
        <f t="shared" si="112"/>
        <v>3.3599999999999315</v>
      </c>
      <c r="B784">
        <f t="shared" si="113"/>
        <v>0</v>
      </c>
      <c r="C784">
        <f t="shared" si="114"/>
        <v>1.627672425186244E-4</v>
      </c>
      <c r="D784">
        <f t="shared" si="110"/>
        <v>0.97813333899160959</v>
      </c>
      <c r="I784">
        <f t="shared" si="116"/>
        <v>215.39628731480391</v>
      </c>
      <c r="J784">
        <f t="shared" si="117"/>
        <v>0</v>
      </c>
      <c r="K784" s="36">
        <f t="shared" si="118"/>
        <v>1.4627249947404483E-5</v>
      </c>
      <c r="L784">
        <f t="shared" si="111"/>
        <v>5.7698143657401957</v>
      </c>
      <c r="N784" s="36">
        <f t="shared" si="119"/>
        <v>1.4627249947404483E-5</v>
      </c>
      <c r="O784">
        <f t="shared" si="115"/>
        <v>1</v>
      </c>
      <c r="P784" s="35"/>
      <c r="Q784" s="34"/>
      <c r="R784" s="26"/>
      <c r="S784" s="26"/>
    </row>
    <row r="785" spans="1:19" x14ac:dyDescent="0.25">
      <c r="A785">
        <f t="shared" si="112"/>
        <v>3.3699999999999313</v>
      </c>
      <c r="B785">
        <f t="shared" si="113"/>
        <v>1.6124351923652025E-4</v>
      </c>
      <c r="C785">
        <f t="shared" si="114"/>
        <v>1.6124351923652025E-4</v>
      </c>
      <c r="D785">
        <f t="shared" si="110"/>
        <v>0.97829458251084611</v>
      </c>
      <c r="I785">
        <f t="shared" si="116"/>
        <v>215.73972864609797</v>
      </c>
      <c r="J785">
        <f t="shared" si="117"/>
        <v>0</v>
      </c>
      <c r="K785" s="36">
        <f t="shared" si="118"/>
        <v>1.4401909611158571E-5</v>
      </c>
      <c r="L785">
        <f t="shared" si="111"/>
        <v>5.7869864323048983</v>
      </c>
      <c r="N785" s="36">
        <f t="shared" si="119"/>
        <v>1.4401909611158571E-5</v>
      </c>
      <c r="O785">
        <f t="shared" si="115"/>
        <v>0</v>
      </c>
      <c r="P785" s="35"/>
      <c r="Q785" s="34"/>
      <c r="R785" s="26"/>
      <c r="S785" s="26"/>
    </row>
    <row r="786" spans="1:19" x14ac:dyDescent="0.25">
      <c r="A786">
        <f t="shared" si="112"/>
        <v>3.3799999999999311</v>
      </c>
      <c r="B786">
        <f t="shared" si="113"/>
        <v>0</v>
      </c>
      <c r="C786">
        <f t="shared" si="114"/>
        <v>1.5973665229529477E-4</v>
      </c>
      <c r="D786">
        <f t="shared" si="110"/>
        <v>0.97845431916314141</v>
      </c>
      <c r="I786">
        <f t="shared" si="116"/>
        <v>216.08316997739203</v>
      </c>
      <c r="J786">
        <f t="shared" si="117"/>
        <v>0</v>
      </c>
      <c r="K786" s="36">
        <f t="shared" si="118"/>
        <v>1.4180524056568895E-5</v>
      </c>
      <c r="L786">
        <f t="shared" si="111"/>
        <v>5.8041584988696018</v>
      </c>
      <c r="N786" s="36">
        <f t="shared" si="119"/>
        <v>1.4180524056568895E-5</v>
      </c>
      <c r="O786">
        <f t="shared" si="115"/>
        <v>1</v>
      </c>
      <c r="P786" s="35"/>
      <c r="Q786" s="34"/>
      <c r="R786" s="26"/>
      <c r="S786" s="26"/>
    </row>
    <row r="787" spans="1:19" x14ac:dyDescent="0.25">
      <c r="A787">
        <f t="shared" si="112"/>
        <v>3.3899999999999308</v>
      </c>
      <c r="B787">
        <f t="shared" si="113"/>
        <v>1.5824643209061406E-4</v>
      </c>
      <c r="C787">
        <f t="shared" si="114"/>
        <v>1.5824643209061406E-4</v>
      </c>
      <c r="D787">
        <f t="shared" si="110"/>
        <v>0.97861256559523202</v>
      </c>
      <c r="I787">
        <f t="shared" si="116"/>
        <v>216.42661130868609</v>
      </c>
      <c r="J787">
        <f t="shared" si="117"/>
        <v>0</v>
      </c>
      <c r="K787" s="36">
        <f t="shared" si="118"/>
        <v>1.3963015923802074E-5</v>
      </c>
      <c r="L787">
        <f t="shared" si="111"/>
        <v>5.8213305654343044</v>
      </c>
      <c r="N787" s="36">
        <f t="shared" si="119"/>
        <v>1.3963015923802074E-5</v>
      </c>
      <c r="O787">
        <f t="shared" si="115"/>
        <v>0</v>
      </c>
      <c r="P787" s="35"/>
      <c r="Q787" s="34"/>
      <c r="R787" s="26"/>
      <c r="S787" s="26"/>
    </row>
    <row r="788" spans="1:19" x14ac:dyDescent="0.25">
      <c r="A788">
        <f t="shared" si="112"/>
        <v>3.3999999999999306</v>
      </c>
      <c r="B788">
        <f t="shared" si="113"/>
        <v>0</v>
      </c>
      <c r="C788">
        <f t="shared" si="114"/>
        <v>1.5677265181912592E-4</v>
      </c>
      <c r="D788">
        <f t="shared" si="110"/>
        <v>0.97876933824705115</v>
      </c>
      <c r="I788">
        <f t="shared" si="116"/>
        <v>216.77005263998015</v>
      </c>
      <c r="J788">
        <f t="shared" si="117"/>
        <v>0</v>
      </c>
      <c r="K788" s="36">
        <f t="shared" si="118"/>
        <v>1.3749309510323587E-5</v>
      </c>
      <c r="L788">
        <f t="shared" si="111"/>
        <v>5.8385026319990079</v>
      </c>
      <c r="N788" s="36">
        <f t="shared" si="119"/>
        <v>1.3749309510323587E-5</v>
      </c>
      <c r="O788">
        <f t="shared" si="115"/>
        <v>1</v>
      </c>
      <c r="P788" s="35"/>
      <c r="Q788" s="34"/>
      <c r="R788" s="26"/>
      <c r="S788" s="26"/>
    </row>
    <row r="789" spans="1:19" x14ac:dyDescent="0.25">
      <c r="A789">
        <f t="shared" si="112"/>
        <v>3.4099999999999304</v>
      </c>
      <c r="B789">
        <f t="shared" si="113"/>
        <v>1.5531510743937993E-4</v>
      </c>
      <c r="C789">
        <f t="shared" si="114"/>
        <v>1.5531510743937993E-4</v>
      </c>
      <c r="D789">
        <f t="shared" si="110"/>
        <v>0.97892465335449053</v>
      </c>
      <c r="I789">
        <f t="shared" si="116"/>
        <v>217.11349397127421</v>
      </c>
      <c r="J789">
        <f t="shared" si="117"/>
        <v>0</v>
      </c>
      <c r="K789" s="36">
        <f t="shared" si="118"/>
        <v>1.3539330732599639E-5</v>
      </c>
      <c r="L789">
        <f t="shared" si="111"/>
        <v>5.8556746985637105</v>
      </c>
      <c r="N789" s="36">
        <f t="shared" si="119"/>
        <v>1.3539330732599639E-5</v>
      </c>
      <c r="O789">
        <f t="shared" si="115"/>
        <v>0</v>
      </c>
      <c r="P789" s="35"/>
      <c r="Q789" s="34"/>
      <c r="R789" s="26"/>
      <c r="S789" s="26"/>
    </row>
    <row r="790" spans="1:19" x14ac:dyDescent="0.25">
      <c r="A790">
        <f t="shared" si="112"/>
        <v>3.4199999999999302</v>
      </c>
      <c r="B790">
        <f t="shared" si="113"/>
        <v>0</v>
      </c>
      <c r="C790">
        <f t="shared" si="114"/>
        <v>1.5387359763574526E-4</v>
      </c>
      <c r="D790">
        <f t="shared" si="110"/>
        <v>0.97907852695212627</v>
      </c>
      <c r="I790">
        <f t="shared" si="116"/>
        <v>217.45693530256827</v>
      </c>
      <c r="J790">
        <f t="shared" si="117"/>
        <v>0</v>
      </c>
      <c r="K790" s="36">
        <f t="shared" si="118"/>
        <v>1.3333007088727963E-5</v>
      </c>
      <c r="L790">
        <f t="shared" si="111"/>
        <v>5.8728467651284131</v>
      </c>
      <c r="N790" s="36">
        <f t="shared" si="119"/>
        <v>1.3333007088727963E-5</v>
      </c>
      <c r="O790">
        <f t="shared" si="115"/>
        <v>1</v>
      </c>
      <c r="P790" s="35"/>
      <c r="Q790" s="34"/>
      <c r="R790" s="26"/>
      <c r="S790" s="26"/>
    </row>
    <row r="791" spans="1:19" x14ac:dyDescent="0.25">
      <c r="A791">
        <f t="shared" si="112"/>
        <v>3.42999999999993</v>
      </c>
      <c r="B791">
        <f t="shared" si="113"/>
        <v>1.5244792377955285E-4</v>
      </c>
      <c r="C791">
        <f t="shared" si="114"/>
        <v>1.5244792377955285E-4</v>
      </c>
      <c r="D791">
        <f t="shared" si="110"/>
        <v>0.97923097487590582</v>
      </c>
      <c r="I791">
        <f t="shared" si="116"/>
        <v>217.80037663386233</v>
      </c>
      <c r="J791">
        <f t="shared" si="117"/>
        <v>0</v>
      </c>
      <c r="K791" s="36">
        <f t="shared" si="118"/>
        <v>1.3130267621992578E-5</v>
      </c>
      <c r="L791">
        <f t="shared" si="111"/>
        <v>5.8900188316931166</v>
      </c>
      <c r="N791" s="36">
        <f t="shared" si="119"/>
        <v>1.3130267621992578E-5</v>
      </c>
      <c r="O791">
        <f t="shared" si="115"/>
        <v>0</v>
      </c>
      <c r="P791" s="35"/>
      <c r="Q791" s="34"/>
      <c r="R791" s="26"/>
      <c r="S791" s="26"/>
    </row>
    <row r="792" spans="1:19" x14ac:dyDescent="0.25">
      <c r="A792">
        <f t="shared" si="112"/>
        <v>3.4399999999999298</v>
      </c>
      <c r="B792">
        <f t="shared" si="113"/>
        <v>0</v>
      </c>
      <c r="C792">
        <f t="shared" si="114"/>
        <v>1.5103788989423439E-4</v>
      </c>
      <c r="D792">
        <f t="shared" si="110"/>
        <v>0.97938201276580006</v>
      </c>
      <c r="I792">
        <f t="shared" si="116"/>
        <v>218.14381796515639</v>
      </c>
      <c r="J792">
        <f t="shared" si="117"/>
        <v>0</v>
      </c>
      <c r="K792" s="36">
        <f t="shared" si="118"/>
        <v>1.2931042885296756E-5</v>
      </c>
      <c r="L792">
        <f t="shared" si="111"/>
        <v>5.9071908982578192</v>
      </c>
      <c r="N792" s="36">
        <f t="shared" si="119"/>
        <v>1.2931042885296756E-5</v>
      </c>
      <c r="O792">
        <f t="shared" si="115"/>
        <v>1</v>
      </c>
      <c r="P792" s="35"/>
      <c r="Q792" s="34"/>
      <c r="R792" s="26"/>
      <c r="S792" s="26"/>
    </row>
    <row r="793" spans="1:19" x14ac:dyDescent="0.25">
      <c r="A793">
        <f t="shared" si="112"/>
        <v>3.4499999999999296</v>
      </c>
      <c r="B793">
        <f t="shared" si="113"/>
        <v>1.496433026173527E-4</v>
      </c>
      <c r="C793">
        <f t="shared" si="114"/>
        <v>1.496433026173527E-4</v>
      </c>
      <c r="D793">
        <f t="shared" si="110"/>
        <v>0.97953165606841741</v>
      </c>
      <c r="I793">
        <f t="shared" si="116"/>
        <v>218.48725929645045</v>
      </c>
      <c r="J793">
        <f t="shared" si="117"/>
        <v>0</v>
      </c>
      <c r="K793" s="36">
        <f t="shared" si="118"/>
        <v>1.2735264906509969E-5</v>
      </c>
      <c r="L793">
        <f t="shared" si="111"/>
        <v>5.9243629648225227</v>
      </c>
      <c r="N793" s="36">
        <f t="shared" si="119"/>
        <v>1.2735264906509969E-5</v>
      </c>
      <c r="O793">
        <f t="shared" si="115"/>
        <v>0</v>
      </c>
      <c r="P793" s="35"/>
      <c r="Q793" s="34"/>
      <c r="R793" s="26"/>
      <c r="S793" s="26"/>
    </row>
    <row r="794" spans="1:19" x14ac:dyDescent="0.25">
      <c r="A794">
        <f t="shared" si="112"/>
        <v>3.4599999999999294</v>
      </c>
      <c r="B794">
        <f t="shared" si="113"/>
        <v>0</v>
      </c>
      <c r="C794">
        <f t="shared" si="114"/>
        <v>1.482639711665179E-4</v>
      </c>
      <c r="D794">
        <f t="shared" si="110"/>
        <v>0.97967992003958393</v>
      </c>
      <c r="I794">
        <f t="shared" si="116"/>
        <v>218.83070062774451</v>
      </c>
      <c r="J794">
        <f t="shared" si="117"/>
        <v>0</v>
      </c>
      <c r="K794" s="36">
        <f t="shared" si="118"/>
        <v>1.2542867154606411E-5</v>
      </c>
      <c r="L794">
        <f t="shared" si="111"/>
        <v>5.9415350313872253</v>
      </c>
      <c r="N794" s="36">
        <f t="shared" si="119"/>
        <v>1.2542867154606411E-5</v>
      </c>
      <c r="O794">
        <f t="shared" si="115"/>
        <v>1</v>
      </c>
      <c r="P794" s="35"/>
      <c r="Q794" s="34"/>
      <c r="R794" s="26"/>
      <c r="S794" s="26"/>
    </row>
    <row r="795" spans="1:19" x14ac:dyDescent="0.25">
      <c r="A795">
        <f t="shared" si="112"/>
        <v>3.4699999999999291</v>
      </c>
      <c r="B795">
        <f t="shared" si="113"/>
        <v>1.4689970730286106E-4</v>
      </c>
      <c r="C795">
        <f t="shared" si="114"/>
        <v>1.4689970730286106E-4</v>
      </c>
      <c r="D795">
        <f t="shared" si="110"/>
        <v>0.97982681974688679</v>
      </c>
      <c r="I795">
        <f t="shared" si="116"/>
        <v>219.17414195903856</v>
      </c>
      <c r="J795">
        <f t="shared" si="117"/>
        <v>0</v>
      </c>
      <c r="K795" s="36">
        <f t="shared" si="118"/>
        <v>1.2353784506673703E-5</v>
      </c>
      <c r="L795">
        <f t="shared" si="111"/>
        <v>5.9587070979519279</v>
      </c>
      <c r="N795" s="36">
        <f t="shared" si="119"/>
        <v>1.2353784506673703E-5</v>
      </c>
      <c r="O795">
        <f t="shared" si="115"/>
        <v>0</v>
      </c>
      <c r="P795" s="35"/>
      <c r="Q795" s="34"/>
      <c r="R795" s="26"/>
      <c r="S795" s="26"/>
    </row>
    <row r="796" spans="1:19" x14ac:dyDescent="0.25">
      <c r="A796">
        <f t="shared" si="112"/>
        <v>3.4799999999999289</v>
      </c>
      <c r="B796">
        <f t="shared" si="113"/>
        <v>0</v>
      </c>
      <c r="C796">
        <f t="shared" si="114"/>
        <v>1.4555032529683931E-4</v>
      </c>
      <c r="D796">
        <f t="shared" si="110"/>
        <v>0.97997237007218363</v>
      </c>
      <c r="I796">
        <f t="shared" si="116"/>
        <v>219.51758329033262</v>
      </c>
      <c r="J796">
        <f t="shared" si="117"/>
        <v>0</v>
      </c>
      <c r="K796" s="36">
        <f t="shared" si="118"/>
        <v>1.2167953215712628E-5</v>
      </c>
      <c r="L796">
        <f t="shared" si="111"/>
        <v>5.9758791645166314</v>
      </c>
      <c r="N796" s="36">
        <f t="shared" si="119"/>
        <v>1.2167953215712628E-5</v>
      </c>
      <c r="O796">
        <f t="shared" si="115"/>
        <v>1</v>
      </c>
      <c r="P796" s="35"/>
      <c r="Q796" s="34"/>
      <c r="R796" s="26"/>
      <c r="S796" s="26"/>
    </row>
    <row r="797" spans="1:19" x14ac:dyDescent="0.25">
      <c r="A797">
        <f t="shared" si="112"/>
        <v>3.4899999999999287</v>
      </c>
      <c r="B797">
        <f t="shared" si="113"/>
        <v>1.4421564189392999E-4</v>
      </c>
      <c r="C797">
        <f t="shared" si="114"/>
        <v>1.4421564189392999E-4</v>
      </c>
      <c r="D797">
        <f t="shared" si="110"/>
        <v>0.98011658571407756</v>
      </c>
      <c r="I797">
        <f t="shared" si="116"/>
        <v>219.86102462162668</v>
      </c>
      <c r="J797">
        <f t="shared" si="117"/>
        <v>0</v>
      </c>
      <c r="K797" s="36">
        <f t="shared" si="118"/>
        <v>1.1985310879216522E-5</v>
      </c>
      <c r="L797">
        <f t="shared" si="111"/>
        <v>5.993051231081334</v>
      </c>
      <c r="N797" s="36">
        <f t="shared" si="119"/>
        <v>1.1985310879216522E-5</v>
      </c>
      <c r="O797">
        <f t="shared" si="115"/>
        <v>0</v>
      </c>
      <c r="P797" s="35"/>
      <c r="Q797" s="34"/>
      <c r="R797" s="26"/>
      <c r="S797" s="26"/>
    </row>
    <row r="798" spans="1:19" x14ac:dyDescent="0.25">
      <c r="A798">
        <f t="shared" si="112"/>
        <v>3.4999999999999285</v>
      </c>
      <c r="B798">
        <f t="shared" si="113"/>
        <v>0</v>
      </c>
      <c r="C798">
        <f t="shared" si="114"/>
        <v>1.4289547627999166E-4</v>
      </c>
      <c r="D798">
        <f t="shared" si="110"/>
        <v>0.98025948119035755</v>
      </c>
      <c r="I798">
        <f t="shared" si="116"/>
        <v>220.20446595292074</v>
      </c>
      <c r="J798">
        <f t="shared" si="117"/>
        <v>0</v>
      </c>
      <c r="K798" s="36">
        <f t="shared" si="118"/>
        <v>1.1805796408522937E-5</v>
      </c>
      <c r="L798">
        <f t="shared" si="111"/>
        <v>6.0102232976460375</v>
      </c>
      <c r="N798" s="36">
        <f t="shared" si="119"/>
        <v>1.1805796408522937E-5</v>
      </c>
      <c r="O798">
        <f t="shared" si="115"/>
        <v>1</v>
      </c>
      <c r="P798" s="35"/>
      <c r="Q798" s="34"/>
      <c r="R798" s="26"/>
      <c r="S798" s="26"/>
    </row>
    <row r="799" spans="1:19" x14ac:dyDescent="0.25">
      <c r="A799">
        <f t="shared" si="112"/>
        <v>3.5099999999999283</v>
      </c>
      <c r="B799">
        <f t="shared" si="113"/>
        <v>1.4158965004895663E-4</v>
      </c>
      <c r="C799">
        <f t="shared" si="114"/>
        <v>1.4158965004895663E-4</v>
      </c>
      <c r="D799">
        <f t="shared" si="110"/>
        <v>0.98040107084040651</v>
      </c>
      <c r="I799">
        <f t="shared" si="116"/>
        <v>220.5479072842148</v>
      </c>
      <c r="J799">
        <f t="shared" si="117"/>
        <v>0</v>
      </c>
      <c r="K799" s="36">
        <f t="shared" si="118"/>
        <v>1.162934999891362E-5</v>
      </c>
      <c r="L799">
        <f t="shared" si="111"/>
        <v>6.0273953642107401</v>
      </c>
      <c r="N799" s="36">
        <f t="shared" si="119"/>
        <v>1.162934999891362E-5</v>
      </c>
      <c r="O799">
        <f t="shared" si="115"/>
        <v>0</v>
      </c>
      <c r="P799" s="35"/>
      <c r="Q799" s="34"/>
      <c r="R799" s="26"/>
      <c r="S799" s="26"/>
    </row>
    <row r="800" spans="1:19" x14ac:dyDescent="0.25">
      <c r="A800">
        <f t="shared" si="112"/>
        <v>3.5199999999999281</v>
      </c>
      <c r="B800">
        <f t="shared" si="113"/>
        <v>0</v>
      </c>
      <c r="C800">
        <f t="shared" si="114"/>
        <v>1.4029798716852504E-4</v>
      </c>
      <c r="D800">
        <f t="shared" si="110"/>
        <v>0.98054136882757503</v>
      </c>
      <c r="I800">
        <f t="shared" si="116"/>
        <v>220.89134861550886</v>
      </c>
      <c r="J800">
        <f t="shared" si="117"/>
        <v>0</v>
      </c>
      <c r="K800" s="36">
        <f t="shared" si="118"/>
        <v>1.1455913100431587E-5</v>
      </c>
      <c r="L800">
        <f t="shared" si="111"/>
        <v>6.0445674307754427</v>
      </c>
      <c r="N800" s="36">
        <f t="shared" si="119"/>
        <v>1.1455913100431587E-5</v>
      </c>
      <c r="O800">
        <f t="shared" si="115"/>
        <v>1</v>
      </c>
      <c r="P800" s="35"/>
      <c r="Q800" s="34"/>
      <c r="R800" s="26"/>
      <c r="S800" s="26"/>
    </row>
    <row r="801" spans="1:19" x14ac:dyDescent="0.25">
      <c r="A801">
        <f t="shared" si="112"/>
        <v>3.5299999999999279</v>
      </c>
      <c r="B801">
        <f t="shared" si="113"/>
        <v>1.3902031394852354E-4</v>
      </c>
      <c r="C801">
        <f t="shared" si="114"/>
        <v>1.3902031394852354E-4</v>
      </c>
      <c r="D801">
        <f t="shared" si="110"/>
        <v>0.98068038914152356</v>
      </c>
      <c r="I801">
        <f t="shared" si="116"/>
        <v>221.23478994680292</v>
      </c>
      <c r="J801">
        <f t="shared" si="117"/>
        <v>0</v>
      </c>
      <c r="K801" s="36">
        <f t="shared" si="118"/>
        <v>1.1285428389411277E-5</v>
      </c>
      <c r="L801">
        <f t="shared" si="111"/>
        <v>6.0617394973401462</v>
      </c>
      <c r="N801" s="36">
        <f t="shared" si="119"/>
        <v>1.1285428389411277E-5</v>
      </c>
      <c r="O801">
        <f t="shared" si="115"/>
        <v>0</v>
      </c>
      <c r="P801" s="35"/>
      <c r="Q801" s="34"/>
      <c r="R801" s="26"/>
      <c r="S801" s="26"/>
    </row>
    <row r="802" spans="1:19" x14ac:dyDescent="0.25">
      <c r="A802">
        <f t="shared" si="112"/>
        <v>3.5399999999999276</v>
      </c>
      <c r="B802">
        <f t="shared" si="113"/>
        <v>0</v>
      </c>
      <c r="C802">
        <f t="shared" si="114"/>
        <v>1.3775645900804268E-4</v>
      </c>
      <c r="D802">
        <f t="shared" si="110"/>
        <v>0.9808181456005316</v>
      </c>
      <c r="I802">
        <f t="shared" si="116"/>
        <v>221.57823127809698</v>
      </c>
      <c r="J802">
        <f t="shared" si="117"/>
        <v>0</v>
      </c>
      <c r="K802" s="36">
        <f t="shared" si="118"/>
        <v>1.1117839740690336E-5</v>
      </c>
      <c r="L802">
        <f t="shared" si="111"/>
        <v>6.0789115639048488</v>
      </c>
      <c r="N802" s="36">
        <f t="shared" si="119"/>
        <v>1.1117839740690336E-5</v>
      </c>
      <c r="O802">
        <f t="shared" si="115"/>
        <v>1</v>
      </c>
      <c r="P802" s="35"/>
      <c r="Q802" s="34"/>
      <c r="R802" s="26"/>
      <c r="S802" s="26"/>
    </row>
    <row r="803" spans="1:19" x14ac:dyDescent="0.25">
      <c r="A803">
        <f t="shared" si="112"/>
        <v>3.5499999999999274</v>
      </c>
      <c r="B803">
        <f t="shared" si="113"/>
        <v>1.3650625324412857E-4</v>
      </c>
      <c r="C803">
        <f t="shared" si="114"/>
        <v>1.3650625324412857E-4</v>
      </c>
      <c r="D803">
        <f t="shared" si="110"/>
        <v>0.98095465185377573</v>
      </c>
      <c r="I803">
        <f t="shared" si="116"/>
        <v>221.92167260939104</v>
      </c>
      <c r="J803">
        <f t="shared" si="117"/>
        <v>0</v>
      </c>
      <c r="K803" s="36">
        <f t="shared" si="118"/>
        <v>1.0953092200516714E-5</v>
      </c>
      <c r="L803">
        <f t="shared" si="111"/>
        <v>6.0960836304695523</v>
      </c>
      <c r="N803" s="36">
        <f t="shared" si="119"/>
        <v>1.0953092200516714E-5</v>
      </c>
      <c r="O803">
        <f t="shared" si="115"/>
        <v>0</v>
      </c>
      <c r="P803" s="35"/>
      <c r="Q803" s="34"/>
      <c r="R803" s="26"/>
      <c r="S803" s="26"/>
    </row>
    <row r="804" spans="1:19" x14ac:dyDescent="0.25">
      <c r="A804">
        <f t="shared" si="112"/>
        <v>3.5599999999999272</v>
      </c>
      <c r="B804">
        <f t="shared" si="113"/>
        <v>0</v>
      </c>
      <c r="C804">
        <f t="shared" si="114"/>
        <v>1.352695298000306E-4</v>
      </c>
      <c r="D804">
        <f t="shared" si="110"/>
        <v>0.98108992138357576</v>
      </c>
      <c r="I804">
        <f t="shared" si="116"/>
        <v>222.2651139406851</v>
      </c>
      <c r="J804">
        <f t="shared" si="117"/>
        <v>0</v>
      </c>
      <c r="K804" s="36">
        <f t="shared" si="118"/>
        <v>1.0791131960077318E-5</v>
      </c>
      <c r="L804">
        <f t="shared" si="111"/>
        <v>6.1132556970342549</v>
      </c>
      <c r="N804" s="36">
        <f t="shared" si="119"/>
        <v>1.0791131960077318E-5</v>
      </c>
      <c r="O804">
        <f t="shared" si="115"/>
        <v>1</v>
      </c>
      <c r="P804" s="35"/>
      <c r="Q804" s="34"/>
      <c r="R804" s="26"/>
      <c r="S804" s="26"/>
    </row>
    <row r="805" spans="1:19" x14ac:dyDescent="0.25">
      <c r="A805">
        <f t="shared" si="112"/>
        <v>3.569999999999927</v>
      </c>
      <c r="B805">
        <f t="shared" si="113"/>
        <v>1.340461240346702E-4</v>
      </c>
      <c r="C805">
        <f t="shared" si="114"/>
        <v>1.340461240346702E-4</v>
      </c>
      <c r="D805">
        <f t="shared" si="110"/>
        <v>0.98122396750761043</v>
      </c>
      <c r="I805">
        <f t="shared" si="116"/>
        <v>222.60855527197916</v>
      </c>
      <c r="J805">
        <f t="shared" si="117"/>
        <v>0</v>
      </c>
      <c r="K805" s="36">
        <f t="shared" si="118"/>
        <v>1.0631906329690972E-5</v>
      </c>
      <c r="L805">
        <f t="shared" si="111"/>
        <v>6.1304277635989575</v>
      </c>
      <c r="N805" s="36">
        <f t="shared" si="119"/>
        <v>1.0631906329690972E-5</v>
      </c>
      <c r="O805">
        <f t="shared" si="115"/>
        <v>0</v>
      </c>
      <c r="P805" s="35"/>
      <c r="Q805" s="34"/>
      <c r="R805" s="26"/>
      <c r="S805" s="26"/>
    </row>
    <row r="806" spans="1:19" x14ac:dyDescent="0.25">
      <c r="A806">
        <f t="shared" si="112"/>
        <v>3.5799999999999268</v>
      </c>
      <c r="B806">
        <f t="shared" si="113"/>
        <v>0</v>
      </c>
      <c r="C806">
        <f t="shared" si="114"/>
        <v>1.3283587349222081E-4</v>
      </c>
      <c r="D806">
        <f t="shared" si="110"/>
        <v>0.98135680338110265</v>
      </c>
      <c r="I806">
        <f t="shared" si="116"/>
        <v>222.95199660327322</v>
      </c>
      <c r="J806">
        <f t="shared" si="117"/>
        <v>0</v>
      </c>
      <c r="K806" s="36">
        <f t="shared" si="118"/>
        <v>1.0475363713613071E-5</v>
      </c>
      <c r="L806">
        <f t="shared" si="111"/>
        <v>6.147599830163661</v>
      </c>
      <c r="N806" s="36">
        <f t="shared" si="119"/>
        <v>1.0475363713613071E-5</v>
      </c>
      <c r="O806">
        <f t="shared" si="115"/>
        <v>1</v>
      </c>
      <c r="P806" s="35"/>
      <c r="Q806" s="34"/>
      <c r="R806" s="26"/>
      <c r="S806" s="26"/>
    </row>
    <row r="807" spans="1:19" x14ac:dyDescent="0.25">
      <c r="A807">
        <f t="shared" si="112"/>
        <v>3.5899999999999266</v>
      </c>
      <c r="B807">
        <f t="shared" si="113"/>
        <v>1.3163861787068853E-4</v>
      </c>
      <c r="C807">
        <f t="shared" si="114"/>
        <v>1.3163861787068853E-4</v>
      </c>
      <c r="D807">
        <f t="shared" si="110"/>
        <v>0.98148844199897334</v>
      </c>
      <c r="I807">
        <f t="shared" si="116"/>
        <v>223.29543793456727</v>
      </c>
      <c r="J807">
        <f t="shared" si="117"/>
        <v>0</v>
      </c>
      <c r="K807" s="36">
        <f t="shared" si="118"/>
        <v>1.0321453585439809E-5</v>
      </c>
      <c r="L807">
        <f t="shared" si="111"/>
        <v>6.1647718967283636</v>
      </c>
      <c r="N807" s="36">
        <f t="shared" si="119"/>
        <v>1.0321453585439809E-5</v>
      </c>
      <c r="O807">
        <f t="shared" si="115"/>
        <v>0</v>
      </c>
      <c r="P807" s="35"/>
      <c r="Q807" s="34"/>
      <c r="R807" s="26"/>
      <c r="S807" s="26"/>
    </row>
    <row r="808" spans="1:19" x14ac:dyDescent="0.25">
      <c r="A808">
        <f t="shared" si="112"/>
        <v>3.5999999999999264</v>
      </c>
      <c r="B808">
        <f t="shared" si="113"/>
        <v>0</v>
      </c>
      <c r="C808">
        <f t="shared" si="114"/>
        <v>1.304541989943786E-4</v>
      </c>
      <c r="D808">
        <f t="shared" si="110"/>
        <v>0.98161889619796772</v>
      </c>
      <c r="I808">
        <f t="shared" si="116"/>
        <v>223.63887926586133</v>
      </c>
      <c r="J808">
        <f t="shared" si="117"/>
        <v>0</v>
      </c>
      <c r="K808" s="36">
        <f t="shared" si="118"/>
        <v>1.0170126464123454E-5</v>
      </c>
      <c r="L808">
        <f t="shared" si="111"/>
        <v>6.1819439632930671</v>
      </c>
      <c r="N808" s="36">
        <f t="shared" si="119"/>
        <v>1.0170126464123454E-5</v>
      </c>
      <c r="O808">
        <f t="shared" si="115"/>
        <v>1</v>
      </c>
      <c r="P808" s="35"/>
      <c r="Q808" s="34"/>
      <c r="R808" s="26"/>
      <c r="S808" s="26"/>
    </row>
    <row r="809" spans="1:19" x14ac:dyDescent="0.25">
      <c r="A809">
        <f t="shared" si="112"/>
        <v>3.6099999999999262</v>
      </c>
      <c r="B809">
        <f t="shared" si="113"/>
        <v>1.2928246078258709E-4</v>
      </c>
      <c r="C809">
        <f t="shared" si="114"/>
        <v>1.2928246078258709E-4</v>
      </c>
      <c r="D809">
        <f t="shared" si="110"/>
        <v>0.9817481786587503</v>
      </c>
      <c r="I809">
        <f t="shared" si="116"/>
        <v>223.98232059715539</v>
      </c>
      <c r="J809">
        <f t="shared" si="117"/>
        <v>0</v>
      </c>
      <c r="K809" s="36">
        <f t="shared" si="118"/>
        <v>1.0021333890538513E-5</v>
      </c>
      <c r="L809">
        <f t="shared" si="111"/>
        <v>6.1991160298577697</v>
      </c>
      <c r="N809" s="36">
        <f t="shared" si="119"/>
        <v>1.0021333890538513E-5</v>
      </c>
      <c r="O809">
        <f t="shared" si="115"/>
        <v>0</v>
      </c>
      <c r="P809" s="35"/>
      <c r="Q809" s="34"/>
      <c r="R809" s="26"/>
      <c r="S809" s="26"/>
    </row>
    <row r="810" spans="1:19" x14ac:dyDescent="0.25">
      <c r="A810">
        <f t="shared" si="112"/>
        <v>3.6199999999999259</v>
      </c>
      <c r="B810">
        <f t="shared" si="113"/>
        <v>0</v>
      </c>
      <c r="C810">
        <f t="shared" si="114"/>
        <v>1.2812324922206741E-4</v>
      </c>
      <c r="D810">
        <f t="shared" si="110"/>
        <v>0.98187630190797237</v>
      </c>
      <c r="I810">
        <f t="shared" si="116"/>
        <v>224.32576192844945</v>
      </c>
      <c r="J810">
        <f t="shared" si="117"/>
        <v>0</v>
      </c>
      <c r="K810" s="36">
        <f t="shared" si="118"/>
        <v>9.8750284046238233E-6</v>
      </c>
      <c r="L810">
        <f t="shared" si="111"/>
        <v>6.2162880964224723</v>
      </c>
      <c r="N810" s="36">
        <f t="shared" si="119"/>
        <v>9.8750284046238233E-6</v>
      </c>
      <c r="O810">
        <f t="shared" si="115"/>
        <v>1</v>
      </c>
      <c r="P810" s="35"/>
      <c r="Q810" s="34"/>
      <c r="R810" s="26"/>
      <c r="S810" s="26"/>
    </row>
    <row r="811" spans="1:19" x14ac:dyDescent="0.25">
      <c r="A811">
        <f t="shared" si="112"/>
        <v>3.6299999999999257</v>
      </c>
      <c r="B811">
        <f t="shared" si="113"/>
        <v>1.269764123372763E-4</v>
      </c>
      <c r="C811">
        <f t="shared" si="114"/>
        <v>1.269764123372763E-4</v>
      </c>
      <c r="D811">
        <f t="shared" si="110"/>
        <v>0.98200327832030965</v>
      </c>
      <c r="I811">
        <f t="shared" si="116"/>
        <v>224.66920325974351</v>
      </c>
      <c r="J811">
        <f t="shared" si="117"/>
        <v>0</v>
      </c>
      <c r="K811" s="36">
        <f t="shared" si="118"/>
        <v>9.7311635230758501E-6</v>
      </c>
      <c r="L811">
        <f t="shared" si="111"/>
        <v>6.2334601629871758</v>
      </c>
      <c r="N811" s="36">
        <f t="shared" si="119"/>
        <v>9.7311635230758501E-6</v>
      </c>
      <c r="O811">
        <f t="shared" si="115"/>
        <v>0</v>
      </c>
      <c r="P811" s="35"/>
      <c r="Q811" s="34"/>
      <c r="R811" s="26"/>
      <c r="S811" s="26"/>
    </row>
    <row r="812" spans="1:19" x14ac:dyDescent="0.25">
      <c r="A812">
        <f t="shared" si="112"/>
        <v>3.6399999999999255</v>
      </c>
      <c r="B812">
        <f t="shared" si="113"/>
        <v>0</v>
      </c>
      <c r="C812">
        <f t="shared" si="114"/>
        <v>1.2584180016328439E-4</v>
      </c>
      <c r="D812">
        <f t="shared" si="110"/>
        <v>0.98212912012047293</v>
      </c>
      <c r="I812">
        <f t="shared" si="116"/>
        <v>225.01264459103757</v>
      </c>
      <c r="J812">
        <f t="shared" si="117"/>
        <v>0</v>
      </c>
      <c r="K812" s="36">
        <f t="shared" si="118"/>
        <v>9.5896937175611032E-6</v>
      </c>
      <c r="L812">
        <f t="shared" si="111"/>
        <v>6.2506322295518784</v>
      </c>
      <c r="N812" s="36">
        <f t="shared" si="119"/>
        <v>9.5896937175611032E-6</v>
      </c>
      <c r="O812">
        <f t="shared" si="115"/>
        <v>1</v>
      </c>
      <c r="P812" s="35"/>
      <c r="Q812" s="34"/>
      <c r="R812" s="26"/>
      <c r="S812" s="26"/>
    </row>
    <row r="813" spans="1:19" x14ac:dyDescent="0.25">
      <c r="A813">
        <f t="shared" si="112"/>
        <v>3.6499999999999253</v>
      </c>
      <c r="B813">
        <f t="shared" si="113"/>
        <v>1.2471926471768757E-4</v>
      </c>
      <c r="C813">
        <f t="shared" si="114"/>
        <v>1.2471926471768757E-4</v>
      </c>
      <c r="D813">
        <f t="shared" si="110"/>
        <v>0.98225383938519062</v>
      </c>
      <c r="I813">
        <f t="shared" si="116"/>
        <v>225.35608592233163</v>
      </c>
      <c r="J813">
        <f t="shared" si="117"/>
        <v>0</v>
      </c>
      <c r="K813" s="36">
        <f t="shared" si="118"/>
        <v>9.4505743934543895E-6</v>
      </c>
      <c r="L813">
        <f t="shared" si="111"/>
        <v>6.2678042961165819</v>
      </c>
      <c r="N813" s="36">
        <f t="shared" si="119"/>
        <v>9.4505743934543895E-6</v>
      </c>
      <c r="O813">
        <f t="shared" si="115"/>
        <v>0</v>
      </c>
      <c r="P813" s="35"/>
      <c r="Q813" s="34"/>
      <c r="R813" s="26"/>
      <c r="S813" s="26"/>
    </row>
    <row r="814" spans="1:19" x14ac:dyDescent="0.25">
      <c r="A814">
        <f t="shared" si="112"/>
        <v>3.6599999999999251</v>
      </c>
      <c r="B814">
        <f t="shared" si="113"/>
        <v>0</v>
      </c>
      <c r="C814">
        <f t="shared" si="114"/>
        <v>1.2360865997251835E-4</v>
      </c>
      <c r="D814">
        <f t="shared" si="110"/>
        <v>0.98237744804516314</v>
      </c>
      <c r="I814">
        <f t="shared" si="116"/>
        <v>225.69952725362569</v>
      </c>
      <c r="J814">
        <f t="shared" si="117"/>
        <v>0</v>
      </c>
      <c r="K814" s="36">
        <f t="shared" si="118"/>
        <v>9.3137618690826299E-6</v>
      </c>
      <c r="L814">
        <f t="shared" si="111"/>
        <v>6.2849763626812845</v>
      </c>
      <c r="N814" s="36">
        <f t="shared" si="119"/>
        <v>9.3137618690826299E-6</v>
      </c>
      <c r="O814">
        <f t="shared" si="115"/>
        <v>1</v>
      </c>
      <c r="P814" s="35"/>
      <c r="Q814" s="34"/>
      <c r="R814" s="26"/>
      <c r="S814" s="26"/>
    </row>
    <row r="815" spans="1:19" x14ac:dyDescent="0.25">
      <c r="A815">
        <f t="shared" si="112"/>
        <v>3.6699999999999249</v>
      </c>
      <c r="B815">
        <f t="shared" si="113"/>
        <v>1.2250984182837765E-4</v>
      </c>
      <c r="C815">
        <f t="shared" si="114"/>
        <v>1.2250984182837765E-4</v>
      </c>
      <c r="D815">
        <f t="shared" si="110"/>
        <v>0.98249995788699152</v>
      </c>
      <c r="I815">
        <f t="shared" si="116"/>
        <v>226.04296858491975</v>
      </c>
      <c r="J815">
        <f t="shared" si="117"/>
        <v>0</v>
      </c>
      <c r="K815" s="36">
        <f t="shared" si="118"/>
        <v>9.1792133554774924E-6</v>
      </c>
      <c r="L815">
        <f t="shared" si="111"/>
        <v>6.3021484292459871</v>
      </c>
      <c r="N815" s="36">
        <f t="shared" si="119"/>
        <v>9.1792133554774924E-6</v>
      </c>
      <c r="O815">
        <f t="shared" si="115"/>
        <v>0</v>
      </c>
      <c r="P815" s="35"/>
      <c r="Q815" s="34"/>
      <c r="R815" s="26"/>
      <c r="S815" s="26"/>
    </row>
    <row r="816" spans="1:19" x14ac:dyDescent="0.25">
      <c r="A816">
        <f t="shared" si="112"/>
        <v>3.6799999999999247</v>
      </c>
      <c r="B816">
        <f t="shared" si="113"/>
        <v>0</v>
      </c>
      <c r="C816">
        <f t="shared" si="114"/>
        <v>1.214226680870123E-4</v>
      </c>
      <c r="D816">
        <f t="shared" ref="D816:D847" si="120">IF(A816&lt;$C$3,TDIST(ABS(A816-$C$3)/$C$4,$C$5,1),1-TDIST(ABS(A816-$C$3)/$C$4,$C$5,1))</f>
        <v>0.98262138055507853</v>
      </c>
      <c r="I816">
        <f t="shared" si="116"/>
        <v>226.38640991621381</v>
      </c>
      <c r="J816">
        <f t="shared" si="117"/>
        <v>0</v>
      </c>
      <c r="K816" s="36">
        <f t="shared" si="118"/>
        <v>9.0468869365798116E-6</v>
      </c>
      <c r="L816">
        <f t="shared" ref="L816:L848" si="121">(I816-$J$3)/$J$4</f>
        <v>6.3193204958106906</v>
      </c>
      <c r="N816" s="36">
        <f t="shared" si="119"/>
        <v>9.0468869365798116E-6</v>
      </c>
      <c r="O816">
        <f t="shared" si="115"/>
        <v>1</v>
      </c>
      <c r="P816" s="35"/>
      <c r="Q816" s="34"/>
      <c r="R816" s="26"/>
      <c r="S816" s="26"/>
    </row>
    <row r="817" spans="1:19" x14ac:dyDescent="0.25">
      <c r="A817">
        <f t="shared" ref="A817:A848" si="122">A816+0.01*$C$4</f>
        <v>3.6899999999999245</v>
      </c>
      <c r="B817">
        <f t="shared" ref="B817:B848" si="123">IF(OR(AND($C$7="greater than",A817&gt;$D$7),AND($C$7="less than",A817&lt;$D$7)),C817*(B816=0),0)</f>
        <v>1.2034699842500274E-4</v>
      </c>
      <c r="C817">
        <f t="shared" ref="C817:C848" si="124">D817-D816</f>
        <v>1.2034699842500274E-4</v>
      </c>
      <c r="D817">
        <f t="shared" si="120"/>
        <v>0.98274172755350353</v>
      </c>
      <c r="I817">
        <f t="shared" si="116"/>
        <v>226.72985124750787</v>
      </c>
      <c r="J817">
        <f t="shared" si="117"/>
        <v>0</v>
      </c>
      <c r="K817" s="36">
        <f t="shared" si="118"/>
        <v>8.9167415499355864E-6</v>
      </c>
      <c r="L817">
        <f t="shared" si="121"/>
        <v>6.3364925623753932</v>
      </c>
      <c r="N817" s="36">
        <f t="shared" si="119"/>
        <v>8.9167415499355864E-6</v>
      </c>
      <c r="O817">
        <f t="shared" ref="O817:O848" si="125">1-O816</f>
        <v>0</v>
      </c>
      <c r="P817" s="35"/>
      <c r="Q817" s="34"/>
      <c r="R817" s="26"/>
      <c r="S817" s="26"/>
    </row>
    <row r="818" spans="1:19" x14ac:dyDescent="0.25">
      <c r="A818">
        <f t="shared" si="122"/>
        <v>3.6999999999999242</v>
      </c>
      <c r="B818">
        <f t="shared" si="123"/>
        <v>0</v>
      </c>
      <c r="C818">
        <f t="shared" si="124"/>
        <v>1.1928269436844996E-4</v>
      </c>
      <c r="D818">
        <f t="shared" si="120"/>
        <v>0.98286101024787198</v>
      </c>
      <c r="I818">
        <f t="shared" ref="I818:I848" si="126">I817+$J$46</f>
        <v>227.07329257880193</v>
      </c>
      <c r="J818">
        <f t="shared" ref="J818:J848" si="127">IF(AND(I818&gt;$J$10,I818&lt;$L$10),K818*O818,0)</f>
        <v>0</v>
      </c>
      <c r="K818" s="36">
        <f t="shared" ref="K818:K848" si="128">N818</f>
        <v>8.7887369678439804E-6</v>
      </c>
      <c r="L818">
        <f t="shared" si="121"/>
        <v>6.3536646289400966</v>
      </c>
      <c r="N818" s="36">
        <f t="shared" ref="N818:N848" si="129">ABS(TDIST(ABS(L818),$J$5,1)-TDIST(ABS(L817),$J$5,1))</f>
        <v>8.7887369678439804E-6</v>
      </c>
      <c r="O818">
        <f t="shared" si="125"/>
        <v>1</v>
      </c>
      <c r="P818" s="35"/>
      <c r="Q818" s="34"/>
      <c r="R818" s="26"/>
      <c r="S818" s="26"/>
    </row>
    <row r="819" spans="1:19" x14ac:dyDescent="0.25">
      <c r="A819">
        <f t="shared" si="122"/>
        <v>3.709999999999924</v>
      </c>
      <c r="B819">
        <f t="shared" si="123"/>
        <v>1.1822961926633013E-4</v>
      </c>
      <c r="C819">
        <f t="shared" si="124"/>
        <v>1.1822961926633013E-4</v>
      </c>
      <c r="D819">
        <f t="shared" si="120"/>
        <v>0.98297923986713831</v>
      </c>
      <c r="I819">
        <f t="shared" si="126"/>
        <v>227.41673391009599</v>
      </c>
      <c r="J819">
        <f t="shared" si="127"/>
        <v>0</v>
      </c>
      <c r="K819" s="36">
        <f t="shared" si="128"/>
        <v>8.6628337789529906E-6</v>
      </c>
      <c r="L819">
        <f t="shared" si="121"/>
        <v>6.3708366955047993</v>
      </c>
      <c r="N819" s="36">
        <f t="shared" si="129"/>
        <v>8.6628337789529906E-6</v>
      </c>
      <c r="O819">
        <f t="shared" si="125"/>
        <v>0</v>
      </c>
      <c r="P819" s="35"/>
      <c r="Q819" s="34"/>
      <c r="R819" s="26"/>
      <c r="S819" s="26"/>
    </row>
    <row r="820" spans="1:19" x14ac:dyDescent="0.25">
      <c r="A820">
        <f t="shared" si="122"/>
        <v>3.7199999999999238</v>
      </c>
      <c r="B820">
        <f t="shared" si="123"/>
        <v>0</v>
      </c>
      <c r="C820">
        <f t="shared" si="124"/>
        <v>1.1718763826662482E-4</v>
      </c>
      <c r="D820">
        <f t="shared" si="120"/>
        <v>0.98309642750540494</v>
      </c>
      <c r="I820">
        <f t="shared" si="126"/>
        <v>227.76017524139004</v>
      </c>
      <c r="J820">
        <f t="shared" si="127"/>
        <v>0</v>
      </c>
      <c r="K820" s="36">
        <f t="shared" si="128"/>
        <v>8.5389933702818572E-6</v>
      </c>
      <c r="L820">
        <f t="shared" si="121"/>
        <v>6.3880087620695019</v>
      </c>
      <c r="N820" s="36">
        <f t="shared" si="129"/>
        <v>8.5389933702818572E-6</v>
      </c>
      <c r="O820">
        <f t="shared" si="125"/>
        <v>1</v>
      </c>
      <c r="P820" s="35"/>
      <c r="Q820" s="34"/>
      <c r="R820" s="26"/>
      <c r="S820" s="26"/>
    </row>
    <row r="821" spans="1:19" x14ac:dyDescent="0.25">
      <c r="A821">
        <f t="shared" si="122"/>
        <v>3.7299999999999236</v>
      </c>
      <c r="B821">
        <f t="shared" si="123"/>
        <v>1.1615661829034174E-4</v>
      </c>
      <c r="C821">
        <f t="shared" si="124"/>
        <v>1.1615661829034174E-4</v>
      </c>
      <c r="D821">
        <f t="shared" si="120"/>
        <v>0.98321258412369528</v>
      </c>
      <c r="I821">
        <f t="shared" si="126"/>
        <v>228.1036165726841</v>
      </c>
      <c r="J821">
        <f t="shared" si="127"/>
        <v>0</v>
      </c>
      <c r="K821" s="36">
        <f t="shared" si="128"/>
        <v>8.4171779096761786E-6</v>
      </c>
      <c r="L821">
        <f t="shared" si="121"/>
        <v>6.4051808286342053</v>
      </c>
      <c r="N821" s="36">
        <f t="shared" si="129"/>
        <v>8.4171779096761786E-6</v>
      </c>
      <c r="O821">
        <f t="shared" si="125"/>
        <v>0</v>
      </c>
      <c r="P821" s="35"/>
      <c r="Q821" s="34"/>
      <c r="R821" s="26"/>
      <c r="S821" s="26"/>
    </row>
    <row r="822" spans="1:19" x14ac:dyDescent="0.25">
      <c r="A822">
        <f t="shared" si="122"/>
        <v>3.7399999999999234</v>
      </c>
      <c r="B822">
        <f t="shared" si="123"/>
        <v>0</v>
      </c>
      <c r="C822">
        <f t="shared" si="124"/>
        <v>1.1513642800731194E-4</v>
      </c>
      <c r="D822">
        <f t="shared" si="120"/>
        <v>0.98332772055170259</v>
      </c>
      <c r="I822">
        <f t="shared" si="126"/>
        <v>228.44705790397816</v>
      </c>
      <c r="J822">
        <f t="shared" si="127"/>
        <v>0</v>
      </c>
      <c r="K822" s="36">
        <f t="shared" si="128"/>
        <v>8.2973503286740483E-6</v>
      </c>
      <c r="L822">
        <f t="shared" si="121"/>
        <v>6.422352895198908</v>
      </c>
      <c r="N822" s="36">
        <f t="shared" si="129"/>
        <v>8.2973503286740483E-6</v>
      </c>
      <c r="O822">
        <f t="shared" si="125"/>
        <v>1</v>
      </c>
      <c r="P822" s="35"/>
      <c r="Q822" s="34"/>
      <c r="R822" s="26"/>
      <c r="S822" s="26"/>
    </row>
    <row r="823" spans="1:19" x14ac:dyDescent="0.25">
      <c r="A823">
        <f t="shared" si="122"/>
        <v>3.7499999999999232</v>
      </c>
      <c r="B823">
        <f t="shared" si="123"/>
        <v>1.1412693781220895E-4</v>
      </c>
      <c r="C823">
        <f t="shared" si="124"/>
        <v>1.1412693781220895E-4</v>
      </c>
      <c r="D823">
        <f t="shared" si="120"/>
        <v>0.9834418474895148</v>
      </c>
      <c r="I823">
        <f t="shared" si="126"/>
        <v>228.79049923527222</v>
      </c>
      <c r="J823">
        <f t="shared" si="127"/>
        <v>0</v>
      </c>
      <c r="K823" s="36">
        <f t="shared" si="128"/>
        <v>8.1794743057741039E-6</v>
      </c>
      <c r="L823">
        <f t="shared" si="121"/>
        <v>6.4395249617636114</v>
      </c>
      <c r="N823" s="36">
        <f t="shared" si="129"/>
        <v>8.1794743057741039E-6</v>
      </c>
      <c r="O823">
        <f t="shared" si="125"/>
        <v>0</v>
      </c>
      <c r="P823" s="35"/>
      <c r="Q823" s="34"/>
      <c r="R823" s="26"/>
      <c r="S823" s="26"/>
    </row>
    <row r="824" spans="1:19" x14ac:dyDescent="0.25">
      <c r="A824">
        <f t="shared" si="122"/>
        <v>3.759999999999923</v>
      </c>
      <c r="B824">
        <f t="shared" si="123"/>
        <v>0</v>
      </c>
      <c r="C824">
        <f t="shared" si="124"/>
        <v>1.131280198002349E-4</v>
      </c>
      <c r="D824">
        <f t="shared" si="120"/>
        <v>0.98355497550931503</v>
      </c>
      <c r="I824">
        <f t="shared" si="126"/>
        <v>229.13394056656628</v>
      </c>
      <c r="J824">
        <f t="shared" si="127"/>
        <v>0</v>
      </c>
      <c r="K824" s="36">
        <f t="shared" si="128"/>
        <v>8.0635142500955171E-6</v>
      </c>
      <c r="L824">
        <f t="shared" si="121"/>
        <v>6.456697028328314</v>
      </c>
      <c r="N824" s="36">
        <f t="shared" si="129"/>
        <v>8.0635142500955171E-6</v>
      </c>
      <c r="O824">
        <f t="shared" si="125"/>
        <v>1</v>
      </c>
      <c r="P824" s="35"/>
      <c r="Q824" s="34"/>
      <c r="R824" s="26"/>
      <c r="S824" s="26"/>
    </row>
    <row r="825" spans="1:19" x14ac:dyDescent="0.25">
      <c r="A825">
        <f t="shared" si="122"/>
        <v>3.7699999999999227</v>
      </c>
      <c r="B825">
        <f t="shared" si="123"/>
        <v>1.1213954774436097E-4</v>
      </c>
      <c r="C825">
        <f t="shared" si="124"/>
        <v>1.1213954774436097E-4</v>
      </c>
      <c r="D825">
        <f t="shared" si="120"/>
        <v>0.98366711505705939</v>
      </c>
      <c r="I825">
        <f t="shared" si="126"/>
        <v>229.47738189786034</v>
      </c>
      <c r="J825">
        <f t="shared" si="127"/>
        <v>0</v>
      </c>
      <c r="K825" s="36">
        <f t="shared" si="128"/>
        <v>7.9494352854260182E-6</v>
      </c>
      <c r="L825">
        <f t="shared" si="121"/>
        <v>6.4738690948930167</v>
      </c>
      <c r="N825" s="36">
        <f t="shared" si="129"/>
        <v>7.9494352854260182E-6</v>
      </c>
      <c r="O825">
        <f t="shared" si="125"/>
        <v>0</v>
      </c>
      <c r="P825" s="35"/>
      <c r="Q825" s="34"/>
      <c r="R825" s="26"/>
      <c r="S825" s="26"/>
    </row>
    <row r="826" spans="1:19" x14ac:dyDescent="0.25">
      <c r="A826">
        <f t="shared" si="122"/>
        <v>3.7799999999999225</v>
      </c>
      <c r="B826">
        <f t="shared" si="123"/>
        <v>0</v>
      </c>
      <c r="C826">
        <f t="shared" si="124"/>
        <v>1.1116139707090245E-4</v>
      </c>
      <c r="D826">
        <f t="shared" si="120"/>
        <v>0.9837782764541303</v>
      </c>
      <c r="I826">
        <f t="shared" si="126"/>
        <v>229.8208232291544</v>
      </c>
      <c r="J826">
        <f t="shared" si="127"/>
        <v>0</v>
      </c>
      <c r="K826" s="36">
        <f t="shared" si="128"/>
        <v>7.8372032346332374E-6</v>
      </c>
      <c r="L826">
        <f t="shared" si="121"/>
        <v>6.4910411614577201</v>
      </c>
      <c r="N826" s="36">
        <f t="shared" si="129"/>
        <v>7.8372032346332374E-6</v>
      </c>
      <c r="O826">
        <f t="shared" si="125"/>
        <v>1</v>
      </c>
      <c r="P826" s="35"/>
      <c r="Q826" s="34"/>
      <c r="R826" s="26"/>
      <c r="S826" s="26"/>
    </row>
    <row r="827" spans="1:19" x14ac:dyDescent="0.25">
      <c r="A827">
        <f t="shared" si="122"/>
        <v>3.7899999999999223</v>
      </c>
      <c r="B827">
        <f t="shared" si="123"/>
        <v>1.1019344483786941E-4</v>
      </c>
      <c r="C827">
        <f t="shared" si="124"/>
        <v>1.1019344483786941E-4</v>
      </c>
      <c r="D827">
        <f t="shared" si="120"/>
        <v>0.98388846989896817</v>
      </c>
      <c r="I827">
        <f t="shared" si="126"/>
        <v>230.16426456044846</v>
      </c>
      <c r="J827">
        <f t="shared" si="127"/>
        <v>0</v>
      </c>
      <c r="K827" s="36">
        <f t="shared" si="128"/>
        <v>7.7267846044587691E-6</v>
      </c>
      <c r="L827">
        <f t="shared" si="121"/>
        <v>6.5082132280224227</v>
      </c>
      <c r="N827" s="36">
        <f t="shared" si="129"/>
        <v>7.7267846044587691E-6</v>
      </c>
      <c r="O827">
        <f t="shared" si="125"/>
        <v>0</v>
      </c>
      <c r="P827" s="35"/>
      <c r="Q827" s="34"/>
      <c r="R827" s="26"/>
      <c r="S827" s="26"/>
    </row>
    <row r="828" spans="1:19" x14ac:dyDescent="0.25">
      <c r="A828">
        <f t="shared" si="122"/>
        <v>3.7999999999999221</v>
      </c>
      <c r="B828">
        <f t="shared" si="123"/>
        <v>0</v>
      </c>
      <c r="C828">
        <f t="shared" si="124"/>
        <v>1.0923556971154103E-4</v>
      </c>
      <c r="D828">
        <f t="shared" si="120"/>
        <v>0.98399770546867971</v>
      </c>
      <c r="I828">
        <f t="shared" si="126"/>
        <v>230.50770589174252</v>
      </c>
      <c r="J828">
        <f t="shared" si="127"/>
        <v>0</v>
      </c>
      <c r="K828" s="36">
        <f t="shared" si="128"/>
        <v>7.618146570645629E-6</v>
      </c>
      <c r="L828">
        <f t="shared" si="121"/>
        <v>6.5253852945871262</v>
      </c>
      <c r="N828" s="36">
        <f t="shared" si="129"/>
        <v>7.618146570645629E-6</v>
      </c>
      <c r="O828">
        <f t="shared" si="125"/>
        <v>1</v>
      </c>
      <c r="P828" s="35"/>
      <c r="Q828" s="34"/>
      <c r="R828" s="26"/>
      <c r="S828" s="26"/>
    </row>
    <row r="829" spans="1:19" x14ac:dyDescent="0.25">
      <c r="A829">
        <f t="shared" si="122"/>
        <v>3.8099999999999219</v>
      </c>
      <c r="B829">
        <f t="shared" si="123"/>
        <v>1.0828765194481615E-4</v>
      </c>
      <c r="C829">
        <f t="shared" si="124"/>
        <v>1.0828765194481615E-4</v>
      </c>
      <c r="D829">
        <f t="shared" si="120"/>
        <v>0.98410599312062452</v>
      </c>
      <c r="I829">
        <f t="shared" si="126"/>
        <v>230.85114722303658</v>
      </c>
      <c r="J829">
        <f t="shared" si="127"/>
        <v>0</v>
      </c>
      <c r="K829" s="36">
        <f t="shared" si="128"/>
        <v>7.5112569634279425E-6</v>
      </c>
      <c r="L829">
        <f t="shared" si="121"/>
        <v>6.5425573611518288</v>
      </c>
      <c r="N829" s="36">
        <f t="shared" si="129"/>
        <v>7.5112569634279425E-6</v>
      </c>
      <c r="O829">
        <f t="shared" si="125"/>
        <v>0</v>
      </c>
      <c r="P829" s="35"/>
      <c r="Q829" s="34"/>
      <c r="R829" s="26"/>
      <c r="S829" s="26"/>
    </row>
    <row r="830" spans="1:19" x14ac:dyDescent="0.25">
      <c r="A830">
        <f t="shared" si="122"/>
        <v>3.8199999999999217</v>
      </c>
      <c r="B830">
        <f t="shared" si="123"/>
        <v>0</v>
      </c>
      <c r="C830">
        <f t="shared" si="124"/>
        <v>1.0734957335467588E-4</v>
      </c>
      <c r="D830">
        <f t="shared" si="120"/>
        <v>0.9842133426939792</v>
      </c>
      <c r="I830">
        <f t="shared" si="126"/>
        <v>231.19458855433064</v>
      </c>
      <c r="J830">
        <f t="shared" si="127"/>
        <v>0</v>
      </c>
      <c r="K830" s="36">
        <f t="shared" si="128"/>
        <v>7.4060842533544592E-6</v>
      </c>
      <c r="L830">
        <f t="shared" si="121"/>
        <v>6.5597294277165314</v>
      </c>
      <c r="N830" s="36">
        <f t="shared" si="129"/>
        <v>7.4060842533544592E-6</v>
      </c>
      <c r="O830">
        <f t="shared" si="125"/>
        <v>1</v>
      </c>
      <c r="P830" s="35"/>
      <c r="Q830" s="34"/>
      <c r="R830" s="26"/>
      <c r="S830" s="26"/>
    </row>
    <row r="831" spans="1:19" x14ac:dyDescent="0.25">
      <c r="A831">
        <f t="shared" si="122"/>
        <v>3.8299999999999215</v>
      </c>
      <c r="B831">
        <f t="shared" si="123"/>
        <v>1.0642121730064513E-4</v>
      </c>
      <c r="C831">
        <f t="shared" si="124"/>
        <v>1.0642121730064513E-4</v>
      </c>
      <c r="D831">
        <f t="shared" si="120"/>
        <v>0.98431976391127984</v>
      </c>
      <c r="I831">
        <f t="shared" si="126"/>
        <v>231.5380298856247</v>
      </c>
      <c r="J831">
        <f t="shared" si="127"/>
        <v>0</v>
      </c>
      <c r="K831" s="36">
        <f t="shared" si="128"/>
        <v>7.3025975374385209E-6</v>
      </c>
      <c r="L831">
        <f t="shared" si="121"/>
        <v>6.5769014942812349</v>
      </c>
      <c r="N831" s="36">
        <f t="shared" si="129"/>
        <v>7.3025975374385209E-6</v>
      </c>
      <c r="O831">
        <f t="shared" si="125"/>
        <v>0</v>
      </c>
      <c r="P831" s="35"/>
      <c r="Q831" s="34"/>
      <c r="R831" s="26"/>
      <c r="S831" s="26"/>
    </row>
    <row r="832" spans="1:19" x14ac:dyDescent="0.25">
      <c r="A832">
        <f t="shared" si="122"/>
        <v>3.8399999999999213</v>
      </c>
      <c r="B832">
        <f t="shared" si="123"/>
        <v>0</v>
      </c>
      <c r="C832">
        <f t="shared" si="124"/>
        <v>1.0550246866414259E-4</v>
      </c>
      <c r="D832">
        <f t="shared" si="120"/>
        <v>0.98442526637994399</v>
      </c>
      <c r="I832">
        <f t="shared" si="126"/>
        <v>231.88147121691875</v>
      </c>
      <c r="J832">
        <f t="shared" si="127"/>
        <v>0</v>
      </c>
      <c r="K832" s="36">
        <f t="shared" si="128"/>
        <v>7.2007665256316631E-6</v>
      </c>
      <c r="L832">
        <f t="shared" si="121"/>
        <v>6.5940735608459375</v>
      </c>
      <c r="N832" s="36">
        <f t="shared" si="129"/>
        <v>7.2007665256316631E-6</v>
      </c>
      <c r="O832">
        <f t="shared" si="125"/>
        <v>1</v>
      </c>
      <c r="P832" s="35"/>
      <c r="Q832" s="34"/>
      <c r="R832" s="26"/>
      <c r="S832" s="26"/>
    </row>
    <row r="833" spans="1:19" x14ac:dyDescent="0.25">
      <c r="A833">
        <f t="shared" si="122"/>
        <v>3.849999999999921</v>
      </c>
      <c r="B833">
        <f t="shared" si="123"/>
        <v>1.0459321382683129E-4</v>
      </c>
      <c r="C833">
        <f t="shared" si="124"/>
        <v>1.0459321382683129E-4</v>
      </c>
      <c r="D833">
        <f t="shared" si="120"/>
        <v>0.98452985959377082</v>
      </c>
      <c r="I833">
        <f t="shared" si="126"/>
        <v>232.22491254821281</v>
      </c>
      <c r="J833">
        <f t="shared" si="127"/>
        <v>0</v>
      </c>
      <c r="K833" s="36">
        <f t="shared" si="128"/>
        <v>7.1005615276141304E-6</v>
      </c>
      <c r="L833">
        <f t="shared" si="121"/>
        <v>6.611245627410641</v>
      </c>
      <c r="N833" s="36">
        <f t="shared" si="129"/>
        <v>7.1005615276141304E-6</v>
      </c>
      <c r="O833">
        <f t="shared" si="125"/>
        <v>0</v>
      </c>
      <c r="P833" s="35"/>
      <c r="Q833" s="34"/>
      <c r="R833" s="26"/>
      <c r="S833" s="26"/>
    </row>
    <row r="834" spans="1:19" x14ac:dyDescent="0.25">
      <c r="A834">
        <f t="shared" si="122"/>
        <v>3.8599999999999208</v>
      </c>
      <c r="B834">
        <f t="shared" si="123"/>
        <v>0</v>
      </c>
      <c r="C834">
        <f t="shared" si="124"/>
        <v>1.0369334064930236E-4</v>
      </c>
      <c r="D834">
        <f t="shared" si="120"/>
        <v>0.98463355293442012</v>
      </c>
      <c r="I834">
        <f t="shared" si="126"/>
        <v>232.56835387950687</v>
      </c>
      <c r="J834">
        <f t="shared" si="127"/>
        <v>0</v>
      </c>
      <c r="K834" s="36">
        <f t="shared" si="128"/>
        <v>7.0019534398844127E-6</v>
      </c>
      <c r="L834">
        <f t="shared" si="121"/>
        <v>6.6284176939753436</v>
      </c>
      <c r="N834" s="36">
        <f t="shared" si="129"/>
        <v>7.0019534398844127E-6</v>
      </c>
      <c r="O834">
        <f t="shared" si="125"/>
        <v>1</v>
      </c>
      <c r="P834" s="35"/>
      <c r="Q834" s="34"/>
      <c r="R834" s="26"/>
      <c r="S834" s="26"/>
    </row>
    <row r="835" spans="1:19" x14ac:dyDescent="0.25">
      <c r="A835">
        <f t="shared" si="122"/>
        <v>3.8699999999999206</v>
      </c>
      <c r="B835">
        <f t="shared" si="123"/>
        <v>1.0280273845197918E-4</v>
      </c>
      <c r="C835">
        <f t="shared" si="124"/>
        <v>1.0280273845197918E-4</v>
      </c>
      <c r="D835">
        <f t="shared" si="120"/>
        <v>0.9847363556728721</v>
      </c>
      <c r="I835">
        <f t="shared" si="126"/>
        <v>232.91179521080093</v>
      </c>
      <c r="J835">
        <f t="shared" si="127"/>
        <v>0</v>
      </c>
      <c r="K835" s="36">
        <f t="shared" si="128"/>
        <v>6.9049137331529025E-6</v>
      </c>
      <c r="L835">
        <f t="shared" si="121"/>
        <v>6.6455897605400462</v>
      </c>
      <c r="N835" s="36">
        <f t="shared" si="129"/>
        <v>6.9049137331529025E-6</v>
      </c>
      <c r="O835">
        <f t="shared" si="125"/>
        <v>0</v>
      </c>
      <c r="P835" s="35"/>
      <c r="Q835" s="34"/>
      <c r="R835" s="26"/>
      <c r="S835" s="26"/>
    </row>
    <row r="836" spans="1:19" x14ac:dyDescent="0.25">
      <c r="A836">
        <f t="shared" si="122"/>
        <v>3.8799999999999204</v>
      </c>
      <c r="B836">
        <f t="shared" si="123"/>
        <v>0</v>
      </c>
      <c r="C836">
        <f t="shared" si="124"/>
        <v>1.0192129799413419E-4</v>
      </c>
      <c r="D836">
        <f t="shared" si="120"/>
        <v>0.98483827697086623</v>
      </c>
      <c r="I836">
        <f t="shared" si="126"/>
        <v>233.25523654209499</v>
      </c>
      <c r="J836">
        <f t="shared" si="127"/>
        <v>0</v>
      </c>
      <c r="K836" s="36">
        <f t="shared" si="128"/>
        <v>6.8094144400257907E-6</v>
      </c>
      <c r="L836">
        <f t="shared" si="121"/>
        <v>6.6627618271047497</v>
      </c>
      <c r="N836" s="36">
        <f t="shared" si="129"/>
        <v>6.8094144400257907E-6</v>
      </c>
      <c r="O836">
        <f t="shared" si="125"/>
        <v>1</v>
      </c>
      <c r="P836" s="35"/>
      <c r="Q836" s="34"/>
      <c r="R836" s="26"/>
      <c r="S836" s="26"/>
    </row>
    <row r="837" spans="1:19" x14ac:dyDescent="0.25">
      <c r="A837">
        <f t="shared" si="122"/>
        <v>3.8899999999999202</v>
      </c>
      <c r="B837">
        <f t="shared" si="123"/>
        <v>1.0104891145390482E-4</v>
      </c>
      <c r="C837">
        <f t="shared" si="124"/>
        <v>1.0104891145390482E-4</v>
      </c>
      <c r="D837">
        <f t="shared" si="120"/>
        <v>0.98493932588232014</v>
      </c>
      <c r="I837">
        <f t="shared" si="126"/>
        <v>233.59867787338905</v>
      </c>
      <c r="J837">
        <f t="shared" si="127"/>
        <v>0</v>
      </c>
      <c r="K837" s="36">
        <f t="shared" si="128"/>
        <v>6.715428142968472E-6</v>
      </c>
      <c r="L837">
        <f t="shared" si="121"/>
        <v>6.6799338936694523</v>
      </c>
      <c r="N837" s="36">
        <f t="shared" si="129"/>
        <v>6.715428142968472E-6</v>
      </c>
      <c r="O837">
        <f t="shared" si="125"/>
        <v>0</v>
      </c>
      <c r="P837" s="35"/>
      <c r="Q837" s="34"/>
      <c r="R837" s="26"/>
      <c r="S837" s="26"/>
    </row>
    <row r="838" spans="1:19" x14ac:dyDescent="0.25">
      <c r="A838">
        <f t="shared" si="122"/>
        <v>3.89999999999992</v>
      </c>
      <c r="B838">
        <f t="shared" si="123"/>
        <v>0</v>
      </c>
      <c r="C838">
        <f t="shared" si="124"/>
        <v>1.001854724085316E-4</v>
      </c>
      <c r="D838">
        <f t="shared" si="120"/>
        <v>0.98503951135472867</v>
      </c>
      <c r="I838">
        <f t="shared" si="126"/>
        <v>233.94211920468311</v>
      </c>
      <c r="J838">
        <f t="shared" si="127"/>
        <v>0</v>
      </c>
      <c r="K838" s="36">
        <f t="shared" si="128"/>
        <v>6.6229279625498651E-6</v>
      </c>
      <c r="L838">
        <f t="shared" si="121"/>
        <v>6.6971059602341558</v>
      </c>
      <c r="N838" s="36">
        <f t="shared" si="129"/>
        <v>6.6229279625498651E-6</v>
      </c>
      <c r="O838">
        <f t="shared" si="125"/>
        <v>1</v>
      </c>
      <c r="P838" s="35"/>
      <c r="Q838" s="34"/>
      <c r="R838" s="26"/>
      <c r="S838" s="26"/>
    </row>
    <row r="839" spans="1:19" x14ac:dyDescent="0.25">
      <c r="A839">
        <f t="shared" si="122"/>
        <v>3.9099999999999198</v>
      </c>
      <c r="B839">
        <f t="shared" si="123"/>
        <v>9.9330875816372455E-5</v>
      </c>
      <c r="C839">
        <f t="shared" si="124"/>
        <v>9.9330875816372455E-5</v>
      </c>
      <c r="D839">
        <f t="shared" si="120"/>
        <v>0.98513884223054504</v>
      </c>
      <c r="I839">
        <f t="shared" si="126"/>
        <v>234.28556053597717</v>
      </c>
      <c r="J839">
        <f t="shared" si="127"/>
        <v>0</v>
      </c>
      <c r="K839" s="36">
        <f t="shared" si="128"/>
        <v>6.5318875459563757E-6</v>
      </c>
      <c r="L839">
        <f t="shared" si="121"/>
        <v>6.7142780267988584</v>
      </c>
      <c r="N839" s="36">
        <f t="shared" si="129"/>
        <v>6.5318875459563757E-6</v>
      </c>
      <c r="O839">
        <f t="shared" si="125"/>
        <v>0</v>
      </c>
      <c r="P839" s="35"/>
      <c r="Q839" s="34"/>
      <c r="R839" s="26"/>
      <c r="S839" s="26"/>
    </row>
    <row r="840" spans="1:19" x14ac:dyDescent="0.25">
      <c r="A840">
        <f t="shared" si="122"/>
        <v>3.9199999999999195</v>
      </c>
      <c r="B840">
        <f t="shared" si="123"/>
        <v>0</v>
      </c>
      <c r="C840">
        <f t="shared" si="124"/>
        <v>9.8485017995808555E-5</v>
      </c>
      <c r="D840">
        <f t="shared" si="120"/>
        <v>0.98523732724854085</v>
      </c>
      <c r="I840">
        <f t="shared" si="126"/>
        <v>234.62900186727123</v>
      </c>
      <c r="J840">
        <f t="shared" si="127"/>
        <v>0</v>
      </c>
      <c r="K840" s="36">
        <f t="shared" si="128"/>
        <v>6.4422810557693191E-6</v>
      </c>
      <c r="L840">
        <f t="shared" si="121"/>
        <v>6.731450093363561</v>
      </c>
      <c r="N840" s="36">
        <f t="shared" si="129"/>
        <v>6.4422810557693191E-6</v>
      </c>
      <c r="O840">
        <f t="shared" si="125"/>
        <v>1</v>
      </c>
      <c r="P840" s="35"/>
      <c r="Q840" s="34"/>
      <c r="R840" s="26"/>
      <c r="S840" s="26"/>
    </row>
    <row r="841" spans="1:19" x14ac:dyDescent="0.25">
      <c r="A841">
        <f t="shared" si="122"/>
        <v>3.9299999999999193</v>
      </c>
      <c r="B841">
        <f t="shared" si="123"/>
        <v>9.764779660814682E-5</v>
      </c>
      <c r="C841">
        <f t="shared" si="124"/>
        <v>9.764779660814682E-5</v>
      </c>
      <c r="D841">
        <f t="shared" si="120"/>
        <v>0.985334975045149</v>
      </c>
      <c r="I841">
        <f t="shared" si="126"/>
        <v>234.97244319856529</v>
      </c>
      <c r="J841">
        <f t="shared" si="127"/>
        <v>0</v>
      </c>
      <c r="K841" s="36">
        <f t="shared" si="128"/>
        <v>6.3540831590021187E-6</v>
      </c>
      <c r="L841">
        <f t="shared" si="121"/>
        <v>6.7486221599282645</v>
      </c>
      <c r="N841" s="36">
        <f t="shared" si="129"/>
        <v>6.3540831590021187E-6</v>
      </c>
      <c r="O841">
        <f t="shared" si="125"/>
        <v>0</v>
      </c>
      <c r="P841" s="35"/>
      <c r="Q841" s="34"/>
      <c r="R841" s="26"/>
      <c r="S841" s="26"/>
    </row>
    <row r="842" spans="1:19" x14ac:dyDescent="0.25">
      <c r="A842">
        <f t="shared" si="122"/>
        <v>3.9399999999999191</v>
      </c>
      <c r="B842">
        <f t="shared" si="123"/>
        <v>0</v>
      </c>
      <c r="C842">
        <f t="shared" si="124"/>
        <v>9.6819110637746952E-5</v>
      </c>
      <c r="D842">
        <f t="shared" si="120"/>
        <v>0.98543179415578674</v>
      </c>
      <c r="I842">
        <f t="shared" si="126"/>
        <v>235.31588452985935</v>
      </c>
      <c r="J842">
        <f t="shared" si="127"/>
        <v>0</v>
      </c>
      <c r="K842" s="36">
        <f t="shared" si="128"/>
        <v>6.2672690163753783E-6</v>
      </c>
      <c r="L842">
        <f t="shared" si="121"/>
        <v>6.7657942264929671</v>
      </c>
      <c r="N842" s="36">
        <f t="shared" si="129"/>
        <v>6.2672690163753783E-6</v>
      </c>
      <c r="O842">
        <f t="shared" si="125"/>
        <v>1</v>
      </c>
      <c r="P842" s="35"/>
      <c r="Q842" s="34"/>
      <c r="R842" s="26"/>
      <c r="S842" s="26"/>
    </row>
    <row r="843" spans="1:19" x14ac:dyDescent="0.25">
      <c r="A843">
        <f t="shared" si="122"/>
        <v>3.9499999999999189</v>
      </c>
      <c r="B843">
        <f t="shared" si="123"/>
        <v>9.5998860375368089E-5</v>
      </c>
      <c r="C843">
        <f t="shared" si="124"/>
        <v>9.5998860375368089E-5</v>
      </c>
      <c r="D843">
        <f t="shared" si="120"/>
        <v>0.98552779301616211</v>
      </c>
      <c r="I843">
        <f t="shared" si="126"/>
        <v>235.65932586115341</v>
      </c>
      <c r="J843">
        <f t="shared" si="127"/>
        <v>0</v>
      </c>
      <c r="K843" s="36">
        <f t="shared" si="128"/>
        <v>6.1818142718572579E-6</v>
      </c>
      <c r="L843">
        <f t="shared" si="121"/>
        <v>6.7829662930576706</v>
      </c>
      <c r="N843" s="36">
        <f t="shared" si="129"/>
        <v>6.1818142718572579E-6</v>
      </c>
      <c r="O843">
        <f t="shared" si="125"/>
        <v>0</v>
      </c>
      <c r="P843" s="35"/>
      <c r="Q843" s="34"/>
      <c r="R843" s="26"/>
      <c r="S843" s="26"/>
    </row>
    <row r="844" spans="1:19" x14ac:dyDescent="0.25">
      <c r="A844">
        <f t="shared" si="122"/>
        <v>3.9599999999999187</v>
      </c>
      <c r="B844">
        <f t="shared" si="123"/>
        <v>0</v>
      </c>
      <c r="C844">
        <f t="shared" si="124"/>
        <v>9.5186947398406829E-5</v>
      </c>
      <c r="D844">
        <f t="shared" si="120"/>
        <v>0.98562297996356052</v>
      </c>
      <c r="I844">
        <f t="shared" si="126"/>
        <v>236.00276719244746</v>
      </c>
      <c r="J844">
        <f t="shared" si="127"/>
        <v>0</v>
      </c>
      <c r="K844" s="36">
        <f t="shared" si="128"/>
        <v>6.0976950424282807E-6</v>
      </c>
      <c r="L844">
        <f t="shared" si="121"/>
        <v>6.8001383596223732</v>
      </c>
      <c r="N844" s="36">
        <f t="shared" si="129"/>
        <v>6.0976950424282807E-6</v>
      </c>
      <c r="O844">
        <f t="shared" si="125"/>
        <v>1</v>
      </c>
      <c r="P844" s="35"/>
      <c r="Q844" s="34"/>
      <c r="R844" s="26"/>
      <c r="S844" s="26"/>
    </row>
    <row r="845" spans="1:19" x14ac:dyDescent="0.25">
      <c r="A845">
        <f t="shared" si="122"/>
        <v>3.9699999999999185</v>
      </c>
      <c r="B845">
        <f t="shared" si="123"/>
        <v>9.4383274554132868E-5</v>
      </c>
      <c r="C845">
        <f t="shared" si="124"/>
        <v>9.4383274554132868E-5</v>
      </c>
      <c r="D845">
        <f t="shared" si="120"/>
        <v>0.98571736323811465</v>
      </c>
      <c r="I845">
        <f t="shared" si="126"/>
        <v>236.34620852374152</v>
      </c>
      <c r="J845">
        <f t="shared" si="127"/>
        <v>0</v>
      </c>
      <c r="K845" s="36">
        <f t="shared" si="128"/>
        <v>6.0148879080806515E-6</v>
      </c>
      <c r="L845">
        <f t="shared" si="121"/>
        <v>6.8173104261870758</v>
      </c>
      <c r="N845" s="36">
        <f t="shared" si="129"/>
        <v>6.0148879080806515E-6</v>
      </c>
      <c r="O845">
        <f t="shared" si="125"/>
        <v>0</v>
      </c>
      <c r="P845" s="35"/>
      <c r="Q845" s="34"/>
      <c r="R845" s="26"/>
      <c r="S845" s="26"/>
    </row>
    <row r="846" spans="1:19" x14ac:dyDescent="0.25">
      <c r="A846">
        <f t="shared" si="122"/>
        <v>3.9799999999999183</v>
      </c>
      <c r="B846">
        <f t="shared" si="123"/>
        <v>0</v>
      </c>
      <c r="C846">
        <f t="shared" si="124"/>
        <v>9.3587745942369516E-5</v>
      </c>
      <c r="D846">
        <f t="shared" si="120"/>
        <v>0.98581095098405702</v>
      </c>
      <c r="I846">
        <f t="shared" si="126"/>
        <v>236.68964985503558</v>
      </c>
      <c r="J846">
        <f t="shared" si="127"/>
        <v>0</v>
      </c>
      <c r="K846" s="36">
        <f t="shared" si="128"/>
        <v>5.9333699020528482E-6</v>
      </c>
      <c r="L846">
        <f t="shared" si="121"/>
        <v>6.8344824927517793</v>
      </c>
      <c r="N846" s="36">
        <f t="shared" si="129"/>
        <v>5.9333699020528482E-6</v>
      </c>
      <c r="O846">
        <f t="shared" si="125"/>
        <v>1</v>
      </c>
      <c r="P846" s="35"/>
      <c r="Q846" s="34"/>
      <c r="R846" s="26"/>
      <c r="S846" s="26"/>
    </row>
    <row r="847" spans="1:19" x14ac:dyDescent="0.25">
      <c r="A847">
        <f t="shared" si="122"/>
        <v>3.9899999999999181</v>
      </c>
      <c r="B847">
        <f t="shared" si="123"/>
        <v>9.2800266897508088E-5</v>
      </c>
      <c r="C847">
        <f t="shared" si="124"/>
        <v>9.2800266897508088E-5</v>
      </c>
      <c r="D847">
        <f t="shared" si="120"/>
        <v>0.98590375125095453</v>
      </c>
      <c r="I847">
        <f t="shared" si="126"/>
        <v>237.03309118632964</v>
      </c>
      <c r="J847">
        <f t="shared" si="127"/>
        <v>0</v>
      </c>
      <c r="K847" s="36">
        <f t="shared" si="128"/>
        <v>5.8531185012702111E-6</v>
      </c>
      <c r="L847">
        <f t="shared" si="121"/>
        <v>6.8516545593164819</v>
      </c>
      <c r="N847" s="36">
        <f t="shared" si="129"/>
        <v>5.8531185012702111E-6</v>
      </c>
      <c r="O847">
        <f t="shared" si="125"/>
        <v>0</v>
      </c>
      <c r="P847" s="35"/>
      <c r="Q847" s="34"/>
      <c r="R847" s="26"/>
      <c r="S847" s="26"/>
    </row>
    <row r="848" spans="1:19" x14ac:dyDescent="0.25">
      <c r="A848">
        <f t="shared" si="122"/>
        <v>3.9999999999999178</v>
      </c>
      <c r="B848">
        <f t="shared" si="123"/>
        <v>0</v>
      </c>
      <c r="C848">
        <f t="shared" si="124"/>
        <v>9.2020743971632513E-5</v>
      </c>
      <c r="D848">
        <f>IF(A848&lt;$C$3,TDIST(ABS(A848-$C$3)/$C$4,$C$5,1),1-TDIST(ABS(A848-$C$3)/$C$4,$C$5,1))</f>
        <v>0.98599577199492616</v>
      </c>
      <c r="I848">
        <f t="shared" si="126"/>
        <v>237.3765325176237</v>
      </c>
      <c r="J848">
        <f t="shared" si="127"/>
        <v>0</v>
      </c>
      <c r="K848" s="36">
        <f t="shared" si="128"/>
        <v>5.7741116170252496E-6</v>
      </c>
      <c r="L848">
        <f>(I848-$J$3)/$J$4</f>
        <v>6.8688266258811854</v>
      </c>
      <c r="N848" s="36">
        <f t="shared" si="129"/>
        <v>5.7741116170252496E-6</v>
      </c>
      <c r="O848">
        <f>1-O847</f>
        <v>1</v>
      </c>
      <c r="P848" s="35"/>
      <c r="Q848" s="34"/>
      <c r="R848" s="26"/>
      <c r="S848" s="26"/>
    </row>
  </sheetData>
  <dataValidations count="3">
    <dataValidation type="list" allowBlank="1" showInputMessage="1" showErrorMessage="1" sqref="C7">
      <formula1>B45:B46</formula1>
    </dataValidation>
    <dataValidation type="list" allowBlank="1" showInputMessage="1" showErrorMessage="1" sqref="B46">
      <formula1>G7:G8</formula1>
    </dataValidation>
    <dataValidation type="decimal" allowBlank="1" showInputMessage="1" showErrorMessage="1" sqref="L7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abSelected="1" zoomScale="85" zoomScaleNormal="85" workbookViewId="0">
      <selection activeCell="E32" sqref="E32"/>
    </sheetView>
  </sheetViews>
  <sheetFormatPr defaultRowHeight="15" x14ac:dyDescent="0.25"/>
  <cols>
    <col min="2" max="2" width="18.140625" customWidth="1"/>
    <col min="3" max="3" width="12" bestFit="1" customWidth="1"/>
    <col min="4" max="4" width="12.28515625" bestFit="1" customWidth="1"/>
    <col min="5" max="5" width="13.28515625" customWidth="1"/>
    <col min="6" max="6" width="12.85546875" bestFit="1" customWidth="1"/>
    <col min="7" max="7" width="12.42578125" bestFit="1" customWidth="1"/>
    <col min="8" max="8" width="13.7109375" bestFit="1" customWidth="1"/>
    <col min="245" max="245" width="18.140625" customWidth="1"/>
    <col min="246" max="246" width="12" bestFit="1" customWidth="1"/>
    <col min="247" max="247" width="12.28515625" bestFit="1" customWidth="1"/>
    <col min="248" max="248" width="13.28515625" customWidth="1"/>
    <col min="249" max="249" width="12.85546875" bestFit="1" customWidth="1"/>
    <col min="250" max="250" width="12.42578125" bestFit="1" customWidth="1"/>
    <col min="256" max="256" width="9.42578125" bestFit="1" customWidth="1"/>
    <col min="264" max="264" width="13.7109375" bestFit="1" customWidth="1"/>
    <col min="501" max="501" width="18.140625" customWidth="1"/>
    <col min="502" max="502" width="12" bestFit="1" customWidth="1"/>
    <col min="503" max="503" width="12.28515625" bestFit="1" customWidth="1"/>
    <col min="504" max="504" width="13.28515625" customWidth="1"/>
    <col min="505" max="505" width="12.85546875" bestFit="1" customWidth="1"/>
    <col min="506" max="506" width="12.42578125" bestFit="1" customWidth="1"/>
    <col min="512" max="512" width="9.42578125" bestFit="1" customWidth="1"/>
    <col min="520" max="520" width="13.7109375" bestFit="1" customWidth="1"/>
    <col min="757" max="757" width="18.140625" customWidth="1"/>
    <col min="758" max="758" width="12" bestFit="1" customWidth="1"/>
    <col min="759" max="759" width="12.28515625" bestFit="1" customWidth="1"/>
    <col min="760" max="760" width="13.28515625" customWidth="1"/>
    <col min="761" max="761" width="12.85546875" bestFit="1" customWidth="1"/>
    <col min="762" max="762" width="12.42578125" bestFit="1" customWidth="1"/>
    <col min="768" max="768" width="9.42578125" bestFit="1" customWidth="1"/>
    <col min="776" max="776" width="13.7109375" bestFit="1" customWidth="1"/>
    <col min="1013" max="1013" width="18.140625" customWidth="1"/>
    <col min="1014" max="1014" width="12" bestFit="1" customWidth="1"/>
    <col min="1015" max="1015" width="12.28515625" bestFit="1" customWidth="1"/>
    <col min="1016" max="1016" width="13.28515625" customWidth="1"/>
    <col min="1017" max="1017" width="12.85546875" bestFit="1" customWidth="1"/>
    <col min="1018" max="1018" width="12.42578125" bestFit="1" customWidth="1"/>
    <col min="1024" max="1024" width="9.42578125" bestFit="1" customWidth="1"/>
    <col min="1032" max="1032" width="13.7109375" bestFit="1" customWidth="1"/>
    <col min="1269" max="1269" width="18.140625" customWidth="1"/>
    <col min="1270" max="1270" width="12" bestFit="1" customWidth="1"/>
    <col min="1271" max="1271" width="12.28515625" bestFit="1" customWidth="1"/>
    <col min="1272" max="1272" width="13.28515625" customWidth="1"/>
    <col min="1273" max="1273" width="12.85546875" bestFit="1" customWidth="1"/>
    <col min="1274" max="1274" width="12.42578125" bestFit="1" customWidth="1"/>
    <col min="1280" max="1280" width="9.42578125" bestFit="1" customWidth="1"/>
    <col min="1288" max="1288" width="13.7109375" bestFit="1" customWidth="1"/>
    <col min="1525" max="1525" width="18.140625" customWidth="1"/>
    <col min="1526" max="1526" width="12" bestFit="1" customWidth="1"/>
    <col min="1527" max="1527" width="12.28515625" bestFit="1" customWidth="1"/>
    <col min="1528" max="1528" width="13.28515625" customWidth="1"/>
    <col min="1529" max="1529" width="12.85546875" bestFit="1" customWidth="1"/>
    <col min="1530" max="1530" width="12.42578125" bestFit="1" customWidth="1"/>
    <col min="1536" max="1536" width="9.42578125" bestFit="1" customWidth="1"/>
    <col min="1544" max="1544" width="13.7109375" bestFit="1" customWidth="1"/>
    <col min="1781" max="1781" width="18.140625" customWidth="1"/>
    <col min="1782" max="1782" width="12" bestFit="1" customWidth="1"/>
    <col min="1783" max="1783" width="12.28515625" bestFit="1" customWidth="1"/>
    <col min="1784" max="1784" width="13.28515625" customWidth="1"/>
    <col min="1785" max="1785" width="12.85546875" bestFit="1" customWidth="1"/>
    <col min="1786" max="1786" width="12.42578125" bestFit="1" customWidth="1"/>
    <col min="1792" max="1792" width="9.42578125" bestFit="1" customWidth="1"/>
    <col min="1800" max="1800" width="13.7109375" bestFit="1" customWidth="1"/>
    <col min="2037" max="2037" width="18.140625" customWidth="1"/>
    <col min="2038" max="2038" width="12" bestFit="1" customWidth="1"/>
    <col min="2039" max="2039" width="12.28515625" bestFit="1" customWidth="1"/>
    <col min="2040" max="2040" width="13.28515625" customWidth="1"/>
    <col min="2041" max="2041" width="12.85546875" bestFit="1" customWidth="1"/>
    <col min="2042" max="2042" width="12.42578125" bestFit="1" customWidth="1"/>
    <col min="2048" max="2048" width="9.42578125" bestFit="1" customWidth="1"/>
    <col min="2056" max="2056" width="13.7109375" bestFit="1" customWidth="1"/>
    <col min="2293" max="2293" width="18.140625" customWidth="1"/>
    <col min="2294" max="2294" width="12" bestFit="1" customWidth="1"/>
    <col min="2295" max="2295" width="12.28515625" bestFit="1" customWidth="1"/>
    <col min="2296" max="2296" width="13.28515625" customWidth="1"/>
    <col min="2297" max="2297" width="12.85546875" bestFit="1" customWidth="1"/>
    <col min="2298" max="2298" width="12.42578125" bestFit="1" customWidth="1"/>
    <col min="2304" max="2304" width="9.42578125" bestFit="1" customWidth="1"/>
    <col min="2312" max="2312" width="13.7109375" bestFit="1" customWidth="1"/>
    <col min="2549" max="2549" width="18.140625" customWidth="1"/>
    <col min="2550" max="2550" width="12" bestFit="1" customWidth="1"/>
    <col min="2551" max="2551" width="12.28515625" bestFit="1" customWidth="1"/>
    <col min="2552" max="2552" width="13.28515625" customWidth="1"/>
    <col min="2553" max="2553" width="12.85546875" bestFit="1" customWidth="1"/>
    <col min="2554" max="2554" width="12.42578125" bestFit="1" customWidth="1"/>
    <col min="2560" max="2560" width="9.42578125" bestFit="1" customWidth="1"/>
    <col min="2568" max="2568" width="13.7109375" bestFit="1" customWidth="1"/>
    <col min="2805" max="2805" width="18.140625" customWidth="1"/>
    <col min="2806" max="2806" width="12" bestFit="1" customWidth="1"/>
    <col min="2807" max="2807" width="12.28515625" bestFit="1" customWidth="1"/>
    <col min="2808" max="2808" width="13.28515625" customWidth="1"/>
    <col min="2809" max="2809" width="12.85546875" bestFit="1" customWidth="1"/>
    <col min="2810" max="2810" width="12.42578125" bestFit="1" customWidth="1"/>
    <col min="2816" max="2816" width="9.42578125" bestFit="1" customWidth="1"/>
    <col min="2824" max="2824" width="13.7109375" bestFit="1" customWidth="1"/>
    <col min="3061" max="3061" width="18.140625" customWidth="1"/>
    <col min="3062" max="3062" width="12" bestFit="1" customWidth="1"/>
    <col min="3063" max="3063" width="12.28515625" bestFit="1" customWidth="1"/>
    <col min="3064" max="3064" width="13.28515625" customWidth="1"/>
    <col min="3065" max="3065" width="12.85546875" bestFit="1" customWidth="1"/>
    <col min="3066" max="3066" width="12.42578125" bestFit="1" customWidth="1"/>
    <col min="3072" max="3072" width="9.42578125" bestFit="1" customWidth="1"/>
    <col min="3080" max="3080" width="13.7109375" bestFit="1" customWidth="1"/>
    <col min="3317" max="3317" width="18.140625" customWidth="1"/>
    <col min="3318" max="3318" width="12" bestFit="1" customWidth="1"/>
    <col min="3319" max="3319" width="12.28515625" bestFit="1" customWidth="1"/>
    <col min="3320" max="3320" width="13.28515625" customWidth="1"/>
    <col min="3321" max="3321" width="12.85546875" bestFit="1" customWidth="1"/>
    <col min="3322" max="3322" width="12.42578125" bestFit="1" customWidth="1"/>
    <col min="3328" max="3328" width="9.42578125" bestFit="1" customWidth="1"/>
    <col min="3336" max="3336" width="13.7109375" bestFit="1" customWidth="1"/>
    <col min="3573" max="3573" width="18.140625" customWidth="1"/>
    <col min="3574" max="3574" width="12" bestFit="1" customWidth="1"/>
    <col min="3575" max="3575" width="12.28515625" bestFit="1" customWidth="1"/>
    <col min="3576" max="3576" width="13.28515625" customWidth="1"/>
    <col min="3577" max="3577" width="12.85546875" bestFit="1" customWidth="1"/>
    <col min="3578" max="3578" width="12.42578125" bestFit="1" customWidth="1"/>
    <col min="3584" max="3584" width="9.42578125" bestFit="1" customWidth="1"/>
    <col min="3592" max="3592" width="13.7109375" bestFit="1" customWidth="1"/>
    <col min="3829" max="3829" width="18.140625" customWidth="1"/>
    <col min="3830" max="3830" width="12" bestFit="1" customWidth="1"/>
    <col min="3831" max="3831" width="12.28515625" bestFit="1" customWidth="1"/>
    <col min="3832" max="3832" width="13.28515625" customWidth="1"/>
    <col min="3833" max="3833" width="12.85546875" bestFit="1" customWidth="1"/>
    <col min="3834" max="3834" width="12.42578125" bestFit="1" customWidth="1"/>
    <col min="3840" max="3840" width="9.42578125" bestFit="1" customWidth="1"/>
    <col min="3848" max="3848" width="13.7109375" bestFit="1" customWidth="1"/>
    <col min="4085" max="4085" width="18.140625" customWidth="1"/>
    <col min="4086" max="4086" width="12" bestFit="1" customWidth="1"/>
    <col min="4087" max="4087" width="12.28515625" bestFit="1" customWidth="1"/>
    <col min="4088" max="4088" width="13.28515625" customWidth="1"/>
    <col min="4089" max="4089" width="12.85546875" bestFit="1" customWidth="1"/>
    <col min="4090" max="4090" width="12.42578125" bestFit="1" customWidth="1"/>
    <col min="4096" max="4096" width="9.42578125" bestFit="1" customWidth="1"/>
    <col min="4104" max="4104" width="13.7109375" bestFit="1" customWidth="1"/>
    <col min="4341" max="4341" width="18.140625" customWidth="1"/>
    <col min="4342" max="4342" width="12" bestFit="1" customWidth="1"/>
    <col min="4343" max="4343" width="12.28515625" bestFit="1" customWidth="1"/>
    <col min="4344" max="4344" width="13.28515625" customWidth="1"/>
    <col min="4345" max="4345" width="12.85546875" bestFit="1" customWidth="1"/>
    <col min="4346" max="4346" width="12.42578125" bestFit="1" customWidth="1"/>
    <col min="4352" max="4352" width="9.42578125" bestFit="1" customWidth="1"/>
    <col min="4360" max="4360" width="13.7109375" bestFit="1" customWidth="1"/>
    <col min="4597" max="4597" width="18.140625" customWidth="1"/>
    <col min="4598" max="4598" width="12" bestFit="1" customWidth="1"/>
    <col min="4599" max="4599" width="12.28515625" bestFit="1" customWidth="1"/>
    <col min="4600" max="4600" width="13.28515625" customWidth="1"/>
    <col min="4601" max="4601" width="12.85546875" bestFit="1" customWidth="1"/>
    <col min="4602" max="4602" width="12.42578125" bestFit="1" customWidth="1"/>
    <col min="4608" max="4608" width="9.42578125" bestFit="1" customWidth="1"/>
    <col min="4616" max="4616" width="13.7109375" bestFit="1" customWidth="1"/>
    <col min="4853" max="4853" width="18.140625" customWidth="1"/>
    <col min="4854" max="4854" width="12" bestFit="1" customWidth="1"/>
    <col min="4855" max="4855" width="12.28515625" bestFit="1" customWidth="1"/>
    <col min="4856" max="4856" width="13.28515625" customWidth="1"/>
    <col min="4857" max="4857" width="12.85546875" bestFit="1" customWidth="1"/>
    <col min="4858" max="4858" width="12.42578125" bestFit="1" customWidth="1"/>
    <col min="4864" max="4864" width="9.42578125" bestFit="1" customWidth="1"/>
    <col min="4872" max="4872" width="13.7109375" bestFit="1" customWidth="1"/>
    <col min="5109" max="5109" width="18.140625" customWidth="1"/>
    <col min="5110" max="5110" width="12" bestFit="1" customWidth="1"/>
    <col min="5111" max="5111" width="12.28515625" bestFit="1" customWidth="1"/>
    <col min="5112" max="5112" width="13.28515625" customWidth="1"/>
    <col min="5113" max="5113" width="12.85546875" bestFit="1" customWidth="1"/>
    <col min="5114" max="5114" width="12.42578125" bestFit="1" customWidth="1"/>
    <col min="5120" max="5120" width="9.42578125" bestFit="1" customWidth="1"/>
    <col min="5128" max="5128" width="13.7109375" bestFit="1" customWidth="1"/>
    <col min="5365" max="5365" width="18.140625" customWidth="1"/>
    <col min="5366" max="5366" width="12" bestFit="1" customWidth="1"/>
    <col min="5367" max="5367" width="12.28515625" bestFit="1" customWidth="1"/>
    <col min="5368" max="5368" width="13.28515625" customWidth="1"/>
    <col min="5369" max="5369" width="12.85546875" bestFit="1" customWidth="1"/>
    <col min="5370" max="5370" width="12.42578125" bestFit="1" customWidth="1"/>
    <col min="5376" max="5376" width="9.42578125" bestFit="1" customWidth="1"/>
    <col min="5384" max="5384" width="13.7109375" bestFit="1" customWidth="1"/>
    <col min="5621" max="5621" width="18.140625" customWidth="1"/>
    <col min="5622" max="5622" width="12" bestFit="1" customWidth="1"/>
    <col min="5623" max="5623" width="12.28515625" bestFit="1" customWidth="1"/>
    <col min="5624" max="5624" width="13.28515625" customWidth="1"/>
    <col min="5625" max="5625" width="12.85546875" bestFit="1" customWidth="1"/>
    <col min="5626" max="5626" width="12.42578125" bestFit="1" customWidth="1"/>
    <col min="5632" max="5632" width="9.42578125" bestFit="1" customWidth="1"/>
    <col min="5640" max="5640" width="13.7109375" bestFit="1" customWidth="1"/>
    <col min="5877" max="5877" width="18.140625" customWidth="1"/>
    <col min="5878" max="5878" width="12" bestFit="1" customWidth="1"/>
    <col min="5879" max="5879" width="12.28515625" bestFit="1" customWidth="1"/>
    <col min="5880" max="5880" width="13.28515625" customWidth="1"/>
    <col min="5881" max="5881" width="12.85546875" bestFit="1" customWidth="1"/>
    <col min="5882" max="5882" width="12.42578125" bestFit="1" customWidth="1"/>
    <col min="5888" max="5888" width="9.42578125" bestFit="1" customWidth="1"/>
    <col min="5896" max="5896" width="13.7109375" bestFit="1" customWidth="1"/>
    <col min="6133" max="6133" width="18.140625" customWidth="1"/>
    <col min="6134" max="6134" width="12" bestFit="1" customWidth="1"/>
    <col min="6135" max="6135" width="12.28515625" bestFit="1" customWidth="1"/>
    <col min="6136" max="6136" width="13.28515625" customWidth="1"/>
    <col min="6137" max="6137" width="12.85546875" bestFit="1" customWidth="1"/>
    <col min="6138" max="6138" width="12.42578125" bestFit="1" customWidth="1"/>
    <col min="6144" max="6144" width="9.42578125" bestFit="1" customWidth="1"/>
    <col min="6152" max="6152" width="13.7109375" bestFit="1" customWidth="1"/>
    <col min="6389" max="6389" width="18.140625" customWidth="1"/>
    <col min="6390" max="6390" width="12" bestFit="1" customWidth="1"/>
    <col min="6391" max="6391" width="12.28515625" bestFit="1" customWidth="1"/>
    <col min="6392" max="6392" width="13.28515625" customWidth="1"/>
    <col min="6393" max="6393" width="12.85546875" bestFit="1" customWidth="1"/>
    <col min="6394" max="6394" width="12.42578125" bestFit="1" customWidth="1"/>
    <col min="6400" max="6400" width="9.42578125" bestFit="1" customWidth="1"/>
    <col min="6408" max="6408" width="13.7109375" bestFit="1" customWidth="1"/>
    <col min="6645" max="6645" width="18.140625" customWidth="1"/>
    <col min="6646" max="6646" width="12" bestFit="1" customWidth="1"/>
    <col min="6647" max="6647" width="12.28515625" bestFit="1" customWidth="1"/>
    <col min="6648" max="6648" width="13.28515625" customWidth="1"/>
    <col min="6649" max="6649" width="12.85546875" bestFit="1" customWidth="1"/>
    <col min="6650" max="6650" width="12.42578125" bestFit="1" customWidth="1"/>
    <col min="6656" max="6656" width="9.42578125" bestFit="1" customWidth="1"/>
    <col min="6664" max="6664" width="13.7109375" bestFit="1" customWidth="1"/>
    <col min="6901" max="6901" width="18.140625" customWidth="1"/>
    <col min="6902" max="6902" width="12" bestFit="1" customWidth="1"/>
    <col min="6903" max="6903" width="12.28515625" bestFit="1" customWidth="1"/>
    <col min="6904" max="6904" width="13.28515625" customWidth="1"/>
    <col min="6905" max="6905" width="12.85546875" bestFit="1" customWidth="1"/>
    <col min="6906" max="6906" width="12.42578125" bestFit="1" customWidth="1"/>
    <col min="6912" max="6912" width="9.42578125" bestFit="1" customWidth="1"/>
    <col min="6920" max="6920" width="13.7109375" bestFit="1" customWidth="1"/>
    <col min="7157" max="7157" width="18.140625" customWidth="1"/>
    <col min="7158" max="7158" width="12" bestFit="1" customWidth="1"/>
    <col min="7159" max="7159" width="12.28515625" bestFit="1" customWidth="1"/>
    <col min="7160" max="7160" width="13.28515625" customWidth="1"/>
    <col min="7161" max="7161" width="12.85546875" bestFit="1" customWidth="1"/>
    <col min="7162" max="7162" width="12.42578125" bestFit="1" customWidth="1"/>
    <col min="7168" max="7168" width="9.42578125" bestFit="1" customWidth="1"/>
    <col min="7176" max="7176" width="13.7109375" bestFit="1" customWidth="1"/>
    <col min="7413" max="7413" width="18.140625" customWidth="1"/>
    <col min="7414" max="7414" width="12" bestFit="1" customWidth="1"/>
    <col min="7415" max="7415" width="12.28515625" bestFit="1" customWidth="1"/>
    <col min="7416" max="7416" width="13.28515625" customWidth="1"/>
    <col min="7417" max="7417" width="12.85546875" bestFit="1" customWidth="1"/>
    <col min="7418" max="7418" width="12.42578125" bestFit="1" customWidth="1"/>
    <col min="7424" max="7424" width="9.42578125" bestFit="1" customWidth="1"/>
    <col min="7432" max="7432" width="13.7109375" bestFit="1" customWidth="1"/>
    <col min="7669" max="7669" width="18.140625" customWidth="1"/>
    <col min="7670" max="7670" width="12" bestFit="1" customWidth="1"/>
    <col min="7671" max="7671" width="12.28515625" bestFit="1" customWidth="1"/>
    <col min="7672" max="7672" width="13.28515625" customWidth="1"/>
    <col min="7673" max="7673" width="12.85546875" bestFit="1" customWidth="1"/>
    <col min="7674" max="7674" width="12.42578125" bestFit="1" customWidth="1"/>
    <col min="7680" max="7680" width="9.42578125" bestFit="1" customWidth="1"/>
    <col min="7688" max="7688" width="13.7109375" bestFit="1" customWidth="1"/>
    <col min="7925" max="7925" width="18.140625" customWidth="1"/>
    <col min="7926" max="7926" width="12" bestFit="1" customWidth="1"/>
    <col min="7927" max="7927" width="12.28515625" bestFit="1" customWidth="1"/>
    <col min="7928" max="7928" width="13.28515625" customWidth="1"/>
    <col min="7929" max="7929" width="12.85546875" bestFit="1" customWidth="1"/>
    <col min="7930" max="7930" width="12.42578125" bestFit="1" customWidth="1"/>
    <col min="7936" max="7936" width="9.42578125" bestFit="1" customWidth="1"/>
    <col min="7944" max="7944" width="13.7109375" bestFit="1" customWidth="1"/>
    <col min="8181" max="8181" width="18.140625" customWidth="1"/>
    <col min="8182" max="8182" width="12" bestFit="1" customWidth="1"/>
    <col min="8183" max="8183" width="12.28515625" bestFit="1" customWidth="1"/>
    <col min="8184" max="8184" width="13.28515625" customWidth="1"/>
    <col min="8185" max="8185" width="12.85546875" bestFit="1" customWidth="1"/>
    <col min="8186" max="8186" width="12.42578125" bestFit="1" customWidth="1"/>
    <col min="8192" max="8192" width="9.42578125" bestFit="1" customWidth="1"/>
    <col min="8200" max="8200" width="13.7109375" bestFit="1" customWidth="1"/>
    <col min="8437" max="8437" width="18.140625" customWidth="1"/>
    <col min="8438" max="8438" width="12" bestFit="1" customWidth="1"/>
    <col min="8439" max="8439" width="12.28515625" bestFit="1" customWidth="1"/>
    <col min="8440" max="8440" width="13.28515625" customWidth="1"/>
    <col min="8441" max="8441" width="12.85546875" bestFit="1" customWidth="1"/>
    <col min="8442" max="8442" width="12.42578125" bestFit="1" customWidth="1"/>
    <col min="8448" max="8448" width="9.42578125" bestFit="1" customWidth="1"/>
    <col min="8456" max="8456" width="13.7109375" bestFit="1" customWidth="1"/>
    <col min="8693" max="8693" width="18.140625" customWidth="1"/>
    <col min="8694" max="8694" width="12" bestFit="1" customWidth="1"/>
    <col min="8695" max="8695" width="12.28515625" bestFit="1" customWidth="1"/>
    <col min="8696" max="8696" width="13.28515625" customWidth="1"/>
    <col min="8697" max="8697" width="12.85546875" bestFit="1" customWidth="1"/>
    <col min="8698" max="8698" width="12.42578125" bestFit="1" customWidth="1"/>
    <col min="8704" max="8704" width="9.42578125" bestFit="1" customWidth="1"/>
    <col min="8712" max="8712" width="13.7109375" bestFit="1" customWidth="1"/>
    <col min="8949" max="8949" width="18.140625" customWidth="1"/>
    <col min="8950" max="8950" width="12" bestFit="1" customWidth="1"/>
    <col min="8951" max="8951" width="12.28515625" bestFit="1" customWidth="1"/>
    <col min="8952" max="8952" width="13.28515625" customWidth="1"/>
    <col min="8953" max="8953" width="12.85546875" bestFit="1" customWidth="1"/>
    <col min="8954" max="8954" width="12.42578125" bestFit="1" customWidth="1"/>
    <col min="8960" max="8960" width="9.42578125" bestFit="1" customWidth="1"/>
    <col min="8968" max="8968" width="13.7109375" bestFit="1" customWidth="1"/>
    <col min="9205" max="9205" width="18.140625" customWidth="1"/>
    <col min="9206" max="9206" width="12" bestFit="1" customWidth="1"/>
    <col min="9207" max="9207" width="12.28515625" bestFit="1" customWidth="1"/>
    <col min="9208" max="9208" width="13.28515625" customWidth="1"/>
    <col min="9209" max="9209" width="12.85546875" bestFit="1" customWidth="1"/>
    <col min="9210" max="9210" width="12.42578125" bestFit="1" customWidth="1"/>
    <col min="9216" max="9216" width="9.42578125" bestFit="1" customWidth="1"/>
    <col min="9224" max="9224" width="13.7109375" bestFit="1" customWidth="1"/>
    <col min="9461" max="9461" width="18.140625" customWidth="1"/>
    <col min="9462" max="9462" width="12" bestFit="1" customWidth="1"/>
    <col min="9463" max="9463" width="12.28515625" bestFit="1" customWidth="1"/>
    <col min="9464" max="9464" width="13.28515625" customWidth="1"/>
    <col min="9465" max="9465" width="12.85546875" bestFit="1" customWidth="1"/>
    <col min="9466" max="9466" width="12.42578125" bestFit="1" customWidth="1"/>
    <col min="9472" max="9472" width="9.42578125" bestFit="1" customWidth="1"/>
    <col min="9480" max="9480" width="13.7109375" bestFit="1" customWidth="1"/>
    <col min="9717" max="9717" width="18.140625" customWidth="1"/>
    <col min="9718" max="9718" width="12" bestFit="1" customWidth="1"/>
    <col min="9719" max="9719" width="12.28515625" bestFit="1" customWidth="1"/>
    <col min="9720" max="9720" width="13.28515625" customWidth="1"/>
    <col min="9721" max="9721" width="12.85546875" bestFit="1" customWidth="1"/>
    <col min="9722" max="9722" width="12.42578125" bestFit="1" customWidth="1"/>
    <col min="9728" max="9728" width="9.42578125" bestFit="1" customWidth="1"/>
    <col min="9736" max="9736" width="13.7109375" bestFit="1" customWidth="1"/>
    <col min="9973" max="9973" width="18.140625" customWidth="1"/>
    <col min="9974" max="9974" width="12" bestFit="1" customWidth="1"/>
    <col min="9975" max="9975" width="12.28515625" bestFit="1" customWidth="1"/>
    <col min="9976" max="9976" width="13.28515625" customWidth="1"/>
    <col min="9977" max="9977" width="12.85546875" bestFit="1" customWidth="1"/>
    <col min="9978" max="9978" width="12.42578125" bestFit="1" customWidth="1"/>
    <col min="9984" max="9984" width="9.42578125" bestFit="1" customWidth="1"/>
    <col min="9992" max="9992" width="13.7109375" bestFit="1" customWidth="1"/>
    <col min="10229" max="10229" width="18.140625" customWidth="1"/>
    <col min="10230" max="10230" width="12" bestFit="1" customWidth="1"/>
    <col min="10231" max="10231" width="12.28515625" bestFit="1" customWidth="1"/>
    <col min="10232" max="10232" width="13.28515625" customWidth="1"/>
    <col min="10233" max="10233" width="12.85546875" bestFit="1" customWidth="1"/>
    <col min="10234" max="10234" width="12.42578125" bestFit="1" customWidth="1"/>
    <col min="10240" max="10240" width="9.42578125" bestFit="1" customWidth="1"/>
    <col min="10248" max="10248" width="13.7109375" bestFit="1" customWidth="1"/>
    <col min="10485" max="10485" width="18.140625" customWidth="1"/>
    <col min="10486" max="10486" width="12" bestFit="1" customWidth="1"/>
    <col min="10487" max="10487" width="12.28515625" bestFit="1" customWidth="1"/>
    <col min="10488" max="10488" width="13.28515625" customWidth="1"/>
    <col min="10489" max="10489" width="12.85546875" bestFit="1" customWidth="1"/>
    <col min="10490" max="10490" width="12.42578125" bestFit="1" customWidth="1"/>
    <col min="10496" max="10496" width="9.42578125" bestFit="1" customWidth="1"/>
    <col min="10504" max="10504" width="13.7109375" bestFit="1" customWidth="1"/>
    <col min="10741" max="10741" width="18.140625" customWidth="1"/>
    <col min="10742" max="10742" width="12" bestFit="1" customWidth="1"/>
    <col min="10743" max="10743" width="12.28515625" bestFit="1" customWidth="1"/>
    <col min="10744" max="10744" width="13.28515625" customWidth="1"/>
    <col min="10745" max="10745" width="12.85546875" bestFit="1" customWidth="1"/>
    <col min="10746" max="10746" width="12.42578125" bestFit="1" customWidth="1"/>
    <col min="10752" max="10752" width="9.42578125" bestFit="1" customWidth="1"/>
    <col min="10760" max="10760" width="13.7109375" bestFit="1" customWidth="1"/>
    <col min="10997" max="10997" width="18.140625" customWidth="1"/>
    <col min="10998" max="10998" width="12" bestFit="1" customWidth="1"/>
    <col min="10999" max="10999" width="12.28515625" bestFit="1" customWidth="1"/>
    <col min="11000" max="11000" width="13.28515625" customWidth="1"/>
    <col min="11001" max="11001" width="12.85546875" bestFit="1" customWidth="1"/>
    <col min="11002" max="11002" width="12.42578125" bestFit="1" customWidth="1"/>
    <col min="11008" max="11008" width="9.42578125" bestFit="1" customWidth="1"/>
    <col min="11016" max="11016" width="13.7109375" bestFit="1" customWidth="1"/>
    <col min="11253" max="11253" width="18.140625" customWidth="1"/>
    <col min="11254" max="11254" width="12" bestFit="1" customWidth="1"/>
    <col min="11255" max="11255" width="12.28515625" bestFit="1" customWidth="1"/>
    <col min="11256" max="11256" width="13.28515625" customWidth="1"/>
    <col min="11257" max="11257" width="12.85546875" bestFit="1" customWidth="1"/>
    <col min="11258" max="11258" width="12.42578125" bestFit="1" customWidth="1"/>
    <col min="11264" max="11264" width="9.42578125" bestFit="1" customWidth="1"/>
    <col min="11272" max="11272" width="13.7109375" bestFit="1" customWidth="1"/>
    <col min="11509" max="11509" width="18.140625" customWidth="1"/>
    <col min="11510" max="11510" width="12" bestFit="1" customWidth="1"/>
    <col min="11511" max="11511" width="12.28515625" bestFit="1" customWidth="1"/>
    <col min="11512" max="11512" width="13.28515625" customWidth="1"/>
    <col min="11513" max="11513" width="12.85546875" bestFit="1" customWidth="1"/>
    <col min="11514" max="11514" width="12.42578125" bestFit="1" customWidth="1"/>
    <col min="11520" max="11520" width="9.42578125" bestFit="1" customWidth="1"/>
    <col min="11528" max="11528" width="13.7109375" bestFit="1" customWidth="1"/>
    <col min="11765" max="11765" width="18.140625" customWidth="1"/>
    <col min="11766" max="11766" width="12" bestFit="1" customWidth="1"/>
    <col min="11767" max="11767" width="12.28515625" bestFit="1" customWidth="1"/>
    <col min="11768" max="11768" width="13.28515625" customWidth="1"/>
    <col min="11769" max="11769" width="12.85546875" bestFit="1" customWidth="1"/>
    <col min="11770" max="11770" width="12.42578125" bestFit="1" customWidth="1"/>
    <col min="11776" max="11776" width="9.42578125" bestFit="1" customWidth="1"/>
    <col min="11784" max="11784" width="13.7109375" bestFit="1" customWidth="1"/>
    <col min="12021" max="12021" width="18.140625" customWidth="1"/>
    <col min="12022" max="12022" width="12" bestFit="1" customWidth="1"/>
    <col min="12023" max="12023" width="12.28515625" bestFit="1" customWidth="1"/>
    <col min="12024" max="12024" width="13.28515625" customWidth="1"/>
    <col min="12025" max="12025" width="12.85546875" bestFit="1" customWidth="1"/>
    <col min="12026" max="12026" width="12.42578125" bestFit="1" customWidth="1"/>
    <col min="12032" max="12032" width="9.42578125" bestFit="1" customWidth="1"/>
    <col min="12040" max="12040" width="13.7109375" bestFit="1" customWidth="1"/>
    <col min="12277" max="12277" width="18.140625" customWidth="1"/>
    <col min="12278" max="12278" width="12" bestFit="1" customWidth="1"/>
    <col min="12279" max="12279" width="12.28515625" bestFit="1" customWidth="1"/>
    <col min="12280" max="12280" width="13.28515625" customWidth="1"/>
    <col min="12281" max="12281" width="12.85546875" bestFit="1" customWidth="1"/>
    <col min="12282" max="12282" width="12.42578125" bestFit="1" customWidth="1"/>
    <col min="12288" max="12288" width="9.42578125" bestFit="1" customWidth="1"/>
    <col min="12296" max="12296" width="13.7109375" bestFit="1" customWidth="1"/>
    <col min="12533" max="12533" width="18.140625" customWidth="1"/>
    <col min="12534" max="12534" width="12" bestFit="1" customWidth="1"/>
    <col min="12535" max="12535" width="12.28515625" bestFit="1" customWidth="1"/>
    <col min="12536" max="12536" width="13.28515625" customWidth="1"/>
    <col min="12537" max="12537" width="12.85546875" bestFit="1" customWidth="1"/>
    <col min="12538" max="12538" width="12.42578125" bestFit="1" customWidth="1"/>
    <col min="12544" max="12544" width="9.42578125" bestFit="1" customWidth="1"/>
    <col min="12552" max="12552" width="13.7109375" bestFit="1" customWidth="1"/>
    <col min="12789" max="12789" width="18.140625" customWidth="1"/>
    <col min="12790" max="12790" width="12" bestFit="1" customWidth="1"/>
    <col min="12791" max="12791" width="12.28515625" bestFit="1" customWidth="1"/>
    <col min="12792" max="12792" width="13.28515625" customWidth="1"/>
    <col min="12793" max="12793" width="12.85546875" bestFit="1" customWidth="1"/>
    <col min="12794" max="12794" width="12.42578125" bestFit="1" customWidth="1"/>
    <col min="12800" max="12800" width="9.42578125" bestFit="1" customWidth="1"/>
    <col min="12808" max="12808" width="13.7109375" bestFit="1" customWidth="1"/>
    <col min="13045" max="13045" width="18.140625" customWidth="1"/>
    <col min="13046" max="13046" width="12" bestFit="1" customWidth="1"/>
    <col min="13047" max="13047" width="12.28515625" bestFit="1" customWidth="1"/>
    <col min="13048" max="13048" width="13.28515625" customWidth="1"/>
    <col min="13049" max="13049" width="12.85546875" bestFit="1" customWidth="1"/>
    <col min="13050" max="13050" width="12.42578125" bestFit="1" customWidth="1"/>
    <col min="13056" max="13056" width="9.42578125" bestFit="1" customWidth="1"/>
    <col min="13064" max="13064" width="13.7109375" bestFit="1" customWidth="1"/>
    <col min="13301" max="13301" width="18.140625" customWidth="1"/>
    <col min="13302" max="13302" width="12" bestFit="1" customWidth="1"/>
    <col min="13303" max="13303" width="12.28515625" bestFit="1" customWidth="1"/>
    <col min="13304" max="13304" width="13.28515625" customWidth="1"/>
    <col min="13305" max="13305" width="12.85546875" bestFit="1" customWidth="1"/>
    <col min="13306" max="13306" width="12.42578125" bestFit="1" customWidth="1"/>
    <col min="13312" max="13312" width="9.42578125" bestFit="1" customWidth="1"/>
    <col min="13320" max="13320" width="13.7109375" bestFit="1" customWidth="1"/>
    <col min="13557" max="13557" width="18.140625" customWidth="1"/>
    <col min="13558" max="13558" width="12" bestFit="1" customWidth="1"/>
    <col min="13559" max="13559" width="12.28515625" bestFit="1" customWidth="1"/>
    <col min="13560" max="13560" width="13.28515625" customWidth="1"/>
    <col min="13561" max="13561" width="12.85546875" bestFit="1" customWidth="1"/>
    <col min="13562" max="13562" width="12.42578125" bestFit="1" customWidth="1"/>
    <col min="13568" max="13568" width="9.42578125" bestFit="1" customWidth="1"/>
    <col min="13576" max="13576" width="13.7109375" bestFit="1" customWidth="1"/>
    <col min="13813" max="13813" width="18.140625" customWidth="1"/>
    <col min="13814" max="13814" width="12" bestFit="1" customWidth="1"/>
    <col min="13815" max="13815" width="12.28515625" bestFit="1" customWidth="1"/>
    <col min="13816" max="13816" width="13.28515625" customWidth="1"/>
    <col min="13817" max="13817" width="12.85546875" bestFit="1" customWidth="1"/>
    <col min="13818" max="13818" width="12.42578125" bestFit="1" customWidth="1"/>
    <col min="13824" max="13824" width="9.42578125" bestFit="1" customWidth="1"/>
    <col min="13832" max="13832" width="13.7109375" bestFit="1" customWidth="1"/>
    <col min="14069" max="14069" width="18.140625" customWidth="1"/>
    <col min="14070" max="14070" width="12" bestFit="1" customWidth="1"/>
    <col min="14071" max="14071" width="12.28515625" bestFit="1" customWidth="1"/>
    <col min="14072" max="14072" width="13.28515625" customWidth="1"/>
    <col min="14073" max="14073" width="12.85546875" bestFit="1" customWidth="1"/>
    <col min="14074" max="14074" width="12.42578125" bestFit="1" customWidth="1"/>
    <col min="14080" max="14080" width="9.42578125" bestFit="1" customWidth="1"/>
    <col min="14088" max="14088" width="13.7109375" bestFit="1" customWidth="1"/>
    <col min="14325" max="14325" width="18.140625" customWidth="1"/>
    <col min="14326" max="14326" width="12" bestFit="1" customWidth="1"/>
    <col min="14327" max="14327" width="12.28515625" bestFit="1" customWidth="1"/>
    <col min="14328" max="14328" width="13.28515625" customWidth="1"/>
    <col min="14329" max="14329" width="12.85546875" bestFit="1" customWidth="1"/>
    <col min="14330" max="14330" width="12.42578125" bestFit="1" customWidth="1"/>
    <col min="14336" max="14336" width="9.42578125" bestFit="1" customWidth="1"/>
    <col min="14344" max="14344" width="13.7109375" bestFit="1" customWidth="1"/>
    <col min="14581" max="14581" width="18.140625" customWidth="1"/>
    <col min="14582" max="14582" width="12" bestFit="1" customWidth="1"/>
    <col min="14583" max="14583" width="12.28515625" bestFit="1" customWidth="1"/>
    <col min="14584" max="14584" width="13.28515625" customWidth="1"/>
    <col min="14585" max="14585" width="12.85546875" bestFit="1" customWidth="1"/>
    <col min="14586" max="14586" width="12.42578125" bestFit="1" customWidth="1"/>
    <col min="14592" max="14592" width="9.42578125" bestFit="1" customWidth="1"/>
    <col min="14600" max="14600" width="13.7109375" bestFit="1" customWidth="1"/>
    <col min="14837" max="14837" width="18.140625" customWidth="1"/>
    <col min="14838" max="14838" width="12" bestFit="1" customWidth="1"/>
    <col min="14839" max="14839" width="12.28515625" bestFit="1" customWidth="1"/>
    <col min="14840" max="14840" width="13.28515625" customWidth="1"/>
    <col min="14841" max="14841" width="12.85546875" bestFit="1" customWidth="1"/>
    <col min="14842" max="14842" width="12.42578125" bestFit="1" customWidth="1"/>
    <col min="14848" max="14848" width="9.42578125" bestFit="1" customWidth="1"/>
    <col min="14856" max="14856" width="13.7109375" bestFit="1" customWidth="1"/>
    <col min="15093" max="15093" width="18.140625" customWidth="1"/>
    <col min="15094" max="15094" width="12" bestFit="1" customWidth="1"/>
    <col min="15095" max="15095" width="12.28515625" bestFit="1" customWidth="1"/>
    <col min="15096" max="15096" width="13.28515625" customWidth="1"/>
    <col min="15097" max="15097" width="12.85546875" bestFit="1" customWidth="1"/>
    <col min="15098" max="15098" width="12.42578125" bestFit="1" customWidth="1"/>
    <col min="15104" max="15104" width="9.42578125" bestFit="1" customWidth="1"/>
    <col min="15112" max="15112" width="13.7109375" bestFit="1" customWidth="1"/>
    <col min="15349" max="15349" width="18.140625" customWidth="1"/>
    <col min="15350" max="15350" width="12" bestFit="1" customWidth="1"/>
    <col min="15351" max="15351" width="12.28515625" bestFit="1" customWidth="1"/>
    <col min="15352" max="15352" width="13.28515625" customWidth="1"/>
    <col min="15353" max="15353" width="12.85546875" bestFit="1" customWidth="1"/>
    <col min="15354" max="15354" width="12.42578125" bestFit="1" customWidth="1"/>
    <col min="15360" max="15360" width="9.42578125" bestFit="1" customWidth="1"/>
    <col min="15368" max="15368" width="13.7109375" bestFit="1" customWidth="1"/>
    <col min="15605" max="15605" width="18.140625" customWidth="1"/>
    <col min="15606" max="15606" width="12" bestFit="1" customWidth="1"/>
    <col min="15607" max="15607" width="12.28515625" bestFit="1" customWidth="1"/>
    <col min="15608" max="15608" width="13.28515625" customWidth="1"/>
    <col min="15609" max="15609" width="12.85546875" bestFit="1" customWidth="1"/>
    <col min="15610" max="15610" width="12.42578125" bestFit="1" customWidth="1"/>
    <col min="15616" max="15616" width="9.42578125" bestFit="1" customWidth="1"/>
    <col min="15624" max="15624" width="13.7109375" bestFit="1" customWidth="1"/>
    <col min="15861" max="15861" width="18.140625" customWidth="1"/>
    <col min="15862" max="15862" width="12" bestFit="1" customWidth="1"/>
    <col min="15863" max="15863" width="12.28515625" bestFit="1" customWidth="1"/>
    <col min="15864" max="15864" width="13.28515625" customWidth="1"/>
    <col min="15865" max="15865" width="12.85546875" bestFit="1" customWidth="1"/>
    <col min="15866" max="15866" width="12.42578125" bestFit="1" customWidth="1"/>
    <col min="15872" max="15872" width="9.42578125" bestFit="1" customWidth="1"/>
    <col min="15880" max="15880" width="13.7109375" bestFit="1" customWidth="1"/>
    <col min="16117" max="16117" width="18.140625" customWidth="1"/>
    <col min="16118" max="16118" width="12" bestFit="1" customWidth="1"/>
    <col min="16119" max="16119" width="12.28515625" bestFit="1" customWidth="1"/>
    <col min="16120" max="16120" width="13.28515625" customWidth="1"/>
    <col min="16121" max="16121" width="12.85546875" bestFit="1" customWidth="1"/>
    <col min="16122" max="16122" width="12.42578125" bestFit="1" customWidth="1"/>
    <col min="16128" max="16128" width="9.42578125" bestFit="1" customWidth="1"/>
    <col min="16136" max="16136" width="13.7109375" bestFit="1" customWidth="1"/>
  </cols>
  <sheetData>
    <row r="2" spans="2:6" ht="18" x14ac:dyDescent="0.25">
      <c r="B2" s="40" t="s">
        <v>15</v>
      </c>
      <c r="C2" s="41"/>
      <c r="D2" s="41"/>
      <c r="E2" s="41"/>
      <c r="F2" s="41"/>
    </row>
    <row r="3" spans="2:6" ht="16.5" thickBot="1" x14ac:dyDescent="0.3">
      <c r="B3" s="42" t="s">
        <v>16</v>
      </c>
      <c r="C3" s="41"/>
      <c r="D3" s="41"/>
      <c r="E3" s="42" t="s">
        <v>17</v>
      </c>
      <c r="F3" s="41"/>
    </row>
    <row r="4" spans="2:6" ht="19.5" x14ac:dyDescent="0.4">
      <c r="B4" s="43" t="s">
        <v>18</v>
      </c>
      <c r="C4" s="44">
        <v>4.22</v>
      </c>
      <c r="D4" s="41"/>
      <c r="E4" s="43" t="s">
        <v>18</v>
      </c>
      <c r="F4" s="45">
        <v>4.22</v>
      </c>
    </row>
    <row r="5" spans="2:6" ht="19.5" x14ac:dyDescent="0.4">
      <c r="B5" s="46" t="s">
        <v>19</v>
      </c>
      <c r="C5" s="47">
        <v>0.84799999999999998</v>
      </c>
      <c r="D5" s="41"/>
      <c r="E5" s="46" t="s">
        <v>19</v>
      </c>
      <c r="F5" s="48">
        <v>0.84799999999999998</v>
      </c>
    </row>
    <row r="6" spans="2:6" ht="19.5" x14ac:dyDescent="0.4">
      <c r="B6" s="46" t="s">
        <v>20</v>
      </c>
      <c r="C6" s="49">
        <v>10</v>
      </c>
      <c r="D6" s="41"/>
      <c r="E6" s="46" t="s">
        <v>20</v>
      </c>
      <c r="F6" s="50">
        <v>10</v>
      </c>
    </row>
    <row r="7" spans="2:6" ht="19.5" x14ac:dyDescent="0.4">
      <c r="B7" s="46" t="s">
        <v>21</v>
      </c>
      <c r="C7" s="51">
        <v>0.95</v>
      </c>
      <c r="D7" s="41"/>
      <c r="E7" s="46"/>
      <c r="F7" s="52"/>
    </row>
    <row r="8" spans="2:6" ht="19.5" x14ac:dyDescent="0.4">
      <c r="B8" s="46"/>
      <c r="C8" s="52"/>
      <c r="D8" s="41"/>
      <c r="E8" s="46" t="s">
        <v>22</v>
      </c>
      <c r="F8" s="48">
        <v>4.8</v>
      </c>
    </row>
    <row r="9" spans="2:6" x14ac:dyDescent="0.25">
      <c r="B9" s="46" t="s">
        <v>23</v>
      </c>
      <c r="C9" s="53">
        <f>C5/SQRT(C6)</f>
        <v>0.26816114558227855</v>
      </c>
      <c r="D9" s="41"/>
      <c r="E9" s="46" t="s">
        <v>24</v>
      </c>
      <c r="F9" s="52">
        <f>F5/SQRT(F6)</f>
        <v>0.26816114558227855</v>
      </c>
    </row>
    <row r="10" spans="2:6" x14ac:dyDescent="0.25">
      <c r="B10" s="46" t="s">
        <v>25</v>
      </c>
      <c r="C10" s="52">
        <f>TINV(1-C7,C6-1)</f>
        <v>2.2621571627982049</v>
      </c>
      <c r="D10" s="41"/>
      <c r="E10" s="46" t="s">
        <v>26</v>
      </c>
      <c r="F10" s="52">
        <f>(F4-F8)/F9</f>
        <v>-2.1628785883227128</v>
      </c>
    </row>
    <row r="11" spans="2:6" x14ac:dyDescent="0.25">
      <c r="B11" s="46"/>
      <c r="C11" s="52"/>
      <c r="D11" s="41"/>
      <c r="E11" s="46"/>
      <c r="F11" s="52"/>
    </row>
    <row r="12" spans="2:6" ht="15.75" x14ac:dyDescent="0.25">
      <c r="B12" s="54" t="s">
        <v>27</v>
      </c>
      <c r="C12" s="55">
        <f>C4-C10*C9</f>
        <v>3.6133773437368761</v>
      </c>
      <c r="D12" s="41"/>
      <c r="E12" s="46" t="s">
        <v>28</v>
      </c>
      <c r="F12" s="52">
        <f>TDIST(ABS(F10),F6-1,1)</f>
        <v>2.9395653384201276E-2</v>
      </c>
    </row>
    <row r="13" spans="2:6" ht="16.5" thickBot="1" x14ac:dyDescent="0.3">
      <c r="B13" s="56" t="s">
        <v>29</v>
      </c>
      <c r="C13" s="55">
        <f>C4+C10*C9</f>
        <v>4.8266226562631234</v>
      </c>
      <c r="D13" s="41"/>
      <c r="E13" s="57" t="str">
        <f>IF(F12&lt;0.05,"Reject H0","Fail to reject H0")</f>
        <v>Reject H0</v>
      </c>
      <c r="F13" s="58"/>
    </row>
    <row r="17" spans="2:7" ht="18" x14ac:dyDescent="0.25">
      <c r="B17" s="40" t="s">
        <v>30</v>
      </c>
      <c r="C17" s="41"/>
      <c r="D17" s="41"/>
      <c r="E17" s="41"/>
      <c r="F17" s="41"/>
    </row>
    <row r="18" spans="2:7" ht="16.5" thickBot="1" x14ac:dyDescent="0.3">
      <c r="B18" s="42" t="s">
        <v>16</v>
      </c>
      <c r="C18" s="41"/>
      <c r="D18" s="41"/>
      <c r="E18" s="42" t="s">
        <v>17</v>
      </c>
      <c r="F18" s="41"/>
    </row>
    <row r="19" spans="2:7" ht="20.25" thickBot="1" x14ac:dyDescent="0.45">
      <c r="B19" s="43" t="s">
        <v>31</v>
      </c>
      <c r="C19" s="45">
        <v>12.22</v>
      </c>
      <c r="D19" s="41"/>
      <c r="E19" s="43" t="s">
        <v>31</v>
      </c>
      <c r="F19" s="45">
        <v>32.549999999999997</v>
      </c>
    </row>
    <row r="20" spans="2:7" ht="20.25" thickBot="1" x14ac:dyDescent="0.45">
      <c r="B20" s="46" t="s">
        <v>32</v>
      </c>
      <c r="C20" s="70">
        <v>12.816000000000001</v>
      </c>
      <c r="D20" s="41"/>
      <c r="E20" s="46" t="s">
        <v>32</v>
      </c>
      <c r="F20" s="72">
        <v>9.7899999999999991</v>
      </c>
    </row>
    <row r="21" spans="2:7" ht="19.5" x14ac:dyDescent="0.4">
      <c r="B21" s="46" t="s">
        <v>33</v>
      </c>
      <c r="C21" s="50">
        <v>65</v>
      </c>
      <c r="D21" s="41"/>
      <c r="E21" s="46" t="s">
        <v>33</v>
      </c>
      <c r="F21" s="73">
        <v>38</v>
      </c>
    </row>
    <row r="22" spans="2:7" ht="19.5" x14ac:dyDescent="0.4">
      <c r="B22" s="46"/>
      <c r="C22" s="59"/>
      <c r="D22" s="41"/>
      <c r="E22" s="46"/>
      <c r="F22" s="59"/>
    </row>
    <row r="23" spans="2:7" ht="20.25" thickBot="1" x14ac:dyDescent="0.45">
      <c r="B23" s="46" t="s">
        <v>34</v>
      </c>
      <c r="C23" s="60">
        <v>8.42</v>
      </c>
      <c r="D23" s="41"/>
      <c r="E23" s="46" t="s">
        <v>34</v>
      </c>
      <c r="F23" s="60">
        <v>27.21</v>
      </c>
    </row>
    <row r="24" spans="2:7" ht="19.5" x14ac:dyDescent="0.4">
      <c r="B24" s="46" t="s">
        <v>35</v>
      </c>
      <c r="C24" s="71">
        <v>12.816000000000001</v>
      </c>
      <c r="D24" s="41"/>
      <c r="E24" s="46" t="s">
        <v>35</v>
      </c>
      <c r="F24" s="72">
        <v>6.45</v>
      </c>
    </row>
    <row r="25" spans="2:7" ht="19.5" x14ac:dyDescent="0.4">
      <c r="B25" s="46" t="s">
        <v>36</v>
      </c>
      <c r="C25" s="50">
        <v>255</v>
      </c>
      <c r="D25" s="41"/>
      <c r="E25" s="46" t="s">
        <v>36</v>
      </c>
      <c r="F25" s="50">
        <v>43</v>
      </c>
      <c r="G25" s="74"/>
    </row>
    <row r="26" spans="2:7" x14ac:dyDescent="0.25">
      <c r="B26" s="61"/>
      <c r="C26" s="62"/>
      <c r="D26" s="41"/>
      <c r="E26" s="46"/>
      <c r="F26" s="52"/>
    </row>
    <row r="27" spans="2:7" ht="19.5" x14ac:dyDescent="0.4">
      <c r="B27" s="46" t="s">
        <v>21</v>
      </c>
      <c r="C27" s="63">
        <v>0.95</v>
      </c>
      <c r="D27" s="41"/>
      <c r="E27" s="46" t="s">
        <v>37</v>
      </c>
      <c r="F27" s="64">
        <f>F19-F23</f>
        <v>5.3399999999999963</v>
      </c>
    </row>
    <row r="28" spans="2:7" x14ac:dyDescent="0.25">
      <c r="B28" s="46"/>
      <c r="C28" s="52"/>
      <c r="D28" s="41"/>
      <c r="E28" s="46" t="s">
        <v>38</v>
      </c>
      <c r="F28" s="65">
        <f>SQRT(((F21-1)*F20^2+(F25-1)*F24^2)/(F21+F25-2))</f>
        <v>8.1857677508518449</v>
      </c>
    </row>
    <row r="29" spans="2:7" ht="19.5" x14ac:dyDescent="0.4">
      <c r="B29" s="46" t="s">
        <v>37</v>
      </c>
      <c r="C29" s="64">
        <f>C19-C23</f>
        <v>3.8000000000000007</v>
      </c>
      <c r="D29" s="41"/>
      <c r="E29" s="46" t="s">
        <v>22</v>
      </c>
      <c r="F29" s="48">
        <v>0</v>
      </c>
    </row>
    <row r="30" spans="2:7" x14ac:dyDescent="0.25">
      <c r="B30" s="46" t="s">
        <v>23</v>
      </c>
      <c r="C30" s="66">
        <f>SQRT(C20^2/C21+C24^2/C25)</f>
        <v>1.7807408413049337</v>
      </c>
      <c r="D30" s="41"/>
      <c r="E30" s="46" t="s">
        <v>24</v>
      </c>
      <c r="F30" s="66">
        <f>F28*SQRT(1/F21+1/F25)</f>
        <v>1.8225351033051578</v>
      </c>
    </row>
    <row r="31" spans="2:7" x14ac:dyDescent="0.25">
      <c r="B31" s="46" t="s">
        <v>39</v>
      </c>
      <c r="C31" s="65">
        <f>TINV(1-C27,MIN(C21-1,C25-1))</f>
        <v>1.9977296543176919</v>
      </c>
      <c r="D31" s="41"/>
      <c r="E31" s="46" t="s">
        <v>39</v>
      </c>
      <c r="F31" s="64">
        <f>(F27-F29)/F30</f>
        <v>2.929984717614456</v>
      </c>
    </row>
    <row r="32" spans="2:7" x14ac:dyDescent="0.25">
      <c r="B32" s="46"/>
      <c r="C32" s="52"/>
      <c r="D32" s="41"/>
      <c r="E32" s="46"/>
      <c r="F32" s="52"/>
    </row>
    <row r="33" spans="2:8" ht="15.75" x14ac:dyDescent="0.25">
      <c r="B33" s="54" t="s">
        <v>27</v>
      </c>
      <c r="C33" s="67">
        <f>C29-C30*C31</f>
        <v>0.24256121467049985</v>
      </c>
      <c r="D33" s="41"/>
      <c r="E33" s="46" t="s">
        <v>28</v>
      </c>
      <c r="F33" s="65">
        <f>TDIST(ABS(F31),F21+F25-2,1)</f>
        <v>2.2149161009396108E-3</v>
      </c>
    </row>
    <row r="34" spans="2:8" ht="16.5" thickBot="1" x14ac:dyDescent="0.3">
      <c r="B34" s="56" t="s">
        <v>29</v>
      </c>
      <c r="C34" s="68">
        <f>C29+C31*C30</f>
        <v>7.3574387853295011</v>
      </c>
      <c r="D34" s="41"/>
      <c r="E34" s="57" t="str">
        <f>IF(F33&lt;0.05,"Reject H0","Fail to reject H0")</f>
        <v>Reject H0</v>
      </c>
      <c r="F34" s="58"/>
    </row>
    <row r="36" spans="2:8" x14ac:dyDescent="0.25">
      <c r="H36" s="69"/>
    </row>
    <row r="37" spans="2:8" x14ac:dyDescent="0.25">
      <c r="H37" s="6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Visualizing T</vt:lpstr>
      <vt:lpstr>Statistical inference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nt425b</dc:creator>
  <cp:lastModifiedBy>nt425b</cp:lastModifiedBy>
  <dcterms:created xsi:type="dcterms:W3CDTF">2012-11-05T23:25:07Z</dcterms:created>
  <dcterms:modified xsi:type="dcterms:W3CDTF">2017-09-29T22:00:39Z</dcterms:modified>
</cp:coreProperties>
</file>