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615"/>
  <workbookPr/>
  <mc:AlternateContent xmlns:mc="http://schemas.openxmlformats.org/markup-compatibility/2006">
    <mc:Choice Requires="x15">
      <x15ac:absPath xmlns:x15ac="http://schemas.microsoft.com/office/spreadsheetml/2010/11/ac" url="/Users/chiang/Desktop/"/>
    </mc:Choice>
  </mc:AlternateContent>
  <bookViews>
    <workbookView xWindow="0" yWindow="460" windowWidth="28800" windowHeight="16100"/>
  </bookViews>
  <sheets>
    <sheet name="Student answers" sheetId="2"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B21" i="2" l="1"/>
  <c r="A131" i="2"/>
  <c r="A22" i="2"/>
  <c r="B132" i="2"/>
</calcChain>
</file>

<file path=xl/sharedStrings.xml><?xml version="1.0" encoding="utf-8"?>
<sst xmlns="http://schemas.openxmlformats.org/spreadsheetml/2006/main" count="138" uniqueCount="135">
  <si>
    <r>
      <t xml:space="preserve">Part one (5 points).  </t>
    </r>
    <r>
      <rPr>
        <sz val="11"/>
        <color theme="1"/>
        <rFont val="Arial"/>
        <family val="2"/>
      </rPr>
      <t xml:space="preserve">You have been asked to review the junior analyst’s numerical claims.  </t>
    </r>
  </si>
  <si>
    <r>
      <t>4.</t>
    </r>
    <r>
      <rPr>
        <sz val="7"/>
        <color theme="1"/>
        <rFont val="Times New Roman"/>
        <family val="1"/>
      </rPr>
      <t xml:space="preserve">    </t>
    </r>
    <r>
      <rPr>
        <sz val="11"/>
        <color theme="1"/>
        <rFont val="Arial"/>
        <family val="2"/>
      </rPr>
      <t xml:space="preserve">For what percentage of the 215 months was the monthly return for FFY less than zero? </t>
    </r>
  </si>
  <si>
    <r>
      <t>9.</t>
    </r>
    <r>
      <rPr>
        <sz val="7"/>
        <color theme="1"/>
        <rFont val="Times New Roman"/>
        <family val="1"/>
      </rPr>
      <t xml:space="preserve">    </t>
    </r>
    <r>
      <rPr>
        <sz val="11"/>
        <color theme="1"/>
        <rFont val="Arial"/>
        <family val="2"/>
      </rPr>
      <t xml:space="preserve">What was the correlation between monthly returns for FFY and monthly returns for the S&amp;P500? </t>
    </r>
  </si>
  <si>
    <r>
      <t>10.</t>
    </r>
    <r>
      <rPr>
        <sz val="7"/>
        <color theme="1"/>
        <rFont val="Times New Roman"/>
        <family val="1"/>
      </rPr>
      <t xml:space="preserve">  </t>
    </r>
    <r>
      <rPr>
        <sz val="11"/>
        <color theme="1"/>
        <rFont val="Arial"/>
        <family val="2"/>
      </rPr>
      <t>What percentage of returns for FFY were greater than or equal to 0.0% but less than 0.5%?</t>
    </r>
  </si>
  <si>
    <r>
      <t>1.</t>
    </r>
    <r>
      <rPr>
        <sz val="7"/>
        <color theme="1"/>
        <rFont val="Times New Roman"/>
        <family val="1"/>
      </rPr>
      <t xml:space="preserve">    </t>
    </r>
    <r>
      <rPr>
        <sz val="11"/>
        <color theme="1"/>
        <rFont val="Arial"/>
        <family val="2"/>
      </rPr>
      <t>For what percentage of the 215 months was the monthly return for the FFY greater than that month’s return from the S&amp;P500?</t>
    </r>
  </si>
  <si>
    <t>2.  For the 215 months from 9/1999 to 7/2017, what was the CAGR for FFY?</t>
  </si>
  <si>
    <t>3.   For the 215 months, what was the inter-quartile range for the monthly returns for FFY?</t>
  </si>
  <si>
    <r>
      <t>5.</t>
    </r>
    <r>
      <rPr>
        <sz val="7"/>
        <color theme="1"/>
        <rFont val="Times New Roman"/>
        <family val="1"/>
      </rPr>
      <t xml:space="preserve">    </t>
    </r>
    <r>
      <rPr>
        <sz val="11"/>
        <color theme="1"/>
        <rFont val="Arial"/>
        <family val="2"/>
      </rPr>
      <t xml:space="preserve">Fill in the blank:  “Based on the data, for 99% of the consecutive 12-month time periods, a 12-month investment in FFY earned </t>
    </r>
    <r>
      <rPr>
        <i/>
        <sz val="11"/>
        <color theme="1"/>
        <rFont val="Arial"/>
        <family val="2"/>
      </rPr>
      <t>at least</t>
    </r>
    <r>
      <rPr>
        <sz val="11"/>
        <color theme="1"/>
        <rFont val="Arial"/>
        <family val="2"/>
      </rPr>
      <t xml:space="preserve"> ___%.” </t>
    </r>
  </si>
  <si>
    <r>
      <t>6.</t>
    </r>
    <r>
      <rPr>
        <sz val="7"/>
        <color theme="1"/>
        <rFont val="Times New Roman"/>
        <family val="1"/>
      </rPr>
      <t>  </t>
    </r>
    <r>
      <rPr>
        <sz val="11"/>
        <color theme="1"/>
        <rFont val="Arial"/>
        <family val="2"/>
      </rPr>
      <t xml:space="preserve">What is the Sharpe ratio for FFY (average of "return for FFY minus risk-free rate", divided by SD of "return for FFY minus risk-free rate")?  </t>
    </r>
  </si>
  <si>
    <r>
      <t>7.</t>
    </r>
    <r>
      <rPr>
        <sz val="7"/>
        <color theme="1"/>
        <rFont val="Times New Roman"/>
        <family val="1"/>
      </rPr>
      <t xml:space="preserve">    </t>
    </r>
    <r>
      <rPr>
        <sz val="11"/>
        <color theme="1"/>
        <rFont val="Arial"/>
        <family val="2"/>
      </rPr>
      <t>If monthly values for “return for FFY minus risk free rate” followed a normal distribution, what percentage 
of the time would you expect the monthly return for FFY to exceed the risk-free rate for that month?</t>
    </r>
  </si>
  <si>
    <r>
      <t>8.</t>
    </r>
    <r>
      <rPr>
        <sz val="7"/>
        <color theme="1"/>
        <rFont val="Times New Roman"/>
        <family val="1"/>
      </rPr>
      <t xml:space="preserve">    </t>
    </r>
    <r>
      <rPr>
        <sz val="11"/>
        <color theme="1"/>
        <rFont val="Arial"/>
        <family val="2"/>
      </rPr>
      <t>Each of the 100 stocks had an average monthly return for the 215 months.  What was the range for the 100 averages?</t>
    </r>
  </si>
  <si>
    <r>
      <t>Part two (5 points)</t>
    </r>
    <r>
      <rPr>
        <sz val="11"/>
        <color theme="1"/>
        <rFont val="Arial"/>
        <family val="2"/>
      </rPr>
      <t>.  You have been asked to evaluate FFY as a medium-term (five-year) investment.  What do you recommend about FFY, and why?</t>
    </r>
  </si>
  <si>
    <t xml:space="preserve">Begin with a recommendation of either “(strong) sell”, “hold”, or “(strong) buy”  </t>
  </si>
  <si>
    <t>Strong Sell</t>
  </si>
  <si>
    <t>(Choose one)</t>
  </si>
  <si>
    <t>Sell</t>
  </si>
  <si>
    <t>Hold</t>
  </si>
  <si>
    <t>Buy</t>
  </si>
  <si>
    <t>Strong Buy</t>
  </si>
  <si>
    <r>
      <t>Part three (nominally 5 points, but could be worth more)</t>
    </r>
    <r>
      <rPr>
        <sz val="11"/>
        <color theme="1"/>
        <rFont val="Arial"/>
        <family val="2"/>
      </rPr>
      <t xml:space="preserve">.  You have the opportunity to invest $1.4 million for a five-year period.  </t>
    </r>
  </si>
  <si>
    <t>ABT - Abbott Laboratories</t>
  </si>
  <si>
    <t>ADSK - Autodesk Inc</t>
  </si>
  <si>
    <t>AEP - American Electric Power</t>
  </si>
  <si>
    <t>AFL - AFLAC Inc</t>
  </si>
  <si>
    <t>AIG - American International Group, Inc.</t>
  </si>
  <si>
    <t>AMAT - Applied Materials Inc</t>
  </si>
  <si>
    <t>AON - Aon plc</t>
  </si>
  <si>
    <t>APA - Apache Corporation</t>
  </si>
  <si>
    <t>APD - Air Products &amp; Chemicals Inc</t>
  </si>
  <si>
    <t>ARNC - Arconic Inc</t>
  </si>
  <si>
    <t>AVY - Avery Dennison Corp</t>
  </si>
  <si>
    <t>BAC - Bank of America Corp</t>
  </si>
  <si>
    <t>BAX - Baxter International Inc.</t>
  </si>
  <si>
    <t>BBT - BB&amp;T Corporation</t>
  </si>
  <si>
    <t>BCR - Bard (C.R.) Inc.</t>
  </si>
  <si>
    <t>BDX - Becton Dickinson</t>
  </si>
  <si>
    <t>BHI - Baker Hughes Inc</t>
  </si>
  <si>
    <t>BK - The Bank of New York Mellon Corp.</t>
  </si>
  <si>
    <t>C - Citigroup Inc.</t>
  </si>
  <si>
    <t>CA - CA, Inc.</t>
  </si>
  <si>
    <t>CAG - Conagra Brands</t>
  </si>
  <si>
    <t>CCL - Carnival Corp.</t>
  </si>
  <si>
    <t>CLX - The Clorox Company</t>
  </si>
  <si>
    <t>CMA - Comerica Inc.</t>
  </si>
  <si>
    <t>CPB - Campbell Soup</t>
  </si>
  <si>
    <t>CSX - CSX Corp.</t>
  </si>
  <si>
    <t>CTL - CenturyLink Inc</t>
  </si>
  <si>
    <t>CVX - Chevron Corp.</t>
  </si>
  <si>
    <t>D - Dominion Resources</t>
  </si>
  <si>
    <t>DOW - Dow Chemical</t>
  </si>
  <si>
    <t>DUK - Duke Energy</t>
  </si>
  <si>
    <t>ED - Consolidated Edison</t>
  </si>
  <si>
    <t>EIX - Edison Int'l</t>
  </si>
  <si>
    <t>ETR - Entergy Corp.</t>
  </si>
  <si>
    <t>EXC - Exelon Corp.</t>
  </si>
  <si>
    <t>FDX - FedEx Corporation</t>
  </si>
  <si>
    <t>FITB - Fifth Third Bancorp</t>
  </si>
  <si>
    <t>GD - General Dynamics</t>
  </si>
  <si>
    <t>GE - General Electric</t>
  </si>
  <si>
    <t>GIS - General Mills</t>
  </si>
  <si>
    <t>GLW - Corning Inc.</t>
  </si>
  <si>
    <t>HAS - Hasbro Inc.</t>
  </si>
  <si>
    <t>HBAN - Huntington Bancshares</t>
  </si>
  <si>
    <t>HES - Hess Corporation</t>
  </si>
  <si>
    <t>HPQ - HP Inc.</t>
  </si>
  <si>
    <t>HRB - Block H&amp;R</t>
  </si>
  <si>
    <t>IBM - International Business Machines</t>
  </si>
  <si>
    <t>INTC - Intel Corp.</t>
  </si>
  <si>
    <t>JNJ - Johnson &amp; Johnson</t>
  </si>
  <si>
    <t>JPM - JPMorgan Chase &amp; Co.</t>
  </si>
  <si>
    <t>K - Kellogg Co.</t>
  </si>
  <si>
    <t>KMB - Kimberly-Clark</t>
  </si>
  <si>
    <t>KO - Coca Cola Company</t>
  </si>
  <si>
    <t>KR - Kroger Co.</t>
  </si>
  <si>
    <t>L - Loews Corp.</t>
  </si>
  <si>
    <t>LLY - Lilly (Eli) &amp; Co.</t>
  </si>
  <si>
    <t>LMT - Lockheed Martin Corp.</t>
  </si>
  <si>
    <t>MCD - McDonald's Corp.</t>
  </si>
  <si>
    <t>MDT - Medtronic plc</t>
  </si>
  <si>
    <t>MMC - Marsh &amp; McLennan</t>
  </si>
  <si>
    <t>MRK - Merck &amp; Co.</t>
  </si>
  <si>
    <t>MUR - Murphy Oil</t>
  </si>
  <si>
    <t>NEE - NextEra Energy</t>
  </si>
  <si>
    <t>NEM - Newmont Mining Corp. (Hldg. Co.)</t>
  </si>
  <si>
    <t>NSC - Norfolk Southern Corp.</t>
  </si>
  <si>
    <t>NTRS - Northern Trust Corp.</t>
  </si>
  <si>
    <t>NUE - Nucor Corp.</t>
  </si>
  <si>
    <t>ORCL - Oracle Corp.</t>
  </si>
  <si>
    <t>OXY - Occidental Petroleum</t>
  </si>
  <si>
    <t>PAYX - Paychex Inc.</t>
  </si>
  <si>
    <t>PCAR - PACCAR Inc.</t>
  </si>
  <si>
    <t>PCG - PG&amp;E Corp.</t>
  </si>
  <si>
    <t>PEG - Public Serv. Enterprise Inc.</t>
  </si>
  <si>
    <t>PEP - PepsiCo Inc.</t>
  </si>
  <si>
    <t>PFE - Pfizer Inc.</t>
  </si>
  <si>
    <t>PG - Procter &amp; Gamble</t>
  </si>
  <si>
    <t>PHM - Pulte Homes Inc.</t>
  </si>
  <si>
    <t>PNC - PNC Financial Services</t>
  </si>
  <si>
    <t>PPL - PPL Corp.</t>
  </si>
  <si>
    <t>R - Ryder System</t>
  </si>
  <si>
    <t>RTN - Raytheon Co.</t>
  </si>
  <si>
    <t>SCHW - Charles Schwab Corporation</t>
  </si>
  <si>
    <t>SEE - Sealed Air</t>
  </si>
  <si>
    <t>SLB - Schlumberger Ltd.</t>
  </si>
  <si>
    <t>SO - Southern Co.</t>
  </si>
  <si>
    <t>STI - SunTrust Banks</t>
  </si>
  <si>
    <t>STT - State Street Corp.</t>
  </si>
  <si>
    <t>SYY - Sysco Corp.</t>
  </si>
  <si>
    <t>T - AT&amp;T Inc</t>
  </si>
  <si>
    <t>TAP - Molson Coors Brewing Company</t>
  </si>
  <si>
    <t>TGT - Target Corp.</t>
  </si>
  <si>
    <t>TXT - Textron Inc.</t>
  </si>
  <si>
    <t>USB - U.S. Bancorp</t>
  </si>
  <si>
    <t>VNO - Vornado Realty Trust</t>
  </si>
  <si>
    <t>WFC - Wells Fargo</t>
  </si>
  <si>
    <t>WMT - Wal-Mart Stores</t>
  </si>
  <si>
    <t>XEL - Xcel Energy Inc</t>
  </si>
  <si>
    <t>XOM - Exxon Mobil Corp.</t>
  </si>
  <si>
    <t>XRX - Xerox Corp.</t>
  </si>
  <si>
    <t>ZION - Zions Bancorp</t>
  </si>
  <si>
    <t>Cash</t>
  </si>
  <si>
    <t>FFY - First Federal Yin</t>
  </si>
  <si>
    <t>S&amp;P500 (^GSPC)</t>
  </si>
  <si>
    <t>10-year Treasury Bonds (^TNX)</t>
  </si>
  <si>
    <t>Please indicate how much you wish to invest in the following securities:</t>
  </si>
  <si>
    <t>Total available to invest:</t>
  </si>
  <si>
    <t>Total amount invested</t>
  </si>
  <si>
    <t xml:space="preserve"> Fill in the blank:  "The starting value of the fund is $1.4M.  After five years with this portfolio, the expected value of the fund will be $___ million."</t>
  </si>
  <si>
    <t>Fill in the blank:  "after five years with this portfolio, there is a 1% chance the value of the fund could be as low as $___ million."</t>
  </si>
  <si>
    <t>Fill in the blank:  "after five years with this portfolio, there is a 1% chance the value of the fund could be as high as $___ million."</t>
  </si>
  <si>
    <t>Provide the reason(s) for your recommendation in the space below (you may use the space to the right to cut and paste any charts or graphs, if any):</t>
  </si>
  <si>
    <t>How much do you wish to borrow ($0.0 to $2.8M … enter value in $M, use 2.3 to represent $2.3M, etc.)?</t>
  </si>
  <si>
    <t>If investing in FFY:  alternative #1 to FFY, if FFY is not available</t>
  </si>
  <si>
    <t>If investing in FFY:  alternative #2 to FFY, if FFY is not available</t>
  </si>
  <si>
    <t>Strong Buy
The return of FFY, S&amp;P, 100  large cap is  0.84%, 0.6%, 1.35%
The standard deviation is                           0.7%  , 4.1%,  8.6%
The sharpe ratio is                                      0.55   , 0.04 ,  0.10
By looking at the return and volatility together, apparently we can make a conclusion that FFY is more efficient in risk adjusted excessive return, which is sharpe ratio.
The number junior analyst stated can only happen 1%^12 of the time, while the real VaR is 5.52%.
The main value of diversification comes from putting negatively correlated assets together to smooth the volatility. Though slightly, FFY is actually negatively correlated with12 of the 100 large cap stocks, which is the proof that FFY can provide diversification to the portfolio.
The 5 year moving average of FFY provides a Var that outperforms 97 in the 100 large cap companies, except for JPM,USB andWFC.
Despite high sharpe ratio and outstanding VaR performance, FFY’s 5 year MA average return is around 70%, ranked 84 in the 100 large cap. So, if the customer has a higher expecting return, he/she should  construct the portfolio with some other 100 large cap stocks.</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</si>
</sst>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9" formatCode="0.00_);[Red]\(0.00\)"/>
  </numFmts>
  <fonts count="10" x14ac:knownFonts="1">
    <font>
      <sz val="11"/>
      <color theme="1"/>
      <name val="新細明體"/>
      <family val="2"/>
      <scheme val="minor"/>
    </font>
    <font>
      <sz val="11"/>
      <color theme="1"/>
      <name val="新細明體"/>
      <family val="2"/>
      <scheme val="minor"/>
    </font>
    <font>
      <b/>
      <sz val="11"/>
      <color theme="1"/>
      <name val="新細明體"/>
      <family val="2"/>
      <scheme val="minor"/>
    </font>
    <font>
      <b/>
      <sz val="11"/>
      <color theme="1"/>
      <name val="Arial"/>
      <family val="2"/>
    </font>
    <font>
      <sz val="11"/>
      <color theme="1"/>
      <name val="Arial"/>
      <family val="2"/>
    </font>
    <font>
      <sz val="7"/>
      <color theme="1"/>
      <name val="Times New Roman"/>
      <family val="1"/>
    </font>
    <font>
      <i/>
      <sz val="11"/>
      <color theme="1"/>
      <name val="Arial"/>
      <family val="2"/>
    </font>
    <font>
      <sz val="11"/>
      <color theme="0" tint="-4.9989318521683403E-2"/>
      <name val="新細明體"/>
      <family val="2"/>
      <scheme val="minor"/>
    </font>
    <font>
      <b/>
      <sz val="14"/>
      <color theme="1"/>
      <name val="新細明體"/>
      <family val="2"/>
      <scheme val="minor"/>
    </font>
    <font>
      <sz val="9"/>
      <name val="新細明體"/>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3" fillId="0" borderId="0" xfId="0" applyFont="1"/>
    <xf numFmtId="0" fontId="3" fillId="0" borderId="0" xfId="0" applyFont="1" applyAlignment="1">
      <alignment vertical="center"/>
    </xf>
    <xf numFmtId="0" fontId="4" fillId="0" borderId="0" xfId="0" applyFont="1" applyAlignment="1">
      <alignment vertical="center"/>
    </xf>
    <xf numFmtId="0" fontId="4" fillId="0" borderId="0" xfId="0" applyFont="1"/>
    <xf numFmtId="0" fontId="4" fillId="0" borderId="0" xfId="0" applyFont="1" applyAlignment="1">
      <alignment horizontal="left" vertical="center" indent="2"/>
    </xf>
    <xf numFmtId="0" fontId="4" fillId="0" borderId="0" xfId="0" applyFont="1" applyAlignment="1">
      <alignment horizontal="left" vertical="center" indent="1"/>
    </xf>
    <xf numFmtId="0" fontId="4" fillId="0" borderId="0" xfId="0" applyFont="1" applyAlignment="1">
      <alignment horizontal="left" vertical="center" wrapText="1" indent="1"/>
    </xf>
    <xf numFmtId="0" fontId="2" fillId="0" borderId="0" xfId="0" applyFont="1"/>
    <xf numFmtId="0" fontId="0" fillId="0" borderId="0" xfId="0" applyFill="1" applyBorder="1" applyAlignment="1">
      <alignment horizontal="left" indent="1"/>
    </xf>
    <xf numFmtId="0" fontId="0" fillId="2" borderId="1" xfId="0" applyFill="1" applyBorder="1"/>
    <xf numFmtId="2" fontId="0" fillId="2" borderId="1" xfId="0" applyNumberFormat="1" applyFill="1" applyBorder="1"/>
    <xf numFmtId="0" fontId="7" fillId="0" borderId="0" xfId="0" applyFont="1"/>
    <xf numFmtId="2" fontId="8" fillId="0" borderId="0" xfId="0" applyNumberFormat="1" applyFont="1"/>
    <xf numFmtId="0" fontId="4" fillId="0" borderId="0" xfId="0" applyFont="1" applyAlignment="1">
      <alignment horizontal="left" indent="1"/>
    </xf>
    <xf numFmtId="2" fontId="8" fillId="3" borderId="2" xfId="0" applyNumberFormat="1" applyFont="1" applyFill="1" applyBorder="1"/>
    <xf numFmtId="10" fontId="0" fillId="2" borderId="1" xfId="1" applyNumberFormat="1" applyFont="1" applyFill="1" applyBorder="1"/>
    <xf numFmtId="179" fontId="0" fillId="2" borderId="1" xfId="0" applyNumberFormat="1" applyFill="1" applyBorder="1"/>
    <xf numFmtId="0" fontId="4" fillId="2" borderId="1" xfId="0" applyFont="1" applyFill="1" applyBorder="1" applyAlignment="1">
      <alignment vertical="center" wrapText="1"/>
    </xf>
  </cellXfs>
  <cellStyles count="2">
    <cellStyle name="一般" xfId="0" builtinId="0"/>
    <cellStyle name="百分比"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6"/>
  <sheetViews>
    <sheetView tabSelected="1" topLeftCell="A13" workbookViewId="0">
      <selection activeCell="E17" sqref="E17"/>
    </sheetView>
  </sheetViews>
  <sheetFormatPr baseColWidth="10" defaultColWidth="9" defaultRowHeight="14" x14ac:dyDescent="0.15"/>
  <cols>
    <col min="1" max="1" width="12.796875" bestFit="1" customWidth="1"/>
    <col min="2" max="2" width="160.19921875" customWidth="1"/>
  </cols>
  <sheetData>
    <row r="1" spans="1:9" x14ac:dyDescent="0.15">
      <c r="B1" s="2" t="s">
        <v>0</v>
      </c>
    </row>
    <row r="2" spans="1:9" x14ac:dyDescent="0.15">
      <c r="B2" s="3"/>
    </row>
    <row r="3" spans="1:9" x14ac:dyDescent="0.15">
      <c r="A3" s="16">
        <v>0.45581395348837211</v>
      </c>
      <c r="B3" s="6" t="s">
        <v>4</v>
      </c>
    </row>
    <row r="4" spans="1:9" x14ac:dyDescent="0.15">
      <c r="A4" s="16">
        <v>0.10555863951606836</v>
      </c>
      <c r="B4" s="6" t="s">
        <v>5</v>
      </c>
    </row>
    <row r="5" spans="1:9" x14ac:dyDescent="0.15">
      <c r="A5" s="16">
        <v>9.75E-3</v>
      </c>
      <c r="B5" s="6" t="s">
        <v>6</v>
      </c>
    </row>
    <row r="6" spans="1:9" x14ac:dyDescent="0.15">
      <c r="A6" s="16">
        <v>7.441860465116279E-2</v>
      </c>
      <c r="B6" s="6" t="s">
        <v>1</v>
      </c>
    </row>
    <row r="7" spans="1:9" x14ac:dyDescent="0.15">
      <c r="A7" s="16">
        <v>5.5239628756572623E-2</v>
      </c>
      <c r="B7" s="6" t="s">
        <v>7</v>
      </c>
    </row>
    <row r="8" spans="1:9" x14ac:dyDescent="0.15">
      <c r="A8" s="17">
        <v>0.5729894648140309</v>
      </c>
      <c r="B8" s="6" t="s">
        <v>8</v>
      </c>
    </row>
    <row r="9" spans="1:9" ht="28" x14ac:dyDescent="0.15">
      <c r="A9" s="16">
        <v>0.71667408638266772</v>
      </c>
      <c r="B9" s="7" t="s">
        <v>9</v>
      </c>
    </row>
    <row r="10" spans="1:9" x14ac:dyDescent="0.15">
      <c r="A10" s="16">
        <v>3.0600127763505083E-2</v>
      </c>
      <c r="B10" s="6" t="s">
        <v>10</v>
      </c>
    </row>
    <row r="11" spans="1:9" x14ac:dyDescent="0.15">
      <c r="A11" s="17">
        <v>0.31944607027405963</v>
      </c>
      <c r="B11" s="6" t="s">
        <v>2</v>
      </c>
    </row>
    <row r="12" spans="1:9" x14ac:dyDescent="0.15">
      <c r="A12" s="16">
        <v>0.29767441860465116</v>
      </c>
      <c r="B12" s="6" t="s">
        <v>3</v>
      </c>
    </row>
    <row r="13" spans="1:9" x14ac:dyDescent="0.15">
      <c r="B13" s="2"/>
    </row>
    <row r="14" spans="1:9" x14ac:dyDescent="0.15">
      <c r="B14" s="2" t="s">
        <v>11</v>
      </c>
    </row>
    <row r="15" spans="1:9" x14ac:dyDescent="0.15">
      <c r="A15" s="10" t="s">
        <v>17</v>
      </c>
      <c r="B15" s="6" t="s">
        <v>12</v>
      </c>
      <c r="D15" s="12" t="s">
        <v>14</v>
      </c>
      <c r="E15" s="12" t="s">
        <v>13</v>
      </c>
      <c r="F15" s="12" t="s">
        <v>15</v>
      </c>
      <c r="G15" s="12" t="s">
        <v>16</v>
      </c>
      <c r="H15" s="12" t="s">
        <v>17</v>
      </c>
      <c r="I15" s="12" t="s">
        <v>18</v>
      </c>
    </row>
    <row r="16" spans="1:9" x14ac:dyDescent="0.15">
      <c r="B16" s="6" t="s">
        <v>130</v>
      </c>
    </row>
    <row r="17" spans="1:2" ht="252" x14ac:dyDescent="0.15">
      <c r="B17" s="18" t="s">
        <v>134</v>
      </c>
    </row>
    <row r="18" spans="1:2" x14ac:dyDescent="0.15">
      <c r="B18" s="5"/>
    </row>
    <row r="19" spans="1:2" x14ac:dyDescent="0.15">
      <c r="B19" s="1" t="s">
        <v>19</v>
      </c>
    </row>
    <row r="20" spans="1:2" x14ac:dyDescent="0.15">
      <c r="A20" s="10">
        <v>2.8</v>
      </c>
      <c r="B20" t="s">
        <v>131</v>
      </c>
    </row>
    <row r="21" spans="1:2" ht="15" thickBot="1" x14ac:dyDescent="0.2">
      <c r="B21" s="5" t="str">
        <f>IF(A20&lt;0,"ERROR -- values must be non-negative",IF(A20&gt;2.8,"ERROR -- maximum amount allowed to borrow = $2.8M","OK"))</f>
        <v>OK</v>
      </c>
    </row>
    <row r="22" spans="1:2" ht="21" thickBot="1" x14ac:dyDescent="0.3">
      <c r="A22" s="15">
        <f>1.4+A20</f>
        <v>4.1999999999999993</v>
      </c>
      <c r="B22" t="s">
        <v>125</v>
      </c>
    </row>
    <row r="24" spans="1:2" x14ac:dyDescent="0.15">
      <c r="B24" t="s">
        <v>124</v>
      </c>
    </row>
    <row r="25" spans="1:2" x14ac:dyDescent="0.15">
      <c r="A25" s="11">
        <v>0</v>
      </c>
      <c r="B25" s="6" t="s">
        <v>120</v>
      </c>
    </row>
    <row r="26" spans="1:2" x14ac:dyDescent="0.15">
      <c r="A26" s="11">
        <v>0</v>
      </c>
      <c r="B26" s="14" t="s">
        <v>121</v>
      </c>
    </row>
    <row r="27" spans="1:2" x14ac:dyDescent="0.15">
      <c r="A27" s="11">
        <v>0</v>
      </c>
      <c r="B27" s="6" t="s">
        <v>122</v>
      </c>
    </row>
    <row r="28" spans="1:2" x14ac:dyDescent="0.15">
      <c r="A28" s="11">
        <v>4.2</v>
      </c>
      <c r="B28" s="14" t="s">
        <v>123</v>
      </c>
    </row>
    <row r="29" spans="1:2" x14ac:dyDescent="0.15">
      <c r="A29" s="11">
        <v>0</v>
      </c>
      <c r="B29" s="14" t="s">
        <v>20</v>
      </c>
    </row>
    <row r="30" spans="1:2" x14ac:dyDescent="0.15">
      <c r="A30" s="11">
        <v>0</v>
      </c>
      <c r="B30" s="14" t="s">
        <v>21</v>
      </c>
    </row>
    <row r="31" spans="1:2" x14ac:dyDescent="0.15">
      <c r="A31" s="11">
        <v>0</v>
      </c>
      <c r="B31" s="14" t="s">
        <v>22</v>
      </c>
    </row>
    <row r="32" spans="1:2" x14ac:dyDescent="0.15">
      <c r="A32" s="11">
        <v>0</v>
      </c>
      <c r="B32" s="14" t="s">
        <v>23</v>
      </c>
    </row>
    <row r="33" spans="1:2" x14ac:dyDescent="0.15">
      <c r="A33" s="11">
        <v>0</v>
      </c>
      <c r="B33" s="14" t="s">
        <v>24</v>
      </c>
    </row>
    <row r="34" spans="1:2" x14ac:dyDescent="0.15">
      <c r="A34" s="11">
        <v>0</v>
      </c>
      <c r="B34" s="14" t="s">
        <v>25</v>
      </c>
    </row>
    <row r="35" spans="1:2" x14ac:dyDescent="0.15">
      <c r="A35" s="11">
        <v>0</v>
      </c>
      <c r="B35" s="14" t="s">
        <v>26</v>
      </c>
    </row>
    <row r="36" spans="1:2" x14ac:dyDescent="0.15">
      <c r="A36" s="11">
        <v>0</v>
      </c>
      <c r="B36" s="14" t="s">
        <v>27</v>
      </c>
    </row>
    <row r="37" spans="1:2" x14ac:dyDescent="0.15">
      <c r="A37" s="11">
        <v>0</v>
      </c>
      <c r="B37" s="14" t="s">
        <v>28</v>
      </c>
    </row>
    <row r="38" spans="1:2" x14ac:dyDescent="0.15">
      <c r="A38" s="11">
        <v>0</v>
      </c>
      <c r="B38" s="14" t="s">
        <v>29</v>
      </c>
    </row>
    <row r="39" spans="1:2" x14ac:dyDescent="0.15">
      <c r="A39" s="11">
        <v>0</v>
      </c>
      <c r="B39" s="14" t="s">
        <v>30</v>
      </c>
    </row>
    <row r="40" spans="1:2" x14ac:dyDescent="0.15">
      <c r="A40" s="11">
        <v>0</v>
      </c>
      <c r="B40" s="14" t="s">
        <v>31</v>
      </c>
    </row>
    <row r="41" spans="1:2" x14ac:dyDescent="0.15">
      <c r="A41" s="11">
        <v>0</v>
      </c>
      <c r="B41" s="14" t="s">
        <v>32</v>
      </c>
    </row>
    <row r="42" spans="1:2" x14ac:dyDescent="0.15">
      <c r="A42" s="11">
        <v>0</v>
      </c>
      <c r="B42" s="14" t="s">
        <v>33</v>
      </c>
    </row>
    <row r="43" spans="1:2" x14ac:dyDescent="0.15">
      <c r="A43" s="11">
        <v>0</v>
      </c>
      <c r="B43" s="14" t="s">
        <v>34</v>
      </c>
    </row>
    <row r="44" spans="1:2" x14ac:dyDescent="0.15">
      <c r="A44" s="11">
        <v>0</v>
      </c>
      <c r="B44" s="14" t="s">
        <v>35</v>
      </c>
    </row>
    <row r="45" spans="1:2" x14ac:dyDescent="0.15">
      <c r="A45" s="11">
        <v>0</v>
      </c>
      <c r="B45" s="14" t="s">
        <v>36</v>
      </c>
    </row>
    <row r="46" spans="1:2" x14ac:dyDescent="0.15">
      <c r="A46" s="11">
        <v>0</v>
      </c>
      <c r="B46" s="14" t="s">
        <v>37</v>
      </c>
    </row>
    <row r="47" spans="1:2" x14ac:dyDescent="0.15">
      <c r="A47" s="11">
        <v>0</v>
      </c>
      <c r="B47" s="14" t="s">
        <v>38</v>
      </c>
    </row>
    <row r="48" spans="1:2" x14ac:dyDescent="0.15">
      <c r="A48" s="11">
        <v>0</v>
      </c>
      <c r="B48" s="14" t="s">
        <v>39</v>
      </c>
    </row>
    <row r="49" spans="1:2" x14ac:dyDescent="0.15">
      <c r="A49" s="11">
        <v>0</v>
      </c>
      <c r="B49" s="14" t="s">
        <v>40</v>
      </c>
    </row>
    <row r="50" spans="1:2" x14ac:dyDescent="0.15">
      <c r="A50" s="11">
        <v>0</v>
      </c>
      <c r="B50" s="14" t="s">
        <v>41</v>
      </c>
    </row>
    <row r="51" spans="1:2" x14ac:dyDescent="0.15">
      <c r="A51" s="11">
        <v>0</v>
      </c>
      <c r="B51" s="14" t="s">
        <v>42</v>
      </c>
    </row>
    <row r="52" spans="1:2" x14ac:dyDescent="0.15">
      <c r="A52" s="11">
        <v>0</v>
      </c>
      <c r="B52" s="14" t="s">
        <v>43</v>
      </c>
    </row>
    <row r="53" spans="1:2" x14ac:dyDescent="0.15">
      <c r="A53" s="11">
        <v>0</v>
      </c>
      <c r="B53" s="14" t="s">
        <v>44</v>
      </c>
    </row>
    <row r="54" spans="1:2" x14ac:dyDescent="0.15">
      <c r="A54" s="11">
        <v>0</v>
      </c>
      <c r="B54" s="14" t="s">
        <v>45</v>
      </c>
    </row>
    <row r="55" spans="1:2" x14ac:dyDescent="0.15">
      <c r="A55" s="11">
        <v>0</v>
      </c>
      <c r="B55" s="14" t="s">
        <v>46</v>
      </c>
    </row>
    <row r="56" spans="1:2" x14ac:dyDescent="0.15">
      <c r="A56" s="11">
        <v>0</v>
      </c>
      <c r="B56" s="14" t="s">
        <v>47</v>
      </c>
    </row>
    <row r="57" spans="1:2" x14ac:dyDescent="0.15">
      <c r="A57" s="11">
        <v>0</v>
      </c>
      <c r="B57" s="14" t="s">
        <v>48</v>
      </c>
    </row>
    <row r="58" spans="1:2" x14ac:dyDescent="0.15">
      <c r="A58" s="11">
        <v>0</v>
      </c>
      <c r="B58" s="14" t="s">
        <v>49</v>
      </c>
    </row>
    <row r="59" spans="1:2" x14ac:dyDescent="0.15">
      <c r="A59" s="11">
        <v>0</v>
      </c>
      <c r="B59" s="14" t="s">
        <v>50</v>
      </c>
    </row>
    <row r="60" spans="1:2" x14ac:dyDescent="0.15">
      <c r="A60" s="11">
        <v>0</v>
      </c>
      <c r="B60" s="14" t="s">
        <v>51</v>
      </c>
    </row>
    <row r="61" spans="1:2" x14ac:dyDescent="0.15">
      <c r="A61" s="11">
        <v>0</v>
      </c>
      <c r="B61" s="14" t="s">
        <v>52</v>
      </c>
    </row>
    <row r="62" spans="1:2" x14ac:dyDescent="0.15">
      <c r="A62" s="11">
        <v>0</v>
      </c>
      <c r="B62" s="14" t="s">
        <v>53</v>
      </c>
    </row>
    <row r="63" spans="1:2" x14ac:dyDescent="0.15">
      <c r="A63" s="11">
        <v>0</v>
      </c>
      <c r="B63" s="14" t="s">
        <v>54</v>
      </c>
    </row>
    <row r="64" spans="1:2" x14ac:dyDescent="0.15">
      <c r="A64" s="11">
        <v>0</v>
      </c>
      <c r="B64" s="14" t="s">
        <v>55</v>
      </c>
    </row>
    <row r="65" spans="1:2" x14ac:dyDescent="0.15">
      <c r="A65" s="11">
        <v>0</v>
      </c>
      <c r="B65" s="14" t="s">
        <v>56</v>
      </c>
    </row>
    <row r="66" spans="1:2" x14ac:dyDescent="0.15">
      <c r="A66" s="11">
        <v>0</v>
      </c>
      <c r="B66" s="14" t="s">
        <v>57</v>
      </c>
    </row>
    <row r="67" spans="1:2" x14ac:dyDescent="0.15">
      <c r="A67" s="11">
        <v>0</v>
      </c>
      <c r="B67" s="14" t="s">
        <v>58</v>
      </c>
    </row>
    <row r="68" spans="1:2" x14ac:dyDescent="0.15">
      <c r="A68" s="11">
        <v>0</v>
      </c>
      <c r="B68" s="14" t="s">
        <v>59</v>
      </c>
    </row>
    <row r="69" spans="1:2" x14ac:dyDescent="0.15">
      <c r="A69" s="11">
        <v>0</v>
      </c>
      <c r="B69" s="14" t="s">
        <v>60</v>
      </c>
    </row>
    <row r="70" spans="1:2" x14ac:dyDescent="0.15">
      <c r="A70" s="11">
        <v>0</v>
      </c>
      <c r="B70" s="14" t="s">
        <v>61</v>
      </c>
    </row>
    <row r="71" spans="1:2" x14ac:dyDescent="0.15">
      <c r="A71" s="11">
        <v>0</v>
      </c>
      <c r="B71" s="14" t="s">
        <v>62</v>
      </c>
    </row>
    <row r="72" spans="1:2" x14ac:dyDescent="0.15">
      <c r="A72" s="11">
        <v>0</v>
      </c>
      <c r="B72" s="14" t="s">
        <v>63</v>
      </c>
    </row>
    <row r="73" spans="1:2" x14ac:dyDescent="0.15">
      <c r="A73" s="11">
        <v>0</v>
      </c>
      <c r="B73" s="14" t="s">
        <v>64</v>
      </c>
    </row>
    <row r="74" spans="1:2" x14ac:dyDescent="0.15">
      <c r="A74" s="11">
        <v>0</v>
      </c>
      <c r="B74" s="14" t="s">
        <v>65</v>
      </c>
    </row>
    <row r="75" spans="1:2" x14ac:dyDescent="0.15">
      <c r="A75" s="11">
        <v>0</v>
      </c>
      <c r="B75" s="14" t="s">
        <v>66</v>
      </c>
    </row>
    <row r="76" spans="1:2" x14ac:dyDescent="0.15">
      <c r="A76" s="11">
        <v>0</v>
      </c>
      <c r="B76" s="14" t="s">
        <v>67</v>
      </c>
    </row>
    <row r="77" spans="1:2" x14ac:dyDescent="0.15">
      <c r="A77" s="11">
        <v>0</v>
      </c>
      <c r="B77" s="14" t="s">
        <v>68</v>
      </c>
    </row>
    <row r="78" spans="1:2" x14ac:dyDescent="0.15">
      <c r="A78" s="11">
        <v>0</v>
      </c>
      <c r="B78" s="14" t="s">
        <v>69</v>
      </c>
    </row>
    <row r="79" spans="1:2" x14ac:dyDescent="0.15">
      <c r="A79" s="11">
        <v>0</v>
      </c>
      <c r="B79" s="14" t="s">
        <v>70</v>
      </c>
    </row>
    <row r="80" spans="1:2" x14ac:dyDescent="0.15">
      <c r="A80" s="11">
        <v>0</v>
      </c>
      <c r="B80" s="14" t="s">
        <v>71</v>
      </c>
    </row>
    <row r="81" spans="1:2" x14ac:dyDescent="0.15">
      <c r="A81" s="11">
        <v>0</v>
      </c>
      <c r="B81" s="14" t="s">
        <v>72</v>
      </c>
    </row>
    <row r="82" spans="1:2" x14ac:dyDescent="0.15">
      <c r="A82" s="11">
        <v>0</v>
      </c>
      <c r="B82" s="14" t="s">
        <v>73</v>
      </c>
    </row>
    <row r="83" spans="1:2" x14ac:dyDescent="0.15">
      <c r="A83" s="11">
        <v>0</v>
      </c>
      <c r="B83" s="14" t="s">
        <v>74</v>
      </c>
    </row>
    <row r="84" spans="1:2" x14ac:dyDescent="0.15">
      <c r="A84" s="11">
        <v>0</v>
      </c>
      <c r="B84" s="14" t="s">
        <v>75</v>
      </c>
    </row>
    <row r="85" spans="1:2" x14ac:dyDescent="0.15">
      <c r="A85" s="11">
        <v>0</v>
      </c>
      <c r="B85" s="14" t="s">
        <v>76</v>
      </c>
    </row>
    <row r="86" spans="1:2" x14ac:dyDescent="0.15">
      <c r="A86" s="11">
        <v>0</v>
      </c>
      <c r="B86" s="14" t="s">
        <v>77</v>
      </c>
    </row>
    <row r="87" spans="1:2" x14ac:dyDescent="0.15">
      <c r="A87" s="11">
        <v>0</v>
      </c>
      <c r="B87" s="14" t="s">
        <v>78</v>
      </c>
    </row>
    <row r="88" spans="1:2" x14ac:dyDescent="0.15">
      <c r="A88" s="11">
        <v>0</v>
      </c>
      <c r="B88" s="14" t="s">
        <v>79</v>
      </c>
    </row>
    <row r="89" spans="1:2" x14ac:dyDescent="0.15">
      <c r="A89" s="11">
        <v>0</v>
      </c>
      <c r="B89" s="14" t="s">
        <v>80</v>
      </c>
    </row>
    <row r="90" spans="1:2" x14ac:dyDescent="0.15">
      <c r="A90" s="11">
        <v>0</v>
      </c>
      <c r="B90" s="14" t="s">
        <v>81</v>
      </c>
    </row>
    <row r="91" spans="1:2" x14ac:dyDescent="0.15">
      <c r="A91" s="11">
        <v>0</v>
      </c>
      <c r="B91" s="14" t="s">
        <v>82</v>
      </c>
    </row>
    <row r="92" spans="1:2" x14ac:dyDescent="0.15">
      <c r="A92" s="11">
        <v>0</v>
      </c>
      <c r="B92" s="14" t="s">
        <v>83</v>
      </c>
    </row>
    <row r="93" spans="1:2" x14ac:dyDescent="0.15">
      <c r="A93" s="11">
        <v>0</v>
      </c>
      <c r="B93" s="14" t="s">
        <v>84</v>
      </c>
    </row>
    <row r="94" spans="1:2" x14ac:dyDescent="0.15">
      <c r="A94" s="11">
        <v>0</v>
      </c>
      <c r="B94" s="14" t="s">
        <v>85</v>
      </c>
    </row>
    <row r="95" spans="1:2" x14ac:dyDescent="0.15">
      <c r="A95" s="11">
        <v>0</v>
      </c>
      <c r="B95" s="14" t="s">
        <v>86</v>
      </c>
    </row>
    <row r="96" spans="1:2" x14ac:dyDescent="0.15">
      <c r="A96" s="11">
        <v>0</v>
      </c>
      <c r="B96" s="14" t="s">
        <v>87</v>
      </c>
    </row>
    <row r="97" spans="1:2" x14ac:dyDescent="0.15">
      <c r="A97" s="11">
        <v>0</v>
      </c>
      <c r="B97" s="14" t="s">
        <v>88</v>
      </c>
    </row>
    <row r="98" spans="1:2" x14ac:dyDescent="0.15">
      <c r="A98" s="11">
        <v>0</v>
      </c>
      <c r="B98" s="14" t="s">
        <v>89</v>
      </c>
    </row>
    <row r="99" spans="1:2" x14ac:dyDescent="0.15">
      <c r="A99" s="11">
        <v>0</v>
      </c>
      <c r="B99" s="14" t="s">
        <v>90</v>
      </c>
    </row>
    <row r="100" spans="1:2" x14ac:dyDescent="0.15">
      <c r="A100" s="11">
        <v>0</v>
      </c>
      <c r="B100" s="14" t="s">
        <v>91</v>
      </c>
    </row>
    <row r="101" spans="1:2" x14ac:dyDescent="0.15">
      <c r="A101" s="11">
        <v>0</v>
      </c>
      <c r="B101" s="14" t="s">
        <v>92</v>
      </c>
    </row>
    <row r="102" spans="1:2" x14ac:dyDescent="0.15">
      <c r="A102" s="11">
        <v>0</v>
      </c>
      <c r="B102" s="14" t="s">
        <v>93</v>
      </c>
    </row>
    <row r="103" spans="1:2" x14ac:dyDescent="0.15">
      <c r="A103" s="11">
        <v>0</v>
      </c>
      <c r="B103" s="14" t="s">
        <v>94</v>
      </c>
    </row>
    <row r="104" spans="1:2" x14ac:dyDescent="0.15">
      <c r="A104" s="11">
        <v>0</v>
      </c>
      <c r="B104" s="14" t="s">
        <v>95</v>
      </c>
    </row>
    <row r="105" spans="1:2" x14ac:dyDescent="0.15">
      <c r="A105" s="11">
        <v>0</v>
      </c>
      <c r="B105" s="14" t="s">
        <v>96</v>
      </c>
    </row>
    <row r="106" spans="1:2" x14ac:dyDescent="0.15">
      <c r="A106" s="11">
        <v>0</v>
      </c>
      <c r="B106" s="14" t="s">
        <v>97</v>
      </c>
    </row>
    <row r="107" spans="1:2" x14ac:dyDescent="0.15">
      <c r="A107" s="11">
        <v>0</v>
      </c>
      <c r="B107" s="14" t="s">
        <v>98</v>
      </c>
    </row>
    <row r="108" spans="1:2" x14ac:dyDescent="0.15">
      <c r="A108" s="11">
        <v>0</v>
      </c>
      <c r="B108" s="14" t="s">
        <v>99</v>
      </c>
    </row>
    <row r="109" spans="1:2" x14ac:dyDescent="0.15">
      <c r="A109" s="11">
        <v>0</v>
      </c>
      <c r="B109" s="14" t="s">
        <v>100</v>
      </c>
    </row>
    <row r="110" spans="1:2" x14ac:dyDescent="0.15">
      <c r="A110" s="11">
        <v>0</v>
      </c>
      <c r="B110" s="14" t="s">
        <v>101</v>
      </c>
    </row>
    <row r="111" spans="1:2" x14ac:dyDescent="0.15">
      <c r="A111" s="11">
        <v>0</v>
      </c>
      <c r="B111" s="14" t="s">
        <v>102</v>
      </c>
    </row>
    <row r="112" spans="1:2" x14ac:dyDescent="0.15">
      <c r="A112" s="11">
        <v>0</v>
      </c>
      <c r="B112" s="14" t="s">
        <v>103</v>
      </c>
    </row>
    <row r="113" spans="1:2" x14ac:dyDescent="0.15">
      <c r="A113" s="11">
        <v>0</v>
      </c>
      <c r="B113" s="14" t="s">
        <v>104</v>
      </c>
    </row>
    <row r="114" spans="1:2" x14ac:dyDescent="0.15">
      <c r="A114" s="11">
        <v>0</v>
      </c>
      <c r="B114" s="14" t="s">
        <v>105</v>
      </c>
    </row>
    <row r="115" spans="1:2" x14ac:dyDescent="0.15">
      <c r="A115" s="11">
        <v>0</v>
      </c>
      <c r="B115" s="14" t="s">
        <v>106</v>
      </c>
    </row>
    <row r="116" spans="1:2" x14ac:dyDescent="0.15">
      <c r="A116" s="11">
        <v>0</v>
      </c>
      <c r="B116" s="14" t="s">
        <v>107</v>
      </c>
    </row>
    <row r="117" spans="1:2" x14ac:dyDescent="0.15">
      <c r="A117" s="11">
        <v>0</v>
      </c>
      <c r="B117" s="14" t="s">
        <v>108</v>
      </c>
    </row>
    <row r="118" spans="1:2" x14ac:dyDescent="0.15">
      <c r="A118" s="11">
        <v>0</v>
      </c>
      <c r="B118" s="14" t="s">
        <v>109</v>
      </c>
    </row>
    <row r="119" spans="1:2" x14ac:dyDescent="0.15">
      <c r="A119" s="11">
        <v>0</v>
      </c>
      <c r="B119" s="14" t="s">
        <v>110</v>
      </c>
    </row>
    <row r="120" spans="1:2" x14ac:dyDescent="0.15">
      <c r="A120" s="11">
        <v>0</v>
      </c>
      <c r="B120" s="14" t="s">
        <v>111</v>
      </c>
    </row>
    <row r="121" spans="1:2" x14ac:dyDescent="0.15">
      <c r="A121" s="11">
        <v>0</v>
      </c>
      <c r="B121" s="14" t="s">
        <v>112</v>
      </c>
    </row>
    <row r="122" spans="1:2" x14ac:dyDescent="0.15">
      <c r="A122" s="11">
        <v>0</v>
      </c>
      <c r="B122" s="14" t="s">
        <v>113</v>
      </c>
    </row>
    <row r="123" spans="1:2" x14ac:dyDescent="0.15">
      <c r="A123" s="11">
        <v>0</v>
      </c>
      <c r="B123" s="14" t="s">
        <v>114</v>
      </c>
    </row>
    <row r="124" spans="1:2" x14ac:dyDescent="0.15">
      <c r="A124" s="11">
        <v>0</v>
      </c>
      <c r="B124" s="14" t="s">
        <v>115</v>
      </c>
    </row>
    <row r="125" spans="1:2" x14ac:dyDescent="0.15">
      <c r="A125" s="11">
        <v>0</v>
      </c>
      <c r="B125" s="14" t="s">
        <v>116</v>
      </c>
    </row>
    <row r="126" spans="1:2" x14ac:dyDescent="0.15">
      <c r="A126" s="11">
        <v>0</v>
      </c>
      <c r="B126" s="14" t="s">
        <v>117</v>
      </c>
    </row>
    <row r="127" spans="1:2" x14ac:dyDescent="0.15">
      <c r="A127" s="11">
        <v>0</v>
      </c>
      <c r="B127" s="14" t="s">
        <v>118</v>
      </c>
    </row>
    <row r="128" spans="1:2" x14ac:dyDescent="0.15">
      <c r="A128" s="11">
        <v>0</v>
      </c>
      <c r="B128" s="14" t="s">
        <v>119</v>
      </c>
    </row>
    <row r="129" spans="1:2" x14ac:dyDescent="0.15">
      <c r="A129" s="10" t="s">
        <v>120</v>
      </c>
      <c r="B129" s="4" t="s">
        <v>132</v>
      </c>
    </row>
    <row r="130" spans="1:2" x14ac:dyDescent="0.15">
      <c r="A130" s="10" t="s">
        <v>120</v>
      </c>
      <c r="B130" s="4" t="s">
        <v>133</v>
      </c>
    </row>
    <row r="131" spans="1:2" ht="20" x14ac:dyDescent="0.25">
      <c r="A131" s="13">
        <f>SUM(A25:A128)</f>
        <v>4.2</v>
      </c>
      <c r="B131" s="9" t="s">
        <v>126</v>
      </c>
    </row>
    <row r="132" spans="1:2" x14ac:dyDescent="0.15">
      <c r="B132" s="8" t="str">
        <f>IF(A131&lt;A22,"Note:  remaining funds to be kept as cash",IF(A131&gt;A22,"Error - insufficient funds to make investment","OK"))</f>
        <v>OK</v>
      </c>
    </row>
    <row r="134" spans="1:2" x14ac:dyDescent="0.15">
      <c r="A134" s="10">
        <v>1831200</v>
      </c>
      <c r="B134" t="s">
        <v>127</v>
      </c>
    </row>
    <row r="135" spans="1:2" x14ac:dyDescent="0.15">
      <c r="A135" s="10">
        <v>1762154</v>
      </c>
      <c r="B135" t="s">
        <v>128</v>
      </c>
    </row>
    <row r="136" spans="1:2" x14ac:dyDescent="0.15">
      <c r="A136" s="10">
        <v>1900246</v>
      </c>
      <c r="B136" t="s">
        <v>129</v>
      </c>
    </row>
  </sheetData>
  <phoneticPr fontId="9" type="noConversion"/>
  <dataValidations count="2">
    <dataValidation type="list" allowBlank="1" showInputMessage="1" showErrorMessage="1" sqref="A15">
      <formula1>$D$15:$I$15</formula1>
    </dataValidation>
    <dataValidation type="list" allowBlank="1" showInputMessage="1" showErrorMessage="1" sqref="A129:A130">
      <formula1>$B$25:$B$128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Student answers</vt:lpstr>
    </vt:vector>
  </TitlesOfParts>
  <Company>The Boeing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nt425b</dc:creator>
  <cp:lastModifiedBy>Microsoft Office 使用者</cp:lastModifiedBy>
  <dcterms:created xsi:type="dcterms:W3CDTF">2017-06-19T04:20:39Z</dcterms:created>
  <dcterms:modified xsi:type="dcterms:W3CDTF">2017-09-19T23:12:59Z</dcterms:modified>
</cp:coreProperties>
</file>