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chiang/Desktop/"/>
    </mc:Choice>
  </mc:AlternateContent>
  <bookViews>
    <workbookView xWindow="1860" yWindow="2340" windowWidth="21300" windowHeight="14040" tabRatio="500" activeTab="1"/>
  </bookViews>
  <sheets>
    <sheet name="regression" sheetId="1" r:id="rId1"/>
    <sheet name="工作表1" sheetId="7" r:id="rId2"/>
    <sheet name="chi-sq" sheetId="2" r:id="rId3"/>
    <sheet name="F" sheetId="6" r:id="rId4"/>
    <sheet name="dist" sheetId="3" r:id="rId5"/>
    <sheet name="solver" sheetId="5" r:id="rId6"/>
    <sheet name="general rule" sheetId="4" r:id="rId7"/>
  </sheets>
  <externalReferences>
    <externalReference r:id="rId8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5" i="7" l="1"/>
  <c r="U26" i="7"/>
  <c r="U25" i="7"/>
  <c r="W23" i="7"/>
  <c r="U23" i="7"/>
  <c r="U20" i="7"/>
  <c r="W19" i="7"/>
  <c r="X19" i="7"/>
  <c r="V19" i="7"/>
  <c r="W18" i="7"/>
  <c r="X18" i="7"/>
  <c r="X17" i="7"/>
  <c r="W17" i="7"/>
  <c r="V18" i="7"/>
  <c r="V17" i="7"/>
  <c r="V16" i="7"/>
  <c r="W15" i="7"/>
  <c r="V15" i="7"/>
  <c r="V14" i="7"/>
  <c r="S8" i="7"/>
  <c r="S6" i="7"/>
  <c r="T7" i="7"/>
  <c r="S5" i="7"/>
  <c r="S7" i="7"/>
  <c r="D13" i="7"/>
  <c r="C12" i="7"/>
  <c r="C10" i="7"/>
  <c r="AA17" i="2"/>
  <c r="Y17" i="2"/>
  <c r="AC15" i="2"/>
  <c r="AA15" i="2"/>
  <c r="AA7" i="2"/>
  <c r="Z5" i="2"/>
  <c r="V38" i="5"/>
  <c r="V39" i="5"/>
  <c r="V41" i="5"/>
  <c r="V42" i="5"/>
  <c r="V44" i="5"/>
  <c r="U45" i="5"/>
  <c r="S40" i="5"/>
  <c r="S42" i="5"/>
  <c r="S41" i="5"/>
  <c r="S45" i="5"/>
  <c r="S44" i="5"/>
  <c r="V20" i="5"/>
  <c r="V21" i="5"/>
  <c r="V23" i="5"/>
  <c r="U24" i="5"/>
  <c r="S21" i="5"/>
  <c r="S20" i="5"/>
  <c r="S24" i="5"/>
  <c r="S23" i="5"/>
  <c r="C51" i="5"/>
  <c r="J51" i="5"/>
  <c r="B53" i="5"/>
  <c r="C53" i="5"/>
  <c r="E53" i="5"/>
  <c r="J53" i="5"/>
  <c r="B68" i="5"/>
  <c r="D68" i="5"/>
  <c r="K68" i="5"/>
  <c r="M35" i="5"/>
  <c r="O38" i="5"/>
  <c r="M36" i="5"/>
  <c r="O41" i="5"/>
  <c r="M41" i="5"/>
  <c r="J41" i="5"/>
  <c r="O32" i="5"/>
  <c r="O33" i="5"/>
  <c r="K39" i="5"/>
  <c r="O19" i="5"/>
  <c r="O20" i="5"/>
  <c r="O25" i="5"/>
  <c r="M23" i="5"/>
  <c r="O28" i="5"/>
  <c r="M28" i="5"/>
  <c r="J28" i="5"/>
  <c r="G20" i="5"/>
  <c r="G21" i="5"/>
  <c r="C22" i="5"/>
  <c r="H25" i="5"/>
  <c r="B26" i="5"/>
  <c r="B28" i="5"/>
  <c r="D28" i="5"/>
  <c r="F28" i="5"/>
  <c r="K26" i="5"/>
  <c r="M22" i="5"/>
  <c r="N13" i="5"/>
  <c r="L13" i="5"/>
  <c r="D13" i="5"/>
  <c r="B13" i="5"/>
  <c r="N4" i="5"/>
  <c r="N9" i="5"/>
  <c r="L6" i="5"/>
  <c r="L7" i="5"/>
  <c r="N12" i="5"/>
  <c r="L12" i="5"/>
  <c r="J12" i="5"/>
  <c r="B5" i="5"/>
  <c r="B12" i="5"/>
  <c r="D12" i="5"/>
  <c r="F12" i="5"/>
  <c r="B6" i="5"/>
  <c r="B11" i="5"/>
  <c r="D11" i="5"/>
  <c r="F11" i="5"/>
  <c r="J10" i="5"/>
  <c r="E7" i="5"/>
  <c r="F8" i="5"/>
  <c r="D8" i="5"/>
  <c r="H7" i="5"/>
  <c r="U4" i="5"/>
  <c r="S6" i="5"/>
  <c r="U6" i="5"/>
  <c r="G4" i="5"/>
  <c r="D6" i="1"/>
  <c r="F5" i="1"/>
  <c r="B6" i="1"/>
  <c r="D5" i="1"/>
  <c r="H3" i="1"/>
  <c r="B62" i="3"/>
  <c r="B61" i="3"/>
  <c r="B60" i="3"/>
  <c r="D58" i="3"/>
  <c r="B59" i="3"/>
  <c r="D3" i="1"/>
  <c r="B35" i="1"/>
  <c r="B34" i="1"/>
  <c r="A29" i="1"/>
  <c r="A27" i="1"/>
  <c r="C49" i="3"/>
  <c r="B49" i="3"/>
  <c r="B48" i="3"/>
  <c r="D49" i="3"/>
  <c r="B51" i="3"/>
  <c r="C48" i="3"/>
  <c r="C4" i="3"/>
  <c r="D43" i="3"/>
  <c r="D32" i="3"/>
  <c r="D42" i="3"/>
  <c r="C42" i="3"/>
  <c r="C41" i="3"/>
  <c r="B41" i="3"/>
  <c r="C39" i="3"/>
  <c r="B32" i="3"/>
  <c r="B31" i="3"/>
  <c r="D25" i="3"/>
  <c r="B30" i="3"/>
  <c r="D18" i="1"/>
  <c r="B22" i="3"/>
  <c r="C17" i="3"/>
  <c r="D17" i="3"/>
  <c r="E17" i="3"/>
  <c r="F17" i="3"/>
  <c r="B17" i="3"/>
  <c r="B7" i="3"/>
  <c r="C7" i="3"/>
  <c r="C10" i="2"/>
  <c r="D10" i="2"/>
  <c r="E10" i="2"/>
  <c r="F10" i="2"/>
  <c r="B10" i="2"/>
  <c r="C8" i="2"/>
  <c r="D8" i="2"/>
  <c r="E8" i="2"/>
  <c r="F8" i="2"/>
  <c r="B8" i="2"/>
  <c r="C9" i="2"/>
  <c r="D9" i="2"/>
  <c r="E9" i="2"/>
  <c r="F9" i="2"/>
  <c r="B9" i="2"/>
  <c r="F7" i="2"/>
  <c r="F6" i="2"/>
  <c r="B14" i="1"/>
  <c r="C14" i="1"/>
  <c r="B17" i="1"/>
  <c r="B16" i="1"/>
  <c r="D16" i="1"/>
  <c r="B18" i="1"/>
  <c r="F16" i="1"/>
  <c r="B12" i="1"/>
  <c r="B15" i="1"/>
  <c r="B13" i="1"/>
</calcChain>
</file>

<file path=xl/sharedStrings.xml><?xml version="1.0" encoding="utf-8"?>
<sst xmlns="http://schemas.openxmlformats.org/spreadsheetml/2006/main" count="298" uniqueCount="206">
  <si>
    <t>adj R^2</t>
    <phoneticPr fontId="2" type="noConversion"/>
  </si>
  <si>
    <t>r</t>
    <phoneticPr fontId="2" type="noConversion"/>
  </si>
  <si>
    <t>n</t>
    <phoneticPr fontId="2" type="noConversion"/>
  </si>
  <si>
    <t>k</t>
    <phoneticPr fontId="2" type="noConversion"/>
  </si>
  <si>
    <t>SStotal</t>
    <phoneticPr fontId="2" type="noConversion"/>
  </si>
  <si>
    <t>SSmodel</t>
    <phoneticPr fontId="2" type="noConversion"/>
  </si>
  <si>
    <t>SSresidual</t>
    <phoneticPr fontId="2" type="noConversion"/>
  </si>
  <si>
    <t>df</t>
    <phoneticPr fontId="2" type="noConversion"/>
  </si>
  <si>
    <t>SD(Y)</t>
    <phoneticPr fontId="2" type="noConversion"/>
  </si>
  <si>
    <t>R^2</t>
    <phoneticPr fontId="2" type="noConversion"/>
  </si>
  <si>
    <t>model F</t>
    <phoneticPr fontId="2" type="noConversion"/>
  </si>
  <si>
    <t>MS model</t>
    <phoneticPr fontId="2" type="noConversion"/>
  </si>
  <si>
    <t>MS residual</t>
    <phoneticPr fontId="2" type="noConversion"/>
  </si>
  <si>
    <t>F</t>
    <phoneticPr fontId="2" type="noConversion"/>
  </si>
  <si>
    <t>SE (Y|X)</t>
    <phoneticPr fontId="2" type="noConversion"/>
  </si>
  <si>
    <t>Crew</t>
  </si>
  <si>
    <t>First</t>
  </si>
  <si>
    <t>Second</t>
  </si>
  <si>
    <t>Third</t>
  </si>
  <si>
    <t>Alive</t>
  </si>
  <si>
    <t>Dead</t>
  </si>
  <si>
    <t>tot</t>
    <phoneticPr fontId="2" type="noConversion"/>
  </si>
  <si>
    <t>p</t>
    <phoneticPr fontId="2" type="noConversion"/>
  </si>
  <si>
    <t>dead rate</t>
    <phoneticPr fontId="2" type="noConversion"/>
  </si>
  <si>
    <t>expected dead rate</t>
    <phoneticPr fontId="2" type="noConversion"/>
  </si>
  <si>
    <t>power problem</t>
    <phoneticPr fontId="2" type="noConversion"/>
  </si>
  <si>
    <t>ci</t>
    <phoneticPr fontId="2" type="noConversion"/>
  </si>
  <si>
    <t>se</t>
    <phoneticPr fontId="2" type="noConversion"/>
  </si>
  <si>
    <t>power(the upper tail)</t>
    <phoneticPr fontId="2" type="noConversion"/>
  </si>
  <si>
    <t>target ci</t>
    <phoneticPr fontId="2" type="noConversion"/>
  </si>
  <si>
    <t>Age at death</t>
  </si>
  <si>
    <t xml:space="preserve">Probability </t>
  </si>
  <si>
    <t>gain</t>
    <phoneticPr fontId="2" type="noConversion"/>
  </si>
  <si>
    <t>loss</t>
    <phoneticPr fontId="2" type="noConversion"/>
  </si>
  <si>
    <t>exp</t>
    <phoneticPr fontId="2" type="noConversion"/>
  </si>
  <si>
    <t>1-p</t>
    <phoneticPr fontId="2" type="noConversion"/>
  </si>
  <si>
    <t>SX</t>
    <phoneticPr fontId="2" type="noConversion"/>
  </si>
  <si>
    <t>EX</t>
    <phoneticPr fontId="2" type="noConversion"/>
  </si>
  <si>
    <t>SY</t>
    <phoneticPr fontId="2" type="noConversion"/>
  </si>
  <si>
    <t>EY</t>
    <phoneticPr fontId="2" type="noConversion"/>
  </si>
  <si>
    <t>E(X-Y)</t>
    <phoneticPr fontId="2" type="noConversion"/>
  </si>
  <si>
    <t>covXY</t>
    <phoneticPr fontId="2" type="noConversion"/>
  </si>
  <si>
    <t>S(X-Y)</t>
    <phoneticPr fontId="2" type="noConversion"/>
  </si>
  <si>
    <t>z</t>
    <phoneticPr fontId="2" type="noConversion"/>
  </si>
  <si>
    <t>percentage</t>
    <phoneticPr fontId="2" type="noConversion"/>
  </si>
  <si>
    <t>mean</t>
    <phoneticPr fontId="2" type="noConversion"/>
  </si>
  <si>
    <t>remember to use t dist for CI for regression coefficients</t>
    <phoneticPr fontId="2" type="noConversion"/>
  </si>
  <si>
    <t>b1</t>
    <phoneticPr fontId="2" type="noConversion"/>
  </si>
  <si>
    <t>SE b1</t>
    <phoneticPr fontId="2" type="noConversion"/>
  </si>
  <si>
    <t>this is 0.01 t level</t>
    <phoneticPr fontId="2" type="noConversion"/>
  </si>
  <si>
    <t>0.005 t level</t>
    <phoneticPr fontId="2" type="noConversion"/>
  </si>
  <si>
    <t>slope</t>
    <phoneticPr fontId="2" type="noConversion"/>
  </si>
  <si>
    <t>target</t>
    <phoneticPr fontId="2" type="noConversion"/>
  </si>
  <si>
    <t>ES</t>
    <phoneticPr fontId="2" type="noConversion"/>
  </si>
  <si>
    <t>b0</t>
    <phoneticPr fontId="2" type="noConversion"/>
  </si>
  <si>
    <t>predict with X</t>
    <phoneticPr fontId="2" type="noConversion"/>
  </si>
  <si>
    <t>P</t>
    <phoneticPr fontId="2" type="noConversion"/>
  </si>
  <si>
    <t>predicted</t>
    <phoneticPr fontId="2" type="noConversion"/>
  </si>
  <si>
    <t>SEY|X</t>
    <phoneticPr fontId="2" type="noConversion"/>
  </si>
  <si>
    <t>Z</t>
    <phoneticPr fontId="2" type="noConversion"/>
  </si>
  <si>
    <t>Given SCORE, want PERCENTAGE</t>
  </si>
  <si>
    <t>Given PERCENTAGE, want SCORE</t>
  </si>
  <si>
    <t>Average</t>
  </si>
  <si>
    <t>SD</t>
  </si>
  <si>
    <t>Score</t>
  </si>
  <si>
    <t>less than</t>
  </si>
  <si>
    <t>Area in the</t>
  </si>
  <si>
    <t>right</t>
  </si>
  <si>
    <t>tail is</t>
  </si>
  <si>
    <t>--&gt; Z =</t>
  </si>
  <si>
    <t>) =</t>
  </si>
  <si>
    <t>--&gt; score =</t>
  </si>
  <si>
    <t>To find this percentage, use the Excel command</t>
  </si>
  <si>
    <t>To find the right Z-score, use the Excel command</t>
  </si>
  <si>
    <t>)</t>
  </si>
  <si>
    <t>=NORMSINV(</t>
  </si>
  <si>
    <t>SINGLE POPULATION PERCENTAGE</t>
  </si>
  <si>
    <t>Hypothesis Test</t>
  </si>
  <si>
    <t>Confidence interval</t>
  </si>
  <si>
    <t>Sample size solver</t>
  </si>
  <si>
    <t>H0:  population p =</t>
  </si>
  <si>
    <t>Data:</t>
  </si>
  <si>
    <t>Desired WIDTH of conf. interval (+/-)</t>
  </si>
  <si>
    <t>successes in</t>
  </si>
  <si>
    <t>trials --&gt; p-hat =</t>
  </si>
  <si>
    <t>Desired confidence =</t>
  </si>
  <si>
    <t>Observed sample p =</t>
  </si>
  <si>
    <t>SE(p-hat) =</t>
  </si>
  <si>
    <t xml:space="preserve">   { reminder:  SE(p-hat) = sqrt[p0*(1-p0) / n]   }</t>
  </si>
  <si>
    <t>So "best guess" is that</t>
  </si>
  <si>
    <t>of pop. has characteristic,</t>
  </si>
  <si>
    <t>--&gt; need n &gt;</t>
  </si>
  <si>
    <t>, so</t>
  </si>
  <si>
    <t xml:space="preserve">So if H0 were true, we'd expect to get a sample percent of </t>
  </si>
  <si>
    <t>or so, give or take</t>
  </si>
  <si>
    <t>give or take SE(p-hat) =</t>
  </si>
  <si>
    <t>or so</t>
  </si>
  <si>
    <t>According to H0, the reason we got sample % =</t>
  </si>
  <si>
    <t>instead of</t>
  </si>
  <si>
    <t>is just due to luck</t>
  </si>
  <si>
    <t>p-value</t>
  </si>
  <si>
    <t>Conclusion</t>
  </si>
  <si>
    <t>Z WITHOUT cont corr</t>
  </si>
  <si>
    <t>--&gt;</t>
  </si>
  <si>
    <t>Approx confidence interval = (p-hat +/- Z*SE_p-hat) --&gt;</t>
  </si>
  <si>
    <t>Z with cont correction</t>
  </si>
  <si>
    <t>conf. interval:</t>
  </si>
  <si>
    <t>to</t>
  </si>
  <si>
    <t>Actual p-value</t>
  </si>
  <si>
    <t>Exact conf. interval</t>
  </si>
  <si>
    <t>TWO POPULATION PERCENTAGES</t>
  </si>
  <si>
    <t>H0:  difference in population proportions = 0</t>
  </si>
  <si>
    <t>Sample 1</t>
  </si>
  <si>
    <t xml:space="preserve">success in </t>
  </si>
  <si>
    <t>trials --&gt; p-hat1 =</t>
  </si>
  <si>
    <t>Sample 1:</t>
  </si>
  <si>
    <t>trials --&gt;</t>
  </si>
  <si>
    <t>p-hat1 =</t>
  </si>
  <si>
    <t>Sample 2</t>
  </si>
  <si>
    <t>trials --&gt; p-hat2 =</t>
  </si>
  <si>
    <t>Sample 2:</t>
  </si>
  <si>
    <t>p-hat2 =</t>
  </si>
  <si>
    <t>Observed diff. in proportions =</t>
  </si>
  <si>
    <t>, the reason we didn't get exactly 0.0 was due to luck</t>
  </si>
  <si>
    <t>The observed diff. in sample % is</t>
  </si>
  <si>
    <t>percentage points,</t>
  </si>
  <si>
    <t>give or take SE(diff) =</t>
  </si>
  <si>
    <t>Calculations:</t>
  </si>
  <si>
    <t>If H0 is true, two populations have same percentage; best guess for proportion is p_pool =</t>
  </si>
  <si>
    <t>SE_diff (using p_pool)</t>
  </si>
  <si>
    <t xml:space="preserve">   { SE(diff) = sqrt[p_pool*(1-p_pool) / n1 + p_pool*(1-p_pool)/n2 ]   }</t>
  </si>
  <si>
    <t>Confidence interval for diff. = ((p-hat1 - p-hat2) +/- Z*SE_diff) --&gt;</t>
  </si>
  <si>
    <t>Z =</t>
  </si>
  <si>
    <t>--&gt; p-value =</t>
  </si>
  <si>
    <t>conf. interval for difference:</t>
  </si>
  <si>
    <t>Odds ratio calculator</t>
  </si>
  <si>
    <t>Sample odds ratio = factor of</t>
  </si>
  <si>
    <t>SE[ ln(OR) ] =</t>
  </si>
  <si>
    <t>Confidence interval for population odds ratio:</t>
  </si>
  <si>
    <t>SINGLE POPULATION AVERAGE, normal population with unknown SD</t>
  </si>
  <si>
    <t>xbar</t>
  </si>
  <si>
    <t>sample SD</t>
  </si>
  <si>
    <t>n</t>
  </si>
  <si>
    <t>confidence</t>
  </si>
  <si>
    <t>H0:  mu =</t>
  </si>
  <si>
    <t>SE</t>
  </si>
  <si>
    <t>SE =</t>
  </si>
  <si>
    <t>t</t>
  </si>
  <si>
    <t>t or z =</t>
  </si>
  <si>
    <t>LCL</t>
  </si>
  <si>
    <t>UCL</t>
  </si>
  <si>
    <t>TWO POPULATION AVERAGES, normal populations with unknown SD's</t>
  </si>
  <si>
    <t>xbar1</t>
  </si>
  <si>
    <t>SD1</t>
  </si>
  <si>
    <t>n1</t>
  </si>
  <si>
    <t>xbar2</t>
  </si>
  <si>
    <t>SD2</t>
  </si>
  <si>
    <t>n2</t>
  </si>
  <si>
    <t>Obs x1 - x2</t>
  </si>
  <si>
    <t>SD_pooled</t>
  </si>
  <si>
    <t>t =</t>
  </si>
  <si>
    <t>chidist</t>
    <phoneticPr fontId="2" type="noConversion"/>
  </si>
  <si>
    <t>If population SD sigma is known:  distribution for sample SD</t>
  </si>
  <si>
    <t>Given that pop. SD is sigma =</t>
  </si>
  <si>
    <t>and that sample size is n =</t>
  </si>
  <si>
    <t>The chance that sample SD is</t>
  </si>
  <si>
    <t>greater than</t>
  </si>
  <si>
    <t>is</t>
  </si>
  <si>
    <t>The</t>
  </si>
  <si>
    <t>percentile for sample SD s is</t>
  </si>
  <si>
    <t>If population SD sigma is unknown:  confidence limits, tests of significance</t>
  </si>
  <si>
    <t>Given that SAMPLE SD is s =</t>
  </si>
  <si>
    <t>then a</t>
  </si>
  <si>
    <t>confidence interval for sigma is</t>
  </si>
  <si>
    <t>When testing H0:  sigma =</t>
  </si>
  <si>
    <t>, p =</t>
  </si>
  <si>
    <t>pm</t>
    <phoneticPr fontId="2" type="noConversion"/>
  </si>
  <si>
    <t>pw</t>
    <phoneticPr fontId="2" type="noConversion"/>
  </si>
  <si>
    <t>Planet</t>
  </si>
  <si>
    <t>Distance</t>
  </si>
  <si>
    <r>
      <t>(10</t>
    </r>
    <r>
      <rPr>
        <u/>
        <vertAlign val="superscript"/>
        <sz val="11"/>
        <color rgb="FF000000"/>
        <rFont val="Times New Roman"/>
        <family val="1"/>
      </rPr>
      <t>6</t>
    </r>
    <r>
      <rPr>
        <u/>
        <sz val="11"/>
        <color rgb="FF000000"/>
        <rFont val="Times New Roman"/>
        <family val="1"/>
      </rPr>
      <t xml:space="preserve"> km)</t>
    </r>
  </si>
  <si>
    <t>ln(distance)</t>
  </si>
  <si>
    <r>
      <t>Density</t>
    </r>
    <r>
      <rPr>
        <u/>
        <sz val="11"/>
        <color rgb="FF000000"/>
        <rFont val="Times New Roman"/>
        <family val="1"/>
      </rPr>
      <t xml:space="preserve"> (kg/m^3)</t>
    </r>
  </si>
  <si>
    <t> MERCURY </t>
  </si>
  <si>
    <t> VENUS </t>
  </si>
  <si>
    <t> EARTH </t>
  </si>
  <si>
    <t> MARS </t>
  </si>
  <si>
    <t> JUPITER </t>
  </si>
  <si>
    <t> SATURN </t>
  </si>
  <si>
    <t> URANUS </t>
  </si>
  <si>
    <t> NEPTUNE </t>
  </si>
  <si>
    <t> PLUTO </t>
  </si>
  <si>
    <t>“Baby animal”</t>
  </si>
  <si>
    <t>“Adult animal”</t>
  </si>
  <si>
    <t>student</t>
  </si>
  <si>
    <t>before</t>
  </si>
  <si>
    <t>after</t>
  </si>
  <si>
    <t>differ.</t>
  </si>
  <si>
    <t>average</t>
  </si>
  <si>
    <t xml:space="preserve">p </t>
    <phoneticPr fontId="2" type="noConversion"/>
  </si>
  <si>
    <t xml:space="preserve">0.288, 0.439, 0.562, 0.728 </t>
  </si>
  <si>
    <t>p1</t>
    <phoneticPr fontId="2" type="noConversion"/>
  </si>
  <si>
    <t>p2</t>
    <phoneticPr fontId="2" type="noConversion"/>
  </si>
  <si>
    <t>n1</t>
    <phoneticPr fontId="2" type="noConversion"/>
  </si>
  <si>
    <t>n2</t>
    <phoneticPr fontId="2" type="noConversion"/>
  </si>
  <si>
    <t>pp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</si>
</sst>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(* #,##0.00_);_(* \(#,##0.00\);_(* &quot;-&quot;??_);_(@_)"/>
    <numFmt numFmtId="176" formatCode="0.000000%"/>
    <numFmt numFmtId="177" formatCode="0.0000000000000000%"/>
    <numFmt numFmtId="178" formatCode="0.0%"/>
    <numFmt numFmtId="179" formatCode="0.000"/>
    <numFmt numFmtId="180" formatCode="0.000%"/>
    <numFmt numFmtId="181" formatCode="0.0000"/>
    <numFmt numFmtId="182" formatCode="_(* #,##0.0000_);_(* \(#,##0.0000\);_(* &quot;-&quot;??_);_(@_)"/>
    <numFmt numFmtId="183" formatCode="_(* #,##0_);_(* \(#,##0\);_(* &quot;-&quot;??_);_(@_)"/>
    <numFmt numFmtId="184" formatCode="_(* #,##0.000_);_(* \(#,##0.000\);_(* &quot;-&quot;??_);_(@_)"/>
    <numFmt numFmtId="185" formatCode="_(* #,##0.0000000_);_(* \(#,##0.0000000\);_(* &quot;-&quot;??_);_(@_)"/>
  </numFmts>
  <fonts count="3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Calibri"/>
      <family val="2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b/>
      <sz val="14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name val="Arial"/>
      <family val="2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2"/>
      <name val="Comic Sans MS"/>
      <family val="4"/>
    </font>
    <font>
      <i/>
      <sz val="10"/>
      <name val="Arial"/>
      <family val="2"/>
    </font>
    <font>
      <u/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</font>
    <font>
      <u/>
      <sz val="11"/>
      <color rgb="FF000000"/>
      <name val="Times New Roman"/>
      <family val="1"/>
    </font>
    <font>
      <sz val="11"/>
      <color rgb="FF000000"/>
      <name val="Times New Roman"/>
      <family val="1"/>
    </font>
    <font>
      <u/>
      <vertAlign val="superscript"/>
      <sz val="11"/>
      <color rgb="FF000000"/>
      <name val="Times New Roman"/>
      <family val="1"/>
    </font>
    <font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sz val="11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9">
    <xf numFmtId="0" fontId="0" fillId="0" borderId="0" xfId="0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horizontal="right" vertical="center"/>
    </xf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horizontal="right" vertical="center"/>
    </xf>
    <xf numFmtId="0" fontId="8" fillId="0" borderId="0" xfId="0" applyFont="1"/>
    <xf numFmtId="0" fontId="8" fillId="0" borderId="0" xfId="0" applyNumberFormat="1" applyFont="1"/>
    <xf numFmtId="10" fontId="0" fillId="0" borderId="0" xfId="0" applyNumberFormat="1"/>
    <xf numFmtId="9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10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0" fillId="3" borderId="0" xfId="0" applyFill="1"/>
    <xf numFmtId="0" fontId="0" fillId="2" borderId="12" xfId="0" applyFill="1" applyBorder="1"/>
    <xf numFmtId="0" fontId="1" fillId="2" borderId="13" xfId="0" applyFont="1" applyFill="1" applyBorder="1"/>
    <xf numFmtId="43" fontId="9" fillId="4" borderId="14" xfId="5" applyFont="1" applyFill="1" applyBorder="1"/>
    <xf numFmtId="0" fontId="1" fillId="2" borderId="0" xfId="0" applyFont="1" applyFill="1" applyBorder="1"/>
    <xf numFmtId="0" fontId="1" fillId="2" borderId="15" xfId="0" applyFont="1" applyFill="1" applyBorder="1"/>
    <xf numFmtId="0" fontId="9" fillId="4" borderId="14" xfId="0" applyFont="1" applyFill="1" applyBorder="1"/>
    <xf numFmtId="0" fontId="0" fillId="2" borderId="15" xfId="0" applyFill="1" applyBorder="1"/>
    <xf numFmtId="0" fontId="11" fillId="4" borderId="14" xfId="0" applyFont="1" applyFill="1" applyBorder="1"/>
    <xf numFmtId="0" fontId="0" fillId="2" borderId="0" xfId="0" applyFill="1" applyBorder="1"/>
    <xf numFmtId="178" fontId="9" fillId="4" borderId="14" xfId="0" applyNumberFormat="1" applyFont="1" applyFill="1" applyBorder="1"/>
    <xf numFmtId="0" fontId="0" fillId="2" borderId="13" xfId="0" applyFill="1" applyBorder="1"/>
    <xf numFmtId="0" fontId="1" fillId="2" borderId="13" xfId="0" quotePrefix="1" applyFont="1" applyFill="1" applyBorder="1"/>
    <xf numFmtId="0" fontId="1" fillId="5" borderId="14" xfId="0" applyFont="1" applyFill="1" applyBorder="1"/>
    <xf numFmtId="179" fontId="1" fillId="5" borderId="14" xfId="0" applyNumberFormat="1" applyFont="1" applyFill="1" applyBorder="1"/>
    <xf numFmtId="0" fontId="1" fillId="5" borderId="16" xfId="0" quotePrefix="1" applyFont="1" applyFill="1" applyBorder="1"/>
    <xf numFmtId="0" fontId="1" fillId="5" borderId="17" xfId="0" applyFont="1" applyFill="1" applyBorder="1"/>
    <xf numFmtId="180" fontId="10" fillId="5" borderId="9" xfId="6" applyNumberFormat="1" applyFont="1" applyFill="1" applyBorder="1"/>
    <xf numFmtId="0" fontId="9" fillId="5" borderId="18" xfId="0" quotePrefix="1" applyFont="1" applyFill="1" applyBorder="1"/>
    <xf numFmtId="2" fontId="10" fillId="5" borderId="19" xfId="0" applyNumberFormat="1" applyFont="1" applyFill="1" applyBorder="1"/>
    <xf numFmtId="0" fontId="1" fillId="2" borderId="17" xfId="0" applyFont="1" applyFill="1" applyBorder="1"/>
    <xf numFmtId="180" fontId="10" fillId="2" borderId="17" xfId="6" applyNumberFormat="1" applyFont="1" applyFill="1" applyBorder="1"/>
    <xf numFmtId="0" fontId="0" fillId="2" borderId="9" xfId="0" applyFill="1" applyBorder="1"/>
    <xf numFmtId="0" fontId="1" fillId="0" borderId="0" xfId="0" quotePrefix="1" applyFont="1" applyFill="1" applyBorder="1"/>
    <xf numFmtId="0" fontId="1" fillId="0" borderId="0" xfId="0" applyFont="1" applyFill="1" applyBorder="1"/>
    <xf numFmtId="180" fontId="10" fillId="0" borderId="0" xfId="6" applyNumberFormat="1" applyFont="1" applyFill="1" applyBorder="1"/>
    <xf numFmtId="0" fontId="0" fillId="6" borderId="0" xfId="0" applyFill="1"/>
    <xf numFmtId="0" fontId="12" fillId="6" borderId="0" xfId="0" applyFont="1" applyFill="1"/>
    <xf numFmtId="0" fontId="13" fillId="6" borderId="0" xfId="0" applyFont="1" applyFill="1"/>
    <xf numFmtId="0" fontId="12" fillId="6" borderId="0" xfId="0" quotePrefix="1" applyFont="1" applyFill="1"/>
    <xf numFmtId="179" fontId="12" fillId="6" borderId="0" xfId="0" applyNumberFormat="1" applyFont="1" applyFill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7" borderId="10" xfId="0" applyFont="1" applyFill="1" applyBorder="1"/>
    <xf numFmtId="181" fontId="18" fillId="8" borderId="20" xfId="0" applyNumberFormat="1" applyFont="1" applyFill="1" applyBorder="1"/>
    <xf numFmtId="0" fontId="0" fillId="7" borderId="11" xfId="0" applyFill="1" applyBorder="1"/>
    <xf numFmtId="0" fontId="0" fillId="7" borderId="12" xfId="0" applyFill="1" applyBorder="1"/>
    <xf numFmtId="9" fontId="18" fillId="9" borderId="12" xfId="0" applyNumberFormat="1" applyFont="1" applyFill="1" applyBorder="1"/>
    <xf numFmtId="0" fontId="17" fillId="7" borderId="13" xfId="0" applyFont="1" applyFill="1" applyBorder="1"/>
    <xf numFmtId="0" fontId="18" fillId="8" borderId="14" xfId="0" applyFont="1" applyFill="1" applyBorder="1"/>
    <xf numFmtId="0" fontId="0" fillId="7" borderId="0" xfId="0" applyFill="1" applyBorder="1"/>
    <xf numFmtId="0" fontId="0" fillId="7" borderId="15" xfId="0" applyFill="1" applyBorder="1"/>
    <xf numFmtId="0" fontId="18" fillId="8" borderId="13" xfId="0" applyFont="1" applyFill="1" applyBorder="1"/>
    <xf numFmtId="0" fontId="18" fillId="8" borderId="0" xfId="0" applyFont="1" applyFill="1" applyBorder="1"/>
    <xf numFmtId="182" fontId="15" fillId="7" borderId="15" xfId="5" applyNumberFormat="1" applyFont="1" applyFill="1" applyBorder="1"/>
    <xf numFmtId="0" fontId="15" fillId="7" borderId="13" xfId="0" applyFont="1" applyFill="1" applyBorder="1"/>
    <xf numFmtId="9" fontId="18" fillId="8" borderId="0" xfId="0" applyNumberFormat="1" applyFont="1" applyFill="1" applyBorder="1"/>
    <xf numFmtId="0" fontId="15" fillId="7" borderId="0" xfId="0" quotePrefix="1" applyFont="1" applyFill="1" applyBorder="1" applyAlignment="1">
      <alignment horizontal="left"/>
    </xf>
    <xf numFmtId="179" fontId="15" fillId="10" borderId="15" xfId="0" applyNumberFormat="1" applyFont="1" applyFill="1" applyBorder="1" applyAlignment="1">
      <alignment horizontal="center"/>
    </xf>
    <xf numFmtId="181" fontId="15" fillId="10" borderId="0" xfId="0" applyNumberFormat="1" applyFont="1" applyFill="1" applyBorder="1"/>
    <xf numFmtId="0" fontId="15" fillId="7" borderId="0" xfId="0" applyFont="1" applyFill="1" applyBorder="1"/>
    <xf numFmtId="0" fontId="0" fillId="7" borderId="0" xfId="0" applyFill="1" applyBorder="1" applyAlignment="1">
      <alignment horizontal="center"/>
    </xf>
    <xf numFmtId="0" fontId="0" fillId="7" borderId="13" xfId="0" applyFill="1" applyBorder="1"/>
    <xf numFmtId="0" fontId="19" fillId="7" borderId="0" xfId="0" applyFont="1" applyFill="1" applyBorder="1"/>
    <xf numFmtId="10" fontId="0" fillId="10" borderId="0" xfId="6" applyNumberFormat="1" applyFont="1" applyFill="1" applyBorder="1"/>
    <xf numFmtId="0" fontId="15" fillId="7" borderId="13" xfId="0" quotePrefix="1" applyFont="1" applyFill="1" applyBorder="1"/>
    <xf numFmtId="43" fontId="0" fillId="10" borderId="0" xfId="5" applyFont="1" applyFill="1" applyBorder="1"/>
    <xf numFmtId="183" fontId="16" fillId="11" borderId="21" xfId="5" applyNumberFormat="1" applyFont="1" applyFill="1" applyBorder="1"/>
    <xf numFmtId="0" fontId="19" fillId="7" borderId="13" xfId="0" applyFont="1" applyFill="1" applyBorder="1"/>
    <xf numFmtId="10" fontId="19" fillId="7" borderId="0" xfId="6" applyNumberFormat="1" applyFont="1" applyFill="1" applyBorder="1" applyAlignment="1">
      <alignment horizontal="center"/>
    </xf>
    <xf numFmtId="10" fontId="19" fillId="7" borderId="15" xfId="6" applyNumberFormat="1" applyFont="1" applyFill="1" applyBorder="1" applyAlignment="1">
      <alignment horizontal="left"/>
    </xf>
    <xf numFmtId="180" fontId="15" fillId="10" borderId="0" xfId="6" applyNumberFormat="1" applyFont="1" applyFill="1" applyBorder="1"/>
    <xf numFmtId="0" fontId="15" fillId="7" borderId="16" xfId="0" applyFont="1" applyFill="1" applyBorder="1"/>
    <xf numFmtId="0" fontId="0" fillId="7" borderId="17" xfId="0" applyFill="1" applyBorder="1"/>
    <xf numFmtId="0" fontId="0" fillId="7" borderId="9" xfId="0" applyFill="1" applyBorder="1"/>
    <xf numFmtId="10" fontId="19" fillId="7" borderId="0" xfId="6" applyNumberFormat="1" applyFont="1" applyFill="1" applyBorder="1"/>
    <xf numFmtId="10" fontId="19" fillId="7" borderId="0" xfId="0" applyNumberFormat="1" applyFont="1" applyFill="1" applyBorder="1"/>
    <xf numFmtId="0" fontId="19" fillId="7" borderId="15" xfId="0" applyFont="1" applyFill="1" applyBorder="1"/>
    <xf numFmtId="0" fontId="0" fillId="0" borderId="0" xfId="0" applyFill="1" applyBorder="1"/>
    <xf numFmtId="179" fontId="15" fillId="10" borderId="15" xfId="0" applyNumberFormat="1" applyFont="1" applyFill="1" applyBorder="1" applyAlignment="1">
      <alignment horizontal="left"/>
    </xf>
    <xf numFmtId="0" fontId="15" fillId="0" borderId="0" xfId="0" applyFont="1" applyFill="1" applyBorder="1"/>
    <xf numFmtId="9" fontId="18" fillId="0" borderId="0" xfId="0" applyNumberFormat="1" applyFont="1" applyFill="1" applyBorder="1"/>
    <xf numFmtId="0" fontId="15" fillId="0" borderId="0" xfId="0" quotePrefix="1" applyFont="1" applyFill="1" applyBorder="1" applyAlignment="1">
      <alignment horizontal="left"/>
    </xf>
    <xf numFmtId="179" fontId="15" fillId="0" borderId="0" xfId="0" applyNumberFormat="1" applyFont="1" applyFill="1" applyBorder="1" applyAlignment="1">
      <alignment horizontal="left"/>
    </xf>
    <xf numFmtId="0" fontId="20" fillId="7" borderId="0" xfId="0" applyFont="1" applyFill="1" applyBorder="1" applyAlignment="1">
      <alignment horizontal="center"/>
    </xf>
    <xf numFmtId="0" fontId="20" fillId="7" borderId="0" xfId="0" applyFont="1" applyFill="1" applyBorder="1"/>
    <xf numFmtId="181" fontId="15" fillId="12" borderId="0" xfId="0" applyNumberFormat="1" applyFont="1" applyFill="1" applyBorder="1"/>
    <xf numFmtId="0" fontId="0" fillId="7" borderId="0" xfId="0" quotePrefix="1" applyFill="1" applyBorder="1"/>
    <xf numFmtId="0" fontId="15" fillId="12" borderId="0" xfId="0" applyFont="1" applyFill="1" applyBorder="1"/>
    <xf numFmtId="0" fontId="17" fillId="12" borderId="0" xfId="0" applyFont="1" applyFill="1" applyBorder="1" applyAlignment="1">
      <alignment horizontal="left"/>
    </xf>
    <xf numFmtId="0" fontId="0" fillId="12" borderId="0" xfId="0" applyFill="1" applyBorder="1"/>
    <xf numFmtId="0" fontId="17" fillId="0" borderId="0" xfId="0" applyFont="1" applyFill="1" applyBorder="1"/>
    <xf numFmtId="181" fontId="17" fillId="13" borderId="17" xfId="0" applyNumberFormat="1" applyFont="1" applyFill="1" applyBorder="1"/>
    <xf numFmtId="0" fontId="0" fillId="7" borderId="17" xfId="0" quotePrefix="1" applyFill="1" applyBorder="1"/>
    <xf numFmtId="0" fontId="17" fillId="13" borderId="17" xfId="0" applyFont="1" applyFill="1" applyBorder="1"/>
    <xf numFmtId="0" fontId="16" fillId="2" borderId="22" xfId="0" applyFont="1" applyFill="1" applyBorder="1" applyAlignment="1">
      <alignment horizontal="left"/>
    </xf>
    <xf numFmtId="0" fontId="0" fillId="2" borderId="19" xfId="0" applyFill="1" applyBorder="1"/>
    <xf numFmtId="9" fontId="17" fillId="7" borderId="16" xfId="0" applyNumberFormat="1" applyFont="1" applyFill="1" applyBorder="1"/>
    <xf numFmtId="10" fontId="16" fillId="11" borderId="22" xfId="6" applyNumberFormat="1" applyFont="1" applyFill="1" applyBorder="1"/>
    <xf numFmtId="0" fontId="16" fillId="11" borderId="23" xfId="0" applyFont="1" applyFill="1" applyBorder="1" applyAlignment="1">
      <alignment horizontal="center"/>
    </xf>
    <xf numFmtId="10" fontId="16" fillId="11" borderId="24" xfId="6" applyNumberFormat="1" applyFont="1" applyFill="1" applyBorder="1"/>
    <xf numFmtId="9" fontId="17" fillId="0" borderId="0" xfId="0" applyNumberFormat="1" applyFont="1" applyFill="1" applyBorder="1"/>
    <xf numFmtId="10" fontId="16" fillId="0" borderId="0" xfId="6" applyNumberFormat="1" applyFont="1" applyFill="1" applyBorder="1"/>
    <xf numFmtId="0" fontId="16" fillId="0" borderId="0" xfId="0" applyFont="1" applyFill="1" applyBorder="1" applyAlignment="1">
      <alignment horizontal="center"/>
    </xf>
    <xf numFmtId="0" fontId="21" fillId="14" borderId="0" xfId="0" applyFont="1" applyFill="1" applyBorder="1"/>
    <xf numFmtId="0" fontId="21" fillId="14" borderId="0" xfId="0" applyNumberFormat="1" applyFont="1" applyFill="1" applyBorder="1"/>
    <xf numFmtId="0" fontId="21" fillId="14" borderId="0" xfId="0" quotePrefix="1" applyFont="1" applyFill="1" applyBorder="1"/>
    <xf numFmtId="0" fontId="21" fillId="14" borderId="0" xfId="0" applyFont="1" applyFill="1" applyBorder="1" applyAlignment="1">
      <alignment horizontal="left"/>
    </xf>
    <xf numFmtId="10" fontId="21" fillId="14" borderId="0" xfId="6" applyNumberFormat="1" applyFont="1" applyFill="1" applyBorder="1"/>
    <xf numFmtId="0" fontId="22" fillId="14" borderId="0" xfId="0" applyFont="1" applyFill="1" applyBorder="1" applyAlignment="1">
      <alignment horizontal="center"/>
    </xf>
    <xf numFmtId="10" fontId="22" fillId="14" borderId="0" xfId="6" applyNumberFormat="1" applyFont="1" applyFill="1"/>
    <xf numFmtId="0" fontId="0" fillId="0" borderId="0" xfId="0" applyFill="1"/>
    <xf numFmtId="181" fontId="15" fillId="0" borderId="0" xfId="0" applyNumberFormat="1" applyFont="1" applyFill="1" applyBorder="1"/>
    <xf numFmtId="0" fontId="0" fillId="0" borderId="0" xfId="0" quotePrefix="1" applyFill="1" applyBorder="1"/>
    <xf numFmtId="0" fontId="17" fillId="0" borderId="0" xfId="0" applyFont="1" applyFill="1" applyBorder="1" applyAlignment="1">
      <alignment horizontal="left"/>
    </xf>
    <xf numFmtId="10" fontId="17" fillId="0" borderId="0" xfId="6" applyNumberFormat="1" applyFont="1" applyFill="1" applyBorder="1"/>
    <xf numFmtId="10" fontId="15" fillId="0" borderId="0" xfId="0" applyNumberFormat="1" applyFont="1" applyFill="1" applyBorder="1" applyAlignment="1">
      <alignment horizontal="center"/>
    </xf>
    <xf numFmtId="181" fontId="0" fillId="0" borderId="0" xfId="0" applyNumberFormat="1" applyFill="1" applyBorder="1"/>
    <xf numFmtId="0" fontId="15" fillId="7" borderId="11" xfId="0" applyFont="1" applyFill="1" applyBorder="1"/>
    <xf numFmtId="180" fontId="15" fillId="7" borderId="15" xfId="6" applyNumberFormat="1" applyFont="1" applyFill="1" applyBorder="1"/>
    <xf numFmtId="10" fontId="15" fillId="10" borderId="0" xfId="0" applyNumberFormat="1" applyFont="1" applyFill="1" applyBorder="1"/>
    <xf numFmtId="10" fontId="15" fillId="10" borderId="0" xfId="6" applyNumberFormat="1" applyFont="1" applyFill="1" applyBorder="1"/>
    <xf numFmtId="0" fontId="15" fillId="7" borderId="15" xfId="0" applyFont="1" applyFill="1" applyBorder="1"/>
    <xf numFmtId="9" fontId="18" fillId="8" borderId="14" xfId="0" applyNumberFormat="1" applyFont="1" applyFill="1" applyBorder="1"/>
    <xf numFmtId="184" fontId="15" fillId="10" borderId="15" xfId="5" applyNumberFormat="1" applyFont="1" applyFill="1" applyBorder="1"/>
    <xf numFmtId="0" fontId="17" fillId="7" borderId="0" xfId="0" applyFont="1" applyFill="1" applyBorder="1"/>
    <xf numFmtId="0" fontId="15" fillId="7" borderId="16" xfId="0" applyFont="1" applyFill="1" applyBorder="1" applyAlignment="1">
      <alignment horizontal="right"/>
    </xf>
    <xf numFmtId="0" fontId="15" fillId="10" borderId="17" xfId="0" applyFont="1" applyFill="1" applyBorder="1"/>
    <xf numFmtId="0" fontId="16" fillId="11" borderId="22" xfId="0" applyFont="1" applyFill="1" applyBorder="1" applyAlignment="1">
      <alignment horizontal="left"/>
    </xf>
    <xf numFmtId="0" fontId="0" fillId="11" borderId="19" xfId="0" applyFill="1" applyBorder="1"/>
    <xf numFmtId="9" fontId="0" fillId="7" borderId="16" xfId="0" applyNumberFormat="1" applyFill="1" applyBorder="1"/>
    <xf numFmtId="0" fontId="15" fillId="7" borderId="17" xfId="0" applyFont="1" applyFill="1" applyBorder="1"/>
    <xf numFmtId="0" fontId="15" fillId="0" borderId="0" xfId="0" applyFont="1" applyFill="1"/>
    <xf numFmtId="0" fontId="0" fillId="0" borderId="0" xfId="0" applyBorder="1"/>
    <xf numFmtId="43" fontId="0" fillId="0" borderId="0" xfId="5" applyFont="1" applyFill="1" applyBorder="1"/>
    <xf numFmtId="43" fontId="15" fillId="10" borderId="0" xfId="5" applyFont="1" applyFill="1" applyBorder="1"/>
    <xf numFmtId="0" fontId="17" fillId="0" borderId="0" xfId="0" applyFont="1" applyBorder="1"/>
    <xf numFmtId="0" fontId="15" fillId="0" borderId="0" xfId="0" applyFont="1" applyBorder="1"/>
    <xf numFmtId="184" fontId="15" fillId="10" borderId="0" xfId="5" applyNumberFormat="1" applyFont="1" applyFill="1" applyBorder="1"/>
    <xf numFmtId="43" fontId="16" fillId="11" borderId="22" xfId="5" applyFont="1" applyFill="1" applyBorder="1"/>
    <xf numFmtId="43" fontId="16" fillId="11" borderId="24" xfId="5" applyFont="1" applyFill="1" applyBorder="1"/>
    <xf numFmtId="0" fontId="15" fillId="7" borderId="10" xfId="0" applyFont="1" applyFill="1" applyBorder="1"/>
    <xf numFmtId="43" fontId="18" fillId="8" borderId="14" xfId="5" applyFont="1" applyFill="1" applyBorder="1"/>
    <xf numFmtId="43" fontId="18" fillId="8" borderId="25" xfId="5" applyFont="1" applyFill="1" applyBorder="1"/>
    <xf numFmtId="0" fontId="18" fillId="8" borderId="21" xfId="0" applyFont="1" applyFill="1" applyBorder="1"/>
    <xf numFmtId="183" fontId="18" fillId="8" borderId="14" xfId="5" applyNumberFormat="1" applyFont="1" applyFill="1" applyBorder="1"/>
    <xf numFmtId="183" fontId="18" fillId="8" borderId="21" xfId="5" applyNumberFormat="1" applyFont="1" applyFill="1" applyBorder="1"/>
    <xf numFmtId="184" fontId="15" fillId="7" borderId="15" xfId="0" applyNumberFormat="1" applyFont="1" applyFill="1" applyBorder="1"/>
    <xf numFmtId="43" fontId="16" fillId="11" borderId="14" xfId="5" applyFont="1" applyFill="1" applyBorder="1"/>
    <xf numFmtId="0" fontId="17" fillId="7" borderId="16" xfId="0" applyFont="1" applyFill="1" applyBorder="1"/>
    <xf numFmtId="0" fontId="16" fillId="11" borderId="16" xfId="0" applyFont="1" applyFill="1" applyBorder="1" applyAlignment="1">
      <alignment horizontal="left"/>
    </xf>
    <xf numFmtId="0" fontId="15" fillId="11" borderId="9" xfId="0" applyFont="1" applyFill="1" applyBorder="1"/>
    <xf numFmtId="181" fontId="18" fillId="8" borderId="21" xfId="0" applyNumberFormat="1" applyFont="1" applyFill="1" applyBorder="1"/>
    <xf numFmtId="182" fontId="18" fillId="8" borderId="25" xfId="5" applyNumberFormat="1" applyFont="1" applyFill="1" applyBorder="1"/>
    <xf numFmtId="183" fontId="18" fillId="8" borderId="25" xfId="5" applyNumberFormat="1" applyFont="1" applyFill="1" applyBorder="1"/>
    <xf numFmtId="183" fontId="18" fillId="7" borderId="15" xfId="5" applyNumberFormat="1" applyFont="1" applyFill="1" applyBorder="1"/>
    <xf numFmtId="43" fontId="18" fillId="8" borderId="21" xfId="5" applyNumberFormat="1" applyFont="1" applyFill="1" applyBorder="1"/>
    <xf numFmtId="182" fontId="18" fillId="8" borderId="21" xfId="5" applyNumberFormat="1" applyFont="1" applyFill="1" applyBorder="1"/>
    <xf numFmtId="183" fontId="0" fillId="0" borderId="0" xfId="0" applyNumberFormat="1"/>
    <xf numFmtId="9" fontId="18" fillId="8" borderId="21" xfId="0" applyNumberFormat="1" applyFont="1" applyFill="1" applyBorder="1"/>
    <xf numFmtId="43" fontId="15" fillId="10" borderId="15" xfId="0" applyNumberFormat="1" applyFont="1" applyFill="1" applyBorder="1"/>
    <xf numFmtId="0" fontId="15" fillId="10" borderId="15" xfId="0" applyFont="1" applyFill="1" applyBorder="1"/>
    <xf numFmtId="185" fontId="15" fillId="10" borderId="15" xfId="0" applyNumberFormat="1" applyFont="1" applyFill="1" applyBorder="1"/>
    <xf numFmtId="43" fontId="16" fillId="11" borderId="21" xfId="5" applyFont="1" applyFill="1" applyBorder="1"/>
    <xf numFmtId="43" fontId="16" fillId="11" borderId="26" xfId="5" applyFont="1" applyFill="1" applyBorder="1"/>
    <xf numFmtId="0" fontId="0" fillId="2" borderId="11" xfId="0" applyFill="1" applyBorder="1"/>
    <xf numFmtId="0" fontId="1" fillId="6" borderId="14" xfId="0" applyFont="1" applyFill="1" applyBorder="1"/>
    <xf numFmtId="0" fontId="0" fillId="6" borderId="14" xfId="0" applyFill="1" applyBorder="1"/>
    <xf numFmtId="10" fontId="1" fillId="5" borderId="14" xfId="6" applyNumberFormat="1" applyFont="1" applyFill="1" applyBorder="1"/>
    <xf numFmtId="0" fontId="1" fillId="2" borderId="13" xfId="0" applyFont="1" applyFill="1" applyBorder="1" applyAlignment="1">
      <alignment horizontal="right"/>
    </xf>
    <xf numFmtId="9" fontId="1" fillId="6" borderId="14" xfId="0" applyNumberFormat="1" applyFont="1" applyFill="1" applyBorder="1"/>
    <xf numFmtId="43" fontId="1" fillId="5" borderId="14" xfId="5" applyFont="1" applyFill="1" applyBorder="1"/>
    <xf numFmtId="0" fontId="0" fillId="2" borderId="16" xfId="0" applyFill="1" applyBorder="1"/>
    <xf numFmtId="0" fontId="0" fillId="2" borderId="17" xfId="0" applyFill="1" applyBorder="1"/>
    <xf numFmtId="0" fontId="1" fillId="6" borderId="14" xfId="0" applyNumberFormat="1" applyFont="1" applyFill="1" applyBorder="1"/>
    <xf numFmtId="0" fontId="21" fillId="14" borderId="11" xfId="0" quotePrefix="1" applyFont="1" applyFill="1" applyBorder="1" applyAlignment="1">
      <alignment horizontal="right"/>
    </xf>
    <xf numFmtId="10" fontId="21" fillId="14" borderId="11" xfId="6" applyNumberFormat="1" applyFont="1" applyFill="1" applyBorder="1" applyAlignment="1">
      <alignment horizont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right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3" fillId="0" borderId="0" xfId="0" applyFont="1"/>
    <xf numFmtId="0" fontId="4" fillId="0" borderId="0" xfId="0" applyFont="1" applyAlignment="1">
      <alignment vertical="center"/>
    </xf>
    <xf numFmtId="0" fontId="27" fillId="0" borderId="0" xfId="0" applyFont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right" vertical="center"/>
    </xf>
    <xf numFmtId="0" fontId="23" fillId="0" borderId="17" xfId="0" applyFont="1" applyBorder="1"/>
    <xf numFmtId="0" fontId="27" fillId="0" borderId="17" xfId="0" applyFont="1" applyBorder="1" applyAlignment="1">
      <alignment horizontal="right" vertical="center"/>
    </xf>
    <xf numFmtId="0" fontId="27" fillId="0" borderId="27" xfId="0" applyFont="1" applyBorder="1" applyAlignment="1">
      <alignment horizontal="center" vertical="center"/>
    </xf>
    <xf numFmtId="0" fontId="29" fillId="0" borderId="0" xfId="0" applyFont="1"/>
  </cellXfs>
  <cellStyles count="7">
    <cellStyle name="一般" xfId="0" builtinId="0"/>
    <cellStyle name="已瀏覽過的超連結" xfId="2" builtinId="9" hidden="1"/>
    <cellStyle name="已瀏覽過的超連結" xfId="4" builtinId="9" hidden="1"/>
    <cellStyle name="百分比" xfId="6" builtinId="5"/>
    <cellStyle name="逗號" xfId="5" builtinId="3"/>
    <cellStyle name="超連結" xfId="1" builtinId="8" hidden="1"/>
    <cellStyle name="超連結" xfId="3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distribution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'[1]Normal distribution'!$A$49:$A$849</c:f>
              <c:numCache>
                <c:formatCode>General</c:formatCode>
                <c:ptCount val="801"/>
                <c:pt idx="0">
                  <c:v>40.0</c:v>
                </c:pt>
                <c:pt idx="1">
                  <c:v>40.15</c:v>
                </c:pt>
                <c:pt idx="2">
                  <c:v>40.3</c:v>
                </c:pt>
                <c:pt idx="3">
                  <c:v>40.45</c:v>
                </c:pt>
                <c:pt idx="4">
                  <c:v>40.6</c:v>
                </c:pt>
                <c:pt idx="5">
                  <c:v>40.75</c:v>
                </c:pt>
                <c:pt idx="6">
                  <c:v>40.9</c:v>
                </c:pt>
                <c:pt idx="7">
                  <c:v>41.05</c:v>
                </c:pt>
                <c:pt idx="8">
                  <c:v>41.19999999999998</c:v>
                </c:pt>
                <c:pt idx="9">
                  <c:v>41.34999999999999</c:v>
                </c:pt>
                <c:pt idx="10">
                  <c:v>41.49999999999998</c:v>
                </c:pt>
                <c:pt idx="11">
                  <c:v>41.64999999999998</c:v>
                </c:pt>
                <c:pt idx="12">
                  <c:v>41.79999999999998</c:v>
                </c:pt>
                <c:pt idx="13">
                  <c:v>41.94999999999998</c:v>
                </c:pt>
                <c:pt idx="14">
                  <c:v>42.09999999999998</c:v>
                </c:pt>
                <c:pt idx="15">
                  <c:v>42.24999999999997</c:v>
                </c:pt>
                <c:pt idx="16">
                  <c:v>42.39999999999997</c:v>
                </c:pt>
                <c:pt idx="17">
                  <c:v>42.54999999999997</c:v>
                </c:pt>
                <c:pt idx="18">
                  <c:v>42.69999999999997</c:v>
                </c:pt>
                <c:pt idx="19">
                  <c:v>42.84999999999997</c:v>
                </c:pt>
                <c:pt idx="20">
                  <c:v>42.99999999999997</c:v>
                </c:pt>
                <c:pt idx="21">
                  <c:v>43.14999999999997</c:v>
                </c:pt>
                <c:pt idx="22">
                  <c:v>43.29999999999996</c:v>
                </c:pt>
                <c:pt idx="23">
                  <c:v>43.44999999999997</c:v>
                </c:pt>
                <c:pt idx="24">
                  <c:v>43.59999999999996</c:v>
                </c:pt>
                <c:pt idx="25">
                  <c:v>43.74999999999996</c:v>
                </c:pt>
                <c:pt idx="26">
                  <c:v>43.89999999999996</c:v>
                </c:pt>
                <c:pt idx="27">
                  <c:v>44.04999999999996</c:v>
                </c:pt>
                <c:pt idx="28">
                  <c:v>44.19999999999996</c:v>
                </c:pt>
                <c:pt idx="29">
                  <c:v>44.34999999999996</c:v>
                </c:pt>
                <c:pt idx="30">
                  <c:v>44.49999999999995</c:v>
                </c:pt>
                <c:pt idx="31">
                  <c:v>44.64999999999995</c:v>
                </c:pt>
                <c:pt idx="32">
                  <c:v>44.79999999999995</c:v>
                </c:pt>
                <c:pt idx="33">
                  <c:v>44.94999999999995</c:v>
                </c:pt>
                <c:pt idx="34">
                  <c:v>45.09999999999995</c:v>
                </c:pt>
                <c:pt idx="35">
                  <c:v>45.24999999999995</c:v>
                </c:pt>
                <c:pt idx="36">
                  <c:v>45.39999999999994</c:v>
                </c:pt>
                <c:pt idx="37">
                  <c:v>45.54999999999994</c:v>
                </c:pt>
                <c:pt idx="38">
                  <c:v>45.69999999999994</c:v>
                </c:pt>
                <c:pt idx="39">
                  <c:v>45.84999999999994</c:v>
                </c:pt>
                <c:pt idx="40">
                  <c:v>45.99999999999994</c:v>
                </c:pt>
                <c:pt idx="41">
                  <c:v>46.14999999999994</c:v>
                </c:pt>
                <c:pt idx="42">
                  <c:v>46.29999999999994</c:v>
                </c:pt>
                <c:pt idx="43">
                  <c:v>46.44999999999994</c:v>
                </c:pt>
                <c:pt idx="44">
                  <c:v>46.59999999999993</c:v>
                </c:pt>
                <c:pt idx="45">
                  <c:v>46.74999999999993</c:v>
                </c:pt>
                <c:pt idx="46">
                  <c:v>46.89999999999993</c:v>
                </c:pt>
                <c:pt idx="47">
                  <c:v>47.04999999999993</c:v>
                </c:pt>
                <c:pt idx="48">
                  <c:v>47.19999999999993</c:v>
                </c:pt>
                <c:pt idx="49">
                  <c:v>47.34999999999993</c:v>
                </c:pt>
                <c:pt idx="50">
                  <c:v>47.49999999999992</c:v>
                </c:pt>
                <c:pt idx="51">
                  <c:v>47.64999999999992</c:v>
                </c:pt>
                <c:pt idx="52">
                  <c:v>47.79999999999992</c:v>
                </c:pt>
                <c:pt idx="53">
                  <c:v>47.94999999999992</c:v>
                </c:pt>
                <c:pt idx="54">
                  <c:v>48.09999999999992</c:v>
                </c:pt>
                <c:pt idx="55">
                  <c:v>48.24999999999992</c:v>
                </c:pt>
                <c:pt idx="56">
                  <c:v>48.39999999999992</c:v>
                </c:pt>
                <c:pt idx="57">
                  <c:v>48.54999999999992</c:v>
                </c:pt>
                <c:pt idx="58">
                  <c:v>48.69999999999991</c:v>
                </c:pt>
                <c:pt idx="59">
                  <c:v>48.84999999999992</c:v>
                </c:pt>
                <c:pt idx="60">
                  <c:v>48.99999999999991</c:v>
                </c:pt>
                <c:pt idx="61">
                  <c:v>49.14999999999991</c:v>
                </c:pt>
                <c:pt idx="62">
                  <c:v>49.2999999999999</c:v>
                </c:pt>
                <c:pt idx="63">
                  <c:v>49.44999999999991</c:v>
                </c:pt>
                <c:pt idx="64">
                  <c:v>49.5999999999999</c:v>
                </c:pt>
                <c:pt idx="65">
                  <c:v>49.7499999999999</c:v>
                </c:pt>
                <c:pt idx="66">
                  <c:v>49.8999999999999</c:v>
                </c:pt>
                <c:pt idx="67">
                  <c:v>50.0499999999999</c:v>
                </c:pt>
                <c:pt idx="68">
                  <c:v>50.1999999999999</c:v>
                </c:pt>
                <c:pt idx="69">
                  <c:v>50.3499999999999</c:v>
                </c:pt>
                <c:pt idx="70">
                  <c:v>50.4999999999999</c:v>
                </c:pt>
                <c:pt idx="71">
                  <c:v>50.6499999999999</c:v>
                </c:pt>
                <c:pt idx="72">
                  <c:v>50.7999999999999</c:v>
                </c:pt>
                <c:pt idx="73">
                  <c:v>50.9499999999999</c:v>
                </c:pt>
                <c:pt idx="74">
                  <c:v>51.0999999999999</c:v>
                </c:pt>
                <c:pt idx="75">
                  <c:v>51.2499999999999</c:v>
                </c:pt>
                <c:pt idx="76">
                  <c:v>51.3999999999999</c:v>
                </c:pt>
                <c:pt idx="77">
                  <c:v>51.5499999999999</c:v>
                </c:pt>
                <c:pt idx="78">
                  <c:v>51.69999999999988</c:v>
                </c:pt>
                <c:pt idx="79">
                  <c:v>51.84999999999989</c:v>
                </c:pt>
                <c:pt idx="80">
                  <c:v>51.99999999999988</c:v>
                </c:pt>
                <c:pt idx="81">
                  <c:v>52.14999999999988</c:v>
                </c:pt>
                <c:pt idx="82">
                  <c:v>52.29999999999988</c:v>
                </c:pt>
                <c:pt idx="83">
                  <c:v>52.44999999999988</c:v>
                </c:pt>
                <c:pt idx="84">
                  <c:v>52.59999999999988</c:v>
                </c:pt>
                <c:pt idx="85">
                  <c:v>52.74999999999987</c:v>
                </c:pt>
                <c:pt idx="86">
                  <c:v>52.89999999999987</c:v>
                </c:pt>
                <c:pt idx="87">
                  <c:v>53.04999999999987</c:v>
                </c:pt>
                <c:pt idx="88">
                  <c:v>53.19999999999987</c:v>
                </c:pt>
                <c:pt idx="89">
                  <c:v>53.34999999999987</c:v>
                </c:pt>
                <c:pt idx="90">
                  <c:v>53.49999999999987</c:v>
                </c:pt>
                <c:pt idx="91">
                  <c:v>53.64999999999987</c:v>
                </c:pt>
                <c:pt idx="92">
                  <c:v>53.79999999999986</c:v>
                </c:pt>
                <c:pt idx="93">
                  <c:v>53.94999999999987</c:v>
                </c:pt>
                <c:pt idx="94">
                  <c:v>54.09999999999986</c:v>
                </c:pt>
                <c:pt idx="95">
                  <c:v>54.24999999999986</c:v>
                </c:pt>
                <c:pt idx="96">
                  <c:v>54.39999999999986</c:v>
                </c:pt>
                <c:pt idx="97">
                  <c:v>54.54999999999986</c:v>
                </c:pt>
                <c:pt idx="98">
                  <c:v>54.69999999999986</c:v>
                </c:pt>
                <c:pt idx="99">
                  <c:v>54.84999999999986</c:v>
                </c:pt>
                <c:pt idx="100">
                  <c:v>54.99999999999985</c:v>
                </c:pt>
                <c:pt idx="101">
                  <c:v>55.14999999999985</c:v>
                </c:pt>
                <c:pt idx="102">
                  <c:v>55.29999999999985</c:v>
                </c:pt>
                <c:pt idx="103">
                  <c:v>55.44999999999985</c:v>
                </c:pt>
                <c:pt idx="104">
                  <c:v>55.59999999999985</c:v>
                </c:pt>
                <c:pt idx="105">
                  <c:v>55.74999999999985</c:v>
                </c:pt>
                <c:pt idx="106">
                  <c:v>55.89999999999984</c:v>
                </c:pt>
                <c:pt idx="107">
                  <c:v>56.04999999999984</c:v>
                </c:pt>
                <c:pt idx="108">
                  <c:v>56.19999999999984</c:v>
                </c:pt>
                <c:pt idx="109">
                  <c:v>56.34999999999984</c:v>
                </c:pt>
                <c:pt idx="110">
                  <c:v>56.49999999999984</c:v>
                </c:pt>
                <c:pt idx="111">
                  <c:v>56.64999999999984</c:v>
                </c:pt>
                <c:pt idx="112">
                  <c:v>56.79999999999984</c:v>
                </c:pt>
                <c:pt idx="113">
                  <c:v>56.94999999999984</c:v>
                </c:pt>
                <c:pt idx="114">
                  <c:v>57.09999999999983</c:v>
                </c:pt>
                <c:pt idx="115">
                  <c:v>57.24999999999983</c:v>
                </c:pt>
                <c:pt idx="116">
                  <c:v>57.39999999999983</c:v>
                </c:pt>
                <c:pt idx="117">
                  <c:v>57.54999999999983</c:v>
                </c:pt>
                <c:pt idx="118">
                  <c:v>57.69999999999983</c:v>
                </c:pt>
                <c:pt idx="119">
                  <c:v>57.84999999999983</c:v>
                </c:pt>
                <c:pt idx="120">
                  <c:v>57.99999999999982</c:v>
                </c:pt>
                <c:pt idx="121">
                  <c:v>58.14999999999982</c:v>
                </c:pt>
                <c:pt idx="122">
                  <c:v>58.29999999999982</c:v>
                </c:pt>
                <c:pt idx="123">
                  <c:v>58.44999999999982</c:v>
                </c:pt>
                <c:pt idx="124">
                  <c:v>58.59999999999982</c:v>
                </c:pt>
                <c:pt idx="125">
                  <c:v>58.74999999999982</c:v>
                </c:pt>
                <c:pt idx="126">
                  <c:v>58.89999999999982</c:v>
                </c:pt>
                <c:pt idx="127">
                  <c:v>59.04999999999982</c:v>
                </c:pt>
                <c:pt idx="128">
                  <c:v>59.19999999999981</c:v>
                </c:pt>
                <c:pt idx="129">
                  <c:v>59.34999999999982</c:v>
                </c:pt>
                <c:pt idx="130">
                  <c:v>59.49999999999981</c:v>
                </c:pt>
                <c:pt idx="131">
                  <c:v>59.64999999999981</c:v>
                </c:pt>
                <c:pt idx="132">
                  <c:v>59.7999999999998</c:v>
                </c:pt>
                <c:pt idx="133">
                  <c:v>59.94999999999981</c:v>
                </c:pt>
                <c:pt idx="134">
                  <c:v>60.0999999999998</c:v>
                </c:pt>
                <c:pt idx="135">
                  <c:v>60.2499999999998</c:v>
                </c:pt>
                <c:pt idx="136">
                  <c:v>60.3999999999998</c:v>
                </c:pt>
                <c:pt idx="137">
                  <c:v>60.5499999999998</c:v>
                </c:pt>
                <c:pt idx="138">
                  <c:v>60.6999999999998</c:v>
                </c:pt>
                <c:pt idx="139">
                  <c:v>60.8499999999998</c:v>
                </c:pt>
                <c:pt idx="140">
                  <c:v>60.9999999999998</c:v>
                </c:pt>
                <c:pt idx="141">
                  <c:v>61.1499999999998</c:v>
                </c:pt>
                <c:pt idx="142">
                  <c:v>61.2999999999998</c:v>
                </c:pt>
                <c:pt idx="143">
                  <c:v>61.4499999999998</c:v>
                </c:pt>
                <c:pt idx="144">
                  <c:v>61.5999999999998</c:v>
                </c:pt>
                <c:pt idx="145">
                  <c:v>61.7499999999998</c:v>
                </c:pt>
                <c:pt idx="146">
                  <c:v>61.8999999999998</c:v>
                </c:pt>
                <c:pt idx="147">
                  <c:v>62.0499999999998</c:v>
                </c:pt>
                <c:pt idx="148">
                  <c:v>62.19999999999978</c:v>
                </c:pt>
                <c:pt idx="149">
                  <c:v>62.34999999999979</c:v>
                </c:pt>
                <c:pt idx="150">
                  <c:v>62.49999999999978</c:v>
                </c:pt>
                <c:pt idx="151">
                  <c:v>62.64999999999978</c:v>
                </c:pt>
                <c:pt idx="152">
                  <c:v>62.79999999999978</c:v>
                </c:pt>
                <c:pt idx="153">
                  <c:v>62.94999999999978</c:v>
                </c:pt>
                <c:pt idx="154">
                  <c:v>63.09999999999978</c:v>
                </c:pt>
                <c:pt idx="155">
                  <c:v>63.24999999999977</c:v>
                </c:pt>
                <c:pt idx="156">
                  <c:v>63.39999999999977</c:v>
                </c:pt>
                <c:pt idx="157">
                  <c:v>63.54999999999977</c:v>
                </c:pt>
                <c:pt idx="158">
                  <c:v>63.69999999999977</c:v>
                </c:pt>
                <c:pt idx="159">
                  <c:v>63.84999999999977</c:v>
                </c:pt>
                <c:pt idx="160">
                  <c:v>63.99999999999977</c:v>
                </c:pt>
                <c:pt idx="161">
                  <c:v>64.14999999999977</c:v>
                </c:pt>
                <c:pt idx="162">
                  <c:v>64.29999999999978</c:v>
                </c:pt>
                <c:pt idx="163">
                  <c:v>64.44999999999978</c:v>
                </c:pt>
                <c:pt idx="164">
                  <c:v>64.5999999999998</c:v>
                </c:pt>
                <c:pt idx="165">
                  <c:v>64.7499999999998</c:v>
                </c:pt>
                <c:pt idx="166">
                  <c:v>64.8999999999998</c:v>
                </c:pt>
                <c:pt idx="167">
                  <c:v>65.0499999999998</c:v>
                </c:pt>
                <c:pt idx="168">
                  <c:v>65.19999999999981</c:v>
                </c:pt>
                <c:pt idx="169">
                  <c:v>65.34999999999982</c:v>
                </c:pt>
                <c:pt idx="170">
                  <c:v>65.49999999999982</c:v>
                </c:pt>
                <c:pt idx="171">
                  <c:v>65.64999999999983</c:v>
                </c:pt>
                <c:pt idx="172">
                  <c:v>65.79999999999984</c:v>
                </c:pt>
                <c:pt idx="173">
                  <c:v>65.94999999999984</c:v>
                </c:pt>
                <c:pt idx="174">
                  <c:v>66.09999999999985</c:v>
                </c:pt>
                <c:pt idx="175">
                  <c:v>66.24999999999985</c:v>
                </c:pt>
                <c:pt idx="176">
                  <c:v>66.39999999999986</c:v>
                </c:pt>
                <c:pt idx="177">
                  <c:v>66.54999999999986</c:v>
                </c:pt>
                <c:pt idx="178">
                  <c:v>66.69999999999987</c:v>
                </c:pt>
                <c:pt idx="179">
                  <c:v>66.84999999999988</c:v>
                </c:pt>
                <c:pt idx="180">
                  <c:v>66.99999999999988</c:v>
                </c:pt>
                <c:pt idx="181">
                  <c:v>67.1499999999999</c:v>
                </c:pt>
                <c:pt idx="182">
                  <c:v>67.2999999999999</c:v>
                </c:pt>
                <c:pt idx="183">
                  <c:v>67.4499999999999</c:v>
                </c:pt>
                <c:pt idx="184">
                  <c:v>67.5999999999999</c:v>
                </c:pt>
                <c:pt idx="185">
                  <c:v>67.7499999999999</c:v>
                </c:pt>
                <c:pt idx="186">
                  <c:v>67.89999999999992</c:v>
                </c:pt>
                <c:pt idx="187">
                  <c:v>68.04999999999992</c:v>
                </c:pt>
                <c:pt idx="188">
                  <c:v>68.19999999999993</c:v>
                </c:pt>
                <c:pt idx="189">
                  <c:v>68.34999999999993</c:v>
                </c:pt>
                <c:pt idx="190">
                  <c:v>68.49999999999994</c:v>
                </c:pt>
                <c:pt idx="191">
                  <c:v>68.64999999999994</c:v>
                </c:pt>
                <c:pt idx="192">
                  <c:v>68.79999999999995</c:v>
                </c:pt>
                <c:pt idx="193">
                  <c:v>68.94999999999996</c:v>
                </c:pt>
                <c:pt idx="194">
                  <c:v>69.09999999999996</c:v>
                </c:pt>
                <c:pt idx="195">
                  <c:v>69.24999999999997</c:v>
                </c:pt>
                <c:pt idx="196">
                  <c:v>69.39999999999997</c:v>
                </c:pt>
                <c:pt idx="197">
                  <c:v>69.54999999999998</c:v>
                </c:pt>
                <c:pt idx="198">
                  <c:v>69.69999999999998</c:v>
                </c:pt>
                <c:pt idx="199">
                  <c:v>69.85</c:v>
                </c:pt>
                <c:pt idx="200">
                  <c:v>70.0</c:v>
                </c:pt>
                <c:pt idx="201">
                  <c:v>70.15000000000001</c:v>
                </c:pt>
                <c:pt idx="202">
                  <c:v>70.30000000000001</c:v>
                </c:pt>
                <c:pt idx="203">
                  <c:v>70.45000000000001</c:v>
                </c:pt>
                <c:pt idx="204">
                  <c:v>70.60000000000002</c:v>
                </c:pt>
                <c:pt idx="205">
                  <c:v>70.75000000000003</c:v>
                </c:pt>
                <c:pt idx="206">
                  <c:v>70.90000000000003</c:v>
                </c:pt>
                <c:pt idx="207">
                  <c:v>71.05000000000004</c:v>
                </c:pt>
                <c:pt idx="208">
                  <c:v>71.20000000000004</c:v>
                </c:pt>
                <c:pt idx="209">
                  <c:v>71.35000000000005</c:v>
                </c:pt>
                <c:pt idx="210">
                  <c:v>71.50000000000005</c:v>
                </c:pt>
                <c:pt idx="211">
                  <c:v>71.65000000000006</c:v>
                </c:pt>
                <c:pt idx="212">
                  <c:v>71.80000000000007</c:v>
                </c:pt>
                <c:pt idx="213">
                  <c:v>71.95000000000007</c:v>
                </c:pt>
                <c:pt idx="214">
                  <c:v>72.10000000000008</c:v>
                </c:pt>
                <c:pt idx="215">
                  <c:v>72.25000000000008</c:v>
                </c:pt>
                <c:pt idx="216">
                  <c:v>72.4000000000001</c:v>
                </c:pt>
                <c:pt idx="217">
                  <c:v>72.5500000000001</c:v>
                </c:pt>
                <c:pt idx="218">
                  <c:v>72.7000000000001</c:v>
                </c:pt>
                <c:pt idx="219">
                  <c:v>72.85000000000011</c:v>
                </c:pt>
                <c:pt idx="220">
                  <c:v>73.00000000000011</c:v>
                </c:pt>
                <c:pt idx="221">
                  <c:v>73.15000000000012</c:v>
                </c:pt>
                <c:pt idx="222">
                  <c:v>73.30000000000013</c:v>
                </c:pt>
                <c:pt idx="223">
                  <c:v>73.45000000000013</c:v>
                </c:pt>
                <c:pt idx="224">
                  <c:v>73.60000000000014</c:v>
                </c:pt>
                <c:pt idx="225">
                  <c:v>73.75000000000014</c:v>
                </c:pt>
                <c:pt idx="226">
                  <c:v>73.90000000000014</c:v>
                </c:pt>
                <c:pt idx="227">
                  <c:v>74.05000000000015</c:v>
                </c:pt>
                <c:pt idx="228">
                  <c:v>74.20000000000015</c:v>
                </c:pt>
                <c:pt idx="229">
                  <c:v>74.35000000000016</c:v>
                </c:pt>
                <c:pt idx="230">
                  <c:v>74.50000000000017</c:v>
                </c:pt>
                <c:pt idx="231">
                  <c:v>74.65000000000018</c:v>
                </c:pt>
                <c:pt idx="232">
                  <c:v>74.80000000000018</c:v>
                </c:pt>
                <c:pt idx="233">
                  <c:v>74.95000000000018</c:v>
                </c:pt>
                <c:pt idx="234">
                  <c:v>75.10000000000019</c:v>
                </c:pt>
                <c:pt idx="235">
                  <c:v>75.2500000000002</c:v>
                </c:pt>
                <c:pt idx="236">
                  <c:v>75.4000000000002</c:v>
                </c:pt>
                <c:pt idx="237">
                  <c:v>75.55000000000021</c:v>
                </c:pt>
                <c:pt idx="238">
                  <c:v>75.70000000000021</c:v>
                </c:pt>
                <c:pt idx="239">
                  <c:v>75.85000000000022</c:v>
                </c:pt>
                <c:pt idx="240">
                  <c:v>76.00000000000023</c:v>
                </c:pt>
                <c:pt idx="241">
                  <c:v>76.15000000000023</c:v>
                </c:pt>
                <c:pt idx="242">
                  <c:v>76.30000000000024</c:v>
                </c:pt>
                <c:pt idx="243">
                  <c:v>76.45000000000024</c:v>
                </c:pt>
                <c:pt idx="244">
                  <c:v>76.60000000000025</c:v>
                </c:pt>
                <c:pt idx="245">
                  <c:v>76.75000000000025</c:v>
                </c:pt>
                <c:pt idx="246">
                  <c:v>76.90000000000026</c:v>
                </c:pt>
                <c:pt idx="247">
                  <c:v>77.05000000000027</c:v>
                </c:pt>
                <c:pt idx="248">
                  <c:v>77.20000000000027</c:v>
                </c:pt>
                <c:pt idx="249">
                  <c:v>77.35000000000028</c:v>
                </c:pt>
                <c:pt idx="250">
                  <c:v>77.50000000000028</c:v>
                </c:pt>
                <c:pt idx="251">
                  <c:v>77.65000000000029</c:v>
                </c:pt>
                <c:pt idx="252">
                  <c:v>77.8000000000003</c:v>
                </c:pt>
                <c:pt idx="253">
                  <c:v>77.9500000000003</c:v>
                </c:pt>
                <c:pt idx="254">
                  <c:v>78.10000000000031</c:v>
                </c:pt>
                <c:pt idx="255">
                  <c:v>78.25000000000031</c:v>
                </c:pt>
                <c:pt idx="256">
                  <c:v>78.40000000000031</c:v>
                </c:pt>
                <c:pt idx="257">
                  <c:v>78.55000000000032</c:v>
                </c:pt>
                <c:pt idx="258">
                  <c:v>78.70000000000033</c:v>
                </c:pt>
                <c:pt idx="259">
                  <c:v>78.85000000000034</c:v>
                </c:pt>
                <c:pt idx="260">
                  <c:v>79.00000000000034</c:v>
                </c:pt>
                <c:pt idx="261">
                  <c:v>79.15000000000035</c:v>
                </c:pt>
                <c:pt idx="262">
                  <c:v>79.30000000000035</c:v>
                </c:pt>
                <c:pt idx="263">
                  <c:v>79.45000000000035</c:v>
                </c:pt>
                <c:pt idx="264">
                  <c:v>79.60000000000036</c:v>
                </c:pt>
                <c:pt idx="265">
                  <c:v>79.75000000000037</c:v>
                </c:pt>
                <c:pt idx="266">
                  <c:v>79.90000000000037</c:v>
                </c:pt>
                <c:pt idx="267">
                  <c:v>80.05000000000038</c:v>
                </c:pt>
                <c:pt idx="268">
                  <c:v>80.20000000000038</c:v>
                </c:pt>
                <c:pt idx="269">
                  <c:v>80.35000000000039</c:v>
                </c:pt>
                <c:pt idx="270">
                  <c:v>80.5000000000004</c:v>
                </c:pt>
                <c:pt idx="271">
                  <c:v>80.6500000000004</c:v>
                </c:pt>
                <c:pt idx="272">
                  <c:v>80.80000000000041</c:v>
                </c:pt>
                <c:pt idx="273">
                  <c:v>80.95000000000041</c:v>
                </c:pt>
                <c:pt idx="274">
                  <c:v>81.10000000000042</c:v>
                </c:pt>
                <c:pt idx="275">
                  <c:v>81.25000000000043</c:v>
                </c:pt>
                <c:pt idx="276">
                  <c:v>81.40000000000043</c:v>
                </c:pt>
                <c:pt idx="277">
                  <c:v>81.55000000000044</c:v>
                </c:pt>
                <c:pt idx="278">
                  <c:v>81.70000000000044</c:v>
                </c:pt>
                <c:pt idx="279">
                  <c:v>81.85000000000045</c:v>
                </c:pt>
                <c:pt idx="280">
                  <c:v>82.00000000000045</c:v>
                </c:pt>
                <c:pt idx="281">
                  <c:v>82.15000000000046</c:v>
                </c:pt>
                <c:pt idx="282">
                  <c:v>82.30000000000047</c:v>
                </c:pt>
                <c:pt idx="283">
                  <c:v>82.45000000000047</c:v>
                </c:pt>
                <c:pt idx="284">
                  <c:v>82.60000000000048</c:v>
                </c:pt>
                <c:pt idx="285">
                  <c:v>82.75000000000048</c:v>
                </c:pt>
                <c:pt idx="286">
                  <c:v>82.90000000000048</c:v>
                </c:pt>
                <c:pt idx="287">
                  <c:v>83.05000000000049</c:v>
                </c:pt>
                <c:pt idx="288">
                  <c:v>83.2000000000005</c:v>
                </c:pt>
                <c:pt idx="289">
                  <c:v>83.35000000000051</c:v>
                </c:pt>
                <c:pt idx="290">
                  <c:v>83.50000000000051</c:v>
                </c:pt>
                <c:pt idx="291">
                  <c:v>83.65000000000052</c:v>
                </c:pt>
                <c:pt idx="292">
                  <c:v>83.80000000000052</c:v>
                </c:pt>
                <c:pt idx="293">
                  <c:v>83.95000000000053</c:v>
                </c:pt>
                <c:pt idx="294">
                  <c:v>84.10000000000053</c:v>
                </c:pt>
                <c:pt idx="295">
                  <c:v>84.25000000000054</c:v>
                </c:pt>
                <c:pt idx="296">
                  <c:v>84.40000000000054</c:v>
                </c:pt>
                <c:pt idx="297">
                  <c:v>84.55000000000055</c:v>
                </c:pt>
                <c:pt idx="298">
                  <c:v>84.70000000000055</c:v>
                </c:pt>
                <c:pt idx="299">
                  <c:v>84.85000000000056</c:v>
                </c:pt>
                <c:pt idx="300">
                  <c:v>85.00000000000057</c:v>
                </c:pt>
                <c:pt idx="301">
                  <c:v>85.15000000000057</c:v>
                </c:pt>
                <c:pt idx="302">
                  <c:v>85.30000000000058</c:v>
                </c:pt>
                <c:pt idx="303">
                  <c:v>85.45000000000058</c:v>
                </c:pt>
                <c:pt idx="304">
                  <c:v>85.60000000000059</c:v>
                </c:pt>
                <c:pt idx="305">
                  <c:v>85.7500000000006</c:v>
                </c:pt>
                <c:pt idx="306">
                  <c:v>85.9000000000006</c:v>
                </c:pt>
                <c:pt idx="307">
                  <c:v>86.05000000000061</c:v>
                </c:pt>
                <c:pt idx="308">
                  <c:v>86.20000000000061</c:v>
                </c:pt>
                <c:pt idx="309">
                  <c:v>86.35000000000062</c:v>
                </c:pt>
                <c:pt idx="310">
                  <c:v>86.50000000000063</c:v>
                </c:pt>
                <c:pt idx="311">
                  <c:v>86.65000000000063</c:v>
                </c:pt>
                <c:pt idx="312">
                  <c:v>86.80000000000064</c:v>
                </c:pt>
                <c:pt idx="313">
                  <c:v>86.95000000000064</c:v>
                </c:pt>
                <c:pt idx="314">
                  <c:v>87.10000000000065</c:v>
                </c:pt>
                <c:pt idx="315">
                  <c:v>87.25000000000065</c:v>
                </c:pt>
                <c:pt idx="316">
                  <c:v>87.40000000000065</c:v>
                </c:pt>
                <c:pt idx="317">
                  <c:v>87.55000000000067</c:v>
                </c:pt>
                <c:pt idx="318">
                  <c:v>87.70000000000067</c:v>
                </c:pt>
                <c:pt idx="319">
                  <c:v>87.85000000000068</c:v>
                </c:pt>
                <c:pt idx="320">
                  <c:v>88.00000000000068</c:v>
                </c:pt>
                <c:pt idx="321">
                  <c:v>88.15000000000069</c:v>
                </c:pt>
                <c:pt idx="322">
                  <c:v>88.30000000000069</c:v>
                </c:pt>
                <c:pt idx="323">
                  <c:v>88.4500000000007</c:v>
                </c:pt>
                <c:pt idx="324">
                  <c:v>88.6000000000007</c:v>
                </c:pt>
                <c:pt idx="325">
                  <c:v>88.75000000000071</c:v>
                </c:pt>
                <c:pt idx="326">
                  <c:v>88.90000000000071</c:v>
                </c:pt>
                <c:pt idx="327">
                  <c:v>89.05000000000072</c:v>
                </c:pt>
                <c:pt idx="328">
                  <c:v>89.20000000000073</c:v>
                </c:pt>
                <c:pt idx="329">
                  <c:v>89.35000000000073</c:v>
                </c:pt>
                <c:pt idx="330">
                  <c:v>89.50000000000074</c:v>
                </c:pt>
                <c:pt idx="331">
                  <c:v>89.65000000000074</c:v>
                </c:pt>
                <c:pt idx="332">
                  <c:v>89.80000000000075</c:v>
                </c:pt>
                <c:pt idx="333">
                  <c:v>89.95000000000075</c:v>
                </c:pt>
                <c:pt idx="334">
                  <c:v>90.10000000000076</c:v>
                </c:pt>
                <c:pt idx="335">
                  <c:v>90.25000000000077</c:v>
                </c:pt>
                <c:pt idx="336">
                  <c:v>90.40000000000077</c:v>
                </c:pt>
                <c:pt idx="337">
                  <c:v>90.55000000000078</c:v>
                </c:pt>
                <c:pt idx="338">
                  <c:v>90.70000000000078</c:v>
                </c:pt>
                <c:pt idx="339">
                  <c:v>90.85000000000079</c:v>
                </c:pt>
                <c:pt idx="340">
                  <c:v>91.0000000000008</c:v>
                </c:pt>
                <c:pt idx="341">
                  <c:v>91.1500000000008</c:v>
                </c:pt>
                <c:pt idx="342">
                  <c:v>91.30000000000081</c:v>
                </c:pt>
                <c:pt idx="343">
                  <c:v>91.45000000000081</c:v>
                </c:pt>
                <c:pt idx="344">
                  <c:v>91.60000000000082</c:v>
                </c:pt>
                <c:pt idx="345">
                  <c:v>91.75000000000082</c:v>
                </c:pt>
                <c:pt idx="346">
                  <c:v>91.90000000000083</c:v>
                </c:pt>
                <c:pt idx="347">
                  <c:v>92.05000000000084</c:v>
                </c:pt>
                <c:pt idx="348">
                  <c:v>92.20000000000084</c:v>
                </c:pt>
                <c:pt idx="349">
                  <c:v>92.35000000000085</c:v>
                </c:pt>
                <c:pt idx="350">
                  <c:v>92.50000000000085</c:v>
                </c:pt>
                <c:pt idx="351">
                  <c:v>92.65000000000086</c:v>
                </c:pt>
                <c:pt idx="352">
                  <c:v>92.80000000000086</c:v>
                </c:pt>
                <c:pt idx="353">
                  <c:v>92.95000000000087</c:v>
                </c:pt>
                <c:pt idx="354">
                  <c:v>93.10000000000088</c:v>
                </c:pt>
                <c:pt idx="355">
                  <c:v>93.25000000000088</c:v>
                </c:pt>
                <c:pt idx="356">
                  <c:v>93.40000000000088</c:v>
                </c:pt>
                <c:pt idx="357">
                  <c:v>93.55000000000089</c:v>
                </c:pt>
                <c:pt idx="358">
                  <c:v>93.7000000000009</c:v>
                </c:pt>
                <c:pt idx="359">
                  <c:v>93.8500000000009</c:v>
                </c:pt>
                <c:pt idx="360">
                  <c:v>94.00000000000091</c:v>
                </c:pt>
                <c:pt idx="361">
                  <c:v>94.15000000000092</c:v>
                </c:pt>
                <c:pt idx="362">
                  <c:v>94.30000000000092</c:v>
                </c:pt>
                <c:pt idx="363">
                  <c:v>94.45000000000093</c:v>
                </c:pt>
                <c:pt idx="364">
                  <c:v>94.60000000000093</c:v>
                </c:pt>
                <c:pt idx="365">
                  <c:v>94.75000000000094</c:v>
                </c:pt>
                <c:pt idx="366">
                  <c:v>94.90000000000094</c:v>
                </c:pt>
                <c:pt idx="367">
                  <c:v>95.05000000000095</c:v>
                </c:pt>
                <c:pt idx="368">
                  <c:v>95.20000000000095</c:v>
                </c:pt>
                <c:pt idx="369">
                  <c:v>95.35000000000096</c:v>
                </c:pt>
                <c:pt idx="370">
                  <c:v>95.50000000000097</c:v>
                </c:pt>
                <c:pt idx="371">
                  <c:v>95.65000000000097</c:v>
                </c:pt>
                <c:pt idx="372">
                  <c:v>95.80000000000098</c:v>
                </c:pt>
                <c:pt idx="373">
                  <c:v>95.95000000000098</c:v>
                </c:pt>
                <c:pt idx="374">
                  <c:v>96.10000000000099</c:v>
                </c:pt>
                <c:pt idx="375">
                  <c:v>96.25000000000099</c:v>
                </c:pt>
                <c:pt idx="376">
                  <c:v>96.400000000001</c:v>
                </c:pt>
                <c:pt idx="377">
                  <c:v>96.55000000000101</c:v>
                </c:pt>
                <c:pt idx="378">
                  <c:v>96.70000000000101</c:v>
                </c:pt>
                <c:pt idx="379">
                  <c:v>96.85000000000102</c:v>
                </c:pt>
                <c:pt idx="380">
                  <c:v>97.00000000000102</c:v>
                </c:pt>
                <c:pt idx="381">
                  <c:v>97.15000000000103</c:v>
                </c:pt>
                <c:pt idx="382">
                  <c:v>97.30000000000103</c:v>
                </c:pt>
                <c:pt idx="383">
                  <c:v>97.45000000000104</c:v>
                </c:pt>
                <c:pt idx="384">
                  <c:v>97.60000000000105</c:v>
                </c:pt>
                <c:pt idx="385">
                  <c:v>97.75000000000105</c:v>
                </c:pt>
                <c:pt idx="386">
                  <c:v>97.90000000000105</c:v>
                </c:pt>
                <c:pt idx="387">
                  <c:v>98.05000000000106</c:v>
                </c:pt>
                <c:pt idx="388">
                  <c:v>98.20000000000107</c:v>
                </c:pt>
                <c:pt idx="389">
                  <c:v>98.35000000000107</c:v>
                </c:pt>
                <c:pt idx="390">
                  <c:v>98.50000000000108</c:v>
                </c:pt>
                <c:pt idx="391">
                  <c:v>98.65000000000109</c:v>
                </c:pt>
                <c:pt idx="392">
                  <c:v>98.80000000000109</c:v>
                </c:pt>
                <c:pt idx="393">
                  <c:v>98.9500000000011</c:v>
                </c:pt>
                <c:pt idx="394">
                  <c:v>99.1000000000011</c:v>
                </c:pt>
                <c:pt idx="395">
                  <c:v>99.25000000000111</c:v>
                </c:pt>
                <c:pt idx="396">
                  <c:v>99.40000000000111</c:v>
                </c:pt>
                <c:pt idx="397">
                  <c:v>99.55000000000112</c:v>
                </c:pt>
                <c:pt idx="398">
                  <c:v>99.70000000000113</c:v>
                </c:pt>
                <c:pt idx="399">
                  <c:v>99.85000000000113</c:v>
                </c:pt>
                <c:pt idx="400">
                  <c:v>100.0000000000011</c:v>
                </c:pt>
                <c:pt idx="401">
                  <c:v>100.1500000000011</c:v>
                </c:pt>
                <c:pt idx="402">
                  <c:v>100.3000000000011</c:v>
                </c:pt>
                <c:pt idx="403">
                  <c:v>100.4500000000012</c:v>
                </c:pt>
                <c:pt idx="404">
                  <c:v>100.6000000000012</c:v>
                </c:pt>
                <c:pt idx="405">
                  <c:v>100.7500000000012</c:v>
                </c:pt>
                <c:pt idx="406">
                  <c:v>100.9000000000012</c:v>
                </c:pt>
                <c:pt idx="407">
                  <c:v>101.0500000000012</c:v>
                </c:pt>
                <c:pt idx="408">
                  <c:v>101.2000000000012</c:v>
                </c:pt>
                <c:pt idx="409">
                  <c:v>101.3500000000012</c:v>
                </c:pt>
                <c:pt idx="410">
                  <c:v>101.5000000000012</c:v>
                </c:pt>
                <c:pt idx="411">
                  <c:v>101.6500000000012</c:v>
                </c:pt>
                <c:pt idx="412">
                  <c:v>101.8000000000012</c:v>
                </c:pt>
                <c:pt idx="413">
                  <c:v>101.9500000000012</c:v>
                </c:pt>
                <c:pt idx="414">
                  <c:v>102.1000000000012</c:v>
                </c:pt>
                <c:pt idx="415">
                  <c:v>102.2500000000012</c:v>
                </c:pt>
                <c:pt idx="416">
                  <c:v>102.4000000000012</c:v>
                </c:pt>
                <c:pt idx="417">
                  <c:v>102.5500000000012</c:v>
                </c:pt>
                <c:pt idx="418">
                  <c:v>102.7000000000012</c:v>
                </c:pt>
                <c:pt idx="419">
                  <c:v>102.8500000000012</c:v>
                </c:pt>
                <c:pt idx="420">
                  <c:v>103.0000000000013</c:v>
                </c:pt>
                <c:pt idx="421">
                  <c:v>103.1500000000013</c:v>
                </c:pt>
                <c:pt idx="422">
                  <c:v>103.3000000000013</c:v>
                </c:pt>
                <c:pt idx="423">
                  <c:v>103.4500000000013</c:v>
                </c:pt>
                <c:pt idx="424">
                  <c:v>103.6000000000013</c:v>
                </c:pt>
                <c:pt idx="425">
                  <c:v>103.7500000000013</c:v>
                </c:pt>
                <c:pt idx="426">
                  <c:v>103.9000000000013</c:v>
                </c:pt>
                <c:pt idx="427">
                  <c:v>104.0500000000013</c:v>
                </c:pt>
                <c:pt idx="428">
                  <c:v>104.2000000000013</c:v>
                </c:pt>
                <c:pt idx="429">
                  <c:v>104.3500000000013</c:v>
                </c:pt>
                <c:pt idx="430">
                  <c:v>104.5000000000013</c:v>
                </c:pt>
                <c:pt idx="431">
                  <c:v>104.6500000000013</c:v>
                </c:pt>
                <c:pt idx="432">
                  <c:v>104.8000000000013</c:v>
                </c:pt>
                <c:pt idx="433">
                  <c:v>104.9500000000013</c:v>
                </c:pt>
                <c:pt idx="434">
                  <c:v>105.1000000000013</c:v>
                </c:pt>
                <c:pt idx="435">
                  <c:v>105.2500000000013</c:v>
                </c:pt>
                <c:pt idx="436">
                  <c:v>105.4000000000013</c:v>
                </c:pt>
                <c:pt idx="437">
                  <c:v>105.5500000000013</c:v>
                </c:pt>
                <c:pt idx="438">
                  <c:v>105.7000000000014</c:v>
                </c:pt>
                <c:pt idx="439">
                  <c:v>105.8500000000014</c:v>
                </c:pt>
                <c:pt idx="440">
                  <c:v>106.0000000000014</c:v>
                </c:pt>
                <c:pt idx="441">
                  <c:v>106.1500000000014</c:v>
                </c:pt>
                <c:pt idx="442">
                  <c:v>106.3000000000014</c:v>
                </c:pt>
                <c:pt idx="443">
                  <c:v>106.4500000000014</c:v>
                </c:pt>
                <c:pt idx="444">
                  <c:v>106.6000000000014</c:v>
                </c:pt>
                <c:pt idx="445">
                  <c:v>106.7500000000014</c:v>
                </c:pt>
                <c:pt idx="446">
                  <c:v>106.9000000000014</c:v>
                </c:pt>
                <c:pt idx="447">
                  <c:v>107.0500000000014</c:v>
                </c:pt>
                <c:pt idx="448">
                  <c:v>107.2000000000014</c:v>
                </c:pt>
                <c:pt idx="449">
                  <c:v>107.3500000000014</c:v>
                </c:pt>
                <c:pt idx="450">
                  <c:v>107.5000000000014</c:v>
                </c:pt>
                <c:pt idx="451">
                  <c:v>107.6500000000014</c:v>
                </c:pt>
                <c:pt idx="452">
                  <c:v>107.8000000000014</c:v>
                </c:pt>
                <c:pt idx="453">
                  <c:v>107.9500000000014</c:v>
                </c:pt>
                <c:pt idx="454">
                  <c:v>108.1000000000014</c:v>
                </c:pt>
                <c:pt idx="455">
                  <c:v>108.2500000000014</c:v>
                </c:pt>
                <c:pt idx="456">
                  <c:v>108.4000000000015</c:v>
                </c:pt>
                <c:pt idx="457">
                  <c:v>108.5500000000015</c:v>
                </c:pt>
                <c:pt idx="458">
                  <c:v>108.7000000000015</c:v>
                </c:pt>
                <c:pt idx="459">
                  <c:v>108.8500000000015</c:v>
                </c:pt>
                <c:pt idx="460">
                  <c:v>109.0000000000015</c:v>
                </c:pt>
                <c:pt idx="461">
                  <c:v>109.1500000000015</c:v>
                </c:pt>
                <c:pt idx="462">
                  <c:v>109.3000000000015</c:v>
                </c:pt>
                <c:pt idx="463">
                  <c:v>109.4500000000015</c:v>
                </c:pt>
                <c:pt idx="464">
                  <c:v>109.6000000000015</c:v>
                </c:pt>
                <c:pt idx="465">
                  <c:v>109.7500000000015</c:v>
                </c:pt>
                <c:pt idx="466">
                  <c:v>109.9000000000015</c:v>
                </c:pt>
                <c:pt idx="467">
                  <c:v>110.0500000000015</c:v>
                </c:pt>
                <c:pt idx="468">
                  <c:v>110.2000000000015</c:v>
                </c:pt>
                <c:pt idx="469">
                  <c:v>110.3500000000015</c:v>
                </c:pt>
                <c:pt idx="470">
                  <c:v>110.5000000000015</c:v>
                </c:pt>
                <c:pt idx="471">
                  <c:v>110.6500000000015</c:v>
                </c:pt>
                <c:pt idx="472">
                  <c:v>110.8000000000015</c:v>
                </c:pt>
                <c:pt idx="473">
                  <c:v>110.9500000000016</c:v>
                </c:pt>
                <c:pt idx="474">
                  <c:v>111.1000000000016</c:v>
                </c:pt>
                <c:pt idx="475">
                  <c:v>111.2500000000016</c:v>
                </c:pt>
                <c:pt idx="476">
                  <c:v>111.4000000000016</c:v>
                </c:pt>
                <c:pt idx="477">
                  <c:v>111.5500000000016</c:v>
                </c:pt>
                <c:pt idx="478">
                  <c:v>111.7000000000016</c:v>
                </c:pt>
                <c:pt idx="479">
                  <c:v>111.8500000000016</c:v>
                </c:pt>
                <c:pt idx="480">
                  <c:v>112.0000000000016</c:v>
                </c:pt>
                <c:pt idx="481">
                  <c:v>112.1500000000016</c:v>
                </c:pt>
                <c:pt idx="482">
                  <c:v>112.3000000000016</c:v>
                </c:pt>
                <c:pt idx="483">
                  <c:v>112.4500000000016</c:v>
                </c:pt>
                <c:pt idx="484">
                  <c:v>112.6000000000016</c:v>
                </c:pt>
                <c:pt idx="485">
                  <c:v>112.7500000000016</c:v>
                </c:pt>
                <c:pt idx="486">
                  <c:v>112.9000000000016</c:v>
                </c:pt>
                <c:pt idx="487">
                  <c:v>113.0500000000016</c:v>
                </c:pt>
                <c:pt idx="488">
                  <c:v>113.2000000000016</c:v>
                </c:pt>
                <c:pt idx="489">
                  <c:v>113.3500000000016</c:v>
                </c:pt>
                <c:pt idx="490">
                  <c:v>113.5000000000016</c:v>
                </c:pt>
                <c:pt idx="491">
                  <c:v>113.6500000000017</c:v>
                </c:pt>
                <c:pt idx="492">
                  <c:v>113.8000000000017</c:v>
                </c:pt>
                <c:pt idx="493">
                  <c:v>113.9500000000017</c:v>
                </c:pt>
                <c:pt idx="494">
                  <c:v>114.1000000000017</c:v>
                </c:pt>
                <c:pt idx="495">
                  <c:v>114.2500000000017</c:v>
                </c:pt>
                <c:pt idx="496">
                  <c:v>114.4000000000017</c:v>
                </c:pt>
                <c:pt idx="497">
                  <c:v>114.5500000000017</c:v>
                </c:pt>
                <c:pt idx="498">
                  <c:v>114.7000000000017</c:v>
                </c:pt>
                <c:pt idx="499">
                  <c:v>114.8500000000017</c:v>
                </c:pt>
                <c:pt idx="500">
                  <c:v>115.0000000000017</c:v>
                </c:pt>
                <c:pt idx="501">
                  <c:v>115.1500000000017</c:v>
                </c:pt>
                <c:pt idx="502">
                  <c:v>115.3000000000017</c:v>
                </c:pt>
                <c:pt idx="503">
                  <c:v>115.4500000000017</c:v>
                </c:pt>
                <c:pt idx="504">
                  <c:v>115.6000000000017</c:v>
                </c:pt>
                <c:pt idx="505">
                  <c:v>115.7500000000017</c:v>
                </c:pt>
                <c:pt idx="506">
                  <c:v>115.9000000000017</c:v>
                </c:pt>
                <c:pt idx="507">
                  <c:v>116.0500000000017</c:v>
                </c:pt>
                <c:pt idx="508">
                  <c:v>116.2000000000018</c:v>
                </c:pt>
                <c:pt idx="509">
                  <c:v>116.3500000000018</c:v>
                </c:pt>
                <c:pt idx="510">
                  <c:v>116.5000000000018</c:v>
                </c:pt>
                <c:pt idx="511">
                  <c:v>116.6500000000018</c:v>
                </c:pt>
                <c:pt idx="512">
                  <c:v>116.8000000000018</c:v>
                </c:pt>
                <c:pt idx="513">
                  <c:v>116.9500000000018</c:v>
                </c:pt>
                <c:pt idx="514">
                  <c:v>117.1000000000018</c:v>
                </c:pt>
                <c:pt idx="515">
                  <c:v>117.2500000000018</c:v>
                </c:pt>
                <c:pt idx="516">
                  <c:v>117.4000000000018</c:v>
                </c:pt>
                <c:pt idx="517">
                  <c:v>117.5500000000018</c:v>
                </c:pt>
                <c:pt idx="518">
                  <c:v>117.7000000000018</c:v>
                </c:pt>
                <c:pt idx="519">
                  <c:v>117.8500000000018</c:v>
                </c:pt>
                <c:pt idx="520">
                  <c:v>118.0000000000018</c:v>
                </c:pt>
                <c:pt idx="521">
                  <c:v>118.1500000000018</c:v>
                </c:pt>
                <c:pt idx="522">
                  <c:v>118.3000000000018</c:v>
                </c:pt>
                <c:pt idx="523">
                  <c:v>118.4500000000018</c:v>
                </c:pt>
                <c:pt idx="524">
                  <c:v>118.6000000000018</c:v>
                </c:pt>
                <c:pt idx="525">
                  <c:v>118.7500000000018</c:v>
                </c:pt>
                <c:pt idx="526">
                  <c:v>118.9000000000019</c:v>
                </c:pt>
                <c:pt idx="527">
                  <c:v>119.0500000000019</c:v>
                </c:pt>
                <c:pt idx="528">
                  <c:v>119.2000000000019</c:v>
                </c:pt>
                <c:pt idx="529">
                  <c:v>119.3500000000019</c:v>
                </c:pt>
                <c:pt idx="530">
                  <c:v>119.5000000000019</c:v>
                </c:pt>
                <c:pt idx="531">
                  <c:v>119.6500000000019</c:v>
                </c:pt>
                <c:pt idx="532">
                  <c:v>119.8000000000019</c:v>
                </c:pt>
                <c:pt idx="533">
                  <c:v>119.9500000000019</c:v>
                </c:pt>
                <c:pt idx="534">
                  <c:v>120.1000000000019</c:v>
                </c:pt>
                <c:pt idx="535">
                  <c:v>120.2500000000019</c:v>
                </c:pt>
                <c:pt idx="536">
                  <c:v>120.4000000000019</c:v>
                </c:pt>
                <c:pt idx="537">
                  <c:v>120.5500000000019</c:v>
                </c:pt>
                <c:pt idx="538">
                  <c:v>120.7000000000019</c:v>
                </c:pt>
                <c:pt idx="539">
                  <c:v>120.8500000000019</c:v>
                </c:pt>
                <c:pt idx="540">
                  <c:v>121.0000000000019</c:v>
                </c:pt>
                <c:pt idx="541">
                  <c:v>121.1500000000019</c:v>
                </c:pt>
                <c:pt idx="542">
                  <c:v>121.3000000000019</c:v>
                </c:pt>
                <c:pt idx="543">
                  <c:v>121.4500000000019</c:v>
                </c:pt>
                <c:pt idx="544">
                  <c:v>121.600000000002</c:v>
                </c:pt>
                <c:pt idx="545">
                  <c:v>121.750000000002</c:v>
                </c:pt>
                <c:pt idx="546">
                  <c:v>121.900000000002</c:v>
                </c:pt>
                <c:pt idx="547">
                  <c:v>122.050000000002</c:v>
                </c:pt>
                <c:pt idx="548">
                  <c:v>122.200000000002</c:v>
                </c:pt>
                <c:pt idx="549">
                  <c:v>122.350000000002</c:v>
                </c:pt>
                <c:pt idx="550">
                  <c:v>122.500000000002</c:v>
                </c:pt>
                <c:pt idx="551">
                  <c:v>122.650000000002</c:v>
                </c:pt>
                <c:pt idx="552">
                  <c:v>122.800000000002</c:v>
                </c:pt>
                <c:pt idx="553">
                  <c:v>122.950000000002</c:v>
                </c:pt>
                <c:pt idx="554">
                  <c:v>123.100000000002</c:v>
                </c:pt>
                <c:pt idx="555">
                  <c:v>123.250000000002</c:v>
                </c:pt>
                <c:pt idx="556">
                  <c:v>123.400000000002</c:v>
                </c:pt>
                <c:pt idx="557">
                  <c:v>123.550000000002</c:v>
                </c:pt>
                <c:pt idx="558">
                  <c:v>123.700000000002</c:v>
                </c:pt>
                <c:pt idx="559">
                  <c:v>123.850000000002</c:v>
                </c:pt>
                <c:pt idx="560">
                  <c:v>124.000000000002</c:v>
                </c:pt>
                <c:pt idx="561">
                  <c:v>124.1500000000021</c:v>
                </c:pt>
                <c:pt idx="562">
                  <c:v>124.3000000000021</c:v>
                </c:pt>
                <c:pt idx="563">
                  <c:v>124.4500000000021</c:v>
                </c:pt>
                <c:pt idx="564">
                  <c:v>124.6000000000021</c:v>
                </c:pt>
                <c:pt idx="565">
                  <c:v>124.7500000000021</c:v>
                </c:pt>
                <c:pt idx="566">
                  <c:v>124.9000000000021</c:v>
                </c:pt>
                <c:pt idx="567">
                  <c:v>125.0500000000021</c:v>
                </c:pt>
                <c:pt idx="568">
                  <c:v>125.2000000000021</c:v>
                </c:pt>
                <c:pt idx="569">
                  <c:v>125.3500000000021</c:v>
                </c:pt>
                <c:pt idx="570">
                  <c:v>125.5000000000021</c:v>
                </c:pt>
                <c:pt idx="571">
                  <c:v>125.6500000000021</c:v>
                </c:pt>
                <c:pt idx="572">
                  <c:v>125.8000000000021</c:v>
                </c:pt>
                <c:pt idx="573">
                  <c:v>125.9500000000021</c:v>
                </c:pt>
                <c:pt idx="574">
                  <c:v>126.1000000000021</c:v>
                </c:pt>
                <c:pt idx="575">
                  <c:v>126.2500000000021</c:v>
                </c:pt>
                <c:pt idx="576">
                  <c:v>126.4000000000021</c:v>
                </c:pt>
                <c:pt idx="577">
                  <c:v>126.5500000000021</c:v>
                </c:pt>
                <c:pt idx="578">
                  <c:v>126.7000000000021</c:v>
                </c:pt>
                <c:pt idx="579">
                  <c:v>126.8500000000022</c:v>
                </c:pt>
                <c:pt idx="580">
                  <c:v>127.0000000000022</c:v>
                </c:pt>
                <c:pt idx="581">
                  <c:v>127.1500000000022</c:v>
                </c:pt>
                <c:pt idx="582">
                  <c:v>127.3000000000022</c:v>
                </c:pt>
                <c:pt idx="583">
                  <c:v>127.4500000000022</c:v>
                </c:pt>
                <c:pt idx="584">
                  <c:v>127.6000000000022</c:v>
                </c:pt>
                <c:pt idx="585">
                  <c:v>127.7500000000022</c:v>
                </c:pt>
                <c:pt idx="586">
                  <c:v>127.9000000000022</c:v>
                </c:pt>
                <c:pt idx="587">
                  <c:v>128.0500000000022</c:v>
                </c:pt>
                <c:pt idx="588">
                  <c:v>128.2000000000022</c:v>
                </c:pt>
                <c:pt idx="589">
                  <c:v>128.3500000000022</c:v>
                </c:pt>
                <c:pt idx="590">
                  <c:v>128.5000000000022</c:v>
                </c:pt>
                <c:pt idx="591">
                  <c:v>128.6500000000022</c:v>
                </c:pt>
                <c:pt idx="592">
                  <c:v>128.8000000000022</c:v>
                </c:pt>
                <c:pt idx="593">
                  <c:v>128.9500000000022</c:v>
                </c:pt>
                <c:pt idx="594">
                  <c:v>129.1000000000022</c:v>
                </c:pt>
                <c:pt idx="595">
                  <c:v>129.2500000000022</c:v>
                </c:pt>
                <c:pt idx="596">
                  <c:v>129.4000000000023</c:v>
                </c:pt>
                <c:pt idx="597">
                  <c:v>129.5500000000023</c:v>
                </c:pt>
                <c:pt idx="598">
                  <c:v>129.7000000000023</c:v>
                </c:pt>
                <c:pt idx="599">
                  <c:v>129.8500000000023</c:v>
                </c:pt>
                <c:pt idx="600">
                  <c:v>130.0000000000023</c:v>
                </c:pt>
                <c:pt idx="601">
                  <c:v>130.1500000000023</c:v>
                </c:pt>
                <c:pt idx="602">
                  <c:v>130.3000000000023</c:v>
                </c:pt>
                <c:pt idx="603">
                  <c:v>130.4500000000023</c:v>
                </c:pt>
                <c:pt idx="604">
                  <c:v>130.6000000000023</c:v>
                </c:pt>
                <c:pt idx="605">
                  <c:v>130.7500000000023</c:v>
                </c:pt>
                <c:pt idx="606">
                  <c:v>130.9000000000023</c:v>
                </c:pt>
                <c:pt idx="607">
                  <c:v>131.0500000000023</c:v>
                </c:pt>
                <c:pt idx="608">
                  <c:v>131.2000000000023</c:v>
                </c:pt>
                <c:pt idx="609">
                  <c:v>131.3500000000023</c:v>
                </c:pt>
                <c:pt idx="610">
                  <c:v>131.5000000000023</c:v>
                </c:pt>
                <c:pt idx="611">
                  <c:v>131.6500000000023</c:v>
                </c:pt>
                <c:pt idx="612">
                  <c:v>131.8000000000023</c:v>
                </c:pt>
                <c:pt idx="613">
                  <c:v>131.9500000000023</c:v>
                </c:pt>
                <c:pt idx="614">
                  <c:v>132.1000000000024</c:v>
                </c:pt>
                <c:pt idx="615">
                  <c:v>132.2500000000024</c:v>
                </c:pt>
                <c:pt idx="616">
                  <c:v>132.4000000000024</c:v>
                </c:pt>
                <c:pt idx="617">
                  <c:v>132.5500000000024</c:v>
                </c:pt>
                <c:pt idx="618">
                  <c:v>132.7000000000024</c:v>
                </c:pt>
                <c:pt idx="619">
                  <c:v>132.8500000000024</c:v>
                </c:pt>
                <c:pt idx="620">
                  <c:v>133.0000000000024</c:v>
                </c:pt>
                <c:pt idx="621">
                  <c:v>133.1500000000024</c:v>
                </c:pt>
                <c:pt idx="622">
                  <c:v>133.3000000000024</c:v>
                </c:pt>
                <c:pt idx="623">
                  <c:v>133.4500000000024</c:v>
                </c:pt>
                <c:pt idx="624">
                  <c:v>133.6000000000024</c:v>
                </c:pt>
                <c:pt idx="625">
                  <c:v>133.7500000000024</c:v>
                </c:pt>
                <c:pt idx="626">
                  <c:v>133.9000000000024</c:v>
                </c:pt>
                <c:pt idx="627">
                  <c:v>134.0500000000024</c:v>
                </c:pt>
                <c:pt idx="628">
                  <c:v>134.2000000000024</c:v>
                </c:pt>
                <c:pt idx="629">
                  <c:v>134.3500000000024</c:v>
                </c:pt>
                <c:pt idx="630">
                  <c:v>134.5000000000024</c:v>
                </c:pt>
                <c:pt idx="631">
                  <c:v>134.6500000000024</c:v>
                </c:pt>
                <c:pt idx="632">
                  <c:v>134.8000000000025</c:v>
                </c:pt>
                <c:pt idx="633">
                  <c:v>134.9500000000025</c:v>
                </c:pt>
                <c:pt idx="634">
                  <c:v>135.1000000000025</c:v>
                </c:pt>
                <c:pt idx="635">
                  <c:v>135.2500000000025</c:v>
                </c:pt>
                <c:pt idx="636">
                  <c:v>135.4000000000025</c:v>
                </c:pt>
                <c:pt idx="637">
                  <c:v>135.5500000000025</c:v>
                </c:pt>
                <c:pt idx="638">
                  <c:v>135.7000000000025</c:v>
                </c:pt>
                <c:pt idx="639">
                  <c:v>135.8500000000025</c:v>
                </c:pt>
                <c:pt idx="640">
                  <c:v>136.0000000000025</c:v>
                </c:pt>
                <c:pt idx="641">
                  <c:v>136.1500000000025</c:v>
                </c:pt>
                <c:pt idx="642">
                  <c:v>136.3000000000025</c:v>
                </c:pt>
                <c:pt idx="643">
                  <c:v>136.4500000000025</c:v>
                </c:pt>
                <c:pt idx="644">
                  <c:v>136.6000000000025</c:v>
                </c:pt>
                <c:pt idx="645">
                  <c:v>136.7500000000025</c:v>
                </c:pt>
                <c:pt idx="646">
                  <c:v>136.9000000000025</c:v>
                </c:pt>
                <c:pt idx="647">
                  <c:v>137.0500000000025</c:v>
                </c:pt>
                <c:pt idx="648">
                  <c:v>137.2000000000025</c:v>
                </c:pt>
                <c:pt idx="649">
                  <c:v>137.3500000000026</c:v>
                </c:pt>
                <c:pt idx="650">
                  <c:v>137.5000000000026</c:v>
                </c:pt>
                <c:pt idx="651">
                  <c:v>137.6500000000026</c:v>
                </c:pt>
                <c:pt idx="652">
                  <c:v>137.8000000000026</c:v>
                </c:pt>
                <c:pt idx="653">
                  <c:v>137.9500000000026</c:v>
                </c:pt>
                <c:pt idx="654">
                  <c:v>138.1000000000026</c:v>
                </c:pt>
                <c:pt idx="655">
                  <c:v>138.2500000000026</c:v>
                </c:pt>
                <c:pt idx="656">
                  <c:v>138.4000000000026</c:v>
                </c:pt>
                <c:pt idx="657">
                  <c:v>138.5500000000026</c:v>
                </c:pt>
                <c:pt idx="658">
                  <c:v>138.7000000000026</c:v>
                </c:pt>
                <c:pt idx="659">
                  <c:v>138.8500000000026</c:v>
                </c:pt>
                <c:pt idx="660">
                  <c:v>139.0000000000026</c:v>
                </c:pt>
                <c:pt idx="661">
                  <c:v>139.1500000000026</c:v>
                </c:pt>
                <c:pt idx="662">
                  <c:v>139.3000000000026</c:v>
                </c:pt>
                <c:pt idx="663">
                  <c:v>139.4500000000026</c:v>
                </c:pt>
                <c:pt idx="664">
                  <c:v>139.6000000000026</c:v>
                </c:pt>
                <c:pt idx="665">
                  <c:v>139.7500000000026</c:v>
                </c:pt>
                <c:pt idx="666">
                  <c:v>139.9000000000026</c:v>
                </c:pt>
                <c:pt idx="667">
                  <c:v>140.0500000000027</c:v>
                </c:pt>
                <c:pt idx="668">
                  <c:v>140.2000000000027</c:v>
                </c:pt>
                <c:pt idx="669">
                  <c:v>140.3500000000027</c:v>
                </c:pt>
                <c:pt idx="670">
                  <c:v>140.5000000000027</c:v>
                </c:pt>
                <c:pt idx="671">
                  <c:v>140.6500000000027</c:v>
                </c:pt>
                <c:pt idx="672">
                  <c:v>140.8000000000027</c:v>
                </c:pt>
                <c:pt idx="673">
                  <c:v>140.9500000000027</c:v>
                </c:pt>
                <c:pt idx="674">
                  <c:v>141.1000000000027</c:v>
                </c:pt>
                <c:pt idx="675">
                  <c:v>141.2500000000027</c:v>
                </c:pt>
                <c:pt idx="676">
                  <c:v>141.4000000000027</c:v>
                </c:pt>
                <c:pt idx="677">
                  <c:v>141.5500000000027</c:v>
                </c:pt>
                <c:pt idx="678">
                  <c:v>141.7000000000027</c:v>
                </c:pt>
                <c:pt idx="679">
                  <c:v>141.8500000000027</c:v>
                </c:pt>
                <c:pt idx="680">
                  <c:v>142.0000000000027</c:v>
                </c:pt>
                <c:pt idx="681">
                  <c:v>142.1500000000027</c:v>
                </c:pt>
                <c:pt idx="682">
                  <c:v>142.3000000000027</c:v>
                </c:pt>
                <c:pt idx="683">
                  <c:v>142.4500000000027</c:v>
                </c:pt>
                <c:pt idx="684">
                  <c:v>142.6000000000028</c:v>
                </c:pt>
                <c:pt idx="685">
                  <c:v>142.7500000000028</c:v>
                </c:pt>
                <c:pt idx="686">
                  <c:v>142.9000000000028</c:v>
                </c:pt>
                <c:pt idx="687">
                  <c:v>143.0500000000028</c:v>
                </c:pt>
                <c:pt idx="688">
                  <c:v>143.2000000000028</c:v>
                </c:pt>
                <c:pt idx="689">
                  <c:v>143.3500000000028</c:v>
                </c:pt>
                <c:pt idx="690">
                  <c:v>143.5000000000028</c:v>
                </c:pt>
                <c:pt idx="691">
                  <c:v>143.6500000000028</c:v>
                </c:pt>
                <c:pt idx="692">
                  <c:v>143.8000000000028</c:v>
                </c:pt>
                <c:pt idx="693">
                  <c:v>143.9500000000028</c:v>
                </c:pt>
                <c:pt idx="694">
                  <c:v>144.1000000000028</c:v>
                </c:pt>
                <c:pt idx="695">
                  <c:v>144.2500000000028</c:v>
                </c:pt>
                <c:pt idx="696">
                  <c:v>144.4000000000028</c:v>
                </c:pt>
                <c:pt idx="697">
                  <c:v>144.5500000000028</c:v>
                </c:pt>
                <c:pt idx="698">
                  <c:v>144.7000000000028</c:v>
                </c:pt>
                <c:pt idx="699">
                  <c:v>144.8500000000028</c:v>
                </c:pt>
                <c:pt idx="700">
                  <c:v>145.0000000000028</c:v>
                </c:pt>
                <c:pt idx="701">
                  <c:v>145.1500000000028</c:v>
                </c:pt>
                <c:pt idx="702">
                  <c:v>145.3000000000029</c:v>
                </c:pt>
                <c:pt idx="703">
                  <c:v>145.4500000000029</c:v>
                </c:pt>
                <c:pt idx="704">
                  <c:v>145.6000000000029</c:v>
                </c:pt>
                <c:pt idx="705">
                  <c:v>145.7500000000029</c:v>
                </c:pt>
                <c:pt idx="706">
                  <c:v>145.9000000000029</c:v>
                </c:pt>
                <c:pt idx="707">
                  <c:v>146.0500000000029</c:v>
                </c:pt>
                <c:pt idx="708">
                  <c:v>146.2000000000029</c:v>
                </c:pt>
                <c:pt idx="709">
                  <c:v>146.3500000000029</c:v>
                </c:pt>
                <c:pt idx="710">
                  <c:v>146.5000000000029</c:v>
                </c:pt>
                <c:pt idx="711">
                  <c:v>146.650000000003</c:v>
                </c:pt>
                <c:pt idx="712">
                  <c:v>146.800000000003</c:v>
                </c:pt>
                <c:pt idx="713">
                  <c:v>146.950000000003</c:v>
                </c:pt>
                <c:pt idx="714">
                  <c:v>147.1000000000029</c:v>
                </c:pt>
                <c:pt idx="715">
                  <c:v>147.2500000000029</c:v>
                </c:pt>
                <c:pt idx="716">
                  <c:v>147.4000000000029</c:v>
                </c:pt>
                <c:pt idx="717">
                  <c:v>147.5500000000029</c:v>
                </c:pt>
                <c:pt idx="718">
                  <c:v>147.7000000000029</c:v>
                </c:pt>
                <c:pt idx="719">
                  <c:v>147.850000000003</c:v>
                </c:pt>
                <c:pt idx="720">
                  <c:v>148.000000000003</c:v>
                </c:pt>
                <c:pt idx="721">
                  <c:v>148.150000000003</c:v>
                </c:pt>
                <c:pt idx="722">
                  <c:v>148.300000000003</c:v>
                </c:pt>
                <c:pt idx="723">
                  <c:v>148.450000000003</c:v>
                </c:pt>
                <c:pt idx="724">
                  <c:v>148.600000000003</c:v>
                </c:pt>
                <c:pt idx="725">
                  <c:v>148.750000000003</c:v>
                </c:pt>
                <c:pt idx="726">
                  <c:v>148.900000000003</c:v>
                </c:pt>
                <c:pt idx="727">
                  <c:v>149.050000000003</c:v>
                </c:pt>
                <c:pt idx="728">
                  <c:v>149.200000000003</c:v>
                </c:pt>
                <c:pt idx="729">
                  <c:v>149.350000000003</c:v>
                </c:pt>
                <c:pt idx="730">
                  <c:v>149.500000000003</c:v>
                </c:pt>
                <c:pt idx="731">
                  <c:v>149.650000000003</c:v>
                </c:pt>
                <c:pt idx="732">
                  <c:v>149.800000000003</c:v>
                </c:pt>
                <c:pt idx="733">
                  <c:v>149.950000000003</c:v>
                </c:pt>
                <c:pt idx="734">
                  <c:v>150.100000000003</c:v>
                </c:pt>
                <c:pt idx="735">
                  <c:v>150.250000000003</c:v>
                </c:pt>
                <c:pt idx="736">
                  <c:v>150.400000000003</c:v>
                </c:pt>
                <c:pt idx="737">
                  <c:v>150.5500000000031</c:v>
                </c:pt>
                <c:pt idx="738">
                  <c:v>150.7000000000031</c:v>
                </c:pt>
                <c:pt idx="739">
                  <c:v>150.8500000000031</c:v>
                </c:pt>
                <c:pt idx="740">
                  <c:v>151.0000000000031</c:v>
                </c:pt>
                <c:pt idx="741">
                  <c:v>151.1500000000031</c:v>
                </c:pt>
                <c:pt idx="742">
                  <c:v>151.3000000000031</c:v>
                </c:pt>
                <c:pt idx="743">
                  <c:v>151.4500000000031</c:v>
                </c:pt>
                <c:pt idx="744">
                  <c:v>151.6000000000031</c:v>
                </c:pt>
                <c:pt idx="745">
                  <c:v>151.7500000000031</c:v>
                </c:pt>
                <c:pt idx="746">
                  <c:v>151.9000000000031</c:v>
                </c:pt>
                <c:pt idx="747">
                  <c:v>152.0500000000031</c:v>
                </c:pt>
                <c:pt idx="748">
                  <c:v>152.2000000000031</c:v>
                </c:pt>
                <c:pt idx="749">
                  <c:v>152.3500000000031</c:v>
                </c:pt>
                <c:pt idx="750">
                  <c:v>152.5000000000031</c:v>
                </c:pt>
                <c:pt idx="751">
                  <c:v>152.6500000000031</c:v>
                </c:pt>
                <c:pt idx="752">
                  <c:v>152.8000000000031</c:v>
                </c:pt>
                <c:pt idx="753">
                  <c:v>152.9500000000031</c:v>
                </c:pt>
                <c:pt idx="754">
                  <c:v>153.1000000000031</c:v>
                </c:pt>
                <c:pt idx="755">
                  <c:v>153.2500000000032</c:v>
                </c:pt>
                <c:pt idx="756">
                  <c:v>153.4000000000032</c:v>
                </c:pt>
                <c:pt idx="757">
                  <c:v>153.5500000000032</c:v>
                </c:pt>
                <c:pt idx="758">
                  <c:v>153.7000000000032</c:v>
                </c:pt>
                <c:pt idx="759">
                  <c:v>153.8500000000032</c:v>
                </c:pt>
                <c:pt idx="760">
                  <c:v>154.0000000000032</c:v>
                </c:pt>
                <c:pt idx="761">
                  <c:v>154.1500000000032</c:v>
                </c:pt>
                <c:pt idx="762">
                  <c:v>154.3000000000032</c:v>
                </c:pt>
                <c:pt idx="763">
                  <c:v>154.4500000000032</c:v>
                </c:pt>
                <c:pt idx="764">
                  <c:v>154.6000000000032</c:v>
                </c:pt>
                <c:pt idx="765">
                  <c:v>154.7500000000032</c:v>
                </c:pt>
                <c:pt idx="766">
                  <c:v>154.9000000000032</c:v>
                </c:pt>
                <c:pt idx="767">
                  <c:v>155.0500000000032</c:v>
                </c:pt>
                <c:pt idx="768">
                  <c:v>155.2000000000032</c:v>
                </c:pt>
                <c:pt idx="769">
                  <c:v>155.3500000000032</c:v>
                </c:pt>
                <c:pt idx="770">
                  <c:v>155.5000000000032</c:v>
                </c:pt>
                <c:pt idx="771">
                  <c:v>155.6500000000032</c:v>
                </c:pt>
                <c:pt idx="772">
                  <c:v>155.8000000000033</c:v>
                </c:pt>
                <c:pt idx="773">
                  <c:v>155.9500000000033</c:v>
                </c:pt>
                <c:pt idx="774">
                  <c:v>156.1000000000033</c:v>
                </c:pt>
                <c:pt idx="775">
                  <c:v>156.2500000000033</c:v>
                </c:pt>
                <c:pt idx="776">
                  <c:v>156.4000000000033</c:v>
                </c:pt>
                <c:pt idx="777">
                  <c:v>156.5500000000033</c:v>
                </c:pt>
                <c:pt idx="778">
                  <c:v>156.7000000000033</c:v>
                </c:pt>
                <c:pt idx="779">
                  <c:v>156.8500000000033</c:v>
                </c:pt>
                <c:pt idx="780">
                  <c:v>157.0000000000033</c:v>
                </c:pt>
                <c:pt idx="781">
                  <c:v>157.1500000000033</c:v>
                </c:pt>
                <c:pt idx="782">
                  <c:v>157.3000000000033</c:v>
                </c:pt>
                <c:pt idx="783">
                  <c:v>157.4500000000033</c:v>
                </c:pt>
                <c:pt idx="784">
                  <c:v>157.6000000000033</c:v>
                </c:pt>
                <c:pt idx="785">
                  <c:v>157.7500000000033</c:v>
                </c:pt>
                <c:pt idx="786">
                  <c:v>157.9000000000033</c:v>
                </c:pt>
                <c:pt idx="787">
                  <c:v>158.0500000000033</c:v>
                </c:pt>
                <c:pt idx="788">
                  <c:v>158.2000000000033</c:v>
                </c:pt>
                <c:pt idx="789">
                  <c:v>158.3500000000033</c:v>
                </c:pt>
                <c:pt idx="790">
                  <c:v>158.5000000000034</c:v>
                </c:pt>
                <c:pt idx="791">
                  <c:v>158.6500000000034</c:v>
                </c:pt>
                <c:pt idx="792">
                  <c:v>158.8000000000034</c:v>
                </c:pt>
                <c:pt idx="793">
                  <c:v>158.9500000000034</c:v>
                </c:pt>
                <c:pt idx="794">
                  <c:v>159.1000000000034</c:v>
                </c:pt>
                <c:pt idx="795">
                  <c:v>159.2500000000034</c:v>
                </c:pt>
                <c:pt idx="796">
                  <c:v>159.4000000000034</c:v>
                </c:pt>
                <c:pt idx="797">
                  <c:v>159.5500000000034</c:v>
                </c:pt>
                <c:pt idx="798">
                  <c:v>159.7000000000034</c:v>
                </c:pt>
                <c:pt idx="799">
                  <c:v>159.8500000000034</c:v>
                </c:pt>
                <c:pt idx="800">
                  <c:v>160.0000000000034</c:v>
                </c:pt>
              </c:numCache>
            </c:numRef>
          </c:xVal>
          <c:yVal>
            <c:numRef>
              <c:f>'[1]Normal distribution'!$B$49:$B$849</c:f>
              <c:numCache>
                <c:formatCode>General</c:formatCode>
                <c:ptCount val="801"/>
                <c:pt idx="0">
                  <c:v>8.9220150560898E-6</c:v>
                </c:pt>
                <c:pt idx="1">
                  <c:v>0.0</c:v>
                </c:pt>
                <c:pt idx="2">
                  <c:v>9.66317070044696E-6</c:v>
                </c:pt>
                <c:pt idx="3">
                  <c:v>0.0</c:v>
                </c:pt>
                <c:pt idx="4">
                  <c:v>1.04617089436793E-5</c:v>
                </c:pt>
                <c:pt idx="5">
                  <c:v>0.0</c:v>
                </c:pt>
                <c:pt idx="6">
                  <c:v>1.13217066350914E-5</c:v>
                </c:pt>
                <c:pt idx="7">
                  <c:v>0.0</c:v>
                </c:pt>
                <c:pt idx="8">
                  <c:v>1.22474998738278E-5</c:v>
                </c:pt>
                <c:pt idx="9">
                  <c:v>0.0</c:v>
                </c:pt>
                <c:pt idx="10">
                  <c:v>1.3243698100418E-5</c:v>
                </c:pt>
                <c:pt idx="11">
                  <c:v>0.0</c:v>
                </c:pt>
                <c:pt idx="12">
                  <c:v>1.43151987748698E-5</c:v>
                </c:pt>
                <c:pt idx="13">
                  <c:v>0.0</c:v>
                </c:pt>
                <c:pt idx="14">
                  <c:v>1.5467202652633E-5</c:v>
                </c:pt>
                <c:pt idx="15">
                  <c:v>0.0</c:v>
                </c:pt>
                <c:pt idx="16">
                  <c:v>1.67052296689349E-5</c:v>
                </c:pt>
                <c:pt idx="17">
                  <c:v>0.0</c:v>
                </c:pt>
                <c:pt idx="18">
                  <c:v>1.8035135441072E-5</c:v>
                </c:pt>
                <c:pt idx="19">
                  <c:v>0.0</c:v>
                </c:pt>
                <c:pt idx="20">
                  <c:v>1.94631283972171E-5</c:v>
                </c:pt>
                <c:pt idx="21">
                  <c:v>0.0</c:v>
                </c:pt>
                <c:pt idx="22">
                  <c:v>2.09957875391635E-5</c:v>
                </c:pt>
                <c:pt idx="23">
                  <c:v>0.0</c:v>
                </c:pt>
                <c:pt idx="24">
                  <c:v>2.26400808451785E-5</c:v>
                </c:pt>
                <c:pt idx="25">
                  <c:v>0.0</c:v>
                </c:pt>
                <c:pt idx="26">
                  <c:v>2.44033843177646E-5</c:v>
                </c:pt>
                <c:pt idx="27">
                  <c:v>0.0</c:v>
                </c:pt>
                <c:pt idx="28">
                  <c:v>2.62935016796325E-5</c:v>
                </c:pt>
                <c:pt idx="29">
                  <c:v>0.0</c:v>
                </c:pt>
                <c:pt idx="30">
                  <c:v>2.83186847195626E-5</c:v>
                </c:pt>
                <c:pt idx="31">
                  <c:v>0.0</c:v>
                </c:pt>
                <c:pt idx="32">
                  <c:v>3.04876542880754E-5</c:v>
                </c:pt>
                <c:pt idx="33">
                  <c:v>0.0</c:v>
                </c:pt>
                <c:pt idx="34">
                  <c:v>3.28096219409377E-5</c:v>
                </c:pt>
                <c:pt idx="35">
                  <c:v>0.0</c:v>
                </c:pt>
                <c:pt idx="36">
                  <c:v>3.52943122264934E-5</c:v>
                </c:pt>
                <c:pt idx="37">
                  <c:v>0.0</c:v>
                </c:pt>
                <c:pt idx="38">
                  <c:v>3.79519856106329E-5</c:v>
                </c:pt>
                <c:pt idx="39">
                  <c:v>0.0</c:v>
                </c:pt>
                <c:pt idx="40">
                  <c:v>4.07934620308909E-5</c:v>
                </c:pt>
                <c:pt idx="41">
                  <c:v>0.0</c:v>
                </c:pt>
                <c:pt idx="42">
                  <c:v>4.3830145068686E-5</c:v>
                </c:pt>
                <c:pt idx="43">
                  <c:v>0.0</c:v>
                </c:pt>
                <c:pt idx="44">
                  <c:v>4.70740467260967E-5</c:v>
                </c:pt>
                <c:pt idx="45">
                  <c:v>0.0</c:v>
                </c:pt>
                <c:pt idx="46">
                  <c:v>5.05378127907872E-5</c:v>
                </c:pt>
                <c:pt idx="47">
                  <c:v>0.0</c:v>
                </c:pt>
                <c:pt idx="48">
                  <c:v>5.42347487697725E-5</c:v>
                </c:pt>
                <c:pt idx="49">
                  <c:v>0.0</c:v>
                </c:pt>
                <c:pt idx="50">
                  <c:v>5.81788463696225E-5</c:v>
                </c:pt>
                <c:pt idx="51">
                  <c:v>0.0</c:v>
                </c:pt>
                <c:pt idx="52">
                  <c:v>6.23848104974734E-5</c:v>
                </c:pt>
                <c:pt idx="53">
                  <c:v>0.0</c:v>
                </c:pt>
                <c:pt idx="54">
                  <c:v>6.68680867538186E-5</c:v>
                </c:pt>
                <c:pt idx="55">
                  <c:v>0.0</c:v>
                </c:pt>
                <c:pt idx="56">
                  <c:v>7.16448893845141E-5</c:v>
                </c:pt>
                <c:pt idx="57">
                  <c:v>0.0</c:v>
                </c:pt>
                <c:pt idx="58">
                  <c:v>7.67322296557371E-5</c:v>
                </c:pt>
                <c:pt idx="59">
                  <c:v>0.0</c:v>
                </c:pt>
                <c:pt idx="60">
                  <c:v>8.21479446118002E-5</c:v>
                </c:pt>
                <c:pt idx="61">
                  <c:v>0.0</c:v>
                </c:pt>
                <c:pt idx="62">
                  <c:v>8.79107261717407E-5</c:v>
                </c:pt>
                <c:pt idx="63">
                  <c:v>0.0</c:v>
                </c:pt>
                <c:pt idx="64">
                  <c:v>9.40401505164852E-5</c:v>
                </c:pt>
                <c:pt idx="65">
                  <c:v>0.0</c:v>
                </c:pt>
                <c:pt idx="66">
                  <c:v>0.000100556707714136</c:v>
                </c:pt>
                <c:pt idx="67">
                  <c:v>0.0</c:v>
                </c:pt>
                <c:pt idx="68">
                  <c:v>0.000107481831526547</c:v>
                </c:pt>
                <c:pt idx="69">
                  <c:v>0.0</c:v>
                </c:pt>
                <c:pt idx="70">
                  <c:v>0.000114837929335854</c:v>
                </c:pt>
                <c:pt idx="71">
                  <c:v>0.0</c:v>
                </c:pt>
                <c:pt idx="72">
                  <c:v>0.000122648412125022</c:v>
                </c:pt>
                <c:pt idx="73">
                  <c:v>0.0</c:v>
                </c:pt>
                <c:pt idx="74">
                  <c:v>0.000130937724441764</c:v>
                </c:pt>
                <c:pt idx="75">
                  <c:v>0.0</c:v>
                </c:pt>
                <c:pt idx="76">
                  <c:v>0.000139731374270359</c:v>
                </c:pt>
                <c:pt idx="77">
                  <c:v>0.0</c:v>
                </c:pt>
                <c:pt idx="78">
                  <c:v>0.00014905596273106</c:v>
                </c:pt>
                <c:pt idx="79">
                  <c:v>0.0</c:v>
                </c:pt>
                <c:pt idx="80">
                  <c:v>0.000158939213521793</c:v>
                </c:pt>
                <c:pt idx="81">
                  <c:v>0.0</c:v>
                </c:pt>
                <c:pt idx="82">
                  <c:v>0.000169410002011887</c:v>
                </c:pt>
                <c:pt idx="83">
                  <c:v>0.0</c:v>
                </c:pt>
                <c:pt idx="84">
                  <c:v>0.0001804983838925</c:v>
                </c:pt>
                <c:pt idx="85">
                  <c:v>0.0</c:v>
                </c:pt>
                <c:pt idx="86">
                  <c:v>0.000192235623283388</c:v>
                </c:pt>
                <c:pt idx="87">
                  <c:v>0.0</c:v>
                </c:pt>
                <c:pt idx="88">
                  <c:v>0.00020465422019057</c:v>
                </c:pt>
                <c:pt idx="89">
                  <c:v>0.0</c:v>
                </c:pt>
                <c:pt idx="90">
                  <c:v>0.000217787937204418</c:v>
                </c:pt>
                <c:pt idx="91">
                  <c:v>0.0</c:v>
                </c:pt>
                <c:pt idx="92">
                  <c:v>0.000231671825322685</c:v>
                </c:pt>
                <c:pt idx="93">
                  <c:v>0.0</c:v>
                </c:pt>
                <c:pt idx="94">
                  <c:v>0.000246342248778006</c:v>
                </c:pt>
                <c:pt idx="95">
                  <c:v>0.0</c:v>
                </c:pt>
                <c:pt idx="96">
                  <c:v>0.000261836908744574</c:v>
                </c:pt>
                <c:pt idx="97">
                  <c:v>0.0</c:v>
                </c:pt>
                <c:pt idx="98">
                  <c:v>0.000278194865793865</c:v>
                </c:pt>
                <c:pt idx="99">
                  <c:v>0.0</c:v>
                </c:pt>
                <c:pt idx="100">
                  <c:v>0.000295456560964663</c:v>
                </c:pt>
                <c:pt idx="101">
                  <c:v>0.0</c:v>
                </c:pt>
                <c:pt idx="102">
                  <c:v>0.000313663835308129</c:v>
                </c:pt>
                <c:pt idx="103">
                  <c:v>0.0</c:v>
                </c:pt>
                <c:pt idx="104">
                  <c:v>0.000332859947764322</c:v>
                </c:pt>
                <c:pt idx="105">
                  <c:v>0.0</c:v>
                </c:pt>
                <c:pt idx="106">
                  <c:v>0.000353089591222456</c:v>
                </c:pt>
                <c:pt idx="107">
                  <c:v>0.0</c:v>
                </c:pt>
                <c:pt idx="108">
                  <c:v>0.000374398906613293</c:v>
                </c:pt>
                <c:pt idx="109">
                  <c:v>0.0</c:v>
                </c:pt>
                <c:pt idx="110">
                  <c:v>0.000396835494878437</c:v>
                </c:pt>
                <c:pt idx="111">
                  <c:v>0.0</c:v>
                </c:pt>
                <c:pt idx="112">
                  <c:v>0.000420448426657932</c:v>
                </c:pt>
                <c:pt idx="113">
                  <c:v>0.0</c:v>
                </c:pt>
                <c:pt idx="114">
                  <c:v>0.000445288249534568</c:v>
                </c:pt>
                <c:pt idx="115">
                  <c:v>0.0</c:v>
                </c:pt>
                <c:pt idx="116">
                  <c:v>0.000471406992670612</c:v>
                </c:pt>
                <c:pt idx="117">
                  <c:v>0.0</c:v>
                </c:pt>
                <c:pt idx="118">
                  <c:v>0.000498858168670369</c:v>
                </c:pt>
                <c:pt idx="119">
                  <c:v>0.0</c:v>
                </c:pt>
                <c:pt idx="120">
                  <c:v>0.000527696772500138</c:v>
                </c:pt>
                <c:pt idx="121">
                  <c:v>0.0</c:v>
                </c:pt>
                <c:pt idx="122">
                  <c:v>0.000557979277295643</c:v>
                </c:pt>
                <c:pt idx="123">
                  <c:v>0.0</c:v>
                </c:pt>
                <c:pt idx="124">
                  <c:v>0.00058976362688608</c:v>
                </c:pt>
                <c:pt idx="125">
                  <c:v>0.0</c:v>
                </c:pt>
                <c:pt idx="126">
                  <c:v>0.000623109224863469</c:v>
                </c:pt>
                <c:pt idx="127">
                  <c:v>0.0</c:v>
                </c:pt>
                <c:pt idx="128">
                  <c:v>0.000658076920026035</c:v>
                </c:pt>
                <c:pt idx="129">
                  <c:v>0.0</c:v>
                </c:pt>
                <c:pt idx="130">
                  <c:v>0.000694728988025072</c:v>
                </c:pt>
                <c:pt idx="131">
                  <c:v>0.0</c:v>
                </c:pt>
                <c:pt idx="132">
                  <c:v>0.000733129109045874</c:v>
                </c:pt>
                <c:pt idx="133">
                  <c:v>0.0</c:v>
                </c:pt>
                <c:pt idx="134">
                  <c:v>0.000773342341355314</c:v>
                </c:pt>
                <c:pt idx="135">
                  <c:v>0.0</c:v>
                </c:pt>
                <c:pt idx="136">
                  <c:v>0.000815435090551055</c:v>
                </c:pt>
                <c:pt idx="137">
                  <c:v>0.0</c:v>
                </c:pt>
                <c:pt idx="138">
                  <c:v>0.000859475074350704</c:v>
                </c:pt>
                <c:pt idx="139">
                  <c:v>0.0</c:v>
                </c:pt>
                <c:pt idx="140">
                  <c:v>0.000905531282763036</c:v>
                </c:pt>
                <c:pt idx="141">
                  <c:v>0.0</c:v>
                </c:pt>
                <c:pt idx="142">
                  <c:v>0.000953673933488145</c:v>
                </c:pt>
                <c:pt idx="143">
                  <c:v>0.0</c:v>
                </c:pt>
                <c:pt idx="144">
                  <c:v>0.00100397442239873</c:v>
                </c:pt>
                <c:pt idx="145">
                  <c:v>0.0</c:v>
                </c:pt>
                <c:pt idx="146">
                  <c:v>0.00105650526896097</c:v>
                </c:pt>
                <c:pt idx="147">
                  <c:v>0.0</c:v>
                </c:pt>
                <c:pt idx="148">
                  <c:v>0.00111134005646031</c:v>
                </c:pt>
                <c:pt idx="149">
                  <c:v>0.0</c:v>
                </c:pt>
                <c:pt idx="150">
                  <c:v>0.00116855336690549</c:v>
                </c:pt>
                <c:pt idx="151">
                  <c:v>0.0</c:v>
                </c:pt>
                <c:pt idx="152">
                  <c:v>0.00122822071049248</c:v>
                </c:pt>
                <c:pt idx="153">
                  <c:v>0.0</c:v>
                </c:pt>
                <c:pt idx="154">
                  <c:v>0.00129041844951968</c:v>
                </c:pt>
                <c:pt idx="155">
                  <c:v>0.0</c:v>
                </c:pt>
                <c:pt idx="156">
                  <c:v>0.00135522371665596</c:v>
                </c:pt>
                <c:pt idx="157">
                  <c:v>0.0</c:v>
                </c:pt>
                <c:pt idx="158">
                  <c:v>0.00142271432747431</c:v>
                </c:pt>
                <c:pt idx="159">
                  <c:v>0.0</c:v>
                </c:pt>
                <c:pt idx="160">
                  <c:v>0.00149296868717579</c:v>
                </c:pt>
                <c:pt idx="161">
                  <c:v>0.0</c:v>
                </c:pt>
                <c:pt idx="162">
                  <c:v>0.00156606569144145</c:v>
                </c:pt>
                <c:pt idx="163">
                  <c:v>0.0</c:v>
                </c:pt>
                <c:pt idx="164">
                  <c:v>0.00164208462136362</c:v>
                </c:pt>
                <c:pt idx="165">
                  <c:v>0.0</c:v>
                </c:pt>
                <c:pt idx="166">
                  <c:v>0.00172110503242245</c:v>
                </c:pt>
                <c:pt idx="167">
                  <c:v>0.0</c:v>
                </c:pt>
                <c:pt idx="168">
                  <c:v>0.00180320663748896</c:v>
                </c:pt>
                <c:pt idx="169">
                  <c:v>0.0</c:v>
                </c:pt>
                <c:pt idx="170">
                  <c:v>0.00188846918385231</c:v>
                </c:pt>
                <c:pt idx="171">
                  <c:v>0.0</c:v>
                </c:pt>
                <c:pt idx="172">
                  <c:v>0.00197697232428555</c:v>
                </c:pt>
                <c:pt idx="173">
                  <c:v>0.0</c:v>
                </c:pt>
                <c:pt idx="174">
                  <c:v>0.00206879548218247</c:v>
                </c:pt>
                <c:pt idx="175">
                  <c:v>0.0</c:v>
                </c:pt>
                <c:pt idx="176">
                  <c:v>0.00216401771081616</c:v>
                </c:pt>
                <c:pt idx="177">
                  <c:v>0.0</c:v>
                </c:pt>
                <c:pt idx="178">
                  <c:v>0.00226271754678934</c:v>
                </c:pt>
                <c:pt idx="179">
                  <c:v>0.0</c:v>
                </c:pt>
                <c:pt idx="180">
                  <c:v>0.00236497285776658</c:v>
                </c:pt>
                <c:pt idx="181">
                  <c:v>0.0</c:v>
                </c:pt>
                <c:pt idx="182">
                  <c:v>0.00247086068459875</c:v>
                </c:pt>
                <c:pt idx="183">
                  <c:v>0.0</c:v>
                </c:pt>
                <c:pt idx="184">
                  <c:v>0.00258045707797131</c:v>
                </c:pt>
                <c:pt idx="185">
                  <c:v>0.0</c:v>
                </c:pt>
                <c:pt idx="186">
                  <c:v>0.00269383692972973</c:v>
                </c:pt>
                <c:pt idx="187">
                  <c:v>0.0</c:v>
                </c:pt>
                <c:pt idx="188">
                  <c:v>0.00281107379905739</c:v>
                </c:pt>
                <c:pt idx="189">
                  <c:v>0.0</c:v>
                </c:pt>
                <c:pt idx="190">
                  <c:v>0.00293223973370374</c:v>
                </c:pt>
                <c:pt idx="191">
                  <c:v>0.0</c:v>
                </c:pt>
                <c:pt idx="192">
                  <c:v>0.00305740508648377</c:v>
                </c:pt>
                <c:pt idx="193">
                  <c:v>0.0</c:v>
                </c:pt>
                <c:pt idx="194">
                  <c:v>0.00318663832729242</c:v>
                </c:pt>
                <c:pt idx="195">
                  <c:v>0.0</c:v>
                </c:pt>
                <c:pt idx="196">
                  <c:v>0.00332000585090154</c:v>
                </c:pt>
                <c:pt idx="197">
                  <c:v>0.0</c:v>
                </c:pt>
                <c:pt idx="198">
                  <c:v>0.00345757178083012</c:v>
                </c:pt>
                <c:pt idx="199">
                  <c:v>0.0</c:v>
                </c:pt>
                <c:pt idx="200">
                  <c:v>0.00359939776960232</c:v>
                </c:pt>
                <c:pt idx="201">
                  <c:v>0.0</c:v>
                </c:pt>
                <c:pt idx="202">
                  <c:v>0.00374554279573116</c:v>
                </c:pt>
                <c:pt idx="203">
                  <c:v>0.0</c:v>
                </c:pt>
                <c:pt idx="204">
                  <c:v>0.00389606295778939</c:v>
                </c:pt>
                <c:pt idx="205">
                  <c:v>0.0</c:v>
                </c:pt>
                <c:pt idx="206">
                  <c:v>0.00405101126595215</c:v>
                </c:pt>
                <c:pt idx="207">
                  <c:v>0.0</c:v>
                </c:pt>
                <c:pt idx="208">
                  <c:v>0.00421043743141883</c:v>
                </c:pt>
                <c:pt idx="209">
                  <c:v>0.0</c:v>
                </c:pt>
                <c:pt idx="210">
                  <c:v>0.00437438765414437</c:v>
                </c:pt>
                <c:pt idx="211">
                  <c:v>0.0</c:v>
                </c:pt>
                <c:pt idx="212">
                  <c:v>0.00454290440933186</c:v>
                </c:pt>
                <c:pt idx="213">
                  <c:v>0.0</c:v>
                </c:pt>
                <c:pt idx="214">
                  <c:v>0.00471602623316003</c:v>
                </c:pt>
                <c:pt idx="215">
                  <c:v>0.0</c:v>
                </c:pt>
                <c:pt idx="216">
                  <c:v>0.00489378750823983</c:v>
                </c:pt>
                <c:pt idx="217">
                  <c:v>0.0</c:v>
                </c:pt>
                <c:pt idx="218">
                  <c:v>0.00507621824931409</c:v>
                </c:pt>
                <c:pt idx="219">
                  <c:v>0.0</c:v>
                </c:pt>
                <c:pt idx="220">
                  <c:v>0.00526334388973347</c:v>
                </c:pt>
                <c:pt idx="221">
                  <c:v>0.0</c:v>
                </c:pt>
                <c:pt idx="222">
                  <c:v>0.00545518506925966</c:v>
                </c:pt>
                <c:pt idx="223">
                  <c:v>0.0</c:v>
                </c:pt>
                <c:pt idx="224">
                  <c:v>0.00565175742376394</c:v>
                </c:pt>
                <c:pt idx="225">
                  <c:v>0.0</c:v>
                </c:pt>
                <c:pt idx="226">
                  <c:v>0.00585307137740453</c:v>
                </c:pt>
                <c:pt idx="227">
                  <c:v>0.0</c:v>
                </c:pt>
                <c:pt idx="228">
                  <c:v>0.00605913193788075</c:v>
                </c:pt>
                <c:pt idx="229">
                  <c:v>0.0</c:v>
                </c:pt>
                <c:pt idx="230">
                  <c:v>0.0062699384953748</c:v>
                </c:pt>
                <c:pt idx="231">
                  <c:v>0.0</c:v>
                </c:pt>
                <c:pt idx="232">
                  <c:v>0.00648548462580333</c:v>
                </c:pt>
                <c:pt idx="233">
                  <c:v>0.0</c:v>
                </c:pt>
                <c:pt idx="234">
                  <c:v>0.00670575789901073</c:v>
                </c:pt>
                <c:pt idx="235">
                  <c:v>0.0</c:v>
                </c:pt>
                <c:pt idx="236">
                  <c:v>0.00693073969254419</c:v>
                </c:pt>
                <c:pt idx="237">
                  <c:v>0.0</c:v>
                </c:pt>
                <c:pt idx="238">
                  <c:v>0.00716040501165673</c:v>
                </c:pt>
                <c:pt idx="239">
                  <c:v>0.0</c:v>
                </c:pt>
                <c:pt idx="240">
                  <c:v>0.00739472231618873</c:v>
                </c:pt>
                <c:pt idx="241">
                  <c:v>0.0</c:v>
                </c:pt>
                <c:pt idx="242">
                  <c:v>0.00763365335498104</c:v>
                </c:pt>
                <c:pt idx="243">
                  <c:v>0.0</c:v>
                </c:pt>
                <c:pt idx="244">
                  <c:v>0.00787715300847283</c:v>
                </c:pt>
                <c:pt idx="245">
                  <c:v>0.0</c:v>
                </c:pt>
                <c:pt idx="246">
                  <c:v>0.00812516914013585</c:v>
                </c:pt>
                <c:pt idx="247">
                  <c:v>0.0</c:v>
                </c:pt>
                <c:pt idx="248">
                  <c:v>0.00837764245739253</c:v>
                </c:pt>
                <c:pt idx="249">
                  <c:v>0.0</c:v>
                </c:pt>
                <c:pt idx="250">
                  <c:v>0.00863450638265954</c:v>
                </c:pt>
                <c:pt idx="251">
                  <c:v>0.0</c:v>
                </c:pt>
                <c:pt idx="252">
                  <c:v>0.00889568693514948</c:v>
                </c:pt>
                <c:pt idx="253">
                  <c:v>0.0</c:v>
                </c:pt>
                <c:pt idx="254">
                  <c:v>0.0091611026240531</c:v>
                </c:pt>
                <c:pt idx="255">
                  <c:v>0.0</c:v>
                </c:pt>
                <c:pt idx="256">
                  <c:v>0.00943066435371092</c:v>
                </c:pt>
                <c:pt idx="257">
                  <c:v>0.0</c:v>
                </c:pt>
                <c:pt idx="258">
                  <c:v>0.00970427534136785</c:v>
                </c:pt>
                <c:pt idx="259">
                  <c:v>0.0</c:v>
                </c:pt>
                <c:pt idx="260">
                  <c:v>0.00998183104808626</c:v>
                </c:pt>
                <c:pt idx="261">
                  <c:v>0.0</c:v>
                </c:pt>
                <c:pt idx="262">
                  <c:v>0.010263219123373</c:v>
                </c:pt>
                <c:pt idx="263">
                  <c:v>0.0</c:v>
                </c:pt>
                <c:pt idx="264">
                  <c:v>0.0105483193640525</c:v>
                </c:pt>
                <c:pt idx="265">
                  <c:v>0.0</c:v>
                </c:pt>
                <c:pt idx="266">
                  <c:v>0.0108370036878942</c:v>
                </c:pt>
                <c:pt idx="267">
                  <c:v>0.0</c:v>
                </c:pt>
                <c:pt idx="268">
                  <c:v>0.0111291361224731</c:v>
                </c:pt>
                <c:pt idx="269">
                  <c:v>0.0</c:v>
                </c:pt>
                <c:pt idx="270">
                  <c:v>0.0114245728097148</c:v>
                </c:pt>
                <c:pt idx="271">
                  <c:v>0.0</c:v>
                </c:pt>
                <c:pt idx="272">
                  <c:v>0.0117231620265424</c:v>
                </c:pt>
                <c:pt idx="273">
                  <c:v>0.0</c:v>
                </c:pt>
                <c:pt idx="274">
                  <c:v>0.0120247442220092</c:v>
                </c:pt>
                <c:pt idx="275">
                  <c:v>0.0</c:v>
                </c:pt>
                <c:pt idx="276">
                  <c:v>0.0123291520712648</c:v>
                </c:pt>
                <c:pt idx="277">
                  <c:v>0.0</c:v>
                </c:pt>
                <c:pt idx="278">
                  <c:v>0.0126362105466626</c:v>
                </c:pt>
                <c:pt idx="279">
                  <c:v>0.0</c:v>
                </c:pt>
                <c:pt idx="280">
                  <c:v>0.0129457370062777</c:v>
                </c:pt>
                <c:pt idx="281">
                  <c:v>0.0</c:v>
                </c:pt>
                <c:pt idx="282">
                  <c:v>0.01325754130006</c:v>
                </c:pt>
                <c:pt idx="283">
                  <c:v>0.0</c:v>
                </c:pt>
                <c:pt idx="284">
                  <c:v>0.0135714258938049</c:v>
                </c:pt>
                <c:pt idx="285">
                  <c:v>0.0</c:v>
                </c:pt>
                <c:pt idx="286">
                  <c:v>0.0138871860110753</c:v>
                </c:pt>
                <c:pt idx="287">
                  <c:v>0.0</c:v>
                </c:pt>
                <c:pt idx="288">
                  <c:v>0.014204609793164</c:v>
                </c:pt>
                <c:pt idx="289">
                  <c:v>0.0</c:v>
                </c:pt>
                <c:pt idx="290">
                  <c:v>0.014523478477135</c:v>
                </c:pt>
                <c:pt idx="291">
                  <c:v>0.0</c:v>
                </c:pt>
                <c:pt idx="292">
                  <c:v>0.0148435665919319</c:v>
                </c:pt>
                <c:pt idx="293">
                  <c:v>0.0</c:v>
                </c:pt>
                <c:pt idx="294">
                  <c:v>0.0151646421724904</c:v>
                </c:pt>
                <c:pt idx="295">
                  <c:v>0.0</c:v>
                </c:pt>
                <c:pt idx="296">
                  <c:v>0.0154864669917396</c:v>
                </c:pt>
                <c:pt idx="297">
                  <c:v>0.0</c:v>
                </c:pt>
                <c:pt idx="298">
                  <c:v>0.0158087968103247</c:v>
                </c:pt>
                <c:pt idx="299">
                  <c:v>0.0</c:v>
                </c:pt>
                <c:pt idx="300">
                  <c:v>0.0161313816438266</c:v>
                </c:pt>
                <c:pt idx="301">
                  <c:v>0.0</c:v>
                </c:pt>
                <c:pt idx="302">
                  <c:v>0.0164539660472042</c:v>
                </c:pt>
                <c:pt idx="303">
                  <c:v>0.0</c:v>
                </c:pt>
                <c:pt idx="304">
                  <c:v>0.0167762894161266</c:v>
                </c:pt>
                <c:pt idx="305">
                  <c:v>0.0</c:v>
                </c:pt>
                <c:pt idx="306">
                  <c:v>0.0170980863048107</c:v>
                </c:pt>
                <c:pt idx="307">
                  <c:v>0.0</c:v>
                </c:pt>
                <c:pt idx="308">
                  <c:v>0.017419086759923</c:v>
                </c:pt>
                <c:pt idx="309">
                  <c:v>0.0</c:v>
                </c:pt>
                <c:pt idx="310">
                  <c:v>0.0177390166700525</c:v>
                </c:pt>
                <c:pt idx="311">
                  <c:v>0.0</c:v>
                </c:pt>
                <c:pt idx="312">
                  <c:v>0.0180575981302068</c:v>
                </c:pt>
                <c:pt idx="313">
                  <c:v>0.0</c:v>
                </c:pt>
                <c:pt idx="314">
                  <c:v>0.0183745498207291</c:v>
                </c:pt>
                <c:pt idx="315">
                  <c:v>0.0</c:v>
                </c:pt>
                <c:pt idx="316">
                  <c:v>0.0186895873999867</c:v>
                </c:pt>
                <c:pt idx="317">
                  <c:v>0.0</c:v>
                </c:pt>
                <c:pt idx="318">
                  <c:v>0.0190024239101246</c:v>
                </c:pt>
                <c:pt idx="319">
                  <c:v>0.0</c:v>
                </c:pt>
                <c:pt idx="320">
                  <c:v>0.0193127701951336</c:v>
                </c:pt>
                <c:pt idx="321">
                  <c:v>0.0</c:v>
                </c:pt>
                <c:pt idx="322">
                  <c:v>0.0196203353304321</c:v>
                </c:pt>
                <c:pt idx="323">
                  <c:v>0.0</c:v>
                </c:pt>
                <c:pt idx="324">
                  <c:v>0.0199248270631146</c:v>
                </c:pt>
                <c:pt idx="325">
                  <c:v>0.0</c:v>
                </c:pt>
                <c:pt idx="326">
                  <c:v>0.0202259522619765</c:v>
                </c:pt>
                <c:pt idx="327">
                  <c:v>0.0</c:v>
                </c:pt>
                <c:pt idx="328">
                  <c:v>0.0205234173763833</c:v>
                </c:pt>
                <c:pt idx="329">
                  <c:v>0.0</c:v>
                </c:pt>
                <c:pt idx="330">
                  <c:v>0.0208169289030115</c:v>
                </c:pt>
                <c:pt idx="331">
                  <c:v>0.0</c:v>
                </c:pt>
                <c:pt idx="332">
                  <c:v>0.0211061938594522</c:v>
                </c:pt>
                <c:pt idx="333">
                  <c:v>0.0</c:v>
                </c:pt>
                <c:pt idx="334">
                  <c:v>0.0213909202636336</c:v>
                </c:pt>
                <c:pt idx="335">
                  <c:v>0.0</c:v>
                </c:pt>
                <c:pt idx="336">
                  <c:v>0.0216708176179874</c:v>
                </c:pt>
                <c:pt idx="337">
                  <c:v>0.0</c:v>
                </c:pt>
                <c:pt idx="338">
                  <c:v>0.0219455973972566</c:v>
                </c:pt>
                <c:pt idx="339">
                  <c:v>0.0</c:v>
                </c:pt>
                <c:pt idx="340">
                  <c:v>0.0222149735388128</c:v>
                </c:pt>
                <c:pt idx="341">
                  <c:v>0.0</c:v>
                </c:pt>
                <c:pt idx="342">
                  <c:v>0.0224786629343355</c:v>
                </c:pt>
                <c:pt idx="343">
                  <c:v>0.0</c:v>
                </c:pt>
                <c:pt idx="344">
                  <c:v>0.0227363859216809</c:v>
                </c:pt>
                <c:pt idx="345">
                  <c:v>0.0</c:v>
                </c:pt>
                <c:pt idx="346">
                  <c:v>0.0229878667757566</c:v>
                </c:pt>
                <c:pt idx="347">
                  <c:v>0.0</c:v>
                </c:pt>
                <c:pt idx="348">
                  <c:v>0.023232834197206</c:v>
                </c:pt>
                <c:pt idx="349">
                  <c:v>0.0</c:v>
                </c:pt>
                <c:pt idx="350">
                  <c:v>0.0234710217976971</c:v>
                </c:pt>
                <c:pt idx="351">
                  <c:v>0.0</c:v>
                </c:pt>
                <c:pt idx="352">
                  <c:v>0.023702168580609</c:v>
                </c:pt>
                <c:pt idx="353">
                  <c:v>0.0</c:v>
                </c:pt>
                <c:pt idx="354">
                  <c:v>0.0239260194159067</c:v>
                </c:pt>
                <c:pt idx="355">
                  <c:v>0.0</c:v>
                </c:pt>
                <c:pt idx="356">
                  <c:v>0.0241423255080001</c:v>
                </c:pt>
                <c:pt idx="357">
                  <c:v>0.0</c:v>
                </c:pt>
                <c:pt idx="358">
                  <c:v>0.02435084485539</c:v>
                </c:pt>
                <c:pt idx="359">
                  <c:v>0.0</c:v>
                </c:pt>
                <c:pt idx="360">
                  <c:v>0.0245513427009158</c:v>
                </c:pt>
                <c:pt idx="361">
                  <c:v>0.0</c:v>
                </c:pt>
                <c:pt idx="362">
                  <c:v>0.0247435919714351</c:v>
                </c:pt>
                <c:pt idx="363">
                  <c:v>0.0</c:v>
                </c:pt>
                <c:pt idx="364">
                  <c:v>0.0249273737057843</c:v>
                </c:pt>
                <c:pt idx="365">
                  <c:v>0.0</c:v>
                </c:pt>
                <c:pt idx="366">
                  <c:v>0.0251024774698927</c:v>
                </c:pt>
                <c:pt idx="367">
                  <c:v>0.0</c:v>
                </c:pt>
                <c:pt idx="368">
                  <c:v>0.0252687017579508</c:v>
                </c:pt>
                <c:pt idx="369">
                  <c:v>0.0</c:v>
                </c:pt>
                <c:pt idx="370">
                  <c:v>0.0254258543785621</c:v>
                </c:pt>
                <c:pt idx="371">
                  <c:v>0.0</c:v>
                </c:pt>
                <c:pt idx="372">
                  <c:v>0.0255737528248435</c:v>
                </c:pt>
                <c:pt idx="373">
                  <c:v>0.0</c:v>
                </c:pt>
                <c:pt idx="374">
                  <c:v>0.0257122246274784</c:v>
                </c:pt>
                <c:pt idx="375">
                  <c:v>0.0</c:v>
                </c:pt>
                <c:pt idx="376">
                  <c:v>0.0258411076897652</c:v>
                </c:pt>
                <c:pt idx="377">
                  <c:v>0.0</c:v>
                </c:pt>
                <c:pt idx="378">
                  <c:v>0.0259602506037517</c:v>
                </c:pt>
                <c:pt idx="379">
                  <c:v>0.0</c:v>
                </c:pt>
                <c:pt idx="380">
                  <c:v>0.0260695129465918</c:v>
                </c:pt>
                <c:pt idx="381">
                  <c:v>0.0</c:v>
                </c:pt>
                <c:pt idx="382">
                  <c:v>0.0261687655563133</c:v>
                </c:pt>
                <c:pt idx="383">
                  <c:v>0.0</c:v>
                </c:pt>
                <c:pt idx="384">
                  <c:v>0.0262578907862383</c:v>
                </c:pt>
                <c:pt idx="385">
                  <c:v>0.0</c:v>
                </c:pt>
                <c:pt idx="386">
                  <c:v>0.0263367827373547</c:v>
                </c:pt>
                <c:pt idx="387">
                  <c:v>0.0</c:v>
                </c:pt>
                <c:pt idx="388">
                  <c:v>0.0264053474679969</c:v>
                </c:pt>
                <c:pt idx="389">
                  <c:v>0.0</c:v>
                </c:pt>
                <c:pt idx="390">
                  <c:v>0.0264635031802538</c:v>
                </c:pt>
                <c:pt idx="391">
                  <c:v>0.0</c:v>
                </c:pt>
                <c:pt idx="392">
                  <c:v>0.0265111803825875</c:v>
                </c:pt>
                <c:pt idx="393">
                  <c:v>0.0</c:v>
                </c:pt>
                <c:pt idx="394">
                  <c:v>0.0265483220282085</c:v>
                </c:pt>
                <c:pt idx="395">
                  <c:v>0.0</c:v>
                </c:pt>
                <c:pt idx="396">
                  <c:v>0.0265748836288235</c:v>
                </c:pt>
                <c:pt idx="397">
                  <c:v>0.0</c:v>
                </c:pt>
                <c:pt idx="398">
                  <c:v>0.0265908333434367</c:v>
                </c:pt>
                <c:pt idx="399">
                  <c:v>0.0</c:v>
                </c:pt>
                <c:pt idx="400">
                  <c:v>0.0265961520419574</c:v>
                </c:pt>
                <c:pt idx="401">
                  <c:v>0.0</c:v>
                </c:pt>
                <c:pt idx="402">
                  <c:v>0.0265908333434366</c:v>
                </c:pt>
                <c:pt idx="403">
                  <c:v>0.0</c:v>
                </c:pt>
                <c:pt idx="404">
                  <c:v>0.0265748836288234</c:v>
                </c:pt>
                <c:pt idx="405">
                  <c:v>0.0</c:v>
                </c:pt>
                <c:pt idx="406">
                  <c:v>0.0265483220282083</c:v>
                </c:pt>
                <c:pt idx="407">
                  <c:v>0.0</c:v>
                </c:pt>
                <c:pt idx="408">
                  <c:v>0.0265111803825871</c:v>
                </c:pt>
                <c:pt idx="409">
                  <c:v>0.0</c:v>
                </c:pt>
                <c:pt idx="410">
                  <c:v>0.0264635031802534</c:v>
                </c:pt>
                <c:pt idx="411">
                  <c:v>0.0</c:v>
                </c:pt>
                <c:pt idx="412">
                  <c:v>0.0264053474679964</c:v>
                </c:pt>
                <c:pt idx="413">
                  <c:v>0.0</c:v>
                </c:pt>
                <c:pt idx="414">
                  <c:v>0.0263367827373542</c:v>
                </c:pt>
                <c:pt idx="415">
                  <c:v>0.0</c:v>
                </c:pt>
                <c:pt idx="416">
                  <c:v>0.0262578907862377</c:v>
                </c:pt>
                <c:pt idx="417">
                  <c:v>0.0</c:v>
                </c:pt>
                <c:pt idx="418">
                  <c:v>0.0261687655563126</c:v>
                </c:pt>
                <c:pt idx="419">
                  <c:v>0.0</c:v>
                </c:pt>
                <c:pt idx="420">
                  <c:v>0.026069512946591</c:v>
                </c:pt>
                <c:pt idx="421">
                  <c:v>0.0</c:v>
                </c:pt>
                <c:pt idx="422">
                  <c:v>0.0259602506037508</c:v>
                </c:pt>
                <c:pt idx="423">
                  <c:v>0.0</c:v>
                </c:pt>
                <c:pt idx="424">
                  <c:v>0.0258411076897643</c:v>
                </c:pt>
                <c:pt idx="425">
                  <c:v>0.0</c:v>
                </c:pt>
                <c:pt idx="426">
                  <c:v>0.0257122246274774</c:v>
                </c:pt>
                <c:pt idx="427">
                  <c:v>0.0</c:v>
                </c:pt>
                <c:pt idx="428">
                  <c:v>0.0255737528248424</c:v>
                </c:pt>
                <c:pt idx="429">
                  <c:v>0.0</c:v>
                </c:pt>
                <c:pt idx="430">
                  <c:v>0.0254258543785609</c:v>
                </c:pt>
                <c:pt idx="431">
                  <c:v>0.0</c:v>
                </c:pt>
                <c:pt idx="432">
                  <c:v>0.0252687017579496</c:v>
                </c:pt>
                <c:pt idx="433">
                  <c:v>0.0</c:v>
                </c:pt>
                <c:pt idx="434">
                  <c:v>0.0251024774698914</c:v>
                </c:pt>
                <c:pt idx="435">
                  <c:v>0.0</c:v>
                </c:pt>
                <c:pt idx="436">
                  <c:v>0.0249273737057829</c:v>
                </c:pt>
                <c:pt idx="437">
                  <c:v>0.0</c:v>
                </c:pt>
                <c:pt idx="438">
                  <c:v>0.0247435919714337</c:v>
                </c:pt>
                <c:pt idx="439">
                  <c:v>0.0</c:v>
                </c:pt>
                <c:pt idx="440">
                  <c:v>0.0245513427009143</c:v>
                </c:pt>
                <c:pt idx="441">
                  <c:v>0.0</c:v>
                </c:pt>
                <c:pt idx="442">
                  <c:v>0.0243508448553884</c:v>
                </c:pt>
                <c:pt idx="443">
                  <c:v>0.0</c:v>
                </c:pt>
                <c:pt idx="444">
                  <c:v>0.0241423255079985</c:v>
                </c:pt>
                <c:pt idx="445">
                  <c:v>0.0</c:v>
                </c:pt>
                <c:pt idx="446">
                  <c:v>0.023926019415905</c:v>
                </c:pt>
                <c:pt idx="447">
                  <c:v>0.0</c:v>
                </c:pt>
                <c:pt idx="448">
                  <c:v>0.0237021685806072</c:v>
                </c:pt>
                <c:pt idx="449">
                  <c:v>0.0</c:v>
                </c:pt>
                <c:pt idx="450">
                  <c:v>0.0234710217976953</c:v>
                </c:pt>
                <c:pt idx="451">
                  <c:v>0.0</c:v>
                </c:pt>
                <c:pt idx="452">
                  <c:v>0.0232328341972042</c:v>
                </c:pt>
                <c:pt idx="453">
                  <c:v>0.0</c:v>
                </c:pt>
                <c:pt idx="454">
                  <c:v>0.0229878667757548</c:v>
                </c:pt>
                <c:pt idx="455">
                  <c:v>0.0</c:v>
                </c:pt>
                <c:pt idx="456">
                  <c:v>0.022736385921679</c:v>
                </c:pt>
                <c:pt idx="457">
                  <c:v>0.0</c:v>
                </c:pt>
                <c:pt idx="458">
                  <c:v>0.0224786629343336</c:v>
                </c:pt>
                <c:pt idx="459">
                  <c:v>0.0</c:v>
                </c:pt>
                <c:pt idx="460">
                  <c:v>0.0222149735388108</c:v>
                </c:pt>
                <c:pt idx="461">
                  <c:v>0.0</c:v>
                </c:pt>
                <c:pt idx="462">
                  <c:v>0.0219455973972545</c:v>
                </c:pt>
                <c:pt idx="463">
                  <c:v>0.0</c:v>
                </c:pt>
                <c:pt idx="464">
                  <c:v>0.0216708176179853</c:v>
                </c:pt>
                <c:pt idx="465">
                  <c:v>0.0</c:v>
                </c:pt>
                <c:pt idx="466">
                  <c:v>0.0213909202636314</c:v>
                </c:pt>
                <c:pt idx="467">
                  <c:v>0.0</c:v>
                </c:pt>
                <c:pt idx="468">
                  <c:v>0.0211061938594501</c:v>
                </c:pt>
                <c:pt idx="469">
                  <c:v>0.0</c:v>
                </c:pt>
                <c:pt idx="470">
                  <c:v>0.0208169289030093</c:v>
                </c:pt>
                <c:pt idx="471">
                  <c:v>0.0</c:v>
                </c:pt>
                <c:pt idx="472">
                  <c:v>0.020523417376381</c:v>
                </c:pt>
                <c:pt idx="473">
                  <c:v>0.0</c:v>
                </c:pt>
                <c:pt idx="474">
                  <c:v>0.0202259522619742</c:v>
                </c:pt>
                <c:pt idx="475">
                  <c:v>0.0</c:v>
                </c:pt>
                <c:pt idx="476">
                  <c:v>0.0199248270631123</c:v>
                </c:pt>
                <c:pt idx="477">
                  <c:v>0.0</c:v>
                </c:pt>
                <c:pt idx="478">
                  <c:v>0.0196203353304298</c:v>
                </c:pt>
                <c:pt idx="479">
                  <c:v>0.0</c:v>
                </c:pt>
                <c:pt idx="480">
                  <c:v>0.0193127701951312</c:v>
                </c:pt>
                <c:pt idx="481">
                  <c:v>0.0</c:v>
                </c:pt>
                <c:pt idx="482">
                  <c:v>0.0190024239101222</c:v>
                </c:pt>
                <c:pt idx="483">
                  <c:v>0.0</c:v>
                </c:pt>
                <c:pt idx="484">
                  <c:v>0.0186895873999843</c:v>
                </c:pt>
                <c:pt idx="485">
                  <c:v>0.0</c:v>
                </c:pt>
                <c:pt idx="486">
                  <c:v>0.0183745498207267</c:v>
                </c:pt>
                <c:pt idx="487">
                  <c:v>0.0</c:v>
                </c:pt>
                <c:pt idx="488">
                  <c:v>0.0180575981302044</c:v>
                </c:pt>
                <c:pt idx="489">
                  <c:v>0.0</c:v>
                </c:pt>
                <c:pt idx="490">
                  <c:v>0.0177390166700501</c:v>
                </c:pt>
                <c:pt idx="491">
                  <c:v>0.0</c:v>
                </c:pt>
                <c:pt idx="492">
                  <c:v>0.0174190867599205</c:v>
                </c:pt>
                <c:pt idx="493">
                  <c:v>0.0</c:v>
                </c:pt>
                <c:pt idx="494">
                  <c:v>0.0170980863048083</c:v>
                </c:pt>
                <c:pt idx="495">
                  <c:v>0.0</c:v>
                </c:pt>
                <c:pt idx="496">
                  <c:v>0.0167762894161242</c:v>
                </c:pt>
                <c:pt idx="497">
                  <c:v>0.0</c:v>
                </c:pt>
                <c:pt idx="498">
                  <c:v>0.0164539660472017</c:v>
                </c:pt>
                <c:pt idx="499">
                  <c:v>0.0</c:v>
                </c:pt>
                <c:pt idx="500">
                  <c:v>0.0161313816438241</c:v>
                </c:pt>
                <c:pt idx="501">
                  <c:v>0.0</c:v>
                </c:pt>
                <c:pt idx="502">
                  <c:v>0.0158087968103222</c:v>
                </c:pt>
                <c:pt idx="503">
                  <c:v>0.0</c:v>
                </c:pt>
                <c:pt idx="504">
                  <c:v>0.0154864669917372</c:v>
                </c:pt>
                <c:pt idx="505">
                  <c:v>0.0</c:v>
                </c:pt>
                <c:pt idx="506">
                  <c:v>0.0151646421724879</c:v>
                </c:pt>
                <c:pt idx="507">
                  <c:v>0.0</c:v>
                </c:pt>
                <c:pt idx="508">
                  <c:v>0.0148435665919295</c:v>
                </c:pt>
                <c:pt idx="509">
                  <c:v>0.0</c:v>
                </c:pt>
                <c:pt idx="510">
                  <c:v>0.0145234784771326</c:v>
                </c:pt>
                <c:pt idx="511">
                  <c:v>0.0</c:v>
                </c:pt>
                <c:pt idx="512">
                  <c:v>0.0142046097931615</c:v>
                </c:pt>
                <c:pt idx="513">
                  <c:v>0.0</c:v>
                </c:pt>
                <c:pt idx="514">
                  <c:v>0.0138871860110729</c:v>
                </c:pt>
                <c:pt idx="515">
                  <c:v>0.0</c:v>
                </c:pt>
                <c:pt idx="516">
                  <c:v>0.0135714258938025</c:v>
                </c:pt>
                <c:pt idx="517">
                  <c:v>0.0</c:v>
                </c:pt>
                <c:pt idx="518">
                  <c:v>0.0132575413000576</c:v>
                </c:pt>
                <c:pt idx="519">
                  <c:v>0.0</c:v>
                </c:pt>
                <c:pt idx="520">
                  <c:v>0.0129457370062753</c:v>
                </c:pt>
                <c:pt idx="521">
                  <c:v>0.0</c:v>
                </c:pt>
                <c:pt idx="522">
                  <c:v>0.0126362105466603</c:v>
                </c:pt>
                <c:pt idx="523">
                  <c:v>0.0</c:v>
                </c:pt>
                <c:pt idx="524">
                  <c:v>0.0123291520712625</c:v>
                </c:pt>
                <c:pt idx="525">
                  <c:v>0.0</c:v>
                </c:pt>
                <c:pt idx="526">
                  <c:v>0.0120247442220069</c:v>
                </c:pt>
                <c:pt idx="527">
                  <c:v>0.0</c:v>
                </c:pt>
                <c:pt idx="528">
                  <c:v>0.0117231620265401</c:v>
                </c:pt>
                <c:pt idx="529">
                  <c:v>0.0</c:v>
                </c:pt>
                <c:pt idx="530">
                  <c:v>0.0114245728097125</c:v>
                </c:pt>
                <c:pt idx="531">
                  <c:v>0.0</c:v>
                </c:pt>
                <c:pt idx="532">
                  <c:v>0.0111291361224709</c:v>
                </c:pt>
                <c:pt idx="533">
                  <c:v>0.0</c:v>
                </c:pt>
                <c:pt idx="534">
                  <c:v>0.010837003687892</c:v>
                </c:pt>
                <c:pt idx="535">
                  <c:v>0.0</c:v>
                </c:pt>
                <c:pt idx="536">
                  <c:v>0.0105483193640503</c:v>
                </c:pt>
                <c:pt idx="537">
                  <c:v>0.0</c:v>
                </c:pt>
                <c:pt idx="538">
                  <c:v>0.0102632191233708</c:v>
                </c:pt>
                <c:pt idx="539">
                  <c:v>0.0</c:v>
                </c:pt>
                <c:pt idx="540">
                  <c:v>0.00998183104808414</c:v>
                </c:pt>
                <c:pt idx="541">
                  <c:v>0.0</c:v>
                </c:pt>
                <c:pt idx="542">
                  <c:v>0.00970427534136576</c:v>
                </c:pt>
                <c:pt idx="543">
                  <c:v>0.0</c:v>
                </c:pt>
                <c:pt idx="544">
                  <c:v>0.00943066435370886</c:v>
                </c:pt>
                <c:pt idx="545">
                  <c:v>0.0</c:v>
                </c:pt>
                <c:pt idx="546">
                  <c:v>0.00916110262405107</c:v>
                </c:pt>
                <c:pt idx="547">
                  <c:v>0.0</c:v>
                </c:pt>
                <c:pt idx="548">
                  <c:v>0.00889568693514748</c:v>
                </c:pt>
                <c:pt idx="549">
                  <c:v>0.0</c:v>
                </c:pt>
                <c:pt idx="550">
                  <c:v>0.00863450638265758</c:v>
                </c:pt>
                <c:pt idx="551">
                  <c:v>0.0</c:v>
                </c:pt>
                <c:pt idx="552">
                  <c:v>0.0083776424573906</c:v>
                </c:pt>
                <c:pt idx="553">
                  <c:v>0.0</c:v>
                </c:pt>
                <c:pt idx="554">
                  <c:v>0.00812516914013395</c:v>
                </c:pt>
                <c:pt idx="555">
                  <c:v>0.0</c:v>
                </c:pt>
                <c:pt idx="556">
                  <c:v>0.00787715300847097</c:v>
                </c:pt>
                <c:pt idx="557">
                  <c:v>0.0</c:v>
                </c:pt>
                <c:pt idx="558">
                  <c:v>0.00763365335497921</c:v>
                </c:pt>
                <c:pt idx="559">
                  <c:v>0.0</c:v>
                </c:pt>
                <c:pt idx="560">
                  <c:v>0.00739472231618694</c:v>
                </c:pt>
                <c:pt idx="561">
                  <c:v>0.0</c:v>
                </c:pt>
                <c:pt idx="562">
                  <c:v>0.00716040501165497</c:v>
                </c:pt>
                <c:pt idx="563">
                  <c:v>0.0</c:v>
                </c:pt>
                <c:pt idx="564">
                  <c:v>0.00693073969254247</c:v>
                </c:pt>
                <c:pt idx="565">
                  <c:v>0.0</c:v>
                </c:pt>
                <c:pt idx="566">
                  <c:v>0.00670575789900905</c:v>
                </c:pt>
                <c:pt idx="567">
                  <c:v>0.0</c:v>
                </c:pt>
                <c:pt idx="568">
                  <c:v>0.00648548462580168</c:v>
                </c:pt>
                <c:pt idx="569">
                  <c:v>0.0</c:v>
                </c:pt>
                <c:pt idx="570">
                  <c:v>0.00626993849537319</c:v>
                </c:pt>
                <c:pt idx="571">
                  <c:v>0.0</c:v>
                </c:pt>
                <c:pt idx="572">
                  <c:v>0.00605913193787917</c:v>
                </c:pt>
                <c:pt idx="573">
                  <c:v>0.0</c:v>
                </c:pt>
                <c:pt idx="574">
                  <c:v>0.00585307137740298</c:v>
                </c:pt>
                <c:pt idx="575">
                  <c:v>0.0</c:v>
                </c:pt>
                <c:pt idx="576">
                  <c:v>0.00565175742376243</c:v>
                </c:pt>
                <c:pt idx="577">
                  <c:v>0.0</c:v>
                </c:pt>
                <c:pt idx="578">
                  <c:v>0.00545518506925819</c:v>
                </c:pt>
                <c:pt idx="579">
                  <c:v>0.0</c:v>
                </c:pt>
                <c:pt idx="580">
                  <c:v>0.00526334388973204</c:v>
                </c:pt>
                <c:pt idx="581">
                  <c:v>0.0</c:v>
                </c:pt>
                <c:pt idx="582">
                  <c:v>0.00507621824931269</c:v>
                </c:pt>
                <c:pt idx="583">
                  <c:v>0.0</c:v>
                </c:pt>
                <c:pt idx="584">
                  <c:v>0.00489378750823846</c:v>
                </c:pt>
                <c:pt idx="585">
                  <c:v>0.0</c:v>
                </c:pt>
                <c:pt idx="586">
                  <c:v>0.0047160262331587</c:v>
                </c:pt>
                <c:pt idx="587">
                  <c:v>0.0</c:v>
                </c:pt>
                <c:pt idx="588">
                  <c:v>0.00454290440933056</c:v>
                </c:pt>
                <c:pt idx="589">
                  <c:v>0.0</c:v>
                </c:pt>
                <c:pt idx="590">
                  <c:v>0.00437438765414311</c:v>
                </c:pt>
                <c:pt idx="591">
                  <c:v>0.0</c:v>
                </c:pt>
                <c:pt idx="592">
                  <c:v>0.0042104374314176</c:v>
                </c:pt>
                <c:pt idx="593">
                  <c:v>0.0</c:v>
                </c:pt>
                <c:pt idx="594">
                  <c:v>0.00405101126595095</c:v>
                </c:pt>
                <c:pt idx="595">
                  <c:v>0.0</c:v>
                </c:pt>
                <c:pt idx="596">
                  <c:v>0.00389606295778823</c:v>
                </c:pt>
                <c:pt idx="597">
                  <c:v>0.0</c:v>
                </c:pt>
                <c:pt idx="598">
                  <c:v>0.00374554279573004</c:v>
                </c:pt>
                <c:pt idx="599">
                  <c:v>0.0</c:v>
                </c:pt>
                <c:pt idx="600">
                  <c:v>0.00359939776960123</c:v>
                </c:pt>
                <c:pt idx="601">
                  <c:v>0.0</c:v>
                </c:pt>
                <c:pt idx="602">
                  <c:v>0.00345757178082906</c:v>
                </c:pt>
                <c:pt idx="603">
                  <c:v>0.0</c:v>
                </c:pt>
                <c:pt idx="604">
                  <c:v>0.00332000585090051</c:v>
                </c:pt>
                <c:pt idx="605">
                  <c:v>0.0</c:v>
                </c:pt>
                <c:pt idx="606">
                  <c:v>0.00318663832729142</c:v>
                </c:pt>
                <c:pt idx="607">
                  <c:v>0.0</c:v>
                </c:pt>
                <c:pt idx="608">
                  <c:v>0.00305740508648281</c:v>
                </c:pt>
                <c:pt idx="609">
                  <c:v>0.0</c:v>
                </c:pt>
                <c:pt idx="610">
                  <c:v>0.00293223973370281</c:v>
                </c:pt>
                <c:pt idx="611">
                  <c:v>0.0</c:v>
                </c:pt>
                <c:pt idx="612">
                  <c:v>0.00281107379905648</c:v>
                </c:pt>
                <c:pt idx="613">
                  <c:v>0.0</c:v>
                </c:pt>
                <c:pt idx="614">
                  <c:v>0.00269383692972886</c:v>
                </c:pt>
                <c:pt idx="615">
                  <c:v>0.0</c:v>
                </c:pt>
                <c:pt idx="616">
                  <c:v>0.00258045707797046</c:v>
                </c:pt>
                <c:pt idx="617">
                  <c:v>0.0</c:v>
                </c:pt>
                <c:pt idx="618">
                  <c:v>0.00247086068459793</c:v>
                </c:pt>
                <c:pt idx="619">
                  <c:v>0.0</c:v>
                </c:pt>
                <c:pt idx="620">
                  <c:v>0.00236497285776579</c:v>
                </c:pt>
                <c:pt idx="621">
                  <c:v>0.0</c:v>
                </c:pt>
                <c:pt idx="622">
                  <c:v>0.00226271754678857</c:v>
                </c:pt>
                <c:pt idx="623">
                  <c:v>0.0</c:v>
                </c:pt>
                <c:pt idx="624">
                  <c:v>0.00216401771081543</c:v>
                </c:pt>
                <c:pt idx="625">
                  <c:v>0.0</c:v>
                </c:pt>
                <c:pt idx="626">
                  <c:v>0.00206879548218177</c:v>
                </c:pt>
                <c:pt idx="627">
                  <c:v>0.0</c:v>
                </c:pt>
                <c:pt idx="628">
                  <c:v>0.00197697232428486</c:v>
                </c:pt>
                <c:pt idx="629">
                  <c:v>0.0</c:v>
                </c:pt>
                <c:pt idx="630">
                  <c:v>0.00188846918385165</c:v>
                </c:pt>
                <c:pt idx="631">
                  <c:v>0.0</c:v>
                </c:pt>
                <c:pt idx="632">
                  <c:v>0.00180320663748833</c:v>
                </c:pt>
                <c:pt idx="633">
                  <c:v>0.0</c:v>
                </c:pt>
                <c:pt idx="634">
                  <c:v>0.00172110503242184</c:v>
                </c:pt>
                <c:pt idx="635">
                  <c:v>0.0</c:v>
                </c:pt>
                <c:pt idx="636">
                  <c:v>0.00164208462136304</c:v>
                </c:pt>
                <c:pt idx="637">
                  <c:v>0.0</c:v>
                </c:pt>
                <c:pt idx="638">
                  <c:v>0.00156606569144088</c:v>
                </c:pt>
                <c:pt idx="639">
                  <c:v>0.0</c:v>
                </c:pt>
                <c:pt idx="640">
                  <c:v>0.00149296868717524</c:v>
                </c:pt>
                <c:pt idx="641">
                  <c:v>0.0</c:v>
                </c:pt>
                <c:pt idx="642">
                  <c:v>0.00142271432747379</c:v>
                </c:pt>
                <c:pt idx="643">
                  <c:v>0.0</c:v>
                </c:pt>
                <c:pt idx="644">
                  <c:v>0.00135522371665545</c:v>
                </c:pt>
                <c:pt idx="645">
                  <c:v>0.0</c:v>
                </c:pt>
                <c:pt idx="646">
                  <c:v>0.00129041844951919</c:v>
                </c:pt>
                <c:pt idx="647">
                  <c:v>0.0</c:v>
                </c:pt>
                <c:pt idx="648">
                  <c:v>0.00122822071049201</c:v>
                </c:pt>
                <c:pt idx="649">
                  <c:v>0.0</c:v>
                </c:pt>
                <c:pt idx="650">
                  <c:v>0.00116855336690504</c:v>
                </c:pt>
                <c:pt idx="651">
                  <c:v>0.0</c:v>
                </c:pt>
                <c:pt idx="652">
                  <c:v>0.00111134005645987</c:v>
                </c:pt>
                <c:pt idx="653">
                  <c:v>0.0</c:v>
                </c:pt>
                <c:pt idx="654">
                  <c:v>0.00105650526896054</c:v>
                </c:pt>
                <c:pt idx="655">
                  <c:v>0.0</c:v>
                </c:pt>
                <c:pt idx="656">
                  <c:v>0.00100397442239832</c:v>
                </c:pt>
                <c:pt idx="657">
                  <c:v>0.0</c:v>
                </c:pt>
                <c:pt idx="658">
                  <c:v>0.00095367393348775</c:v>
                </c:pt>
                <c:pt idx="659">
                  <c:v>0.0</c:v>
                </c:pt>
                <c:pt idx="660">
                  <c:v>0.000905531282762658</c:v>
                </c:pt>
                <c:pt idx="661">
                  <c:v>0.0</c:v>
                </c:pt>
                <c:pt idx="662">
                  <c:v>0.000859475074350339</c:v>
                </c:pt>
                <c:pt idx="663">
                  <c:v>0.0</c:v>
                </c:pt>
                <c:pt idx="664">
                  <c:v>0.000815435090550704</c:v>
                </c:pt>
                <c:pt idx="665">
                  <c:v>0.0</c:v>
                </c:pt>
                <c:pt idx="666">
                  <c:v>0.000773342341354977</c:v>
                </c:pt>
                <c:pt idx="667">
                  <c:v>0.0</c:v>
                </c:pt>
                <c:pt idx="668">
                  <c:v>0.000733129109045551</c:v>
                </c:pt>
                <c:pt idx="669">
                  <c:v>0.0</c:v>
                </c:pt>
                <c:pt idx="670">
                  <c:v>0.00069472898802476</c:v>
                </c:pt>
                <c:pt idx="671">
                  <c:v>0.0</c:v>
                </c:pt>
                <c:pt idx="672">
                  <c:v>0.000658076920025737</c:v>
                </c:pt>
                <c:pt idx="673">
                  <c:v>0.0</c:v>
                </c:pt>
                <c:pt idx="674">
                  <c:v>0.000623109224863182</c:v>
                </c:pt>
                <c:pt idx="675">
                  <c:v>0.0</c:v>
                </c:pt>
                <c:pt idx="676">
                  <c:v>0.000589763626885806</c:v>
                </c:pt>
                <c:pt idx="677">
                  <c:v>0.0</c:v>
                </c:pt>
                <c:pt idx="678">
                  <c:v>0.00055797927729538</c:v>
                </c:pt>
                <c:pt idx="679">
                  <c:v>0.0</c:v>
                </c:pt>
                <c:pt idx="680">
                  <c:v>0.000527696772499886</c:v>
                </c:pt>
                <c:pt idx="681">
                  <c:v>0.0</c:v>
                </c:pt>
                <c:pt idx="682">
                  <c:v>0.000498858168670128</c:v>
                </c:pt>
                <c:pt idx="683">
                  <c:v>0.0</c:v>
                </c:pt>
                <c:pt idx="684">
                  <c:v>0.000471406992670382</c:v>
                </c:pt>
                <c:pt idx="685">
                  <c:v>0.0</c:v>
                </c:pt>
                <c:pt idx="686">
                  <c:v>0.000445288249534348</c:v>
                </c:pt>
                <c:pt idx="687">
                  <c:v>0.0</c:v>
                </c:pt>
                <c:pt idx="688">
                  <c:v>0.00042044842665772</c:v>
                </c:pt>
                <c:pt idx="689">
                  <c:v>0.0</c:v>
                </c:pt>
                <c:pt idx="690">
                  <c:v>0.000396835494878235</c:v>
                </c:pt>
                <c:pt idx="691">
                  <c:v>0.0</c:v>
                </c:pt>
                <c:pt idx="692">
                  <c:v>0.0003743989066131</c:v>
                </c:pt>
                <c:pt idx="693">
                  <c:v>0.0</c:v>
                </c:pt>
                <c:pt idx="694">
                  <c:v>0.000353089591222272</c:v>
                </c:pt>
                <c:pt idx="695">
                  <c:v>0.0</c:v>
                </c:pt>
                <c:pt idx="696">
                  <c:v>0.000332859947764147</c:v>
                </c:pt>
                <c:pt idx="697">
                  <c:v>0.0</c:v>
                </c:pt>
                <c:pt idx="698">
                  <c:v>0.000313663835307962</c:v>
                </c:pt>
                <c:pt idx="699">
                  <c:v>0.0</c:v>
                </c:pt>
                <c:pt idx="700">
                  <c:v>0.000295456560964503</c:v>
                </c:pt>
                <c:pt idx="701">
                  <c:v>0.0</c:v>
                </c:pt>
                <c:pt idx="702">
                  <c:v>0.000278194865793713</c:v>
                </c:pt>
                <c:pt idx="703">
                  <c:v>0.0</c:v>
                </c:pt>
                <c:pt idx="704">
                  <c:v>0.000261836908744429</c:v>
                </c:pt>
                <c:pt idx="705">
                  <c:v>0.0</c:v>
                </c:pt>
                <c:pt idx="706">
                  <c:v>0.000246342248777868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'[1]Normal distribution'!$A$49:$A$849</c:f>
              <c:numCache>
                <c:formatCode>General</c:formatCode>
                <c:ptCount val="801"/>
                <c:pt idx="0">
                  <c:v>40.0</c:v>
                </c:pt>
                <c:pt idx="1">
                  <c:v>40.15</c:v>
                </c:pt>
                <c:pt idx="2">
                  <c:v>40.3</c:v>
                </c:pt>
                <c:pt idx="3">
                  <c:v>40.45</c:v>
                </c:pt>
                <c:pt idx="4">
                  <c:v>40.6</c:v>
                </c:pt>
                <c:pt idx="5">
                  <c:v>40.75</c:v>
                </c:pt>
                <c:pt idx="6">
                  <c:v>40.9</c:v>
                </c:pt>
                <c:pt idx="7">
                  <c:v>41.05</c:v>
                </c:pt>
                <c:pt idx="8">
                  <c:v>41.19999999999998</c:v>
                </c:pt>
                <c:pt idx="9">
                  <c:v>41.34999999999999</c:v>
                </c:pt>
                <c:pt idx="10">
                  <c:v>41.49999999999998</c:v>
                </c:pt>
                <c:pt idx="11">
                  <c:v>41.64999999999998</c:v>
                </c:pt>
                <c:pt idx="12">
                  <c:v>41.79999999999998</c:v>
                </c:pt>
                <c:pt idx="13">
                  <c:v>41.94999999999998</c:v>
                </c:pt>
                <c:pt idx="14">
                  <c:v>42.09999999999998</c:v>
                </c:pt>
                <c:pt idx="15">
                  <c:v>42.24999999999997</c:v>
                </c:pt>
                <c:pt idx="16">
                  <c:v>42.39999999999997</c:v>
                </c:pt>
                <c:pt idx="17">
                  <c:v>42.54999999999997</c:v>
                </c:pt>
                <c:pt idx="18">
                  <c:v>42.69999999999997</c:v>
                </c:pt>
                <c:pt idx="19">
                  <c:v>42.84999999999997</c:v>
                </c:pt>
                <c:pt idx="20">
                  <c:v>42.99999999999997</c:v>
                </c:pt>
                <c:pt idx="21">
                  <c:v>43.14999999999997</c:v>
                </c:pt>
                <c:pt idx="22">
                  <c:v>43.29999999999996</c:v>
                </c:pt>
                <c:pt idx="23">
                  <c:v>43.44999999999997</c:v>
                </c:pt>
                <c:pt idx="24">
                  <c:v>43.59999999999996</c:v>
                </c:pt>
                <c:pt idx="25">
                  <c:v>43.74999999999996</c:v>
                </c:pt>
                <c:pt idx="26">
                  <c:v>43.89999999999996</c:v>
                </c:pt>
                <c:pt idx="27">
                  <c:v>44.04999999999996</c:v>
                </c:pt>
                <c:pt idx="28">
                  <c:v>44.19999999999996</c:v>
                </c:pt>
                <c:pt idx="29">
                  <c:v>44.34999999999996</c:v>
                </c:pt>
                <c:pt idx="30">
                  <c:v>44.49999999999995</c:v>
                </c:pt>
                <c:pt idx="31">
                  <c:v>44.64999999999995</c:v>
                </c:pt>
                <c:pt idx="32">
                  <c:v>44.79999999999995</c:v>
                </c:pt>
                <c:pt idx="33">
                  <c:v>44.94999999999995</c:v>
                </c:pt>
                <c:pt idx="34">
                  <c:v>45.09999999999995</c:v>
                </c:pt>
                <c:pt idx="35">
                  <c:v>45.24999999999995</c:v>
                </c:pt>
                <c:pt idx="36">
                  <c:v>45.39999999999994</c:v>
                </c:pt>
                <c:pt idx="37">
                  <c:v>45.54999999999994</c:v>
                </c:pt>
                <c:pt idx="38">
                  <c:v>45.69999999999994</c:v>
                </c:pt>
                <c:pt idx="39">
                  <c:v>45.84999999999994</c:v>
                </c:pt>
                <c:pt idx="40">
                  <c:v>45.99999999999994</c:v>
                </c:pt>
                <c:pt idx="41">
                  <c:v>46.14999999999994</c:v>
                </c:pt>
                <c:pt idx="42">
                  <c:v>46.29999999999994</c:v>
                </c:pt>
                <c:pt idx="43">
                  <c:v>46.44999999999994</c:v>
                </c:pt>
                <c:pt idx="44">
                  <c:v>46.59999999999993</c:v>
                </c:pt>
                <c:pt idx="45">
                  <c:v>46.74999999999993</c:v>
                </c:pt>
                <c:pt idx="46">
                  <c:v>46.89999999999993</c:v>
                </c:pt>
                <c:pt idx="47">
                  <c:v>47.04999999999993</c:v>
                </c:pt>
                <c:pt idx="48">
                  <c:v>47.19999999999993</c:v>
                </c:pt>
                <c:pt idx="49">
                  <c:v>47.34999999999993</c:v>
                </c:pt>
                <c:pt idx="50">
                  <c:v>47.49999999999992</c:v>
                </c:pt>
                <c:pt idx="51">
                  <c:v>47.64999999999992</c:v>
                </c:pt>
                <c:pt idx="52">
                  <c:v>47.79999999999992</c:v>
                </c:pt>
                <c:pt idx="53">
                  <c:v>47.94999999999992</c:v>
                </c:pt>
                <c:pt idx="54">
                  <c:v>48.09999999999992</c:v>
                </c:pt>
                <c:pt idx="55">
                  <c:v>48.24999999999992</c:v>
                </c:pt>
                <c:pt idx="56">
                  <c:v>48.39999999999992</c:v>
                </c:pt>
                <c:pt idx="57">
                  <c:v>48.54999999999992</c:v>
                </c:pt>
                <c:pt idx="58">
                  <c:v>48.69999999999991</c:v>
                </c:pt>
                <c:pt idx="59">
                  <c:v>48.84999999999992</c:v>
                </c:pt>
                <c:pt idx="60">
                  <c:v>48.99999999999991</c:v>
                </c:pt>
                <c:pt idx="61">
                  <c:v>49.14999999999991</c:v>
                </c:pt>
                <c:pt idx="62">
                  <c:v>49.2999999999999</c:v>
                </c:pt>
                <c:pt idx="63">
                  <c:v>49.44999999999991</c:v>
                </c:pt>
                <c:pt idx="64">
                  <c:v>49.5999999999999</c:v>
                </c:pt>
                <c:pt idx="65">
                  <c:v>49.7499999999999</c:v>
                </c:pt>
                <c:pt idx="66">
                  <c:v>49.8999999999999</c:v>
                </c:pt>
                <c:pt idx="67">
                  <c:v>50.0499999999999</c:v>
                </c:pt>
                <c:pt idx="68">
                  <c:v>50.1999999999999</c:v>
                </c:pt>
                <c:pt idx="69">
                  <c:v>50.3499999999999</c:v>
                </c:pt>
                <c:pt idx="70">
                  <c:v>50.4999999999999</c:v>
                </c:pt>
                <c:pt idx="71">
                  <c:v>50.6499999999999</c:v>
                </c:pt>
                <c:pt idx="72">
                  <c:v>50.7999999999999</c:v>
                </c:pt>
                <c:pt idx="73">
                  <c:v>50.9499999999999</c:v>
                </c:pt>
                <c:pt idx="74">
                  <c:v>51.0999999999999</c:v>
                </c:pt>
                <c:pt idx="75">
                  <c:v>51.2499999999999</c:v>
                </c:pt>
                <c:pt idx="76">
                  <c:v>51.3999999999999</c:v>
                </c:pt>
                <c:pt idx="77">
                  <c:v>51.5499999999999</c:v>
                </c:pt>
                <c:pt idx="78">
                  <c:v>51.69999999999988</c:v>
                </c:pt>
                <c:pt idx="79">
                  <c:v>51.84999999999989</c:v>
                </c:pt>
                <c:pt idx="80">
                  <c:v>51.99999999999988</c:v>
                </c:pt>
                <c:pt idx="81">
                  <c:v>52.14999999999988</c:v>
                </c:pt>
                <c:pt idx="82">
                  <c:v>52.29999999999988</c:v>
                </c:pt>
                <c:pt idx="83">
                  <c:v>52.44999999999988</c:v>
                </c:pt>
                <c:pt idx="84">
                  <c:v>52.59999999999988</c:v>
                </c:pt>
                <c:pt idx="85">
                  <c:v>52.74999999999987</c:v>
                </c:pt>
                <c:pt idx="86">
                  <c:v>52.89999999999987</c:v>
                </c:pt>
                <c:pt idx="87">
                  <c:v>53.04999999999987</c:v>
                </c:pt>
                <c:pt idx="88">
                  <c:v>53.19999999999987</c:v>
                </c:pt>
                <c:pt idx="89">
                  <c:v>53.34999999999987</c:v>
                </c:pt>
                <c:pt idx="90">
                  <c:v>53.49999999999987</c:v>
                </c:pt>
                <c:pt idx="91">
                  <c:v>53.64999999999987</c:v>
                </c:pt>
                <c:pt idx="92">
                  <c:v>53.79999999999986</c:v>
                </c:pt>
                <c:pt idx="93">
                  <c:v>53.94999999999987</c:v>
                </c:pt>
                <c:pt idx="94">
                  <c:v>54.09999999999986</c:v>
                </c:pt>
                <c:pt idx="95">
                  <c:v>54.24999999999986</c:v>
                </c:pt>
                <c:pt idx="96">
                  <c:v>54.39999999999986</c:v>
                </c:pt>
                <c:pt idx="97">
                  <c:v>54.54999999999986</c:v>
                </c:pt>
                <c:pt idx="98">
                  <c:v>54.69999999999986</c:v>
                </c:pt>
                <c:pt idx="99">
                  <c:v>54.84999999999986</c:v>
                </c:pt>
                <c:pt idx="100">
                  <c:v>54.99999999999985</c:v>
                </c:pt>
                <c:pt idx="101">
                  <c:v>55.14999999999985</c:v>
                </c:pt>
                <c:pt idx="102">
                  <c:v>55.29999999999985</c:v>
                </c:pt>
                <c:pt idx="103">
                  <c:v>55.44999999999985</c:v>
                </c:pt>
                <c:pt idx="104">
                  <c:v>55.59999999999985</c:v>
                </c:pt>
                <c:pt idx="105">
                  <c:v>55.74999999999985</c:v>
                </c:pt>
                <c:pt idx="106">
                  <c:v>55.89999999999984</c:v>
                </c:pt>
                <c:pt idx="107">
                  <c:v>56.04999999999984</c:v>
                </c:pt>
                <c:pt idx="108">
                  <c:v>56.19999999999984</c:v>
                </c:pt>
                <c:pt idx="109">
                  <c:v>56.34999999999984</c:v>
                </c:pt>
                <c:pt idx="110">
                  <c:v>56.49999999999984</c:v>
                </c:pt>
                <c:pt idx="111">
                  <c:v>56.64999999999984</c:v>
                </c:pt>
                <c:pt idx="112">
                  <c:v>56.79999999999984</c:v>
                </c:pt>
                <c:pt idx="113">
                  <c:v>56.94999999999984</c:v>
                </c:pt>
                <c:pt idx="114">
                  <c:v>57.09999999999983</c:v>
                </c:pt>
                <c:pt idx="115">
                  <c:v>57.24999999999983</c:v>
                </c:pt>
                <c:pt idx="116">
                  <c:v>57.39999999999983</c:v>
                </c:pt>
                <c:pt idx="117">
                  <c:v>57.54999999999983</c:v>
                </c:pt>
                <c:pt idx="118">
                  <c:v>57.69999999999983</c:v>
                </c:pt>
                <c:pt idx="119">
                  <c:v>57.84999999999983</c:v>
                </c:pt>
                <c:pt idx="120">
                  <c:v>57.99999999999982</c:v>
                </c:pt>
                <c:pt idx="121">
                  <c:v>58.14999999999982</c:v>
                </c:pt>
                <c:pt idx="122">
                  <c:v>58.29999999999982</c:v>
                </c:pt>
                <c:pt idx="123">
                  <c:v>58.44999999999982</c:v>
                </c:pt>
                <c:pt idx="124">
                  <c:v>58.59999999999982</c:v>
                </c:pt>
                <c:pt idx="125">
                  <c:v>58.74999999999982</c:v>
                </c:pt>
                <c:pt idx="126">
                  <c:v>58.89999999999982</c:v>
                </c:pt>
                <c:pt idx="127">
                  <c:v>59.04999999999982</c:v>
                </c:pt>
                <c:pt idx="128">
                  <c:v>59.19999999999981</c:v>
                </c:pt>
                <c:pt idx="129">
                  <c:v>59.34999999999982</c:v>
                </c:pt>
                <c:pt idx="130">
                  <c:v>59.49999999999981</c:v>
                </c:pt>
                <c:pt idx="131">
                  <c:v>59.64999999999981</c:v>
                </c:pt>
                <c:pt idx="132">
                  <c:v>59.7999999999998</c:v>
                </c:pt>
                <c:pt idx="133">
                  <c:v>59.94999999999981</c:v>
                </c:pt>
                <c:pt idx="134">
                  <c:v>60.0999999999998</c:v>
                </c:pt>
                <c:pt idx="135">
                  <c:v>60.2499999999998</c:v>
                </c:pt>
                <c:pt idx="136">
                  <c:v>60.3999999999998</c:v>
                </c:pt>
                <c:pt idx="137">
                  <c:v>60.5499999999998</c:v>
                </c:pt>
                <c:pt idx="138">
                  <c:v>60.6999999999998</c:v>
                </c:pt>
                <c:pt idx="139">
                  <c:v>60.8499999999998</c:v>
                </c:pt>
                <c:pt idx="140">
                  <c:v>60.9999999999998</c:v>
                </c:pt>
                <c:pt idx="141">
                  <c:v>61.1499999999998</c:v>
                </c:pt>
                <c:pt idx="142">
                  <c:v>61.2999999999998</c:v>
                </c:pt>
                <c:pt idx="143">
                  <c:v>61.4499999999998</c:v>
                </c:pt>
                <c:pt idx="144">
                  <c:v>61.5999999999998</c:v>
                </c:pt>
                <c:pt idx="145">
                  <c:v>61.7499999999998</c:v>
                </c:pt>
                <c:pt idx="146">
                  <c:v>61.8999999999998</c:v>
                </c:pt>
                <c:pt idx="147">
                  <c:v>62.0499999999998</c:v>
                </c:pt>
                <c:pt idx="148">
                  <c:v>62.19999999999978</c:v>
                </c:pt>
                <c:pt idx="149">
                  <c:v>62.34999999999979</c:v>
                </c:pt>
                <c:pt idx="150">
                  <c:v>62.49999999999978</c:v>
                </c:pt>
                <c:pt idx="151">
                  <c:v>62.64999999999978</c:v>
                </c:pt>
                <c:pt idx="152">
                  <c:v>62.79999999999978</c:v>
                </c:pt>
                <c:pt idx="153">
                  <c:v>62.94999999999978</c:v>
                </c:pt>
                <c:pt idx="154">
                  <c:v>63.09999999999978</c:v>
                </c:pt>
                <c:pt idx="155">
                  <c:v>63.24999999999977</c:v>
                </c:pt>
                <c:pt idx="156">
                  <c:v>63.39999999999977</c:v>
                </c:pt>
                <c:pt idx="157">
                  <c:v>63.54999999999977</c:v>
                </c:pt>
                <c:pt idx="158">
                  <c:v>63.69999999999977</c:v>
                </c:pt>
                <c:pt idx="159">
                  <c:v>63.84999999999977</c:v>
                </c:pt>
                <c:pt idx="160">
                  <c:v>63.99999999999977</c:v>
                </c:pt>
                <c:pt idx="161">
                  <c:v>64.14999999999977</c:v>
                </c:pt>
                <c:pt idx="162">
                  <c:v>64.29999999999978</c:v>
                </c:pt>
                <c:pt idx="163">
                  <c:v>64.44999999999978</c:v>
                </c:pt>
                <c:pt idx="164">
                  <c:v>64.5999999999998</c:v>
                </c:pt>
                <c:pt idx="165">
                  <c:v>64.7499999999998</c:v>
                </c:pt>
                <c:pt idx="166">
                  <c:v>64.8999999999998</c:v>
                </c:pt>
                <c:pt idx="167">
                  <c:v>65.0499999999998</c:v>
                </c:pt>
                <c:pt idx="168">
                  <c:v>65.19999999999981</c:v>
                </c:pt>
                <c:pt idx="169">
                  <c:v>65.34999999999982</c:v>
                </c:pt>
                <c:pt idx="170">
                  <c:v>65.49999999999982</c:v>
                </c:pt>
                <c:pt idx="171">
                  <c:v>65.64999999999983</c:v>
                </c:pt>
                <c:pt idx="172">
                  <c:v>65.79999999999984</c:v>
                </c:pt>
                <c:pt idx="173">
                  <c:v>65.94999999999984</c:v>
                </c:pt>
                <c:pt idx="174">
                  <c:v>66.09999999999985</c:v>
                </c:pt>
                <c:pt idx="175">
                  <c:v>66.24999999999985</c:v>
                </c:pt>
                <c:pt idx="176">
                  <c:v>66.39999999999986</c:v>
                </c:pt>
                <c:pt idx="177">
                  <c:v>66.54999999999986</c:v>
                </c:pt>
                <c:pt idx="178">
                  <c:v>66.69999999999987</c:v>
                </c:pt>
                <c:pt idx="179">
                  <c:v>66.84999999999988</c:v>
                </c:pt>
                <c:pt idx="180">
                  <c:v>66.99999999999988</c:v>
                </c:pt>
                <c:pt idx="181">
                  <c:v>67.1499999999999</c:v>
                </c:pt>
                <c:pt idx="182">
                  <c:v>67.2999999999999</c:v>
                </c:pt>
                <c:pt idx="183">
                  <c:v>67.4499999999999</c:v>
                </c:pt>
                <c:pt idx="184">
                  <c:v>67.5999999999999</c:v>
                </c:pt>
                <c:pt idx="185">
                  <c:v>67.7499999999999</c:v>
                </c:pt>
                <c:pt idx="186">
                  <c:v>67.89999999999992</c:v>
                </c:pt>
                <c:pt idx="187">
                  <c:v>68.04999999999992</c:v>
                </c:pt>
                <c:pt idx="188">
                  <c:v>68.19999999999993</c:v>
                </c:pt>
                <c:pt idx="189">
                  <c:v>68.34999999999993</c:v>
                </c:pt>
                <c:pt idx="190">
                  <c:v>68.49999999999994</c:v>
                </c:pt>
                <c:pt idx="191">
                  <c:v>68.64999999999994</c:v>
                </c:pt>
                <c:pt idx="192">
                  <c:v>68.79999999999995</c:v>
                </c:pt>
                <c:pt idx="193">
                  <c:v>68.94999999999996</c:v>
                </c:pt>
                <c:pt idx="194">
                  <c:v>69.09999999999996</c:v>
                </c:pt>
                <c:pt idx="195">
                  <c:v>69.24999999999997</c:v>
                </c:pt>
                <c:pt idx="196">
                  <c:v>69.39999999999997</c:v>
                </c:pt>
                <c:pt idx="197">
                  <c:v>69.54999999999998</c:v>
                </c:pt>
                <c:pt idx="198">
                  <c:v>69.69999999999998</c:v>
                </c:pt>
                <c:pt idx="199">
                  <c:v>69.85</c:v>
                </c:pt>
                <c:pt idx="200">
                  <c:v>70.0</c:v>
                </c:pt>
                <c:pt idx="201">
                  <c:v>70.15000000000001</c:v>
                </c:pt>
                <c:pt idx="202">
                  <c:v>70.30000000000001</c:v>
                </c:pt>
                <c:pt idx="203">
                  <c:v>70.45000000000001</c:v>
                </c:pt>
                <c:pt idx="204">
                  <c:v>70.60000000000002</c:v>
                </c:pt>
                <c:pt idx="205">
                  <c:v>70.75000000000003</c:v>
                </c:pt>
                <c:pt idx="206">
                  <c:v>70.90000000000003</c:v>
                </c:pt>
                <c:pt idx="207">
                  <c:v>71.05000000000004</c:v>
                </c:pt>
                <c:pt idx="208">
                  <c:v>71.20000000000004</c:v>
                </c:pt>
                <c:pt idx="209">
                  <c:v>71.35000000000005</c:v>
                </c:pt>
                <c:pt idx="210">
                  <c:v>71.50000000000005</c:v>
                </c:pt>
                <c:pt idx="211">
                  <c:v>71.65000000000006</c:v>
                </c:pt>
                <c:pt idx="212">
                  <c:v>71.80000000000007</c:v>
                </c:pt>
                <c:pt idx="213">
                  <c:v>71.95000000000007</c:v>
                </c:pt>
                <c:pt idx="214">
                  <c:v>72.10000000000008</c:v>
                </c:pt>
                <c:pt idx="215">
                  <c:v>72.25000000000008</c:v>
                </c:pt>
                <c:pt idx="216">
                  <c:v>72.4000000000001</c:v>
                </c:pt>
                <c:pt idx="217">
                  <c:v>72.5500000000001</c:v>
                </c:pt>
                <c:pt idx="218">
                  <c:v>72.7000000000001</c:v>
                </c:pt>
                <c:pt idx="219">
                  <c:v>72.85000000000011</c:v>
                </c:pt>
                <c:pt idx="220">
                  <c:v>73.00000000000011</c:v>
                </c:pt>
                <c:pt idx="221">
                  <c:v>73.15000000000012</c:v>
                </c:pt>
                <c:pt idx="222">
                  <c:v>73.30000000000013</c:v>
                </c:pt>
                <c:pt idx="223">
                  <c:v>73.45000000000013</c:v>
                </c:pt>
                <c:pt idx="224">
                  <c:v>73.60000000000014</c:v>
                </c:pt>
                <c:pt idx="225">
                  <c:v>73.75000000000014</c:v>
                </c:pt>
                <c:pt idx="226">
                  <c:v>73.90000000000014</c:v>
                </c:pt>
                <c:pt idx="227">
                  <c:v>74.05000000000015</c:v>
                </c:pt>
                <c:pt idx="228">
                  <c:v>74.20000000000015</c:v>
                </c:pt>
                <c:pt idx="229">
                  <c:v>74.35000000000016</c:v>
                </c:pt>
                <c:pt idx="230">
                  <c:v>74.50000000000017</c:v>
                </c:pt>
                <c:pt idx="231">
                  <c:v>74.65000000000018</c:v>
                </c:pt>
                <c:pt idx="232">
                  <c:v>74.80000000000018</c:v>
                </c:pt>
                <c:pt idx="233">
                  <c:v>74.95000000000018</c:v>
                </c:pt>
                <c:pt idx="234">
                  <c:v>75.10000000000019</c:v>
                </c:pt>
                <c:pt idx="235">
                  <c:v>75.2500000000002</c:v>
                </c:pt>
                <c:pt idx="236">
                  <c:v>75.4000000000002</c:v>
                </c:pt>
                <c:pt idx="237">
                  <c:v>75.55000000000021</c:v>
                </c:pt>
                <c:pt idx="238">
                  <c:v>75.70000000000021</c:v>
                </c:pt>
                <c:pt idx="239">
                  <c:v>75.85000000000022</c:v>
                </c:pt>
                <c:pt idx="240">
                  <c:v>76.00000000000023</c:v>
                </c:pt>
                <c:pt idx="241">
                  <c:v>76.15000000000023</c:v>
                </c:pt>
                <c:pt idx="242">
                  <c:v>76.30000000000024</c:v>
                </c:pt>
                <c:pt idx="243">
                  <c:v>76.45000000000024</c:v>
                </c:pt>
                <c:pt idx="244">
                  <c:v>76.60000000000025</c:v>
                </c:pt>
                <c:pt idx="245">
                  <c:v>76.75000000000025</c:v>
                </c:pt>
                <c:pt idx="246">
                  <c:v>76.90000000000026</c:v>
                </c:pt>
                <c:pt idx="247">
                  <c:v>77.05000000000027</c:v>
                </c:pt>
                <c:pt idx="248">
                  <c:v>77.20000000000027</c:v>
                </c:pt>
                <c:pt idx="249">
                  <c:v>77.35000000000028</c:v>
                </c:pt>
                <c:pt idx="250">
                  <c:v>77.50000000000028</c:v>
                </c:pt>
                <c:pt idx="251">
                  <c:v>77.65000000000029</c:v>
                </c:pt>
                <c:pt idx="252">
                  <c:v>77.8000000000003</c:v>
                </c:pt>
                <c:pt idx="253">
                  <c:v>77.9500000000003</c:v>
                </c:pt>
                <c:pt idx="254">
                  <c:v>78.10000000000031</c:v>
                </c:pt>
                <c:pt idx="255">
                  <c:v>78.25000000000031</c:v>
                </c:pt>
                <c:pt idx="256">
                  <c:v>78.40000000000031</c:v>
                </c:pt>
                <c:pt idx="257">
                  <c:v>78.55000000000032</c:v>
                </c:pt>
                <c:pt idx="258">
                  <c:v>78.70000000000033</c:v>
                </c:pt>
                <c:pt idx="259">
                  <c:v>78.85000000000034</c:v>
                </c:pt>
                <c:pt idx="260">
                  <c:v>79.00000000000034</c:v>
                </c:pt>
                <c:pt idx="261">
                  <c:v>79.15000000000035</c:v>
                </c:pt>
                <c:pt idx="262">
                  <c:v>79.30000000000035</c:v>
                </c:pt>
                <c:pt idx="263">
                  <c:v>79.45000000000035</c:v>
                </c:pt>
                <c:pt idx="264">
                  <c:v>79.60000000000036</c:v>
                </c:pt>
                <c:pt idx="265">
                  <c:v>79.75000000000037</c:v>
                </c:pt>
                <c:pt idx="266">
                  <c:v>79.90000000000037</c:v>
                </c:pt>
                <c:pt idx="267">
                  <c:v>80.05000000000038</c:v>
                </c:pt>
                <c:pt idx="268">
                  <c:v>80.20000000000038</c:v>
                </c:pt>
                <c:pt idx="269">
                  <c:v>80.35000000000039</c:v>
                </c:pt>
                <c:pt idx="270">
                  <c:v>80.5000000000004</c:v>
                </c:pt>
                <c:pt idx="271">
                  <c:v>80.6500000000004</c:v>
                </c:pt>
                <c:pt idx="272">
                  <c:v>80.80000000000041</c:v>
                </c:pt>
                <c:pt idx="273">
                  <c:v>80.95000000000041</c:v>
                </c:pt>
                <c:pt idx="274">
                  <c:v>81.10000000000042</c:v>
                </c:pt>
                <c:pt idx="275">
                  <c:v>81.25000000000043</c:v>
                </c:pt>
                <c:pt idx="276">
                  <c:v>81.40000000000043</c:v>
                </c:pt>
                <c:pt idx="277">
                  <c:v>81.55000000000044</c:v>
                </c:pt>
                <c:pt idx="278">
                  <c:v>81.70000000000044</c:v>
                </c:pt>
                <c:pt idx="279">
                  <c:v>81.85000000000045</c:v>
                </c:pt>
                <c:pt idx="280">
                  <c:v>82.00000000000045</c:v>
                </c:pt>
                <c:pt idx="281">
                  <c:v>82.15000000000046</c:v>
                </c:pt>
                <c:pt idx="282">
                  <c:v>82.30000000000047</c:v>
                </c:pt>
                <c:pt idx="283">
                  <c:v>82.45000000000047</c:v>
                </c:pt>
                <c:pt idx="284">
                  <c:v>82.60000000000048</c:v>
                </c:pt>
                <c:pt idx="285">
                  <c:v>82.75000000000048</c:v>
                </c:pt>
                <c:pt idx="286">
                  <c:v>82.90000000000048</c:v>
                </c:pt>
                <c:pt idx="287">
                  <c:v>83.05000000000049</c:v>
                </c:pt>
                <c:pt idx="288">
                  <c:v>83.2000000000005</c:v>
                </c:pt>
                <c:pt idx="289">
                  <c:v>83.35000000000051</c:v>
                </c:pt>
                <c:pt idx="290">
                  <c:v>83.50000000000051</c:v>
                </c:pt>
                <c:pt idx="291">
                  <c:v>83.65000000000052</c:v>
                </c:pt>
                <c:pt idx="292">
                  <c:v>83.80000000000052</c:v>
                </c:pt>
                <c:pt idx="293">
                  <c:v>83.95000000000053</c:v>
                </c:pt>
                <c:pt idx="294">
                  <c:v>84.10000000000053</c:v>
                </c:pt>
                <c:pt idx="295">
                  <c:v>84.25000000000054</c:v>
                </c:pt>
                <c:pt idx="296">
                  <c:v>84.40000000000054</c:v>
                </c:pt>
                <c:pt idx="297">
                  <c:v>84.55000000000055</c:v>
                </c:pt>
                <c:pt idx="298">
                  <c:v>84.70000000000055</c:v>
                </c:pt>
                <c:pt idx="299">
                  <c:v>84.85000000000056</c:v>
                </c:pt>
                <c:pt idx="300">
                  <c:v>85.00000000000057</c:v>
                </c:pt>
                <c:pt idx="301">
                  <c:v>85.15000000000057</c:v>
                </c:pt>
                <c:pt idx="302">
                  <c:v>85.30000000000058</c:v>
                </c:pt>
                <c:pt idx="303">
                  <c:v>85.45000000000058</c:v>
                </c:pt>
                <c:pt idx="304">
                  <c:v>85.60000000000059</c:v>
                </c:pt>
                <c:pt idx="305">
                  <c:v>85.7500000000006</c:v>
                </c:pt>
                <c:pt idx="306">
                  <c:v>85.9000000000006</c:v>
                </c:pt>
                <c:pt idx="307">
                  <c:v>86.05000000000061</c:v>
                </c:pt>
                <c:pt idx="308">
                  <c:v>86.20000000000061</c:v>
                </c:pt>
                <c:pt idx="309">
                  <c:v>86.35000000000062</c:v>
                </c:pt>
                <c:pt idx="310">
                  <c:v>86.50000000000063</c:v>
                </c:pt>
                <c:pt idx="311">
                  <c:v>86.65000000000063</c:v>
                </c:pt>
                <c:pt idx="312">
                  <c:v>86.80000000000064</c:v>
                </c:pt>
                <c:pt idx="313">
                  <c:v>86.95000000000064</c:v>
                </c:pt>
                <c:pt idx="314">
                  <c:v>87.10000000000065</c:v>
                </c:pt>
                <c:pt idx="315">
                  <c:v>87.25000000000065</c:v>
                </c:pt>
                <c:pt idx="316">
                  <c:v>87.40000000000065</c:v>
                </c:pt>
                <c:pt idx="317">
                  <c:v>87.55000000000067</c:v>
                </c:pt>
                <c:pt idx="318">
                  <c:v>87.70000000000067</c:v>
                </c:pt>
                <c:pt idx="319">
                  <c:v>87.85000000000068</c:v>
                </c:pt>
                <c:pt idx="320">
                  <c:v>88.00000000000068</c:v>
                </c:pt>
                <c:pt idx="321">
                  <c:v>88.15000000000069</c:v>
                </c:pt>
                <c:pt idx="322">
                  <c:v>88.30000000000069</c:v>
                </c:pt>
                <c:pt idx="323">
                  <c:v>88.4500000000007</c:v>
                </c:pt>
                <c:pt idx="324">
                  <c:v>88.6000000000007</c:v>
                </c:pt>
                <c:pt idx="325">
                  <c:v>88.75000000000071</c:v>
                </c:pt>
                <c:pt idx="326">
                  <c:v>88.90000000000071</c:v>
                </c:pt>
                <c:pt idx="327">
                  <c:v>89.05000000000072</c:v>
                </c:pt>
                <c:pt idx="328">
                  <c:v>89.20000000000073</c:v>
                </c:pt>
                <c:pt idx="329">
                  <c:v>89.35000000000073</c:v>
                </c:pt>
                <c:pt idx="330">
                  <c:v>89.50000000000074</c:v>
                </c:pt>
                <c:pt idx="331">
                  <c:v>89.65000000000074</c:v>
                </c:pt>
                <c:pt idx="332">
                  <c:v>89.80000000000075</c:v>
                </c:pt>
                <c:pt idx="333">
                  <c:v>89.95000000000075</c:v>
                </c:pt>
                <c:pt idx="334">
                  <c:v>90.10000000000076</c:v>
                </c:pt>
                <c:pt idx="335">
                  <c:v>90.25000000000077</c:v>
                </c:pt>
                <c:pt idx="336">
                  <c:v>90.40000000000077</c:v>
                </c:pt>
                <c:pt idx="337">
                  <c:v>90.55000000000078</c:v>
                </c:pt>
                <c:pt idx="338">
                  <c:v>90.70000000000078</c:v>
                </c:pt>
                <c:pt idx="339">
                  <c:v>90.85000000000079</c:v>
                </c:pt>
                <c:pt idx="340">
                  <c:v>91.0000000000008</c:v>
                </c:pt>
                <c:pt idx="341">
                  <c:v>91.1500000000008</c:v>
                </c:pt>
                <c:pt idx="342">
                  <c:v>91.30000000000081</c:v>
                </c:pt>
                <c:pt idx="343">
                  <c:v>91.45000000000081</c:v>
                </c:pt>
                <c:pt idx="344">
                  <c:v>91.60000000000082</c:v>
                </c:pt>
                <c:pt idx="345">
                  <c:v>91.75000000000082</c:v>
                </c:pt>
                <c:pt idx="346">
                  <c:v>91.90000000000083</c:v>
                </c:pt>
                <c:pt idx="347">
                  <c:v>92.05000000000084</c:v>
                </c:pt>
                <c:pt idx="348">
                  <c:v>92.20000000000084</c:v>
                </c:pt>
                <c:pt idx="349">
                  <c:v>92.35000000000085</c:v>
                </c:pt>
                <c:pt idx="350">
                  <c:v>92.50000000000085</c:v>
                </c:pt>
                <c:pt idx="351">
                  <c:v>92.65000000000086</c:v>
                </c:pt>
                <c:pt idx="352">
                  <c:v>92.80000000000086</c:v>
                </c:pt>
                <c:pt idx="353">
                  <c:v>92.95000000000087</c:v>
                </c:pt>
                <c:pt idx="354">
                  <c:v>93.10000000000088</c:v>
                </c:pt>
                <c:pt idx="355">
                  <c:v>93.25000000000088</c:v>
                </c:pt>
                <c:pt idx="356">
                  <c:v>93.40000000000088</c:v>
                </c:pt>
                <c:pt idx="357">
                  <c:v>93.55000000000089</c:v>
                </c:pt>
                <c:pt idx="358">
                  <c:v>93.7000000000009</c:v>
                </c:pt>
                <c:pt idx="359">
                  <c:v>93.8500000000009</c:v>
                </c:pt>
                <c:pt idx="360">
                  <c:v>94.00000000000091</c:v>
                </c:pt>
                <c:pt idx="361">
                  <c:v>94.15000000000092</c:v>
                </c:pt>
                <c:pt idx="362">
                  <c:v>94.30000000000092</c:v>
                </c:pt>
                <c:pt idx="363">
                  <c:v>94.45000000000093</c:v>
                </c:pt>
                <c:pt idx="364">
                  <c:v>94.60000000000093</c:v>
                </c:pt>
                <c:pt idx="365">
                  <c:v>94.75000000000094</c:v>
                </c:pt>
                <c:pt idx="366">
                  <c:v>94.90000000000094</c:v>
                </c:pt>
                <c:pt idx="367">
                  <c:v>95.05000000000095</c:v>
                </c:pt>
                <c:pt idx="368">
                  <c:v>95.20000000000095</c:v>
                </c:pt>
                <c:pt idx="369">
                  <c:v>95.35000000000096</c:v>
                </c:pt>
                <c:pt idx="370">
                  <c:v>95.50000000000097</c:v>
                </c:pt>
                <c:pt idx="371">
                  <c:v>95.65000000000097</c:v>
                </c:pt>
                <c:pt idx="372">
                  <c:v>95.80000000000098</c:v>
                </c:pt>
                <c:pt idx="373">
                  <c:v>95.95000000000098</c:v>
                </c:pt>
                <c:pt idx="374">
                  <c:v>96.10000000000099</c:v>
                </c:pt>
                <c:pt idx="375">
                  <c:v>96.25000000000099</c:v>
                </c:pt>
                <c:pt idx="376">
                  <c:v>96.400000000001</c:v>
                </c:pt>
                <c:pt idx="377">
                  <c:v>96.55000000000101</c:v>
                </c:pt>
                <c:pt idx="378">
                  <c:v>96.70000000000101</c:v>
                </c:pt>
                <c:pt idx="379">
                  <c:v>96.85000000000102</c:v>
                </c:pt>
                <c:pt idx="380">
                  <c:v>97.00000000000102</c:v>
                </c:pt>
                <c:pt idx="381">
                  <c:v>97.15000000000103</c:v>
                </c:pt>
                <c:pt idx="382">
                  <c:v>97.30000000000103</c:v>
                </c:pt>
                <c:pt idx="383">
                  <c:v>97.45000000000104</c:v>
                </c:pt>
                <c:pt idx="384">
                  <c:v>97.60000000000105</c:v>
                </c:pt>
                <c:pt idx="385">
                  <c:v>97.75000000000105</c:v>
                </c:pt>
                <c:pt idx="386">
                  <c:v>97.90000000000105</c:v>
                </c:pt>
                <c:pt idx="387">
                  <c:v>98.05000000000106</c:v>
                </c:pt>
                <c:pt idx="388">
                  <c:v>98.20000000000107</c:v>
                </c:pt>
                <c:pt idx="389">
                  <c:v>98.35000000000107</c:v>
                </c:pt>
                <c:pt idx="390">
                  <c:v>98.50000000000108</c:v>
                </c:pt>
                <c:pt idx="391">
                  <c:v>98.65000000000109</c:v>
                </c:pt>
                <c:pt idx="392">
                  <c:v>98.80000000000109</c:v>
                </c:pt>
                <c:pt idx="393">
                  <c:v>98.9500000000011</c:v>
                </c:pt>
                <c:pt idx="394">
                  <c:v>99.1000000000011</c:v>
                </c:pt>
                <c:pt idx="395">
                  <c:v>99.25000000000111</c:v>
                </c:pt>
                <c:pt idx="396">
                  <c:v>99.40000000000111</c:v>
                </c:pt>
                <c:pt idx="397">
                  <c:v>99.55000000000112</c:v>
                </c:pt>
                <c:pt idx="398">
                  <c:v>99.70000000000113</c:v>
                </c:pt>
                <c:pt idx="399">
                  <c:v>99.85000000000113</c:v>
                </c:pt>
                <c:pt idx="400">
                  <c:v>100.0000000000011</c:v>
                </c:pt>
                <c:pt idx="401">
                  <c:v>100.1500000000011</c:v>
                </c:pt>
                <c:pt idx="402">
                  <c:v>100.3000000000011</c:v>
                </c:pt>
                <c:pt idx="403">
                  <c:v>100.4500000000012</c:v>
                </c:pt>
                <c:pt idx="404">
                  <c:v>100.6000000000012</c:v>
                </c:pt>
                <c:pt idx="405">
                  <c:v>100.7500000000012</c:v>
                </c:pt>
                <c:pt idx="406">
                  <c:v>100.9000000000012</c:v>
                </c:pt>
                <c:pt idx="407">
                  <c:v>101.0500000000012</c:v>
                </c:pt>
                <c:pt idx="408">
                  <c:v>101.2000000000012</c:v>
                </c:pt>
                <c:pt idx="409">
                  <c:v>101.3500000000012</c:v>
                </c:pt>
                <c:pt idx="410">
                  <c:v>101.5000000000012</c:v>
                </c:pt>
                <c:pt idx="411">
                  <c:v>101.6500000000012</c:v>
                </c:pt>
                <c:pt idx="412">
                  <c:v>101.8000000000012</c:v>
                </c:pt>
                <c:pt idx="413">
                  <c:v>101.9500000000012</c:v>
                </c:pt>
                <c:pt idx="414">
                  <c:v>102.1000000000012</c:v>
                </c:pt>
                <c:pt idx="415">
                  <c:v>102.2500000000012</c:v>
                </c:pt>
                <c:pt idx="416">
                  <c:v>102.4000000000012</c:v>
                </c:pt>
                <c:pt idx="417">
                  <c:v>102.5500000000012</c:v>
                </c:pt>
                <c:pt idx="418">
                  <c:v>102.7000000000012</c:v>
                </c:pt>
                <c:pt idx="419">
                  <c:v>102.8500000000012</c:v>
                </c:pt>
                <c:pt idx="420">
                  <c:v>103.0000000000013</c:v>
                </c:pt>
                <c:pt idx="421">
                  <c:v>103.1500000000013</c:v>
                </c:pt>
                <c:pt idx="422">
                  <c:v>103.3000000000013</c:v>
                </c:pt>
                <c:pt idx="423">
                  <c:v>103.4500000000013</c:v>
                </c:pt>
                <c:pt idx="424">
                  <c:v>103.6000000000013</c:v>
                </c:pt>
                <c:pt idx="425">
                  <c:v>103.7500000000013</c:v>
                </c:pt>
                <c:pt idx="426">
                  <c:v>103.9000000000013</c:v>
                </c:pt>
                <c:pt idx="427">
                  <c:v>104.0500000000013</c:v>
                </c:pt>
                <c:pt idx="428">
                  <c:v>104.2000000000013</c:v>
                </c:pt>
                <c:pt idx="429">
                  <c:v>104.3500000000013</c:v>
                </c:pt>
                <c:pt idx="430">
                  <c:v>104.5000000000013</c:v>
                </c:pt>
                <c:pt idx="431">
                  <c:v>104.6500000000013</c:v>
                </c:pt>
                <c:pt idx="432">
                  <c:v>104.8000000000013</c:v>
                </c:pt>
                <c:pt idx="433">
                  <c:v>104.9500000000013</c:v>
                </c:pt>
                <c:pt idx="434">
                  <c:v>105.1000000000013</c:v>
                </c:pt>
                <c:pt idx="435">
                  <c:v>105.2500000000013</c:v>
                </c:pt>
                <c:pt idx="436">
                  <c:v>105.4000000000013</c:v>
                </c:pt>
                <c:pt idx="437">
                  <c:v>105.5500000000013</c:v>
                </c:pt>
                <c:pt idx="438">
                  <c:v>105.7000000000014</c:v>
                </c:pt>
                <c:pt idx="439">
                  <c:v>105.8500000000014</c:v>
                </c:pt>
                <c:pt idx="440">
                  <c:v>106.0000000000014</c:v>
                </c:pt>
                <c:pt idx="441">
                  <c:v>106.1500000000014</c:v>
                </c:pt>
                <c:pt idx="442">
                  <c:v>106.3000000000014</c:v>
                </c:pt>
                <c:pt idx="443">
                  <c:v>106.4500000000014</c:v>
                </c:pt>
                <c:pt idx="444">
                  <c:v>106.6000000000014</c:v>
                </c:pt>
                <c:pt idx="445">
                  <c:v>106.7500000000014</c:v>
                </c:pt>
                <c:pt idx="446">
                  <c:v>106.9000000000014</c:v>
                </c:pt>
                <c:pt idx="447">
                  <c:v>107.0500000000014</c:v>
                </c:pt>
                <c:pt idx="448">
                  <c:v>107.2000000000014</c:v>
                </c:pt>
                <c:pt idx="449">
                  <c:v>107.3500000000014</c:v>
                </c:pt>
                <c:pt idx="450">
                  <c:v>107.5000000000014</c:v>
                </c:pt>
                <c:pt idx="451">
                  <c:v>107.6500000000014</c:v>
                </c:pt>
                <c:pt idx="452">
                  <c:v>107.8000000000014</c:v>
                </c:pt>
                <c:pt idx="453">
                  <c:v>107.9500000000014</c:v>
                </c:pt>
                <c:pt idx="454">
                  <c:v>108.1000000000014</c:v>
                </c:pt>
                <c:pt idx="455">
                  <c:v>108.2500000000014</c:v>
                </c:pt>
                <c:pt idx="456">
                  <c:v>108.4000000000015</c:v>
                </c:pt>
                <c:pt idx="457">
                  <c:v>108.5500000000015</c:v>
                </c:pt>
                <c:pt idx="458">
                  <c:v>108.7000000000015</c:v>
                </c:pt>
                <c:pt idx="459">
                  <c:v>108.8500000000015</c:v>
                </c:pt>
                <c:pt idx="460">
                  <c:v>109.0000000000015</c:v>
                </c:pt>
                <c:pt idx="461">
                  <c:v>109.1500000000015</c:v>
                </c:pt>
                <c:pt idx="462">
                  <c:v>109.3000000000015</c:v>
                </c:pt>
                <c:pt idx="463">
                  <c:v>109.4500000000015</c:v>
                </c:pt>
                <c:pt idx="464">
                  <c:v>109.6000000000015</c:v>
                </c:pt>
                <c:pt idx="465">
                  <c:v>109.7500000000015</c:v>
                </c:pt>
                <c:pt idx="466">
                  <c:v>109.9000000000015</c:v>
                </c:pt>
                <c:pt idx="467">
                  <c:v>110.0500000000015</c:v>
                </c:pt>
                <c:pt idx="468">
                  <c:v>110.2000000000015</c:v>
                </c:pt>
                <c:pt idx="469">
                  <c:v>110.3500000000015</c:v>
                </c:pt>
                <c:pt idx="470">
                  <c:v>110.5000000000015</c:v>
                </c:pt>
                <c:pt idx="471">
                  <c:v>110.6500000000015</c:v>
                </c:pt>
                <c:pt idx="472">
                  <c:v>110.8000000000015</c:v>
                </c:pt>
                <c:pt idx="473">
                  <c:v>110.9500000000016</c:v>
                </c:pt>
                <c:pt idx="474">
                  <c:v>111.1000000000016</c:v>
                </c:pt>
                <c:pt idx="475">
                  <c:v>111.2500000000016</c:v>
                </c:pt>
                <c:pt idx="476">
                  <c:v>111.4000000000016</c:v>
                </c:pt>
                <c:pt idx="477">
                  <c:v>111.5500000000016</c:v>
                </c:pt>
                <c:pt idx="478">
                  <c:v>111.7000000000016</c:v>
                </c:pt>
                <c:pt idx="479">
                  <c:v>111.8500000000016</c:v>
                </c:pt>
                <c:pt idx="480">
                  <c:v>112.0000000000016</c:v>
                </c:pt>
                <c:pt idx="481">
                  <c:v>112.1500000000016</c:v>
                </c:pt>
                <c:pt idx="482">
                  <c:v>112.3000000000016</c:v>
                </c:pt>
                <c:pt idx="483">
                  <c:v>112.4500000000016</c:v>
                </c:pt>
                <c:pt idx="484">
                  <c:v>112.6000000000016</c:v>
                </c:pt>
                <c:pt idx="485">
                  <c:v>112.7500000000016</c:v>
                </c:pt>
                <c:pt idx="486">
                  <c:v>112.9000000000016</c:v>
                </c:pt>
                <c:pt idx="487">
                  <c:v>113.0500000000016</c:v>
                </c:pt>
                <c:pt idx="488">
                  <c:v>113.2000000000016</c:v>
                </c:pt>
                <c:pt idx="489">
                  <c:v>113.3500000000016</c:v>
                </c:pt>
                <c:pt idx="490">
                  <c:v>113.5000000000016</c:v>
                </c:pt>
                <c:pt idx="491">
                  <c:v>113.6500000000017</c:v>
                </c:pt>
                <c:pt idx="492">
                  <c:v>113.8000000000017</c:v>
                </c:pt>
                <c:pt idx="493">
                  <c:v>113.9500000000017</c:v>
                </c:pt>
                <c:pt idx="494">
                  <c:v>114.1000000000017</c:v>
                </c:pt>
                <c:pt idx="495">
                  <c:v>114.2500000000017</c:v>
                </c:pt>
                <c:pt idx="496">
                  <c:v>114.4000000000017</c:v>
                </c:pt>
                <c:pt idx="497">
                  <c:v>114.5500000000017</c:v>
                </c:pt>
                <c:pt idx="498">
                  <c:v>114.7000000000017</c:v>
                </c:pt>
                <c:pt idx="499">
                  <c:v>114.8500000000017</c:v>
                </c:pt>
                <c:pt idx="500">
                  <c:v>115.0000000000017</c:v>
                </c:pt>
                <c:pt idx="501">
                  <c:v>115.1500000000017</c:v>
                </c:pt>
                <c:pt idx="502">
                  <c:v>115.3000000000017</c:v>
                </c:pt>
                <c:pt idx="503">
                  <c:v>115.4500000000017</c:v>
                </c:pt>
                <c:pt idx="504">
                  <c:v>115.6000000000017</c:v>
                </c:pt>
                <c:pt idx="505">
                  <c:v>115.7500000000017</c:v>
                </c:pt>
                <c:pt idx="506">
                  <c:v>115.9000000000017</c:v>
                </c:pt>
                <c:pt idx="507">
                  <c:v>116.0500000000017</c:v>
                </c:pt>
                <c:pt idx="508">
                  <c:v>116.2000000000018</c:v>
                </c:pt>
                <c:pt idx="509">
                  <c:v>116.3500000000018</c:v>
                </c:pt>
                <c:pt idx="510">
                  <c:v>116.5000000000018</c:v>
                </c:pt>
                <c:pt idx="511">
                  <c:v>116.6500000000018</c:v>
                </c:pt>
                <c:pt idx="512">
                  <c:v>116.8000000000018</c:v>
                </c:pt>
                <c:pt idx="513">
                  <c:v>116.9500000000018</c:v>
                </c:pt>
                <c:pt idx="514">
                  <c:v>117.1000000000018</c:v>
                </c:pt>
                <c:pt idx="515">
                  <c:v>117.2500000000018</c:v>
                </c:pt>
                <c:pt idx="516">
                  <c:v>117.4000000000018</c:v>
                </c:pt>
                <c:pt idx="517">
                  <c:v>117.5500000000018</c:v>
                </c:pt>
                <c:pt idx="518">
                  <c:v>117.7000000000018</c:v>
                </c:pt>
                <c:pt idx="519">
                  <c:v>117.8500000000018</c:v>
                </c:pt>
                <c:pt idx="520">
                  <c:v>118.0000000000018</c:v>
                </c:pt>
                <c:pt idx="521">
                  <c:v>118.1500000000018</c:v>
                </c:pt>
                <c:pt idx="522">
                  <c:v>118.3000000000018</c:v>
                </c:pt>
                <c:pt idx="523">
                  <c:v>118.4500000000018</c:v>
                </c:pt>
                <c:pt idx="524">
                  <c:v>118.6000000000018</c:v>
                </c:pt>
                <c:pt idx="525">
                  <c:v>118.7500000000018</c:v>
                </c:pt>
                <c:pt idx="526">
                  <c:v>118.9000000000019</c:v>
                </c:pt>
                <c:pt idx="527">
                  <c:v>119.0500000000019</c:v>
                </c:pt>
                <c:pt idx="528">
                  <c:v>119.2000000000019</c:v>
                </c:pt>
                <c:pt idx="529">
                  <c:v>119.3500000000019</c:v>
                </c:pt>
                <c:pt idx="530">
                  <c:v>119.5000000000019</c:v>
                </c:pt>
                <c:pt idx="531">
                  <c:v>119.6500000000019</c:v>
                </c:pt>
                <c:pt idx="532">
                  <c:v>119.8000000000019</c:v>
                </c:pt>
                <c:pt idx="533">
                  <c:v>119.9500000000019</c:v>
                </c:pt>
                <c:pt idx="534">
                  <c:v>120.1000000000019</c:v>
                </c:pt>
                <c:pt idx="535">
                  <c:v>120.2500000000019</c:v>
                </c:pt>
                <c:pt idx="536">
                  <c:v>120.4000000000019</c:v>
                </c:pt>
                <c:pt idx="537">
                  <c:v>120.5500000000019</c:v>
                </c:pt>
                <c:pt idx="538">
                  <c:v>120.7000000000019</c:v>
                </c:pt>
                <c:pt idx="539">
                  <c:v>120.8500000000019</c:v>
                </c:pt>
                <c:pt idx="540">
                  <c:v>121.0000000000019</c:v>
                </c:pt>
                <c:pt idx="541">
                  <c:v>121.1500000000019</c:v>
                </c:pt>
                <c:pt idx="542">
                  <c:v>121.3000000000019</c:v>
                </c:pt>
                <c:pt idx="543">
                  <c:v>121.4500000000019</c:v>
                </c:pt>
                <c:pt idx="544">
                  <c:v>121.600000000002</c:v>
                </c:pt>
                <c:pt idx="545">
                  <c:v>121.750000000002</c:v>
                </c:pt>
                <c:pt idx="546">
                  <c:v>121.900000000002</c:v>
                </c:pt>
                <c:pt idx="547">
                  <c:v>122.050000000002</c:v>
                </c:pt>
                <c:pt idx="548">
                  <c:v>122.200000000002</c:v>
                </c:pt>
                <c:pt idx="549">
                  <c:v>122.350000000002</c:v>
                </c:pt>
                <c:pt idx="550">
                  <c:v>122.500000000002</c:v>
                </c:pt>
                <c:pt idx="551">
                  <c:v>122.650000000002</c:v>
                </c:pt>
                <c:pt idx="552">
                  <c:v>122.800000000002</c:v>
                </c:pt>
                <c:pt idx="553">
                  <c:v>122.950000000002</c:v>
                </c:pt>
                <c:pt idx="554">
                  <c:v>123.100000000002</c:v>
                </c:pt>
                <c:pt idx="555">
                  <c:v>123.250000000002</c:v>
                </c:pt>
                <c:pt idx="556">
                  <c:v>123.400000000002</c:v>
                </c:pt>
                <c:pt idx="557">
                  <c:v>123.550000000002</c:v>
                </c:pt>
                <c:pt idx="558">
                  <c:v>123.700000000002</c:v>
                </c:pt>
                <c:pt idx="559">
                  <c:v>123.850000000002</c:v>
                </c:pt>
                <c:pt idx="560">
                  <c:v>124.000000000002</c:v>
                </c:pt>
                <c:pt idx="561">
                  <c:v>124.1500000000021</c:v>
                </c:pt>
                <c:pt idx="562">
                  <c:v>124.3000000000021</c:v>
                </c:pt>
                <c:pt idx="563">
                  <c:v>124.4500000000021</c:v>
                </c:pt>
                <c:pt idx="564">
                  <c:v>124.6000000000021</c:v>
                </c:pt>
                <c:pt idx="565">
                  <c:v>124.7500000000021</c:v>
                </c:pt>
                <c:pt idx="566">
                  <c:v>124.9000000000021</c:v>
                </c:pt>
                <c:pt idx="567">
                  <c:v>125.0500000000021</c:v>
                </c:pt>
                <c:pt idx="568">
                  <c:v>125.2000000000021</c:v>
                </c:pt>
                <c:pt idx="569">
                  <c:v>125.3500000000021</c:v>
                </c:pt>
                <c:pt idx="570">
                  <c:v>125.5000000000021</c:v>
                </c:pt>
                <c:pt idx="571">
                  <c:v>125.6500000000021</c:v>
                </c:pt>
                <c:pt idx="572">
                  <c:v>125.8000000000021</c:v>
                </c:pt>
                <c:pt idx="573">
                  <c:v>125.9500000000021</c:v>
                </c:pt>
                <c:pt idx="574">
                  <c:v>126.1000000000021</c:v>
                </c:pt>
                <c:pt idx="575">
                  <c:v>126.2500000000021</c:v>
                </c:pt>
                <c:pt idx="576">
                  <c:v>126.4000000000021</c:v>
                </c:pt>
                <c:pt idx="577">
                  <c:v>126.5500000000021</c:v>
                </c:pt>
                <c:pt idx="578">
                  <c:v>126.7000000000021</c:v>
                </c:pt>
                <c:pt idx="579">
                  <c:v>126.8500000000022</c:v>
                </c:pt>
                <c:pt idx="580">
                  <c:v>127.0000000000022</c:v>
                </c:pt>
                <c:pt idx="581">
                  <c:v>127.1500000000022</c:v>
                </c:pt>
                <c:pt idx="582">
                  <c:v>127.3000000000022</c:v>
                </c:pt>
                <c:pt idx="583">
                  <c:v>127.4500000000022</c:v>
                </c:pt>
                <c:pt idx="584">
                  <c:v>127.6000000000022</c:v>
                </c:pt>
                <c:pt idx="585">
                  <c:v>127.7500000000022</c:v>
                </c:pt>
                <c:pt idx="586">
                  <c:v>127.9000000000022</c:v>
                </c:pt>
                <c:pt idx="587">
                  <c:v>128.0500000000022</c:v>
                </c:pt>
                <c:pt idx="588">
                  <c:v>128.2000000000022</c:v>
                </c:pt>
                <c:pt idx="589">
                  <c:v>128.3500000000022</c:v>
                </c:pt>
                <c:pt idx="590">
                  <c:v>128.5000000000022</c:v>
                </c:pt>
                <c:pt idx="591">
                  <c:v>128.6500000000022</c:v>
                </c:pt>
                <c:pt idx="592">
                  <c:v>128.8000000000022</c:v>
                </c:pt>
                <c:pt idx="593">
                  <c:v>128.9500000000022</c:v>
                </c:pt>
                <c:pt idx="594">
                  <c:v>129.1000000000022</c:v>
                </c:pt>
                <c:pt idx="595">
                  <c:v>129.2500000000022</c:v>
                </c:pt>
                <c:pt idx="596">
                  <c:v>129.4000000000023</c:v>
                </c:pt>
                <c:pt idx="597">
                  <c:v>129.5500000000023</c:v>
                </c:pt>
                <c:pt idx="598">
                  <c:v>129.7000000000023</c:v>
                </c:pt>
                <c:pt idx="599">
                  <c:v>129.8500000000023</c:v>
                </c:pt>
                <c:pt idx="600">
                  <c:v>130.0000000000023</c:v>
                </c:pt>
                <c:pt idx="601">
                  <c:v>130.1500000000023</c:v>
                </c:pt>
                <c:pt idx="602">
                  <c:v>130.3000000000023</c:v>
                </c:pt>
                <c:pt idx="603">
                  <c:v>130.4500000000023</c:v>
                </c:pt>
                <c:pt idx="604">
                  <c:v>130.6000000000023</c:v>
                </c:pt>
                <c:pt idx="605">
                  <c:v>130.7500000000023</c:v>
                </c:pt>
                <c:pt idx="606">
                  <c:v>130.9000000000023</c:v>
                </c:pt>
                <c:pt idx="607">
                  <c:v>131.0500000000023</c:v>
                </c:pt>
                <c:pt idx="608">
                  <c:v>131.2000000000023</c:v>
                </c:pt>
                <c:pt idx="609">
                  <c:v>131.3500000000023</c:v>
                </c:pt>
                <c:pt idx="610">
                  <c:v>131.5000000000023</c:v>
                </c:pt>
                <c:pt idx="611">
                  <c:v>131.6500000000023</c:v>
                </c:pt>
                <c:pt idx="612">
                  <c:v>131.8000000000023</c:v>
                </c:pt>
                <c:pt idx="613">
                  <c:v>131.9500000000023</c:v>
                </c:pt>
                <c:pt idx="614">
                  <c:v>132.1000000000024</c:v>
                </c:pt>
                <c:pt idx="615">
                  <c:v>132.2500000000024</c:v>
                </c:pt>
                <c:pt idx="616">
                  <c:v>132.4000000000024</c:v>
                </c:pt>
                <c:pt idx="617">
                  <c:v>132.5500000000024</c:v>
                </c:pt>
                <c:pt idx="618">
                  <c:v>132.7000000000024</c:v>
                </c:pt>
                <c:pt idx="619">
                  <c:v>132.8500000000024</c:v>
                </c:pt>
                <c:pt idx="620">
                  <c:v>133.0000000000024</c:v>
                </c:pt>
                <c:pt idx="621">
                  <c:v>133.1500000000024</c:v>
                </c:pt>
                <c:pt idx="622">
                  <c:v>133.3000000000024</c:v>
                </c:pt>
                <c:pt idx="623">
                  <c:v>133.4500000000024</c:v>
                </c:pt>
                <c:pt idx="624">
                  <c:v>133.6000000000024</c:v>
                </c:pt>
                <c:pt idx="625">
                  <c:v>133.7500000000024</c:v>
                </c:pt>
                <c:pt idx="626">
                  <c:v>133.9000000000024</c:v>
                </c:pt>
                <c:pt idx="627">
                  <c:v>134.0500000000024</c:v>
                </c:pt>
                <c:pt idx="628">
                  <c:v>134.2000000000024</c:v>
                </c:pt>
                <c:pt idx="629">
                  <c:v>134.3500000000024</c:v>
                </c:pt>
                <c:pt idx="630">
                  <c:v>134.5000000000024</c:v>
                </c:pt>
                <c:pt idx="631">
                  <c:v>134.6500000000024</c:v>
                </c:pt>
                <c:pt idx="632">
                  <c:v>134.8000000000025</c:v>
                </c:pt>
                <c:pt idx="633">
                  <c:v>134.9500000000025</c:v>
                </c:pt>
                <c:pt idx="634">
                  <c:v>135.1000000000025</c:v>
                </c:pt>
                <c:pt idx="635">
                  <c:v>135.2500000000025</c:v>
                </c:pt>
                <c:pt idx="636">
                  <c:v>135.4000000000025</c:v>
                </c:pt>
                <c:pt idx="637">
                  <c:v>135.5500000000025</c:v>
                </c:pt>
                <c:pt idx="638">
                  <c:v>135.7000000000025</c:v>
                </c:pt>
                <c:pt idx="639">
                  <c:v>135.8500000000025</c:v>
                </c:pt>
                <c:pt idx="640">
                  <c:v>136.0000000000025</c:v>
                </c:pt>
                <c:pt idx="641">
                  <c:v>136.1500000000025</c:v>
                </c:pt>
                <c:pt idx="642">
                  <c:v>136.3000000000025</c:v>
                </c:pt>
                <c:pt idx="643">
                  <c:v>136.4500000000025</c:v>
                </c:pt>
                <c:pt idx="644">
                  <c:v>136.6000000000025</c:v>
                </c:pt>
                <c:pt idx="645">
                  <c:v>136.7500000000025</c:v>
                </c:pt>
                <c:pt idx="646">
                  <c:v>136.9000000000025</c:v>
                </c:pt>
                <c:pt idx="647">
                  <c:v>137.0500000000025</c:v>
                </c:pt>
                <c:pt idx="648">
                  <c:v>137.2000000000025</c:v>
                </c:pt>
                <c:pt idx="649">
                  <c:v>137.3500000000026</c:v>
                </c:pt>
                <c:pt idx="650">
                  <c:v>137.5000000000026</c:v>
                </c:pt>
                <c:pt idx="651">
                  <c:v>137.6500000000026</c:v>
                </c:pt>
                <c:pt idx="652">
                  <c:v>137.8000000000026</c:v>
                </c:pt>
                <c:pt idx="653">
                  <c:v>137.9500000000026</c:v>
                </c:pt>
                <c:pt idx="654">
                  <c:v>138.1000000000026</c:v>
                </c:pt>
                <c:pt idx="655">
                  <c:v>138.2500000000026</c:v>
                </c:pt>
                <c:pt idx="656">
                  <c:v>138.4000000000026</c:v>
                </c:pt>
                <c:pt idx="657">
                  <c:v>138.5500000000026</c:v>
                </c:pt>
                <c:pt idx="658">
                  <c:v>138.7000000000026</c:v>
                </c:pt>
                <c:pt idx="659">
                  <c:v>138.8500000000026</c:v>
                </c:pt>
                <c:pt idx="660">
                  <c:v>139.0000000000026</c:v>
                </c:pt>
                <c:pt idx="661">
                  <c:v>139.1500000000026</c:v>
                </c:pt>
                <c:pt idx="662">
                  <c:v>139.3000000000026</c:v>
                </c:pt>
                <c:pt idx="663">
                  <c:v>139.4500000000026</c:v>
                </c:pt>
                <c:pt idx="664">
                  <c:v>139.6000000000026</c:v>
                </c:pt>
                <c:pt idx="665">
                  <c:v>139.7500000000026</c:v>
                </c:pt>
                <c:pt idx="666">
                  <c:v>139.9000000000026</c:v>
                </c:pt>
                <c:pt idx="667">
                  <c:v>140.0500000000027</c:v>
                </c:pt>
                <c:pt idx="668">
                  <c:v>140.2000000000027</c:v>
                </c:pt>
                <c:pt idx="669">
                  <c:v>140.3500000000027</c:v>
                </c:pt>
                <c:pt idx="670">
                  <c:v>140.5000000000027</c:v>
                </c:pt>
                <c:pt idx="671">
                  <c:v>140.6500000000027</c:v>
                </c:pt>
                <c:pt idx="672">
                  <c:v>140.8000000000027</c:v>
                </c:pt>
                <c:pt idx="673">
                  <c:v>140.9500000000027</c:v>
                </c:pt>
                <c:pt idx="674">
                  <c:v>141.1000000000027</c:v>
                </c:pt>
                <c:pt idx="675">
                  <c:v>141.2500000000027</c:v>
                </c:pt>
                <c:pt idx="676">
                  <c:v>141.4000000000027</c:v>
                </c:pt>
                <c:pt idx="677">
                  <c:v>141.5500000000027</c:v>
                </c:pt>
                <c:pt idx="678">
                  <c:v>141.7000000000027</c:v>
                </c:pt>
                <c:pt idx="679">
                  <c:v>141.8500000000027</c:v>
                </c:pt>
                <c:pt idx="680">
                  <c:v>142.0000000000027</c:v>
                </c:pt>
                <c:pt idx="681">
                  <c:v>142.1500000000027</c:v>
                </c:pt>
                <c:pt idx="682">
                  <c:v>142.3000000000027</c:v>
                </c:pt>
                <c:pt idx="683">
                  <c:v>142.4500000000027</c:v>
                </c:pt>
                <c:pt idx="684">
                  <c:v>142.6000000000028</c:v>
                </c:pt>
                <c:pt idx="685">
                  <c:v>142.7500000000028</c:v>
                </c:pt>
                <c:pt idx="686">
                  <c:v>142.9000000000028</c:v>
                </c:pt>
                <c:pt idx="687">
                  <c:v>143.0500000000028</c:v>
                </c:pt>
                <c:pt idx="688">
                  <c:v>143.2000000000028</c:v>
                </c:pt>
                <c:pt idx="689">
                  <c:v>143.3500000000028</c:v>
                </c:pt>
                <c:pt idx="690">
                  <c:v>143.5000000000028</c:v>
                </c:pt>
                <c:pt idx="691">
                  <c:v>143.6500000000028</c:v>
                </c:pt>
                <c:pt idx="692">
                  <c:v>143.8000000000028</c:v>
                </c:pt>
                <c:pt idx="693">
                  <c:v>143.9500000000028</c:v>
                </c:pt>
                <c:pt idx="694">
                  <c:v>144.1000000000028</c:v>
                </c:pt>
                <c:pt idx="695">
                  <c:v>144.2500000000028</c:v>
                </c:pt>
                <c:pt idx="696">
                  <c:v>144.4000000000028</c:v>
                </c:pt>
                <c:pt idx="697">
                  <c:v>144.5500000000028</c:v>
                </c:pt>
                <c:pt idx="698">
                  <c:v>144.7000000000028</c:v>
                </c:pt>
                <c:pt idx="699">
                  <c:v>144.8500000000028</c:v>
                </c:pt>
                <c:pt idx="700">
                  <c:v>145.0000000000028</c:v>
                </c:pt>
                <c:pt idx="701">
                  <c:v>145.1500000000028</c:v>
                </c:pt>
                <c:pt idx="702">
                  <c:v>145.3000000000029</c:v>
                </c:pt>
                <c:pt idx="703">
                  <c:v>145.4500000000029</c:v>
                </c:pt>
                <c:pt idx="704">
                  <c:v>145.6000000000029</c:v>
                </c:pt>
                <c:pt idx="705">
                  <c:v>145.7500000000029</c:v>
                </c:pt>
                <c:pt idx="706">
                  <c:v>145.9000000000029</c:v>
                </c:pt>
                <c:pt idx="707">
                  <c:v>146.0500000000029</c:v>
                </c:pt>
                <c:pt idx="708">
                  <c:v>146.2000000000029</c:v>
                </c:pt>
                <c:pt idx="709">
                  <c:v>146.3500000000029</c:v>
                </c:pt>
                <c:pt idx="710">
                  <c:v>146.5000000000029</c:v>
                </c:pt>
                <c:pt idx="711">
                  <c:v>146.650000000003</c:v>
                </c:pt>
                <c:pt idx="712">
                  <c:v>146.800000000003</c:v>
                </c:pt>
                <c:pt idx="713">
                  <c:v>146.950000000003</c:v>
                </c:pt>
                <c:pt idx="714">
                  <c:v>147.1000000000029</c:v>
                </c:pt>
                <c:pt idx="715">
                  <c:v>147.2500000000029</c:v>
                </c:pt>
                <c:pt idx="716">
                  <c:v>147.4000000000029</c:v>
                </c:pt>
                <c:pt idx="717">
                  <c:v>147.5500000000029</c:v>
                </c:pt>
                <c:pt idx="718">
                  <c:v>147.7000000000029</c:v>
                </c:pt>
                <c:pt idx="719">
                  <c:v>147.850000000003</c:v>
                </c:pt>
                <c:pt idx="720">
                  <c:v>148.000000000003</c:v>
                </c:pt>
                <c:pt idx="721">
                  <c:v>148.150000000003</c:v>
                </c:pt>
                <c:pt idx="722">
                  <c:v>148.300000000003</c:v>
                </c:pt>
                <c:pt idx="723">
                  <c:v>148.450000000003</c:v>
                </c:pt>
                <c:pt idx="724">
                  <c:v>148.600000000003</c:v>
                </c:pt>
                <c:pt idx="725">
                  <c:v>148.750000000003</c:v>
                </c:pt>
                <c:pt idx="726">
                  <c:v>148.900000000003</c:v>
                </c:pt>
                <c:pt idx="727">
                  <c:v>149.050000000003</c:v>
                </c:pt>
                <c:pt idx="728">
                  <c:v>149.200000000003</c:v>
                </c:pt>
                <c:pt idx="729">
                  <c:v>149.350000000003</c:v>
                </c:pt>
                <c:pt idx="730">
                  <c:v>149.500000000003</c:v>
                </c:pt>
                <c:pt idx="731">
                  <c:v>149.650000000003</c:v>
                </c:pt>
                <c:pt idx="732">
                  <c:v>149.800000000003</c:v>
                </c:pt>
                <c:pt idx="733">
                  <c:v>149.950000000003</c:v>
                </c:pt>
                <c:pt idx="734">
                  <c:v>150.100000000003</c:v>
                </c:pt>
                <c:pt idx="735">
                  <c:v>150.250000000003</c:v>
                </c:pt>
                <c:pt idx="736">
                  <c:v>150.400000000003</c:v>
                </c:pt>
                <c:pt idx="737">
                  <c:v>150.5500000000031</c:v>
                </c:pt>
                <c:pt idx="738">
                  <c:v>150.7000000000031</c:v>
                </c:pt>
                <c:pt idx="739">
                  <c:v>150.8500000000031</c:v>
                </c:pt>
                <c:pt idx="740">
                  <c:v>151.0000000000031</c:v>
                </c:pt>
                <c:pt idx="741">
                  <c:v>151.1500000000031</c:v>
                </c:pt>
                <c:pt idx="742">
                  <c:v>151.3000000000031</c:v>
                </c:pt>
                <c:pt idx="743">
                  <c:v>151.4500000000031</c:v>
                </c:pt>
                <c:pt idx="744">
                  <c:v>151.6000000000031</c:v>
                </c:pt>
                <c:pt idx="745">
                  <c:v>151.7500000000031</c:v>
                </c:pt>
                <c:pt idx="746">
                  <c:v>151.9000000000031</c:v>
                </c:pt>
                <c:pt idx="747">
                  <c:v>152.0500000000031</c:v>
                </c:pt>
                <c:pt idx="748">
                  <c:v>152.2000000000031</c:v>
                </c:pt>
                <c:pt idx="749">
                  <c:v>152.3500000000031</c:v>
                </c:pt>
                <c:pt idx="750">
                  <c:v>152.5000000000031</c:v>
                </c:pt>
                <c:pt idx="751">
                  <c:v>152.6500000000031</c:v>
                </c:pt>
                <c:pt idx="752">
                  <c:v>152.8000000000031</c:v>
                </c:pt>
                <c:pt idx="753">
                  <c:v>152.9500000000031</c:v>
                </c:pt>
                <c:pt idx="754">
                  <c:v>153.1000000000031</c:v>
                </c:pt>
                <c:pt idx="755">
                  <c:v>153.2500000000032</c:v>
                </c:pt>
                <c:pt idx="756">
                  <c:v>153.4000000000032</c:v>
                </c:pt>
                <c:pt idx="757">
                  <c:v>153.5500000000032</c:v>
                </c:pt>
                <c:pt idx="758">
                  <c:v>153.7000000000032</c:v>
                </c:pt>
                <c:pt idx="759">
                  <c:v>153.8500000000032</c:v>
                </c:pt>
                <c:pt idx="760">
                  <c:v>154.0000000000032</c:v>
                </c:pt>
                <c:pt idx="761">
                  <c:v>154.1500000000032</c:v>
                </c:pt>
                <c:pt idx="762">
                  <c:v>154.3000000000032</c:v>
                </c:pt>
                <c:pt idx="763">
                  <c:v>154.4500000000032</c:v>
                </c:pt>
                <c:pt idx="764">
                  <c:v>154.6000000000032</c:v>
                </c:pt>
                <c:pt idx="765">
                  <c:v>154.7500000000032</c:v>
                </c:pt>
                <c:pt idx="766">
                  <c:v>154.9000000000032</c:v>
                </c:pt>
                <c:pt idx="767">
                  <c:v>155.0500000000032</c:v>
                </c:pt>
                <c:pt idx="768">
                  <c:v>155.2000000000032</c:v>
                </c:pt>
                <c:pt idx="769">
                  <c:v>155.3500000000032</c:v>
                </c:pt>
                <c:pt idx="770">
                  <c:v>155.5000000000032</c:v>
                </c:pt>
                <c:pt idx="771">
                  <c:v>155.6500000000032</c:v>
                </c:pt>
                <c:pt idx="772">
                  <c:v>155.8000000000033</c:v>
                </c:pt>
                <c:pt idx="773">
                  <c:v>155.9500000000033</c:v>
                </c:pt>
                <c:pt idx="774">
                  <c:v>156.1000000000033</c:v>
                </c:pt>
                <c:pt idx="775">
                  <c:v>156.2500000000033</c:v>
                </c:pt>
                <c:pt idx="776">
                  <c:v>156.4000000000033</c:v>
                </c:pt>
                <c:pt idx="777">
                  <c:v>156.5500000000033</c:v>
                </c:pt>
                <c:pt idx="778">
                  <c:v>156.7000000000033</c:v>
                </c:pt>
                <c:pt idx="779">
                  <c:v>156.8500000000033</c:v>
                </c:pt>
                <c:pt idx="780">
                  <c:v>157.0000000000033</c:v>
                </c:pt>
                <c:pt idx="781">
                  <c:v>157.1500000000033</c:v>
                </c:pt>
                <c:pt idx="782">
                  <c:v>157.3000000000033</c:v>
                </c:pt>
                <c:pt idx="783">
                  <c:v>157.4500000000033</c:v>
                </c:pt>
                <c:pt idx="784">
                  <c:v>157.6000000000033</c:v>
                </c:pt>
                <c:pt idx="785">
                  <c:v>157.7500000000033</c:v>
                </c:pt>
                <c:pt idx="786">
                  <c:v>157.9000000000033</c:v>
                </c:pt>
                <c:pt idx="787">
                  <c:v>158.0500000000033</c:v>
                </c:pt>
                <c:pt idx="788">
                  <c:v>158.2000000000033</c:v>
                </c:pt>
                <c:pt idx="789">
                  <c:v>158.3500000000033</c:v>
                </c:pt>
                <c:pt idx="790">
                  <c:v>158.5000000000034</c:v>
                </c:pt>
                <c:pt idx="791">
                  <c:v>158.6500000000034</c:v>
                </c:pt>
                <c:pt idx="792">
                  <c:v>158.8000000000034</c:v>
                </c:pt>
                <c:pt idx="793">
                  <c:v>158.9500000000034</c:v>
                </c:pt>
                <c:pt idx="794">
                  <c:v>159.1000000000034</c:v>
                </c:pt>
                <c:pt idx="795">
                  <c:v>159.2500000000034</c:v>
                </c:pt>
                <c:pt idx="796">
                  <c:v>159.4000000000034</c:v>
                </c:pt>
                <c:pt idx="797">
                  <c:v>159.5500000000034</c:v>
                </c:pt>
                <c:pt idx="798">
                  <c:v>159.7000000000034</c:v>
                </c:pt>
                <c:pt idx="799">
                  <c:v>159.8500000000034</c:v>
                </c:pt>
                <c:pt idx="800">
                  <c:v>160.0000000000034</c:v>
                </c:pt>
              </c:numCache>
            </c:numRef>
          </c:xVal>
          <c:yVal>
            <c:numRef>
              <c:f>'[1]Normal distribution'!$C$49:$C$849</c:f>
              <c:numCache>
                <c:formatCode>General</c:formatCode>
                <c:ptCount val="801"/>
                <c:pt idx="0">
                  <c:v>8.9220150560898E-6</c:v>
                </c:pt>
                <c:pt idx="1">
                  <c:v>9.28566510302253E-6</c:v>
                </c:pt>
                <c:pt idx="2">
                  <c:v>9.66317070044696E-6</c:v>
                </c:pt>
                <c:pt idx="3">
                  <c:v>1.00550181091126E-5</c:v>
                </c:pt>
                <c:pt idx="4">
                  <c:v>1.04617089436793E-5</c:v>
                </c:pt>
                <c:pt idx="5">
                  <c:v>1.08837605906344E-5</c:v>
                </c:pt>
                <c:pt idx="6">
                  <c:v>1.13217066350914E-5</c:v>
                </c:pt>
                <c:pt idx="7">
                  <c:v>1.17760972965661E-5</c:v>
                </c:pt>
                <c:pt idx="8">
                  <c:v>1.22474998738278E-5</c:v>
                </c:pt>
                <c:pt idx="9">
                  <c:v>1.27364991989166E-5</c:v>
                </c:pt>
                <c:pt idx="10">
                  <c:v>1.3243698100418E-5</c:v>
                </c:pt>
                <c:pt idx="11">
                  <c:v>1.37697178760821E-5</c:v>
                </c:pt>
                <c:pt idx="12">
                  <c:v>1.43151987748698E-5</c:v>
                </c:pt>
                <c:pt idx="13">
                  <c:v>1.48808004885086E-5</c:v>
                </c:pt>
                <c:pt idx="14">
                  <c:v>1.5467202652633E-5</c:v>
                </c:pt>
                <c:pt idx="15">
                  <c:v>1.60751053575837E-5</c:v>
                </c:pt>
                <c:pt idx="16">
                  <c:v>1.67052296689349E-5</c:v>
                </c:pt>
                <c:pt idx="17">
                  <c:v>1.73583181578134E-5</c:v>
                </c:pt>
                <c:pt idx="18">
                  <c:v>1.8035135441072E-5</c:v>
                </c:pt>
                <c:pt idx="19">
                  <c:v>1.87364687313704E-5</c:v>
                </c:pt>
                <c:pt idx="20">
                  <c:v>1.94631283972171E-5</c:v>
                </c:pt>
                <c:pt idx="21">
                  <c:v>2.02159485330169E-5</c:v>
                </c:pt>
                <c:pt idx="22">
                  <c:v>2.09957875391635E-5</c:v>
                </c:pt>
                <c:pt idx="23">
                  <c:v>2.18035287122152E-5</c:v>
                </c:pt>
                <c:pt idx="24">
                  <c:v>2.26400808451785E-5</c:v>
                </c:pt>
                <c:pt idx="25">
                  <c:v>2.35063788379261E-5</c:v>
                </c:pt>
                <c:pt idx="26">
                  <c:v>2.44033843177646E-5</c:v>
                </c:pt>
                <c:pt idx="27">
                  <c:v>2.53320862701609E-5</c:v>
                </c:pt>
                <c:pt idx="28">
                  <c:v>2.62935016796325E-5</c:v>
                </c:pt>
                <c:pt idx="29">
                  <c:v>2.72886761807959E-5</c:v>
                </c:pt>
                <c:pt idx="30">
                  <c:v>2.83186847195626E-5</c:v>
                </c:pt>
                <c:pt idx="31">
                  <c:v>2.93846322244636E-5</c:v>
                </c:pt>
                <c:pt idx="32">
                  <c:v>3.04876542880754E-5</c:v>
                </c:pt>
                <c:pt idx="33">
                  <c:v>3.16289178585117E-5</c:v>
                </c:pt>
                <c:pt idx="34">
                  <c:v>3.28096219409377E-5</c:v>
                </c:pt>
                <c:pt idx="35">
                  <c:v>3.4030998309055E-5</c:v>
                </c:pt>
                <c:pt idx="36">
                  <c:v>3.52943122264934E-5</c:v>
                </c:pt>
                <c:pt idx="37">
                  <c:v>3.66008631780414E-5</c:v>
                </c:pt>
                <c:pt idx="38">
                  <c:v>3.79519856106329E-5</c:v>
                </c:pt>
                <c:pt idx="39">
                  <c:v>3.93490496839999E-5</c:v>
                </c:pt>
                <c:pt idx="40">
                  <c:v>4.07934620308909E-5</c:v>
                </c:pt>
                <c:pt idx="41">
                  <c:v>4.2286666526743E-5</c:v>
                </c:pt>
                <c:pt idx="42">
                  <c:v>4.3830145068686E-5</c:v>
                </c:pt>
                <c:pt idx="43">
                  <c:v>4.54254183637451E-5</c:v>
                </c:pt>
                <c:pt idx="44">
                  <c:v>4.70740467260967E-5</c:v>
                </c:pt>
                <c:pt idx="45">
                  <c:v>4.87776308832216E-5</c:v>
                </c:pt>
                <c:pt idx="46">
                  <c:v>5.05378127907872E-5</c:v>
                </c:pt>
                <c:pt idx="47">
                  <c:v>5.23562764560767E-5</c:v>
                </c:pt>
                <c:pt idx="48">
                  <c:v>5.42347487697725E-5</c:v>
                </c:pt>
                <c:pt idx="49">
                  <c:v>5.61750003458872E-5</c:v>
                </c:pt>
                <c:pt idx="50">
                  <c:v>5.81788463696225E-5</c:v>
                </c:pt>
                <c:pt idx="51">
                  <c:v>6.02481474529224E-5</c:v>
                </c:pt>
                <c:pt idx="52">
                  <c:v>6.23848104974734E-5</c:v>
                </c:pt>
                <c:pt idx="53">
                  <c:v>6.45907895648914E-5</c:v>
                </c:pt>
                <c:pt idx="54">
                  <c:v>6.68680867538186E-5</c:v>
                </c:pt>
                <c:pt idx="55">
                  <c:v>6.92187530836398E-5</c:v>
                </c:pt>
                <c:pt idx="56">
                  <c:v>7.16448893845141E-5</c:v>
                </c:pt>
                <c:pt idx="57">
                  <c:v>7.41486471933998E-5</c:v>
                </c:pt>
                <c:pt idx="58">
                  <c:v>7.67322296557371E-5</c:v>
                </c:pt>
                <c:pt idx="59">
                  <c:v>7.93978924324357E-5</c:v>
                </c:pt>
                <c:pt idx="60">
                  <c:v>8.21479446118002E-5</c:v>
                </c:pt>
                <c:pt idx="61">
                  <c:v>8.49847496260085E-5</c:v>
                </c:pt>
                <c:pt idx="62">
                  <c:v>8.79107261717407E-5</c:v>
                </c:pt>
                <c:pt idx="63">
                  <c:v>9.09283491345422E-5</c:v>
                </c:pt>
                <c:pt idx="64">
                  <c:v>9.40401505164852E-5</c:v>
                </c:pt>
                <c:pt idx="65">
                  <c:v>9.72487203666757E-5</c:v>
                </c:pt>
                <c:pt idx="66">
                  <c:v>0.000100556707714136</c:v>
                </c:pt>
                <c:pt idx="67">
                  <c:v>0.000103966821502577</c:v>
                </c:pt>
                <c:pt idx="68">
                  <c:v>0.000107481831526547</c:v>
                </c:pt>
                <c:pt idx="69">
                  <c:v>0.000111104569368447</c:v>
                </c:pt>
                <c:pt idx="70">
                  <c:v>0.000114837929335854</c:v>
                </c:pt>
                <c:pt idx="71">
                  <c:v>0.000118684869398598</c:v>
                </c:pt>
                <c:pt idx="72">
                  <c:v>0.000122648412125022</c:v>
                </c:pt>
                <c:pt idx="73">
                  <c:v>0.000126731645616808</c:v>
                </c:pt>
                <c:pt idx="74">
                  <c:v>0.000130937724441764</c:v>
                </c:pt>
                <c:pt idx="75">
                  <c:v>0.000135269870563932</c:v>
                </c:pt>
                <c:pt idx="76">
                  <c:v>0.000139731374270359</c:v>
                </c:pt>
                <c:pt idx="77">
                  <c:v>0.000144325595093859</c:v>
                </c:pt>
                <c:pt idx="78">
                  <c:v>0.00014905596273106</c:v>
                </c:pt>
                <c:pt idx="79">
                  <c:v>0.000153925977955039</c:v>
                </c:pt>
                <c:pt idx="80">
                  <c:v>0.000158939213521793</c:v>
                </c:pt>
                <c:pt idx="81">
                  <c:v>0.000164099315069798</c:v>
                </c:pt>
                <c:pt idx="82">
                  <c:v>0.000169410002011887</c:v>
                </c:pt>
                <c:pt idx="83">
                  <c:v>0.000174875068418642</c:v>
                </c:pt>
                <c:pt idx="84">
                  <c:v>0.0001804983838925</c:v>
                </c:pt>
                <c:pt idx="85">
                  <c:v>0.000186283894431722</c:v>
                </c:pt>
                <c:pt idx="86">
                  <c:v>0.000192235623283388</c:v>
                </c:pt>
                <c:pt idx="87">
                  <c:v>0.00019835767178454</c:v>
                </c:pt>
                <c:pt idx="88">
                  <c:v>0.00020465422019057</c:v>
                </c:pt>
                <c:pt idx="89">
                  <c:v>0.000211129528489958</c:v>
                </c:pt>
                <c:pt idx="90">
                  <c:v>0.000217787937204418</c:v>
                </c:pt>
                <c:pt idx="91">
                  <c:v>0.0002246338681735</c:v>
                </c:pt>
                <c:pt idx="92">
                  <c:v>0.000231671825322685</c:v>
                </c:pt>
                <c:pt idx="93">
                  <c:v>0.000238906395413979</c:v>
                </c:pt>
                <c:pt idx="94">
                  <c:v>0.000246342248778006</c:v>
                </c:pt>
                <c:pt idx="95">
                  <c:v>0.000253984140026556</c:v>
                </c:pt>
                <c:pt idx="96">
                  <c:v>0.000261836908744574</c:v>
                </c:pt>
                <c:pt idx="97">
                  <c:v>0.000269905480160494</c:v>
                </c:pt>
                <c:pt idx="98">
                  <c:v>0.000278194865793865</c:v>
                </c:pt>
                <c:pt idx="99">
                  <c:v>0.000286710164079162</c:v>
                </c:pt>
                <c:pt idx="100">
                  <c:v>0.000295456560964663</c:v>
                </c:pt>
                <c:pt idx="101">
                  <c:v>0.000304439330485271</c:v>
                </c:pt>
                <c:pt idx="102">
                  <c:v>0.000313663835308129</c:v>
                </c:pt>
                <c:pt idx="103">
                  <c:v>0.000323135527249872</c:v>
                </c:pt>
                <c:pt idx="104">
                  <c:v>0.000332859947764322</c:v>
                </c:pt>
                <c:pt idx="105">
                  <c:v>0.000342842728399463</c:v>
                </c:pt>
                <c:pt idx="106">
                  <c:v>0.000353089591222456</c:v>
                </c:pt>
                <c:pt idx="107">
                  <c:v>0.0003636063492115</c:v>
                </c:pt>
                <c:pt idx="108">
                  <c:v>0.000374398906613293</c:v>
                </c:pt>
                <c:pt idx="109">
                  <c:v>0.000385473259264854</c:v>
                </c:pt>
                <c:pt idx="110">
                  <c:v>0.000396835494878437</c:v>
                </c:pt>
                <c:pt idx="111">
                  <c:v>0.000408491793288285</c:v>
                </c:pt>
                <c:pt idx="112">
                  <c:v>0.000420448426657932</c:v>
                </c:pt>
                <c:pt idx="113">
                  <c:v>0.000432711759646767</c:v>
                </c:pt>
                <c:pt idx="114">
                  <c:v>0.000445288249534568</c:v>
                </c:pt>
                <c:pt idx="115">
                  <c:v>0.000458184446302693</c:v>
                </c:pt>
                <c:pt idx="116">
                  <c:v>0.000471406992670612</c:v>
                </c:pt>
                <c:pt idx="117">
                  <c:v>0.000484962624086474</c:v>
                </c:pt>
                <c:pt idx="118">
                  <c:v>0.000498858168670369</c:v>
                </c:pt>
                <c:pt idx="119">
                  <c:v>0.000513100547108957</c:v>
                </c:pt>
                <c:pt idx="120">
                  <c:v>0.000527696772500138</c:v>
                </c:pt>
                <c:pt idx="121">
                  <c:v>0.00054265395014642</c:v>
                </c:pt>
                <c:pt idx="122">
                  <c:v>0.000557979277295643</c:v>
                </c:pt>
                <c:pt idx="123">
                  <c:v>0.000573680042827722</c:v>
                </c:pt>
                <c:pt idx="124">
                  <c:v>0.00058976362688608</c:v>
                </c:pt>
                <c:pt idx="125">
                  <c:v>0.000606237500452414</c:v>
                </c:pt>
                <c:pt idx="126">
                  <c:v>0.000623109224863469</c:v>
                </c:pt>
                <c:pt idx="127">
                  <c:v>0.000640386451268492</c:v>
                </c:pt>
                <c:pt idx="128">
                  <c:v>0.000658076920026035</c:v>
                </c:pt>
                <c:pt idx="129">
                  <c:v>0.000676188460038778</c:v>
                </c:pt>
                <c:pt idx="130">
                  <c:v>0.000694728988025072</c:v>
                </c:pt>
                <c:pt idx="131">
                  <c:v>0.000713706507725886</c:v>
                </c:pt>
                <c:pt idx="132">
                  <c:v>0.000733129109045874</c:v>
                </c:pt>
                <c:pt idx="133">
                  <c:v>0.000753004967127266</c:v>
                </c:pt>
                <c:pt idx="134">
                  <c:v>0.000773342341355314</c:v>
                </c:pt>
                <c:pt idx="135">
                  <c:v>0.000794149574294042</c:v>
                </c:pt>
                <c:pt idx="136">
                  <c:v>0.000815435090551055</c:v>
                </c:pt>
                <c:pt idx="137">
                  <c:v>0.000837207395570176</c:v>
                </c:pt>
                <c:pt idx="138">
                  <c:v>0.000859475074350704</c:v>
                </c:pt>
                <c:pt idx="139">
                  <c:v>0.000882246790092117</c:v>
                </c:pt>
                <c:pt idx="140">
                  <c:v>0.000905531282763036</c:v>
                </c:pt>
                <c:pt idx="141">
                  <c:v>0.000929337367593317</c:v>
                </c:pt>
                <c:pt idx="142">
                  <c:v>0.000953673933488145</c:v>
                </c:pt>
                <c:pt idx="143">
                  <c:v>0.000978549941363046</c:v>
                </c:pt>
                <c:pt idx="144">
                  <c:v>0.00100397442239873</c:v>
                </c:pt>
                <c:pt idx="145">
                  <c:v>0.00102995647621476</c:v>
                </c:pt>
                <c:pt idx="146">
                  <c:v>0.00105650526896097</c:v>
                </c:pt>
                <c:pt idx="147">
                  <c:v>0.00108363003132577</c:v>
                </c:pt>
                <c:pt idx="148">
                  <c:v>0.00111134005646031</c:v>
                </c:pt>
                <c:pt idx="149">
                  <c:v>0.00113964469781754</c:v>
                </c:pt>
                <c:pt idx="150">
                  <c:v>0.00116855336690549</c:v>
                </c:pt>
                <c:pt idx="151">
                  <c:v>0.00119807553095377</c:v>
                </c:pt>
                <c:pt idx="152">
                  <c:v>0.00122822071049248</c:v>
                </c:pt>
                <c:pt idx="153">
                  <c:v>0.00125899847684301</c:v>
                </c:pt>
                <c:pt idx="154">
                  <c:v>0.00129041844951968</c:v>
                </c:pt>
                <c:pt idx="155">
                  <c:v>0.00132249029354189</c:v>
                </c:pt>
                <c:pt idx="156">
                  <c:v>0.00135522371665596</c:v>
                </c:pt>
                <c:pt idx="157">
                  <c:v>0.00138862846646613</c:v>
                </c:pt>
                <c:pt idx="158">
                  <c:v>0.00142271432747431</c:v>
                </c:pt>
                <c:pt idx="159">
                  <c:v>0.00145749111802795</c:v>
                </c:pt>
                <c:pt idx="160">
                  <c:v>0.00149296868717579</c:v>
                </c:pt>
                <c:pt idx="161">
                  <c:v>0.00152915691143098</c:v>
                </c:pt>
                <c:pt idx="162">
                  <c:v>0.00156606569144145</c:v>
                </c:pt>
                <c:pt idx="163">
                  <c:v>0.00160370494856706</c:v>
                </c:pt>
                <c:pt idx="164">
                  <c:v>0.00164208462136362</c:v>
                </c:pt>
                <c:pt idx="165">
                  <c:v>0.00168121466197344</c:v>
                </c:pt>
                <c:pt idx="166">
                  <c:v>0.00172110503242245</c:v>
                </c:pt>
                <c:pt idx="167">
                  <c:v>0.00176176570082395</c:v>
                </c:pt>
                <c:pt idx="168">
                  <c:v>0.00180320663748896</c:v>
                </c:pt>
                <c:pt idx="169">
                  <c:v>0.00184543781094341</c:v>
                </c:pt>
                <c:pt idx="170">
                  <c:v>0.00188846918385231</c:v>
                </c:pt>
                <c:pt idx="171">
                  <c:v>0.00193231070885124</c:v>
                </c:pt>
                <c:pt idx="172">
                  <c:v>0.00197697232428555</c:v>
                </c:pt>
                <c:pt idx="173">
                  <c:v>0.00202246394985756</c:v>
                </c:pt>
                <c:pt idx="174">
                  <c:v>0.00206879548218247</c:v>
                </c:pt>
                <c:pt idx="175">
                  <c:v>0.00211597679025338</c:v>
                </c:pt>
                <c:pt idx="176">
                  <c:v>0.00216401771081616</c:v>
                </c:pt>
                <c:pt idx="177">
                  <c:v>0.00221292804365502</c:v>
                </c:pt>
                <c:pt idx="178">
                  <c:v>0.00226271754678934</c:v>
                </c:pt>
                <c:pt idx="179">
                  <c:v>0.00231339593158293</c:v>
                </c:pt>
                <c:pt idx="180">
                  <c:v>0.00236497285776658</c:v>
                </c:pt>
                <c:pt idx="181">
                  <c:v>0.00241745792837488</c:v>
                </c:pt>
                <c:pt idx="182">
                  <c:v>0.00247086068459875</c:v>
                </c:pt>
                <c:pt idx="183">
                  <c:v>0.00252519060055452</c:v>
                </c:pt>
                <c:pt idx="184">
                  <c:v>0.00258045707797131</c:v>
                </c:pt>
                <c:pt idx="185">
                  <c:v>0.00263666944079773</c:v>
                </c:pt>
                <c:pt idx="186">
                  <c:v>0.00269383692972973</c:v>
                </c:pt>
                <c:pt idx="187">
                  <c:v>0.00275196869666096</c:v>
                </c:pt>
                <c:pt idx="188">
                  <c:v>0.00281107379905739</c:v>
                </c:pt>
                <c:pt idx="189">
                  <c:v>0.00287116119425808</c:v>
                </c:pt>
                <c:pt idx="190">
                  <c:v>0.00293223973370374</c:v>
                </c:pt>
                <c:pt idx="191">
                  <c:v>0.0029943181570952</c:v>
                </c:pt>
                <c:pt idx="192">
                  <c:v>0.00305740508648377</c:v>
                </c:pt>
                <c:pt idx="193">
                  <c:v>0.00312150902029561</c:v>
                </c:pt>
                <c:pt idx="194">
                  <c:v>0.00318663832729242</c:v>
                </c:pt>
                <c:pt idx="195">
                  <c:v>0.0032528012404706</c:v>
                </c:pt>
                <c:pt idx="196">
                  <c:v>0.00332000585090154</c:v>
                </c:pt>
                <c:pt idx="197">
                  <c:v>0.00338826010151523</c:v>
                </c:pt>
                <c:pt idx="198">
                  <c:v>0.00345757178083012</c:v>
                </c:pt>
                <c:pt idx="199">
                  <c:v>0.00352794851663165</c:v>
                </c:pt>
                <c:pt idx="200">
                  <c:v>0.00359939776960232</c:v>
                </c:pt>
                <c:pt idx="201">
                  <c:v>0.00367192682690628</c:v>
                </c:pt>
                <c:pt idx="202">
                  <c:v>0.00374554279573116</c:v>
                </c:pt>
                <c:pt idx="203">
                  <c:v>0.00382025259679045</c:v>
                </c:pt>
                <c:pt idx="204">
                  <c:v>0.00389606295778939</c:v>
                </c:pt>
                <c:pt idx="205">
                  <c:v>0.00397298040685765</c:v>
                </c:pt>
                <c:pt idx="206">
                  <c:v>0.00405101126595215</c:v>
                </c:pt>
                <c:pt idx="207">
                  <c:v>0.0041301616442334</c:v>
                </c:pt>
                <c:pt idx="208">
                  <c:v>0.00421043743141883</c:v>
                </c:pt>
                <c:pt idx="209">
                  <c:v>0.00429184429111672</c:v>
                </c:pt>
                <c:pt idx="210">
                  <c:v>0.00437438765414437</c:v>
                </c:pt>
                <c:pt idx="211">
                  <c:v>0.00445807271183422</c:v>
                </c:pt>
                <c:pt idx="212">
                  <c:v>0.00454290440933186</c:v>
                </c:pt>
                <c:pt idx="213">
                  <c:v>0.00462888743888962</c:v>
                </c:pt>
                <c:pt idx="214">
                  <c:v>0.00471602623316003</c:v>
                </c:pt>
                <c:pt idx="215">
                  <c:v>0.00480432495849279</c:v>
                </c:pt>
                <c:pt idx="216">
                  <c:v>0.00489378750823983</c:v>
                </c:pt>
                <c:pt idx="217">
                  <c:v>0.00498441749607233</c:v>
                </c:pt>
                <c:pt idx="218">
                  <c:v>0.00507621824931409</c:v>
                </c:pt>
                <c:pt idx="219">
                  <c:v>0.00516919280229566</c:v>
                </c:pt>
                <c:pt idx="220">
                  <c:v>0.00526334388973347</c:v>
                </c:pt>
                <c:pt idx="221">
                  <c:v>0.00535867394013861</c:v>
                </c:pt>
                <c:pt idx="222">
                  <c:v>0.00545518506925966</c:v>
                </c:pt>
                <c:pt idx="223">
                  <c:v>0.00555287907356426</c:v>
                </c:pt>
                <c:pt idx="224">
                  <c:v>0.00565175742376394</c:v>
                </c:pt>
                <c:pt idx="225">
                  <c:v>0.00575182125838707</c:v>
                </c:pt>
                <c:pt idx="226">
                  <c:v>0.00585307137740453</c:v>
                </c:pt>
                <c:pt idx="227">
                  <c:v>0.00595550823591302</c:v>
                </c:pt>
                <c:pt idx="228">
                  <c:v>0.00605913193788075</c:v>
                </c:pt>
                <c:pt idx="229">
                  <c:v>0.00616394222996049</c:v>
                </c:pt>
                <c:pt idx="230">
                  <c:v>0.0062699384953748</c:v>
                </c:pt>
                <c:pt idx="231">
                  <c:v>0.00637711974787852</c:v>
                </c:pt>
                <c:pt idx="232">
                  <c:v>0.00648548462580333</c:v>
                </c:pt>
                <c:pt idx="233">
                  <c:v>0.00659503138618968</c:v>
                </c:pt>
                <c:pt idx="234">
                  <c:v>0.00670575789901073</c:v>
                </c:pt>
                <c:pt idx="235">
                  <c:v>0.00681766164149384</c:v>
                </c:pt>
                <c:pt idx="236">
                  <c:v>0.00693073969254419</c:v>
                </c:pt>
                <c:pt idx="237">
                  <c:v>0.0070449887272761</c:v>
                </c:pt>
                <c:pt idx="238">
                  <c:v>0.00716040501165673</c:v>
                </c:pt>
                <c:pt idx="239">
                  <c:v>0.00727698439726758</c:v>
                </c:pt>
                <c:pt idx="240">
                  <c:v>0.00739472231618873</c:v>
                </c:pt>
                <c:pt idx="241">
                  <c:v>0.007513613776011</c:v>
                </c:pt>
                <c:pt idx="242">
                  <c:v>0.00763365335498104</c:v>
                </c:pt>
                <c:pt idx="243">
                  <c:v>0.0077548351972846</c:v>
                </c:pt>
                <c:pt idx="244">
                  <c:v>0.00787715300847283</c:v>
                </c:pt>
                <c:pt idx="245">
                  <c:v>0.00800060005103692</c:v>
                </c:pt>
                <c:pt idx="246">
                  <c:v>0.00812516914013585</c:v>
                </c:pt>
                <c:pt idx="247">
                  <c:v>0.00825085263948242</c:v>
                </c:pt>
                <c:pt idx="248">
                  <c:v>0.00837764245739253</c:v>
                </c:pt>
                <c:pt idx="249">
                  <c:v>0.00850553004300252</c:v>
                </c:pt>
                <c:pt idx="250">
                  <c:v>0.00863450638265954</c:v>
                </c:pt>
                <c:pt idx="251">
                  <c:v>0.0087645619964898</c:v>
                </c:pt>
                <c:pt idx="252">
                  <c:v>0.00889568693514948</c:v>
                </c:pt>
                <c:pt idx="253">
                  <c:v>0.00902787077676294</c:v>
                </c:pt>
                <c:pt idx="254">
                  <c:v>0.0091611026240531</c:v>
                </c:pt>
                <c:pt idx="255">
                  <c:v>0.00929537110166838</c:v>
                </c:pt>
                <c:pt idx="256">
                  <c:v>0.00943066435371092</c:v>
                </c:pt>
                <c:pt idx="257">
                  <c:v>0.00956697004147038</c:v>
                </c:pt>
                <c:pt idx="258">
                  <c:v>0.00970427534136785</c:v>
                </c:pt>
                <c:pt idx="259">
                  <c:v>0.00984256694311407</c:v>
                </c:pt>
                <c:pt idx="260">
                  <c:v>0.00998183104808626</c:v>
                </c:pt>
                <c:pt idx="261">
                  <c:v>0.0101220533679275</c:v>
                </c:pt>
                <c:pt idx="262">
                  <c:v>0.010263219123373</c:v>
                </c:pt>
                <c:pt idx="263">
                  <c:v>0.0104053130433066</c:v>
                </c:pt>
                <c:pt idx="264">
                  <c:v>0.0105483193640525</c:v>
                </c:pt>
                <c:pt idx="265">
                  <c:v>0.0106922218289038</c:v>
                </c:pt>
                <c:pt idx="266">
                  <c:v>0.0108370036878942</c:v>
                </c:pt>
                <c:pt idx="267">
                  <c:v>0.0109826476978136</c:v>
                </c:pt>
                <c:pt idx="268">
                  <c:v>0.0111291361224731</c:v>
                </c:pt>
                <c:pt idx="269">
                  <c:v>0.0112764507332212</c:v>
                </c:pt>
                <c:pt idx="270">
                  <c:v>0.0114245728097148</c:v>
                </c:pt>
                <c:pt idx="271">
                  <c:v>0.0115734831409482</c:v>
                </c:pt>
                <c:pt idx="272">
                  <c:v>0.0117231620265424</c:v>
                </c:pt>
                <c:pt idx="273">
                  <c:v>0.0118735892782971</c:v>
                </c:pt>
                <c:pt idx="274">
                  <c:v>0.0120247442220092</c:v>
                </c:pt>
                <c:pt idx="275">
                  <c:v>0.0121766056995588</c:v>
                </c:pt>
                <c:pt idx="276">
                  <c:v>0.0123291520712648</c:v>
                </c:pt>
                <c:pt idx="277">
                  <c:v>0.012482361218514</c:v>
                </c:pt>
                <c:pt idx="278">
                  <c:v>0.0126362105466626</c:v>
                </c:pt>
                <c:pt idx="279">
                  <c:v>0.0127906769882148</c:v>
                </c:pt>
                <c:pt idx="280">
                  <c:v>0.0129457370062777</c:v>
                </c:pt>
                <c:pt idx="281">
                  <c:v>0.0131013665982948</c:v>
                </c:pt>
                <c:pt idx="282">
                  <c:v>0.01325754130006</c:v>
                </c:pt>
                <c:pt idx="283">
                  <c:v>0.013414236190011</c:v>
                </c:pt>
                <c:pt idx="284">
                  <c:v>0.0135714258938049</c:v>
                </c:pt>
                <c:pt idx="285">
                  <c:v>0.013729084589176</c:v>
                </c:pt>
                <c:pt idx="286">
                  <c:v>0.0138871860110753</c:v>
                </c:pt>
                <c:pt idx="287">
                  <c:v>0.014045703457093</c:v>
                </c:pt>
                <c:pt idx="288">
                  <c:v>0.014204609793164</c:v>
                </c:pt>
                <c:pt idx="289">
                  <c:v>0.0143638774595551</c:v>
                </c:pt>
                <c:pt idx="290">
                  <c:v>0.014523478477135</c:v>
                </c:pt>
                <c:pt idx="291">
                  <c:v>0.0146833844539252</c:v>
                </c:pt>
                <c:pt idx="292">
                  <c:v>0.0148435665919319</c:v>
                </c:pt>
                <c:pt idx="293">
                  <c:v>0.0150039956942575</c:v>
                </c:pt>
                <c:pt idx="294">
                  <c:v>0.0151646421724904</c:v>
                </c:pt>
                <c:pt idx="295">
                  <c:v>0.0153254760543721</c:v>
                </c:pt>
                <c:pt idx="296">
                  <c:v>0.0154864669917396</c:v>
                </c:pt>
                <c:pt idx="297">
                  <c:v>0.0156475842687414</c:v>
                </c:pt>
                <c:pt idx="298">
                  <c:v>0.0158087968103247</c:v>
                </c:pt>
                <c:pt idx="299">
                  <c:v>0.0159700731909924</c:v>
                </c:pt>
                <c:pt idx="300">
                  <c:v>0.0161313816438266</c:v>
                </c:pt>
                <c:pt idx="301">
                  <c:v>0.0162926900697758</c:v>
                </c:pt>
                <c:pt idx="302">
                  <c:v>0.0164539660472042</c:v>
                </c:pt>
                <c:pt idx="303">
                  <c:v>0.0166151768416978</c:v>
                </c:pt>
                <c:pt idx="304">
                  <c:v>0.0167762894161266</c:v>
                </c:pt>
                <c:pt idx="305">
                  <c:v>0.0169372704409567</c:v>
                </c:pt>
                <c:pt idx="306">
                  <c:v>0.0170980863048107</c:v>
                </c:pt>
                <c:pt idx="307">
                  <c:v>0.017258703125271</c:v>
                </c:pt>
                <c:pt idx="308">
                  <c:v>0.017419086759923</c:v>
                </c:pt>
                <c:pt idx="309">
                  <c:v>0.0175792028176321</c:v>
                </c:pt>
                <c:pt idx="310">
                  <c:v>0.0177390166700525</c:v>
                </c:pt>
                <c:pt idx="311">
                  <c:v>0.0178984934633602</c:v>
                </c:pt>
                <c:pt idx="312">
                  <c:v>0.0180575981302068</c:v>
                </c:pt>
                <c:pt idx="313">
                  <c:v>0.0182162954018893</c:v>
                </c:pt>
                <c:pt idx="314">
                  <c:v>0.0183745498207291</c:v>
                </c:pt>
                <c:pt idx="315">
                  <c:v>0.0185323257526552</c:v>
                </c:pt>
                <c:pt idx="316">
                  <c:v>0.0186895873999867</c:v>
                </c:pt>
                <c:pt idx="317">
                  <c:v>0.0188462988144069</c:v>
                </c:pt>
                <c:pt idx="318">
                  <c:v>0.0190024239101246</c:v>
                </c:pt>
                <c:pt idx="319">
                  <c:v>0.0191579264772148</c:v>
                </c:pt>
                <c:pt idx="320">
                  <c:v>0.0193127701951336</c:v>
                </c:pt>
                <c:pt idx="321">
                  <c:v>0.0194669186463989</c:v>
                </c:pt>
                <c:pt idx="322">
                  <c:v>0.0196203353304321</c:v>
                </c:pt>
                <c:pt idx="323">
                  <c:v>0.019772983677552</c:v>
                </c:pt>
                <c:pt idx="324">
                  <c:v>0.0199248270631146</c:v>
                </c:pt>
                <c:pt idx="325">
                  <c:v>0.020075828821791</c:v>
                </c:pt>
                <c:pt idx="326">
                  <c:v>0.0202259522619765</c:v>
                </c:pt>
                <c:pt idx="327">
                  <c:v>0.0203751606803224</c:v>
                </c:pt>
                <c:pt idx="328">
                  <c:v>0.0205234173763833</c:v>
                </c:pt>
                <c:pt idx="329">
                  <c:v>0.0206706856673716</c:v>
                </c:pt>
                <c:pt idx="330">
                  <c:v>0.0208169289030115</c:v>
                </c:pt>
                <c:pt idx="331">
                  <c:v>0.0209621104804836</c:v>
                </c:pt>
                <c:pt idx="332">
                  <c:v>0.0211061938594522</c:v>
                </c:pt>
                <c:pt idx="333">
                  <c:v>0.0212491425771678</c:v>
                </c:pt>
                <c:pt idx="334">
                  <c:v>0.0213909202636336</c:v>
                </c:pt>
                <c:pt idx="335">
                  <c:v>0.02153149065683</c:v>
                </c:pt>
                <c:pt idx="336">
                  <c:v>0.0216708176179874</c:v>
                </c:pt>
                <c:pt idx="337">
                  <c:v>0.0218088651468978</c:v>
                </c:pt>
                <c:pt idx="338">
                  <c:v>0.0219455973972566</c:v>
                </c:pt>
                <c:pt idx="339">
                  <c:v>0.0220809786920265</c:v>
                </c:pt>
                <c:pt idx="340">
                  <c:v>0.0222149735388128</c:v>
                </c:pt>
                <c:pt idx="341">
                  <c:v>0.0223475466452423</c:v>
                </c:pt>
                <c:pt idx="342">
                  <c:v>0.0224786629343355</c:v>
                </c:pt>
                <c:pt idx="343">
                  <c:v>0.0226082875598637</c:v>
                </c:pt>
                <c:pt idx="344">
                  <c:v>0.0227363859216809</c:v>
                </c:pt>
                <c:pt idx="345">
                  <c:v>0.022862923681022</c:v>
                </c:pt>
                <c:pt idx="346">
                  <c:v>0.0229878667757566</c:v>
                </c:pt>
                <c:pt idx="347">
                  <c:v>0.023111181435591</c:v>
                </c:pt>
                <c:pt idx="348">
                  <c:v>0.023232834197206</c:v>
                </c:pt>
                <c:pt idx="349">
                  <c:v>0.0233527919193246</c:v>
                </c:pt>
                <c:pt idx="350">
                  <c:v>0.0234710217976971</c:v>
                </c:pt>
                <c:pt idx="351">
                  <c:v>0.0235874913799956</c:v>
                </c:pt>
                <c:pt idx="352">
                  <c:v>0.023702168580609</c:v>
                </c:pt>
                <c:pt idx="353">
                  <c:v>0.023815021695327</c:v>
                </c:pt>
                <c:pt idx="354">
                  <c:v>0.0239260194159067</c:v>
                </c:pt>
                <c:pt idx="355">
                  <c:v>0.0240351308445092</c:v>
                </c:pt>
                <c:pt idx="356">
                  <c:v>0.0241423255080001</c:v>
                </c:pt>
                <c:pt idx="357">
                  <c:v>0.0242475733721016</c:v>
                </c:pt>
                <c:pt idx="358">
                  <c:v>0.02435084485539</c:v>
                </c:pt>
                <c:pt idx="359">
                  <c:v>0.0244521108431266</c:v>
                </c:pt>
                <c:pt idx="360">
                  <c:v>0.0245513427009158</c:v>
                </c:pt>
                <c:pt idx="361">
                  <c:v>0.0246485122881786</c:v>
                </c:pt>
                <c:pt idx="362">
                  <c:v>0.0247435919714351</c:v>
                </c:pt>
                <c:pt idx="363">
                  <c:v>0.0248365546373861</c:v>
                </c:pt>
                <c:pt idx="364">
                  <c:v>0.0249273737057843</c:v>
                </c:pt>
                <c:pt idx="365">
                  <c:v>0.0250160231420889</c:v>
                </c:pt>
                <c:pt idx="366">
                  <c:v>0.0251024774698927</c:v>
                </c:pt>
                <c:pt idx="367">
                  <c:v>0.0251867117831148</c:v>
                </c:pt>
                <c:pt idx="368">
                  <c:v>0.0252687017579508</c:v>
                </c:pt>
                <c:pt idx="369">
                  <c:v>0.0253484236645712</c:v>
                </c:pt>
                <c:pt idx="370">
                  <c:v>0.0254258543785621</c:v>
                </c:pt>
                <c:pt idx="371">
                  <c:v>0.0255009713920983</c:v>
                </c:pt>
                <c:pt idx="372">
                  <c:v>0.0255737528248435</c:v>
                </c:pt>
                <c:pt idx="373">
                  <c:v>0.025644177434568</c:v>
                </c:pt>
                <c:pt idx="374">
                  <c:v>0.0257122246274784</c:v>
                </c:pt>
                <c:pt idx="375">
                  <c:v>0.0257778744682515</c:v>
                </c:pt>
                <c:pt idx="376">
                  <c:v>0.0258411076897652</c:v>
                </c:pt>
                <c:pt idx="377">
                  <c:v>0.0259019057025214</c:v>
                </c:pt>
                <c:pt idx="378">
                  <c:v>0.0259602506037517</c:v>
                </c:pt>
                <c:pt idx="379">
                  <c:v>0.0260161251862025</c:v>
                </c:pt>
                <c:pt idx="380">
                  <c:v>0.0260695129465918</c:v>
                </c:pt>
                <c:pt idx="381">
                  <c:v>0.0261203980937319</c:v>
                </c:pt>
                <c:pt idx="382">
                  <c:v>0.0261687655563133</c:v>
                </c:pt>
                <c:pt idx="383">
                  <c:v>0.0262146009903441</c:v>
                </c:pt>
                <c:pt idx="384">
                  <c:v>0.0262578907862383</c:v>
                </c:pt>
                <c:pt idx="385">
                  <c:v>0.0262986220755515</c:v>
                </c:pt>
                <c:pt idx="386">
                  <c:v>0.0263367827373547</c:v>
                </c:pt>
                <c:pt idx="387">
                  <c:v>0.0263723614042468</c:v>
                </c:pt>
                <c:pt idx="388">
                  <c:v>0.0264053474679969</c:v>
                </c:pt>
                <c:pt idx="389">
                  <c:v>0.0264357310848162</c:v>
                </c:pt>
                <c:pt idx="390">
                  <c:v>0.0264635031802538</c:v>
                </c:pt>
                <c:pt idx="391">
                  <c:v>0.0264886554537132</c:v>
                </c:pt>
                <c:pt idx="392">
                  <c:v>0.0265111803825875</c:v>
                </c:pt>
                <c:pt idx="393">
                  <c:v>0.0265310712260083</c:v>
                </c:pt>
                <c:pt idx="394">
                  <c:v>0.0265483220282085</c:v>
                </c:pt>
                <c:pt idx="395">
                  <c:v>0.026562927621494</c:v>
                </c:pt>
                <c:pt idx="396">
                  <c:v>0.0265748836288235</c:v>
                </c:pt>
                <c:pt idx="397">
                  <c:v>0.0265841864659951</c:v>
                </c:pt>
                <c:pt idx="398">
                  <c:v>0.0265908333434367</c:v>
                </c:pt>
                <c:pt idx="399">
                  <c:v>0.0265948222676</c:v>
                </c:pt>
                <c:pt idx="400">
                  <c:v>0.0265961520419574</c:v>
                </c:pt>
                <c:pt idx="401">
                  <c:v>0.0265948222676</c:v>
                </c:pt>
                <c:pt idx="402">
                  <c:v>0.0265908333434366</c:v>
                </c:pt>
                <c:pt idx="403">
                  <c:v>0.026584186465995</c:v>
                </c:pt>
                <c:pt idx="404">
                  <c:v>0.0265748836288234</c:v>
                </c:pt>
                <c:pt idx="405">
                  <c:v>0.0265629276214938</c:v>
                </c:pt>
                <c:pt idx="406">
                  <c:v>0.0265483220282083</c:v>
                </c:pt>
                <c:pt idx="407">
                  <c:v>0.026531071226008</c:v>
                </c:pt>
                <c:pt idx="408">
                  <c:v>0.0265111803825871</c:v>
                </c:pt>
                <c:pt idx="409">
                  <c:v>0.0264886554537129</c:v>
                </c:pt>
                <c:pt idx="410">
                  <c:v>0.0264635031802534</c:v>
                </c:pt>
                <c:pt idx="411">
                  <c:v>0.0264357310848158</c:v>
                </c:pt>
                <c:pt idx="412">
                  <c:v>0.0264053474679964</c:v>
                </c:pt>
                <c:pt idx="413">
                  <c:v>0.0263723614042463</c:v>
                </c:pt>
                <c:pt idx="414">
                  <c:v>0.0263367827373542</c:v>
                </c:pt>
                <c:pt idx="415">
                  <c:v>0.0262986220755509</c:v>
                </c:pt>
                <c:pt idx="416">
                  <c:v>0.0262578907862377</c:v>
                </c:pt>
                <c:pt idx="417">
                  <c:v>0.0262146009903434</c:v>
                </c:pt>
                <c:pt idx="418">
                  <c:v>0.0261687655563126</c:v>
                </c:pt>
                <c:pt idx="419">
                  <c:v>0.0261203980937311</c:v>
                </c:pt>
                <c:pt idx="420">
                  <c:v>0.026069512946591</c:v>
                </c:pt>
                <c:pt idx="421">
                  <c:v>0.0260161251862017</c:v>
                </c:pt>
                <c:pt idx="422">
                  <c:v>0.0259602506037508</c:v>
                </c:pt>
                <c:pt idx="423">
                  <c:v>0.0259019057025205</c:v>
                </c:pt>
                <c:pt idx="424">
                  <c:v>0.0258411076897643</c:v>
                </c:pt>
                <c:pt idx="425">
                  <c:v>0.0257778744682505</c:v>
                </c:pt>
                <c:pt idx="426">
                  <c:v>0.0257122246274774</c:v>
                </c:pt>
                <c:pt idx="427">
                  <c:v>0.025644177434567</c:v>
                </c:pt>
                <c:pt idx="428">
                  <c:v>0.0255737528248424</c:v>
                </c:pt>
                <c:pt idx="429">
                  <c:v>0.0255009713920972</c:v>
                </c:pt>
                <c:pt idx="430">
                  <c:v>0.0254258543785609</c:v>
                </c:pt>
                <c:pt idx="431">
                  <c:v>0.02534842366457</c:v>
                </c:pt>
                <c:pt idx="432">
                  <c:v>0.0252687017579496</c:v>
                </c:pt>
                <c:pt idx="433">
                  <c:v>0.0251867117831136</c:v>
                </c:pt>
                <c:pt idx="434">
                  <c:v>0.0251024774698914</c:v>
                </c:pt>
                <c:pt idx="435">
                  <c:v>0.0250160231420876</c:v>
                </c:pt>
                <c:pt idx="436">
                  <c:v>0.0249273737057829</c:v>
                </c:pt>
                <c:pt idx="437">
                  <c:v>0.0248365546373847</c:v>
                </c:pt>
                <c:pt idx="438">
                  <c:v>0.0247435919714337</c:v>
                </c:pt>
                <c:pt idx="439">
                  <c:v>0.0246485122881771</c:v>
                </c:pt>
                <c:pt idx="440">
                  <c:v>0.0245513427009143</c:v>
                </c:pt>
                <c:pt idx="441">
                  <c:v>0.0244521108431251</c:v>
                </c:pt>
                <c:pt idx="442">
                  <c:v>0.0243508448553884</c:v>
                </c:pt>
                <c:pt idx="443">
                  <c:v>0.0242475733721</c:v>
                </c:pt>
                <c:pt idx="444">
                  <c:v>0.0241423255079985</c:v>
                </c:pt>
                <c:pt idx="445">
                  <c:v>0.0240351308445076</c:v>
                </c:pt>
                <c:pt idx="446">
                  <c:v>0.023926019415905</c:v>
                </c:pt>
                <c:pt idx="447">
                  <c:v>0.0238150216953253</c:v>
                </c:pt>
                <c:pt idx="448">
                  <c:v>0.0237021685806072</c:v>
                </c:pt>
                <c:pt idx="449">
                  <c:v>0.0235874913799939</c:v>
                </c:pt>
                <c:pt idx="450">
                  <c:v>0.0234710217976953</c:v>
                </c:pt>
                <c:pt idx="451">
                  <c:v>0.0233527919193228</c:v>
                </c:pt>
                <c:pt idx="452">
                  <c:v>0.0232328341972042</c:v>
                </c:pt>
                <c:pt idx="453">
                  <c:v>0.0231111814355891</c:v>
                </c:pt>
                <c:pt idx="454">
                  <c:v>0.0229878667757548</c:v>
                </c:pt>
                <c:pt idx="455">
                  <c:v>0.0228629236810201</c:v>
                </c:pt>
                <c:pt idx="456">
                  <c:v>0.022736385921679</c:v>
                </c:pt>
                <c:pt idx="457">
                  <c:v>0.0226082875598617</c:v>
                </c:pt>
                <c:pt idx="458">
                  <c:v>0.0224786629343336</c:v>
                </c:pt>
                <c:pt idx="459">
                  <c:v>0.0223475466452403</c:v>
                </c:pt>
                <c:pt idx="460">
                  <c:v>0.0222149735388108</c:v>
                </c:pt>
                <c:pt idx="461">
                  <c:v>0.0220809786920245</c:v>
                </c:pt>
                <c:pt idx="462">
                  <c:v>0.0219455973972545</c:v>
                </c:pt>
                <c:pt idx="463">
                  <c:v>0.0218088651468957</c:v>
                </c:pt>
                <c:pt idx="464">
                  <c:v>0.0216708176179853</c:v>
                </c:pt>
                <c:pt idx="465">
                  <c:v>0.0215314906568279</c:v>
                </c:pt>
                <c:pt idx="466">
                  <c:v>0.0213909202636314</c:v>
                </c:pt>
                <c:pt idx="467">
                  <c:v>0.0212491425771657</c:v>
                </c:pt>
                <c:pt idx="468">
                  <c:v>0.0211061938594501</c:v>
                </c:pt>
                <c:pt idx="469">
                  <c:v>0.0209621104804814</c:v>
                </c:pt>
                <c:pt idx="470">
                  <c:v>0.0208169289030093</c:v>
                </c:pt>
                <c:pt idx="471">
                  <c:v>0.0206706856673694</c:v>
                </c:pt>
                <c:pt idx="472">
                  <c:v>0.020523417376381</c:v>
                </c:pt>
                <c:pt idx="473">
                  <c:v>0.0203751606803201</c:v>
                </c:pt>
                <c:pt idx="474">
                  <c:v>0.0202259522619742</c:v>
                </c:pt>
                <c:pt idx="475">
                  <c:v>0.0200758288217887</c:v>
                </c:pt>
                <c:pt idx="476">
                  <c:v>0.0199248270631123</c:v>
                </c:pt>
                <c:pt idx="477">
                  <c:v>0.0197729836775497</c:v>
                </c:pt>
                <c:pt idx="478">
                  <c:v>0.0196203353304298</c:v>
                </c:pt>
                <c:pt idx="479">
                  <c:v>0.0194669186463966</c:v>
                </c:pt>
                <c:pt idx="480">
                  <c:v>0.0193127701951312</c:v>
                </c:pt>
                <c:pt idx="481">
                  <c:v>0.0191579264772125</c:v>
                </c:pt>
                <c:pt idx="482">
                  <c:v>0.0190024239101222</c:v>
                </c:pt>
                <c:pt idx="483">
                  <c:v>0.0188462988144045</c:v>
                </c:pt>
                <c:pt idx="484">
                  <c:v>0.0186895873999843</c:v>
                </c:pt>
                <c:pt idx="485">
                  <c:v>0.0185323257526529</c:v>
                </c:pt>
                <c:pt idx="486">
                  <c:v>0.0183745498207267</c:v>
                </c:pt>
                <c:pt idx="487">
                  <c:v>0.0182162954018869</c:v>
                </c:pt>
                <c:pt idx="488">
                  <c:v>0.0180575981302044</c:v>
                </c:pt>
                <c:pt idx="489">
                  <c:v>0.0178984934633577</c:v>
                </c:pt>
                <c:pt idx="490">
                  <c:v>0.0177390166700501</c:v>
                </c:pt>
                <c:pt idx="491">
                  <c:v>0.0175792028176297</c:v>
                </c:pt>
                <c:pt idx="492">
                  <c:v>0.0174190867599205</c:v>
                </c:pt>
                <c:pt idx="493">
                  <c:v>0.0172587031252686</c:v>
                </c:pt>
                <c:pt idx="494">
                  <c:v>0.0170980863048083</c:v>
                </c:pt>
                <c:pt idx="495">
                  <c:v>0.0169372704409543</c:v>
                </c:pt>
                <c:pt idx="496">
                  <c:v>0.0167762894161242</c:v>
                </c:pt>
                <c:pt idx="497">
                  <c:v>0.0166151768416954</c:v>
                </c:pt>
                <c:pt idx="498">
                  <c:v>0.0164539660472017</c:v>
                </c:pt>
                <c:pt idx="499">
                  <c:v>0.0162926900697734</c:v>
                </c:pt>
                <c:pt idx="500">
                  <c:v>0.0161313816438241</c:v>
                </c:pt>
                <c:pt idx="501">
                  <c:v>0.0159700731909899</c:v>
                </c:pt>
                <c:pt idx="502">
                  <c:v>0.0158087968103222</c:v>
                </c:pt>
                <c:pt idx="503">
                  <c:v>0.0156475842687389</c:v>
                </c:pt>
                <c:pt idx="504">
                  <c:v>0.0154864669917372</c:v>
                </c:pt>
                <c:pt idx="505">
                  <c:v>0.0153254760543696</c:v>
                </c:pt>
                <c:pt idx="506">
                  <c:v>0.0151646421724879</c:v>
                </c:pt>
                <c:pt idx="507">
                  <c:v>0.0150039956942551</c:v>
                </c:pt>
                <c:pt idx="508">
                  <c:v>0.0148435665919295</c:v>
                </c:pt>
                <c:pt idx="509">
                  <c:v>0.0146833844539228</c:v>
                </c:pt>
                <c:pt idx="510">
                  <c:v>0.0145234784771326</c:v>
                </c:pt>
                <c:pt idx="511">
                  <c:v>0.0143638774595527</c:v>
                </c:pt>
                <c:pt idx="512">
                  <c:v>0.0142046097931615</c:v>
                </c:pt>
                <c:pt idx="513">
                  <c:v>0.0140457034570906</c:v>
                </c:pt>
                <c:pt idx="514">
                  <c:v>0.0138871860110729</c:v>
                </c:pt>
                <c:pt idx="515">
                  <c:v>0.0137290845891736</c:v>
                </c:pt>
                <c:pt idx="516">
                  <c:v>0.0135714258938025</c:v>
                </c:pt>
                <c:pt idx="517">
                  <c:v>0.0134142361900086</c:v>
                </c:pt>
                <c:pt idx="518">
                  <c:v>0.0132575413000576</c:v>
                </c:pt>
                <c:pt idx="519">
                  <c:v>0.0131013665982925</c:v>
                </c:pt>
                <c:pt idx="520">
                  <c:v>0.0129457370062753</c:v>
                </c:pt>
                <c:pt idx="521">
                  <c:v>0.0127906769882125</c:v>
                </c:pt>
                <c:pt idx="522">
                  <c:v>0.0126362105466603</c:v>
                </c:pt>
                <c:pt idx="523">
                  <c:v>0.0124823612185117</c:v>
                </c:pt>
                <c:pt idx="524">
                  <c:v>0.0123291520712625</c:v>
                </c:pt>
                <c:pt idx="525">
                  <c:v>0.0121766056995565</c:v>
                </c:pt>
                <c:pt idx="526">
                  <c:v>0.0120247442220069</c:v>
                </c:pt>
                <c:pt idx="527">
                  <c:v>0.0118735892782948</c:v>
                </c:pt>
                <c:pt idx="528">
                  <c:v>0.0117231620265401</c:v>
                </c:pt>
                <c:pt idx="529">
                  <c:v>0.011573483140946</c:v>
                </c:pt>
                <c:pt idx="530">
                  <c:v>0.0114245728097125</c:v>
                </c:pt>
                <c:pt idx="531">
                  <c:v>0.0112764507332189</c:v>
                </c:pt>
                <c:pt idx="532">
                  <c:v>0.0111291361224709</c:v>
                </c:pt>
                <c:pt idx="533">
                  <c:v>0.0109826476978114</c:v>
                </c:pt>
                <c:pt idx="534">
                  <c:v>0.010837003687892</c:v>
                </c:pt>
                <c:pt idx="535">
                  <c:v>0.0106922218289016</c:v>
                </c:pt>
                <c:pt idx="536">
                  <c:v>0.0105483193640503</c:v>
                </c:pt>
                <c:pt idx="537">
                  <c:v>0.0104053130433045</c:v>
                </c:pt>
                <c:pt idx="538">
                  <c:v>0.0102632191233708</c:v>
                </c:pt>
                <c:pt idx="539">
                  <c:v>0.0101220533679254</c:v>
                </c:pt>
                <c:pt idx="540">
                  <c:v>0.00998183104808414</c:v>
                </c:pt>
                <c:pt idx="541">
                  <c:v>0.00984256694311197</c:v>
                </c:pt>
                <c:pt idx="542">
                  <c:v>0.00970427534136576</c:v>
                </c:pt>
                <c:pt idx="543">
                  <c:v>0.00956697004146831</c:v>
                </c:pt>
                <c:pt idx="544">
                  <c:v>0.00943066435370886</c:v>
                </c:pt>
                <c:pt idx="545">
                  <c:v>0.00929537110166634</c:v>
                </c:pt>
                <c:pt idx="546">
                  <c:v>0.00916110262405107</c:v>
                </c:pt>
                <c:pt idx="547">
                  <c:v>0.00902787077676093</c:v>
                </c:pt>
                <c:pt idx="548">
                  <c:v>0.00889568693514748</c:v>
                </c:pt>
                <c:pt idx="549">
                  <c:v>0.00876456199648782</c:v>
                </c:pt>
                <c:pt idx="550">
                  <c:v>0.00863450638265758</c:v>
                </c:pt>
                <c:pt idx="551">
                  <c:v>0.00850553004300057</c:v>
                </c:pt>
                <c:pt idx="552">
                  <c:v>0.0083776424573906</c:v>
                </c:pt>
                <c:pt idx="553">
                  <c:v>0.0082508526394805</c:v>
                </c:pt>
                <c:pt idx="554">
                  <c:v>0.00812516914013395</c:v>
                </c:pt>
                <c:pt idx="555">
                  <c:v>0.00800060005103504</c:v>
                </c:pt>
                <c:pt idx="556">
                  <c:v>0.00787715300847097</c:v>
                </c:pt>
                <c:pt idx="557">
                  <c:v>0.00775483519728275</c:v>
                </c:pt>
                <c:pt idx="558">
                  <c:v>0.00763365335497921</c:v>
                </c:pt>
                <c:pt idx="559">
                  <c:v>0.00751361377600919</c:v>
                </c:pt>
                <c:pt idx="560">
                  <c:v>0.00739472231618694</c:v>
                </c:pt>
                <c:pt idx="561">
                  <c:v>0.0072769843972658</c:v>
                </c:pt>
                <c:pt idx="562">
                  <c:v>0.00716040501165497</c:v>
                </c:pt>
                <c:pt idx="563">
                  <c:v>0.00704498872727436</c:v>
                </c:pt>
                <c:pt idx="564">
                  <c:v>0.00693073969254247</c:v>
                </c:pt>
                <c:pt idx="565">
                  <c:v>0.00681766164149213</c:v>
                </c:pt>
                <c:pt idx="566">
                  <c:v>0.00670575789900905</c:v>
                </c:pt>
                <c:pt idx="567">
                  <c:v>0.00659503138618801</c:v>
                </c:pt>
                <c:pt idx="568">
                  <c:v>0.00648548462580168</c:v>
                </c:pt>
                <c:pt idx="569">
                  <c:v>0.00637711974787688</c:v>
                </c:pt>
                <c:pt idx="570">
                  <c:v>0.00626993849537319</c:v>
                </c:pt>
                <c:pt idx="571">
                  <c:v>0.00616394222995889</c:v>
                </c:pt>
                <c:pt idx="572">
                  <c:v>0.00605913193787917</c:v>
                </c:pt>
                <c:pt idx="573">
                  <c:v>0.00595550823591145</c:v>
                </c:pt>
                <c:pt idx="574">
                  <c:v>0.00585307137740298</c:v>
                </c:pt>
                <c:pt idx="575">
                  <c:v>0.00575182125838554</c:v>
                </c:pt>
                <c:pt idx="576">
                  <c:v>0.00565175742376243</c:v>
                </c:pt>
                <c:pt idx="577">
                  <c:v>0.00555287907356277</c:v>
                </c:pt>
                <c:pt idx="578">
                  <c:v>0.00545518506925819</c:v>
                </c:pt>
                <c:pt idx="579">
                  <c:v>0.00535867394013715</c:v>
                </c:pt>
                <c:pt idx="580">
                  <c:v>0.00526334388973204</c:v>
                </c:pt>
                <c:pt idx="581">
                  <c:v>0.00516919280229425</c:v>
                </c:pt>
                <c:pt idx="582">
                  <c:v>0.00507621824931269</c:v>
                </c:pt>
                <c:pt idx="583">
                  <c:v>0.00498441749607095</c:v>
                </c:pt>
                <c:pt idx="584">
                  <c:v>0.00489378750823846</c:v>
                </c:pt>
                <c:pt idx="585">
                  <c:v>0.00480432495849144</c:v>
                </c:pt>
                <c:pt idx="586">
                  <c:v>0.0047160262331587</c:v>
                </c:pt>
                <c:pt idx="587">
                  <c:v>0.00462888743888831</c:v>
                </c:pt>
                <c:pt idx="588">
                  <c:v>0.00454290440933056</c:v>
                </c:pt>
                <c:pt idx="589">
                  <c:v>0.00445807271183294</c:v>
                </c:pt>
                <c:pt idx="590">
                  <c:v>0.00437438765414311</c:v>
                </c:pt>
                <c:pt idx="591">
                  <c:v>0.00429184429111548</c:v>
                </c:pt>
                <c:pt idx="592">
                  <c:v>0.0042104374314176</c:v>
                </c:pt>
                <c:pt idx="593">
                  <c:v>0.00413016164423219</c:v>
                </c:pt>
                <c:pt idx="594">
                  <c:v>0.00405101126595095</c:v>
                </c:pt>
                <c:pt idx="595">
                  <c:v>0.00397298040685647</c:v>
                </c:pt>
                <c:pt idx="596">
                  <c:v>0.00389606295778823</c:v>
                </c:pt>
                <c:pt idx="597">
                  <c:v>0.00382025259678931</c:v>
                </c:pt>
                <c:pt idx="598">
                  <c:v>0.00374554279573004</c:v>
                </c:pt>
                <c:pt idx="599">
                  <c:v>0.00367192682690517</c:v>
                </c:pt>
                <c:pt idx="600">
                  <c:v>0.00359939776960123</c:v>
                </c:pt>
                <c:pt idx="601">
                  <c:v>0.00352794851663057</c:v>
                </c:pt>
                <c:pt idx="602">
                  <c:v>0.00345757178082906</c:v>
                </c:pt>
                <c:pt idx="603">
                  <c:v>0.00338826010151419</c:v>
                </c:pt>
                <c:pt idx="604">
                  <c:v>0.00332000585090051</c:v>
                </c:pt>
                <c:pt idx="605">
                  <c:v>0.00325280124046959</c:v>
                </c:pt>
                <c:pt idx="606">
                  <c:v>0.00318663832729142</c:v>
                </c:pt>
                <c:pt idx="607">
                  <c:v>0.00312150902029463</c:v>
                </c:pt>
                <c:pt idx="608">
                  <c:v>0.00305740508648281</c:v>
                </c:pt>
                <c:pt idx="609">
                  <c:v>0.00299431815709425</c:v>
                </c:pt>
                <c:pt idx="610">
                  <c:v>0.00293223973370281</c:v>
                </c:pt>
                <c:pt idx="611">
                  <c:v>0.00287116119425716</c:v>
                </c:pt>
                <c:pt idx="612">
                  <c:v>0.00281107379905648</c:v>
                </c:pt>
                <c:pt idx="613">
                  <c:v>0.00275196869666007</c:v>
                </c:pt>
                <c:pt idx="614">
                  <c:v>0.00269383692972886</c:v>
                </c:pt>
                <c:pt idx="615">
                  <c:v>0.00263666944079687</c:v>
                </c:pt>
                <c:pt idx="616">
                  <c:v>0.00258045707797046</c:v>
                </c:pt>
                <c:pt idx="617">
                  <c:v>0.00252519060055369</c:v>
                </c:pt>
                <c:pt idx="618">
                  <c:v>0.00247086068459793</c:v>
                </c:pt>
                <c:pt idx="619">
                  <c:v>0.00241745792837408</c:v>
                </c:pt>
                <c:pt idx="620">
                  <c:v>0.00236497285776579</c:v>
                </c:pt>
                <c:pt idx="621">
                  <c:v>0.00231339593158216</c:v>
                </c:pt>
                <c:pt idx="622">
                  <c:v>0.00226271754678857</c:v>
                </c:pt>
                <c:pt idx="623">
                  <c:v>0.00221292804365427</c:v>
                </c:pt>
                <c:pt idx="624">
                  <c:v>0.00216401771081543</c:v>
                </c:pt>
                <c:pt idx="625">
                  <c:v>0.00211597679025265</c:v>
                </c:pt>
                <c:pt idx="626">
                  <c:v>0.00206879548218177</c:v>
                </c:pt>
                <c:pt idx="627">
                  <c:v>0.00202246394985687</c:v>
                </c:pt>
                <c:pt idx="628">
                  <c:v>0.00197697232428486</c:v>
                </c:pt>
                <c:pt idx="629">
                  <c:v>0.00193231070885057</c:v>
                </c:pt>
                <c:pt idx="630">
                  <c:v>0.00188846918385165</c:v>
                </c:pt>
                <c:pt idx="631">
                  <c:v>0.00184543781094277</c:v>
                </c:pt>
                <c:pt idx="632">
                  <c:v>0.00180320663748833</c:v>
                </c:pt>
                <c:pt idx="633">
                  <c:v>0.00176176570082333</c:v>
                </c:pt>
                <c:pt idx="634">
                  <c:v>0.00172110503242184</c:v>
                </c:pt>
                <c:pt idx="635">
                  <c:v>0.00168121466197284</c:v>
                </c:pt>
                <c:pt idx="636">
                  <c:v>0.00164208462136304</c:v>
                </c:pt>
                <c:pt idx="637">
                  <c:v>0.00160370494856648</c:v>
                </c:pt>
                <c:pt idx="638">
                  <c:v>0.00156606569144088</c:v>
                </c:pt>
                <c:pt idx="639">
                  <c:v>0.00152915691143043</c:v>
                </c:pt>
                <c:pt idx="640">
                  <c:v>0.00149296868717524</c:v>
                </c:pt>
                <c:pt idx="641">
                  <c:v>0.00145749111802742</c:v>
                </c:pt>
                <c:pt idx="642">
                  <c:v>0.00142271432747379</c:v>
                </c:pt>
                <c:pt idx="643">
                  <c:v>0.00138862846646561</c:v>
                </c:pt>
                <c:pt idx="644">
                  <c:v>0.00135522371665545</c:v>
                </c:pt>
                <c:pt idx="645">
                  <c:v>0.00132249029354139</c:v>
                </c:pt>
                <c:pt idx="646">
                  <c:v>0.00129041844951919</c:v>
                </c:pt>
                <c:pt idx="647">
                  <c:v>0.00125899847684253</c:v>
                </c:pt>
                <c:pt idx="648">
                  <c:v>0.00122822071049201</c:v>
                </c:pt>
                <c:pt idx="649">
                  <c:v>0.0011980755309533</c:v>
                </c:pt>
                <c:pt idx="650">
                  <c:v>0.00116855336690504</c:v>
                </c:pt>
                <c:pt idx="651">
                  <c:v>0.00113964469781709</c:v>
                </c:pt>
                <c:pt idx="652">
                  <c:v>0.00111134005645987</c:v>
                </c:pt>
                <c:pt idx="653">
                  <c:v>0.00108363003132534</c:v>
                </c:pt>
                <c:pt idx="654">
                  <c:v>0.00105650526896054</c:v>
                </c:pt>
                <c:pt idx="655">
                  <c:v>0.00102995647621434</c:v>
                </c:pt>
                <c:pt idx="656">
                  <c:v>0.00100397442239832</c:v>
                </c:pt>
                <c:pt idx="657">
                  <c:v>0.000978549941362645</c:v>
                </c:pt>
                <c:pt idx="658">
                  <c:v>0.00095367393348775</c:v>
                </c:pt>
                <c:pt idx="659">
                  <c:v>0.00092933736759293</c:v>
                </c:pt>
                <c:pt idx="660">
                  <c:v>0.000905531282762658</c:v>
                </c:pt>
                <c:pt idx="661">
                  <c:v>0.000882246790091745</c:v>
                </c:pt>
                <c:pt idx="662">
                  <c:v>0.000859475074350339</c:v>
                </c:pt>
                <c:pt idx="663">
                  <c:v>0.000837207395569819</c:v>
                </c:pt>
                <c:pt idx="664">
                  <c:v>0.000815435090550704</c:v>
                </c:pt>
                <c:pt idx="665">
                  <c:v>0.000794149574293698</c:v>
                </c:pt>
                <c:pt idx="666">
                  <c:v>0.000773342341354977</c:v>
                </c:pt>
                <c:pt idx="667">
                  <c:v>0.000753004967126936</c:v>
                </c:pt>
                <c:pt idx="668">
                  <c:v>0.000733129109045551</c:v>
                </c:pt>
                <c:pt idx="669">
                  <c:v>0.000713706507725569</c:v>
                </c:pt>
                <c:pt idx="670">
                  <c:v>0.00069472898802476</c:v>
                </c:pt>
                <c:pt idx="671">
                  <c:v>0.000676188460038473</c:v>
                </c:pt>
                <c:pt idx="672">
                  <c:v>0.000658076920025737</c:v>
                </c:pt>
                <c:pt idx="673">
                  <c:v>0.000640386451268199</c:v>
                </c:pt>
                <c:pt idx="674">
                  <c:v>0.000623109224863182</c:v>
                </c:pt>
                <c:pt idx="675">
                  <c:v>0.000606237500452134</c:v>
                </c:pt>
                <c:pt idx="676">
                  <c:v>0.000589763626885806</c:v>
                </c:pt>
                <c:pt idx="677">
                  <c:v>0.000573680042827453</c:v>
                </c:pt>
                <c:pt idx="678">
                  <c:v>0.00055797927729538</c:v>
                </c:pt>
                <c:pt idx="679">
                  <c:v>0.000542653950146162</c:v>
                </c:pt>
                <c:pt idx="680">
                  <c:v>0.000527696772499886</c:v>
                </c:pt>
                <c:pt idx="681">
                  <c:v>0.00051310054710871</c:v>
                </c:pt>
                <c:pt idx="682">
                  <c:v>0.000498858168670128</c:v>
                </c:pt>
                <c:pt idx="683">
                  <c:v>0.000484962624086238</c:v>
                </c:pt>
                <c:pt idx="684">
                  <c:v>0.000471406992670382</c:v>
                </c:pt>
                <c:pt idx="685">
                  <c:v>0.000458184446302467</c:v>
                </c:pt>
                <c:pt idx="686">
                  <c:v>0.000445288249534348</c:v>
                </c:pt>
                <c:pt idx="687">
                  <c:v>0.000432711759646551</c:v>
                </c:pt>
                <c:pt idx="688">
                  <c:v>0.00042044842665772</c:v>
                </c:pt>
                <c:pt idx="689">
                  <c:v>0.000408491793288078</c:v>
                </c:pt>
                <c:pt idx="690">
                  <c:v>0.000396835494878235</c:v>
                </c:pt>
                <c:pt idx="691">
                  <c:v>0.000385473259264657</c:v>
                </c:pt>
                <c:pt idx="692">
                  <c:v>0.0003743989066131</c:v>
                </c:pt>
                <c:pt idx="693">
                  <c:v>0.000363606349211311</c:v>
                </c:pt>
                <c:pt idx="694">
                  <c:v>0.000353089591222272</c:v>
                </c:pt>
                <c:pt idx="695">
                  <c:v>0.000342842728399284</c:v>
                </c:pt>
                <c:pt idx="696">
                  <c:v>0.000332859947764147</c:v>
                </c:pt>
                <c:pt idx="697">
                  <c:v>0.0003231355272497</c:v>
                </c:pt>
                <c:pt idx="698">
                  <c:v>0.000313663835307962</c:v>
                </c:pt>
                <c:pt idx="699">
                  <c:v>0.000304439330485107</c:v>
                </c:pt>
                <c:pt idx="700">
                  <c:v>0.000295456560964503</c:v>
                </c:pt>
                <c:pt idx="701">
                  <c:v>0.000286710164079006</c:v>
                </c:pt>
                <c:pt idx="702">
                  <c:v>0.000278194865793713</c:v>
                </c:pt>
                <c:pt idx="703">
                  <c:v>0.000269905480160345</c:v>
                </c:pt>
                <c:pt idx="704">
                  <c:v>0.000261836908744429</c:v>
                </c:pt>
                <c:pt idx="705">
                  <c:v>0.000253984140026415</c:v>
                </c:pt>
                <c:pt idx="706">
                  <c:v>0.000246342248777868</c:v>
                </c:pt>
                <c:pt idx="707">
                  <c:v>0.000238906395413845</c:v>
                </c:pt>
                <c:pt idx="708">
                  <c:v>0.000231671825322554</c:v>
                </c:pt>
                <c:pt idx="709">
                  <c:v>0.000224633868173372</c:v>
                </c:pt>
                <c:pt idx="710">
                  <c:v>0.000217787937204294</c:v>
                </c:pt>
                <c:pt idx="711">
                  <c:v>0.000211129528489837</c:v>
                </c:pt>
                <c:pt idx="712">
                  <c:v>0.000204654220190451</c:v>
                </c:pt>
                <c:pt idx="713">
                  <c:v>0.000198357671784424</c:v>
                </c:pt>
                <c:pt idx="714">
                  <c:v>0.000192235623283276</c:v>
                </c:pt>
                <c:pt idx="715">
                  <c:v>0.000186283894431612</c:v>
                </c:pt>
                <c:pt idx="716">
                  <c:v>0.000180498383892393</c:v>
                </c:pt>
                <c:pt idx="717">
                  <c:v>0.000174875068418538</c:v>
                </c:pt>
                <c:pt idx="718">
                  <c:v>0.000169410002011785</c:v>
                </c:pt>
                <c:pt idx="719">
                  <c:v>0.000164099315069699</c:v>
                </c:pt>
                <c:pt idx="720">
                  <c:v>0.000158939213521697</c:v>
                </c:pt>
                <c:pt idx="721">
                  <c:v>0.000153925977954945</c:v>
                </c:pt>
                <c:pt idx="722">
                  <c:v>0.000149055962730968</c:v>
                </c:pt>
                <c:pt idx="723">
                  <c:v>0.00014432559509377</c:v>
                </c:pt>
                <c:pt idx="724">
                  <c:v>0.000139731374270273</c:v>
                </c:pt>
                <c:pt idx="725">
                  <c:v>0.000135269870563848</c:v>
                </c:pt>
                <c:pt idx="726">
                  <c:v>0.000130937724441682</c:v>
                </c:pt>
                <c:pt idx="727">
                  <c:v>0.000126731645616728</c:v>
                </c:pt>
                <c:pt idx="728">
                  <c:v>0.000122648412124945</c:v>
                </c:pt>
                <c:pt idx="729">
                  <c:v>0.000118684869398522</c:v>
                </c:pt>
                <c:pt idx="730">
                  <c:v>0.00011483792933578</c:v>
                </c:pt>
                <c:pt idx="731">
                  <c:v>0.000111104569368376</c:v>
                </c:pt>
                <c:pt idx="732">
                  <c:v>0.000107481831526478</c:v>
                </c:pt>
                <c:pt idx="733">
                  <c:v>0.000103966821502509</c:v>
                </c:pt>
                <c:pt idx="734">
                  <c:v>0.000100556707714071</c:v>
                </c:pt>
                <c:pt idx="735">
                  <c:v>9.72487203666118E-5</c:v>
                </c:pt>
                <c:pt idx="736">
                  <c:v>9.40401505164229E-5</c:v>
                </c:pt>
                <c:pt idx="737">
                  <c:v>9.09283491344817E-5</c:v>
                </c:pt>
                <c:pt idx="738">
                  <c:v>8.79107261716818E-5</c:v>
                </c:pt>
                <c:pt idx="739">
                  <c:v>8.49847496259512E-5</c:v>
                </c:pt>
                <c:pt idx="740">
                  <c:v>8.21479446117446E-5</c:v>
                </c:pt>
                <c:pt idx="741">
                  <c:v>7.93978924323817E-5</c:v>
                </c:pt>
                <c:pt idx="742">
                  <c:v>7.67322296556846E-5</c:v>
                </c:pt>
                <c:pt idx="743">
                  <c:v>7.41486471933489E-5</c:v>
                </c:pt>
                <c:pt idx="744">
                  <c:v>7.16448893844646E-5</c:v>
                </c:pt>
                <c:pt idx="745">
                  <c:v>6.92187530835917E-5</c:v>
                </c:pt>
                <c:pt idx="746">
                  <c:v>6.68680867537719E-5</c:v>
                </c:pt>
                <c:pt idx="747">
                  <c:v>6.45907895648462E-5</c:v>
                </c:pt>
                <c:pt idx="748">
                  <c:v>6.23848104974294E-5</c:v>
                </c:pt>
                <c:pt idx="749">
                  <c:v>6.02481474528797E-5</c:v>
                </c:pt>
                <c:pt idx="750">
                  <c:v>5.81788463695811E-5</c:v>
                </c:pt>
                <c:pt idx="751">
                  <c:v>5.61750003458469E-5</c:v>
                </c:pt>
                <c:pt idx="752">
                  <c:v>5.42347487697334E-5</c:v>
                </c:pt>
                <c:pt idx="753">
                  <c:v>5.23562764560388E-5</c:v>
                </c:pt>
                <c:pt idx="754">
                  <c:v>5.05378127907504E-5</c:v>
                </c:pt>
                <c:pt idx="755">
                  <c:v>4.87776308831859E-5</c:v>
                </c:pt>
                <c:pt idx="756">
                  <c:v>4.70740467260621E-5</c:v>
                </c:pt>
                <c:pt idx="757">
                  <c:v>4.54254183637116E-5</c:v>
                </c:pt>
                <c:pt idx="758">
                  <c:v>4.38301450686535E-5</c:v>
                </c:pt>
                <c:pt idx="759">
                  <c:v>4.22866665267115E-5</c:v>
                </c:pt>
                <c:pt idx="760">
                  <c:v>4.07934620308603E-5</c:v>
                </c:pt>
                <c:pt idx="761">
                  <c:v>3.93490496839703E-5</c:v>
                </c:pt>
                <c:pt idx="762">
                  <c:v>3.79519856106042E-5</c:v>
                </c:pt>
                <c:pt idx="763">
                  <c:v>3.66008631780135E-5</c:v>
                </c:pt>
                <c:pt idx="764">
                  <c:v>3.52943122264664E-5</c:v>
                </c:pt>
                <c:pt idx="765">
                  <c:v>3.40309983090288E-5</c:v>
                </c:pt>
                <c:pt idx="766">
                  <c:v>3.28096219409123E-5</c:v>
                </c:pt>
                <c:pt idx="767">
                  <c:v>3.16289178584871E-5</c:v>
                </c:pt>
                <c:pt idx="768">
                  <c:v>3.04876542880516E-5</c:v>
                </c:pt>
                <c:pt idx="769">
                  <c:v>2.93846322244405E-5</c:v>
                </c:pt>
                <c:pt idx="770">
                  <c:v>2.83186847195402E-5</c:v>
                </c:pt>
                <c:pt idx="771">
                  <c:v>2.72886761807743E-5</c:v>
                </c:pt>
                <c:pt idx="772">
                  <c:v>2.62935016796116E-5</c:v>
                </c:pt>
                <c:pt idx="773">
                  <c:v>2.53320862701406E-5</c:v>
                </c:pt>
                <c:pt idx="774">
                  <c:v>2.4403384317745E-5</c:v>
                </c:pt>
                <c:pt idx="775">
                  <c:v>2.35063788379071E-5</c:v>
                </c:pt>
                <c:pt idx="776">
                  <c:v>2.26400808451601E-5</c:v>
                </c:pt>
                <c:pt idx="777">
                  <c:v>2.18035287121974E-5</c:v>
                </c:pt>
                <c:pt idx="778">
                  <c:v>2.09957875391463E-5</c:v>
                </c:pt>
                <c:pt idx="779">
                  <c:v>2.02159485330002E-5</c:v>
                </c:pt>
                <c:pt idx="780">
                  <c:v>1.9463128397201E-5</c:v>
                </c:pt>
                <c:pt idx="781">
                  <c:v>1.87364687313548E-5</c:v>
                </c:pt>
                <c:pt idx="782">
                  <c:v>1.80351354410569E-5</c:v>
                </c:pt>
                <c:pt idx="783">
                  <c:v>1.73583181577989E-5</c:v>
                </c:pt>
                <c:pt idx="784">
                  <c:v>1.67052296689208E-5</c:v>
                </c:pt>
                <c:pt idx="785">
                  <c:v>1.60751053575701E-5</c:v>
                </c:pt>
                <c:pt idx="786">
                  <c:v>1.54672026526198E-5</c:v>
                </c:pt>
                <c:pt idx="787">
                  <c:v>1.48808004884959E-5</c:v>
                </c:pt>
                <c:pt idx="788">
                  <c:v>1.43151987748575E-5</c:v>
                </c:pt>
                <c:pt idx="789">
                  <c:v>1.37697178760702E-5</c:v>
                </c:pt>
                <c:pt idx="790">
                  <c:v>1.32436981004065E-5</c:v>
                </c:pt>
                <c:pt idx="791">
                  <c:v>1.27364991989055E-5</c:v>
                </c:pt>
                <c:pt idx="792">
                  <c:v>1.22474998738171E-5</c:v>
                </c:pt>
                <c:pt idx="793">
                  <c:v>1.17760972965557E-5</c:v>
                </c:pt>
                <c:pt idx="794">
                  <c:v>1.13217066350813E-5</c:v>
                </c:pt>
                <c:pt idx="795">
                  <c:v>1.08837605906247E-5</c:v>
                </c:pt>
                <c:pt idx="796">
                  <c:v>1.04617089436699E-5</c:v>
                </c:pt>
                <c:pt idx="797">
                  <c:v>1.00550181091036E-5</c:v>
                </c:pt>
                <c:pt idx="798">
                  <c:v>9.66317070043825E-6</c:v>
                </c:pt>
                <c:pt idx="799">
                  <c:v>9.28566510301412E-6</c:v>
                </c:pt>
                <c:pt idx="800">
                  <c:v>8.92201505608168E-6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4353312"/>
        <c:axId val="-902464736"/>
      </c:scatterChart>
      <c:valAx>
        <c:axId val="-92435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902464736"/>
        <c:crosses val="autoZero"/>
        <c:crossBetween val="midCat"/>
      </c:valAx>
      <c:valAx>
        <c:axId val="-9024647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-924353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distribution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'[1]Normal distribution'!$I$49:$I$849</c:f>
              <c:numCache>
                <c:formatCode>General</c:formatCode>
                <c:ptCount val="801"/>
                <c:pt idx="0">
                  <c:v>40.0</c:v>
                </c:pt>
                <c:pt idx="1">
                  <c:v>40.15</c:v>
                </c:pt>
                <c:pt idx="2">
                  <c:v>40.3</c:v>
                </c:pt>
                <c:pt idx="3">
                  <c:v>40.45</c:v>
                </c:pt>
                <c:pt idx="4">
                  <c:v>40.6</c:v>
                </c:pt>
                <c:pt idx="5">
                  <c:v>40.75</c:v>
                </c:pt>
                <c:pt idx="6">
                  <c:v>40.9</c:v>
                </c:pt>
                <c:pt idx="7">
                  <c:v>41.05</c:v>
                </c:pt>
                <c:pt idx="8">
                  <c:v>41.19999999999998</c:v>
                </c:pt>
                <c:pt idx="9">
                  <c:v>41.34999999999999</c:v>
                </c:pt>
                <c:pt idx="10">
                  <c:v>41.49999999999998</c:v>
                </c:pt>
                <c:pt idx="11">
                  <c:v>41.64999999999998</c:v>
                </c:pt>
                <c:pt idx="12">
                  <c:v>41.79999999999998</c:v>
                </c:pt>
                <c:pt idx="13">
                  <c:v>41.94999999999998</c:v>
                </c:pt>
                <c:pt idx="14">
                  <c:v>42.09999999999998</c:v>
                </c:pt>
                <c:pt idx="15">
                  <c:v>42.24999999999997</c:v>
                </c:pt>
                <c:pt idx="16">
                  <c:v>42.39999999999997</c:v>
                </c:pt>
                <c:pt idx="17">
                  <c:v>42.54999999999997</c:v>
                </c:pt>
                <c:pt idx="18">
                  <c:v>42.69999999999997</c:v>
                </c:pt>
                <c:pt idx="19">
                  <c:v>42.84999999999997</c:v>
                </c:pt>
                <c:pt idx="20">
                  <c:v>42.99999999999997</c:v>
                </c:pt>
                <c:pt idx="21">
                  <c:v>43.14999999999997</c:v>
                </c:pt>
                <c:pt idx="22">
                  <c:v>43.29999999999996</c:v>
                </c:pt>
                <c:pt idx="23">
                  <c:v>43.44999999999997</c:v>
                </c:pt>
                <c:pt idx="24">
                  <c:v>43.59999999999996</c:v>
                </c:pt>
                <c:pt idx="25">
                  <c:v>43.74999999999996</c:v>
                </c:pt>
                <c:pt idx="26">
                  <c:v>43.89999999999996</c:v>
                </c:pt>
                <c:pt idx="27">
                  <c:v>44.04999999999996</c:v>
                </c:pt>
                <c:pt idx="28">
                  <c:v>44.19999999999996</c:v>
                </c:pt>
                <c:pt idx="29">
                  <c:v>44.34999999999996</c:v>
                </c:pt>
                <c:pt idx="30">
                  <c:v>44.49999999999995</c:v>
                </c:pt>
                <c:pt idx="31">
                  <c:v>44.64999999999995</c:v>
                </c:pt>
                <c:pt idx="32">
                  <c:v>44.79999999999995</c:v>
                </c:pt>
                <c:pt idx="33">
                  <c:v>44.94999999999995</c:v>
                </c:pt>
                <c:pt idx="34">
                  <c:v>45.09999999999995</c:v>
                </c:pt>
                <c:pt idx="35">
                  <c:v>45.24999999999995</c:v>
                </c:pt>
                <c:pt idx="36">
                  <c:v>45.39999999999994</c:v>
                </c:pt>
                <c:pt idx="37">
                  <c:v>45.54999999999994</c:v>
                </c:pt>
                <c:pt idx="38">
                  <c:v>45.69999999999994</c:v>
                </c:pt>
                <c:pt idx="39">
                  <c:v>45.84999999999994</c:v>
                </c:pt>
                <c:pt idx="40">
                  <c:v>45.99999999999994</c:v>
                </c:pt>
                <c:pt idx="41">
                  <c:v>46.14999999999994</c:v>
                </c:pt>
                <c:pt idx="42">
                  <c:v>46.29999999999994</c:v>
                </c:pt>
                <c:pt idx="43">
                  <c:v>46.44999999999994</c:v>
                </c:pt>
                <c:pt idx="44">
                  <c:v>46.59999999999993</c:v>
                </c:pt>
                <c:pt idx="45">
                  <c:v>46.74999999999993</c:v>
                </c:pt>
                <c:pt idx="46">
                  <c:v>46.89999999999993</c:v>
                </c:pt>
                <c:pt idx="47">
                  <c:v>47.04999999999993</c:v>
                </c:pt>
                <c:pt idx="48">
                  <c:v>47.19999999999993</c:v>
                </c:pt>
                <c:pt idx="49">
                  <c:v>47.34999999999993</c:v>
                </c:pt>
                <c:pt idx="50">
                  <c:v>47.49999999999992</c:v>
                </c:pt>
                <c:pt idx="51">
                  <c:v>47.64999999999992</c:v>
                </c:pt>
                <c:pt idx="52">
                  <c:v>47.79999999999992</c:v>
                </c:pt>
                <c:pt idx="53">
                  <c:v>47.94999999999992</c:v>
                </c:pt>
                <c:pt idx="54">
                  <c:v>48.09999999999992</c:v>
                </c:pt>
                <c:pt idx="55">
                  <c:v>48.24999999999992</c:v>
                </c:pt>
                <c:pt idx="56">
                  <c:v>48.39999999999992</c:v>
                </c:pt>
                <c:pt idx="57">
                  <c:v>48.54999999999992</c:v>
                </c:pt>
                <c:pt idx="58">
                  <c:v>48.69999999999991</c:v>
                </c:pt>
                <c:pt idx="59">
                  <c:v>48.84999999999992</c:v>
                </c:pt>
                <c:pt idx="60">
                  <c:v>48.99999999999991</c:v>
                </c:pt>
                <c:pt idx="61">
                  <c:v>49.14999999999991</c:v>
                </c:pt>
                <c:pt idx="62">
                  <c:v>49.2999999999999</c:v>
                </c:pt>
                <c:pt idx="63">
                  <c:v>49.44999999999991</c:v>
                </c:pt>
                <c:pt idx="64">
                  <c:v>49.5999999999999</c:v>
                </c:pt>
                <c:pt idx="65">
                  <c:v>49.7499999999999</c:v>
                </c:pt>
                <c:pt idx="66">
                  <c:v>49.8999999999999</c:v>
                </c:pt>
                <c:pt idx="67">
                  <c:v>50.0499999999999</c:v>
                </c:pt>
                <c:pt idx="68">
                  <c:v>50.1999999999999</c:v>
                </c:pt>
                <c:pt idx="69">
                  <c:v>50.3499999999999</c:v>
                </c:pt>
                <c:pt idx="70">
                  <c:v>50.4999999999999</c:v>
                </c:pt>
                <c:pt idx="71">
                  <c:v>50.6499999999999</c:v>
                </c:pt>
                <c:pt idx="72">
                  <c:v>50.7999999999999</c:v>
                </c:pt>
                <c:pt idx="73">
                  <c:v>50.9499999999999</c:v>
                </c:pt>
                <c:pt idx="74">
                  <c:v>51.0999999999999</c:v>
                </c:pt>
                <c:pt idx="75">
                  <c:v>51.2499999999999</c:v>
                </c:pt>
                <c:pt idx="76">
                  <c:v>51.3999999999999</c:v>
                </c:pt>
                <c:pt idx="77">
                  <c:v>51.5499999999999</c:v>
                </c:pt>
                <c:pt idx="78">
                  <c:v>51.69999999999988</c:v>
                </c:pt>
                <c:pt idx="79">
                  <c:v>51.84999999999989</c:v>
                </c:pt>
                <c:pt idx="80">
                  <c:v>51.99999999999988</c:v>
                </c:pt>
                <c:pt idx="81">
                  <c:v>52.14999999999988</c:v>
                </c:pt>
                <c:pt idx="82">
                  <c:v>52.29999999999988</c:v>
                </c:pt>
                <c:pt idx="83">
                  <c:v>52.44999999999988</c:v>
                </c:pt>
                <c:pt idx="84">
                  <c:v>52.59999999999988</c:v>
                </c:pt>
                <c:pt idx="85">
                  <c:v>52.74999999999987</c:v>
                </c:pt>
                <c:pt idx="86">
                  <c:v>52.89999999999987</c:v>
                </c:pt>
                <c:pt idx="87">
                  <c:v>53.04999999999987</c:v>
                </c:pt>
                <c:pt idx="88">
                  <c:v>53.19999999999987</c:v>
                </c:pt>
                <c:pt idx="89">
                  <c:v>53.34999999999987</c:v>
                </c:pt>
                <c:pt idx="90">
                  <c:v>53.49999999999987</c:v>
                </c:pt>
                <c:pt idx="91">
                  <c:v>53.64999999999987</c:v>
                </c:pt>
                <c:pt idx="92">
                  <c:v>53.79999999999986</c:v>
                </c:pt>
                <c:pt idx="93">
                  <c:v>53.94999999999987</c:v>
                </c:pt>
                <c:pt idx="94">
                  <c:v>54.09999999999986</c:v>
                </c:pt>
                <c:pt idx="95">
                  <c:v>54.24999999999986</c:v>
                </c:pt>
                <c:pt idx="96">
                  <c:v>54.39999999999986</c:v>
                </c:pt>
                <c:pt idx="97">
                  <c:v>54.54999999999986</c:v>
                </c:pt>
                <c:pt idx="98">
                  <c:v>54.69999999999986</c:v>
                </c:pt>
                <c:pt idx="99">
                  <c:v>54.84999999999986</c:v>
                </c:pt>
                <c:pt idx="100">
                  <c:v>54.99999999999985</c:v>
                </c:pt>
                <c:pt idx="101">
                  <c:v>55.14999999999985</c:v>
                </c:pt>
                <c:pt idx="102">
                  <c:v>55.29999999999985</c:v>
                </c:pt>
                <c:pt idx="103">
                  <c:v>55.44999999999985</c:v>
                </c:pt>
                <c:pt idx="104">
                  <c:v>55.59999999999985</c:v>
                </c:pt>
                <c:pt idx="105">
                  <c:v>55.74999999999985</c:v>
                </c:pt>
                <c:pt idx="106">
                  <c:v>55.89999999999984</c:v>
                </c:pt>
                <c:pt idx="107">
                  <c:v>56.04999999999984</c:v>
                </c:pt>
                <c:pt idx="108">
                  <c:v>56.19999999999984</c:v>
                </c:pt>
                <c:pt idx="109">
                  <c:v>56.34999999999984</c:v>
                </c:pt>
                <c:pt idx="110">
                  <c:v>56.49999999999984</c:v>
                </c:pt>
                <c:pt idx="111">
                  <c:v>56.64999999999984</c:v>
                </c:pt>
                <c:pt idx="112">
                  <c:v>56.79999999999984</c:v>
                </c:pt>
                <c:pt idx="113">
                  <c:v>56.94999999999984</c:v>
                </c:pt>
                <c:pt idx="114">
                  <c:v>57.09999999999983</c:v>
                </c:pt>
                <c:pt idx="115">
                  <c:v>57.24999999999983</c:v>
                </c:pt>
                <c:pt idx="116">
                  <c:v>57.39999999999983</c:v>
                </c:pt>
                <c:pt idx="117">
                  <c:v>57.54999999999983</c:v>
                </c:pt>
                <c:pt idx="118">
                  <c:v>57.69999999999983</c:v>
                </c:pt>
                <c:pt idx="119">
                  <c:v>57.84999999999983</c:v>
                </c:pt>
                <c:pt idx="120">
                  <c:v>57.99999999999982</c:v>
                </c:pt>
                <c:pt idx="121">
                  <c:v>58.14999999999982</c:v>
                </c:pt>
                <c:pt idx="122">
                  <c:v>58.29999999999982</c:v>
                </c:pt>
                <c:pt idx="123">
                  <c:v>58.44999999999982</c:v>
                </c:pt>
                <c:pt idx="124">
                  <c:v>58.59999999999982</c:v>
                </c:pt>
                <c:pt idx="125">
                  <c:v>58.74999999999982</c:v>
                </c:pt>
                <c:pt idx="126">
                  <c:v>58.89999999999982</c:v>
                </c:pt>
                <c:pt idx="127">
                  <c:v>59.04999999999982</c:v>
                </c:pt>
                <c:pt idx="128">
                  <c:v>59.19999999999981</c:v>
                </c:pt>
                <c:pt idx="129">
                  <c:v>59.34999999999982</c:v>
                </c:pt>
                <c:pt idx="130">
                  <c:v>59.49999999999981</c:v>
                </c:pt>
                <c:pt idx="131">
                  <c:v>59.64999999999981</c:v>
                </c:pt>
                <c:pt idx="132">
                  <c:v>59.7999999999998</c:v>
                </c:pt>
                <c:pt idx="133">
                  <c:v>59.94999999999981</c:v>
                </c:pt>
                <c:pt idx="134">
                  <c:v>60.0999999999998</c:v>
                </c:pt>
                <c:pt idx="135">
                  <c:v>60.2499999999998</c:v>
                </c:pt>
                <c:pt idx="136">
                  <c:v>60.3999999999998</c:v>
                </c:pt>
                <c:pt idx="137">
                  <c:v>60.5499999999998</c:v>
                </c:pt>
                <c:pt idx="138">
                  <c:v>60.6999999999998</c:v>
                </c:pt>
                <c:pt idx="139">
                  <c:v>60.8499999999998</c:v>
                </c:pt>
                <c:pt idx="140">
                  <c:v>60.9999999999998</c:v>
                </c:pt>
                <c:pt idx="141">
                  <c:v>61.1499999999998</c:v>
                </c:pt>
                <c:pt idx="142">
                  <c:v>61.2999999999998</c:v>
                </c:pt>
                <c:pt idx="143">
                  <c:v>61.4499999999998</c:v>
                </c:pt>
                <c:pt idx="144">
                  <c:v>61.5999999999998</c:v>
                </c:pt>
                <c:pt idx="145">
                  <c:v>61.7499999999998</c:v>
                </c:pt>
                <c:pt idx="146">
                  <c:v>61.8999999999998</c:v>
                </c:pt>
                <c:pt idx="147">
                  <c:v>62.0499999999998</c:v>
                </c:pt>
                <c:pt idx="148">
                  <c:v>62.19999999999978</c:v>
                </c:pt>
                <c:pt idx="149">
                  <c:v>62.34999999999979</c:v>
                </c:pt>
                <c:pt idx="150">
                  <c:v>62.49999999999978</c:v>
                </c:pt>
                <c:pt idx="151">
                  <c:v>62.64999999999978</c:v>
                </c:pt>
                <c:pt idx="152">
                  <c:v>62.79999999999978</c:v>
                </c:pt>
                <c:pt idx="153">
                  <c:v>62.94999999999978</c:v>
                </c:pt>
                <c:pt idx="154">
                  <c:v>63.09999999999978</c:v>
                </c:pt>
                <c:pt idx="155">
                  <c:v>63.24999999999977</c:v>
                </c:pt>
                <c:pt idx="156">
                  <c:v>63.39999999999977</c:v>
                </c:pt>
                <c:pt idx="157">
                  <c:v>63.54999999999977</c:v>
                </c:pt>
                <c:pt idx="158">
                  <c:v>63.69999999999977</c:v>
                </c:pt>
                <c:pt idx="159">
                  <c:v>63.84999999999977</c:v>
                </c:pt>
                <c:pt idx="160">
                  <c:v>63.99999999999977</c:v>
                </c:pt>
                <c:pt idx="161">
                  <c:v>64.14999999999977</c:v>
                </c:pt>
                <c:pt idx="162">
                  <c:v>64.29999999999978</c:v>
                </c:pt>
                <c:pt idx="163">
                  <c:v>64.44999999999978</c:v>
                </c:pt>
                <c:pt idx="164">
                  <c:v>64.5999999999998</c:v>
                </c:pt>
                <c:pt idx="165">
                  <c:v>64.7499999999998</c:v>
                </c:pt>
                <c:pt idx="166">
                  <c:v>64.8999999999998</c:v>
                </c:pt>
                <c:pt idx="167">
                  <c:v>65.0499999999998</c:v>
                </c:pt>
                <c:pt idx="168">
                  <c:v>65.19999999999981</c:v>
                </c:pt>
                <c:pt idx="169">
                  <c:v>65.34999999999982</c:v>
                </c:pt>
                <c:pt idx="170">
                  <c:v>65.49999999999982</c:v>
                </c:pt>
                <c:pt idx="171">
                  <c:v>65.64999999999983</c:v>
                </c:pt>
                <c:pt idx="172">
                  <c:v>65.79999999999984</c:v>
                </c:pt>
                <c:pt idx="173">
                  <c:v>65.94999999999984</c:v>
                </c:pt>
                <c:pt idx="174">
                  <c:v>66.09999999999985</c:v>
                </c:pt>
                <c:pt idx="175">
                  <c:v>66.24999999999985</c:v>
                </c:pt>
                <c:pt idx="176">
                  <c:v>66.39999999999986</c:v>
                </c:pt>
                <c:pt idx="177">
                  <c:v>66.54999999999986</c:v>
                </c:pt>
                <c:pt idx="178">
                  <c:v>66.69999999999987</c:v>
                </c:pt>
                <c:pt idx="179">
                  <c:v>66.84999999999988</c:v>
                </c:pt>
                <c:pt idx="180">
                  <c:v>66.99999999999988</c:v>
                </c:pt>
                <c:pt idx="181">
                  <c:v>67.1499999999999</c:v>
                </c:pt>
                <c:pt idx="182">
                  <c:v>67.2999999999999</c:v>
                </c:pt>
                <c:pt idx="183">
                  <c:v>67.4499999999999</c:v>
                </c:pt>
                <c:pt idx="184">
                  <c:v>67.5999999999999</c:v>
                </c:pt>
                <c:pt idx="185">
                  <c:v>67.7499999999999</c:v>
                </c:pt>
                <c:pt idx="186">
                  <c:v>67.89999999999992</c:v>
                </c:pt>
                <c:pt idx="187">
                  <c:v>68.04999999999992</c:v>
                </c:pt>
                <c:pt idx="188">
                  <c:v>68.19999999999993</c:v>
                </c:pt>
                <c:pt idx="189">
                  <c:v>68.34999999999993</c:v>
                </c:pt>
                <c:pt idx="190">
                  <c:v>68.49999999999994</c:v>
                </c:pt>
                <c:pt idx="191">
                  <c:v>68.64999999999994</c:v>
                </c:pt>
                <c:pt idx="192">
                  <c:v>68.79999999999995</c:v>
                </c:pt>
                <c:pt idx="193">
                  <c:v>68.94999999999996</c:v>
                </c:pt>
                <c:pt idx="194">
                  <c:v>69.09999999999996</c:v>
                </c:pt>
                <c:pt idx="195">
                  <c:v>69.24999999999997</c:v>
                </c:pt>
                <c:pt idx="196">
                  <c:v>69.39999999999997</c:v>
                </c:pt>
                <c:pt idx="197">
                  <c:v>69.54999999999998</c:v>
                </c:pt>
                <c:pt idx="198">
                  <c:v>69.69999999999998</c:v>
                </c:pt>
                <c:pt idx="199">
                  <c:v>69.85</c:v>
                </c:pt>
                <c:pt idx="200">
                  <c:v>70.0</c:v>
                </c:pt>
                <c:pt idx="201">
                  <c:v>70.15000000000001</c:v>
                </c:pt>
                <c:pt idx="202">
                  <c:v>70.30000000000001</c:v>
                </c:pt>
                <c:pt idx="203">
                  <c:v>70.45000000000001</c:v>
                </c:pt>
                <c:pt idx="204">
                  <c:v>70.60000000000002</c:v>
                </c:pt>
                <c:pt idx="205">
                  <c:v>70.75000000000003</c:v>
                </c:pt>
                <c:pt idx="206">
                  <c:v>70.90000000000003</c:v>
                </c:pt>
                <c:pt idx="207">
                  <c:v>71.05000000000004</c:v>
                </c:pt>
                <c:pt idx="208">
                  <c:v>71.20000000000004</c:v>
                </c:pt>
                <c:pt idx="209">
                  <c:v>71.35000000000005</c:v>
                </c:pt>
                <c:pt idx="210">
                  <c:v>71.50000000000005</c:v>
                </c:pt>
                <c:pt idx="211">
                  <c:v>71.65000000000006</c:v>
                </c:pt>
                <c:pt idx="212">
                  <c:v>71.80000000000007</c:v>
                </c:pt>
                <c:pt idx="213">
                  <c:v>71.95000000000007</c:v>
                </c:pt>
                <c:pt idx="214">
                  <c:v>72.10000000000008</c:v>
                </c:pt>
                <c:pt idx="215">
                  <c:v>72.25000000000008</c:v>
                </c:pt>
                <c:pt idx="216">
                  <c:v>72.4000000000001</c:v>
                </c:pt>
                <c:pt idx="217">
                  <c:v>72.5500000000001</c:v>
                </c:pt>
                <c:pt idx="218">
                  <c:v>72.7000000000001</c:v>
                </c:pt>
                <c:pt idx="219">
                  <c:v>72.85000000000011</c:v>
                </c:pt>
                <c:pt idx="220">
                  <c:v>73.00000000000011</c:v>
                </c:pt>
                <c:pt idx="221">
                  <c:v>73.15000000000012</c:v>
                </c:pt>
                <c:pt idx="222">
                  <c:v>73.30000000000013</c:v>
                </c:pt>
                <c:pt idx="223">
                  <c:v>73.45000000000013</c:v>
                </c:pt>
                <c:pt idx="224">
                  <c:v>73.60000000000014</c:v>
                </c:pt>
                <c:pt idx="225">
                  <c:v>73.75000000000014</c:v>
                </c:pt>
                <c:pt idx="226">
                  <c:v>73.90000000000014</c:v>
                </c:pt>
                <c:pt idx="227">
                  <c:v>74.05000000000015</c:v>
                </c:pt>
                <c:pt idx="228">
                  <c:v>74.20000000000015</c:v>
                </c:pt>
                <c:pt idx="229">
                  <c:v>74.35000000000016</c:v>
                </c:pt>
                <c:pt idx="230">
                  <c:v>74.50000000000017</c:v>
                </c:pt>
                <c:pt idx="231">
                  <c:v>74.65000000000018</c:v>
                </c:pt>
                <c:pt idx="232">
                  <c:v>74.80000000000018</c:v>
                </c:pt>
                <c:pt idx="233">
                  <c:v>74.95000000000018</c:v>
                </c:pt>
                <c:pt idx="234">
                  <c:v>75.10000000000019</c:v>
                </c:pt>
                <c:pt idx="235">
                  <c:v>75.2500000000002</c:v>
                </c:pt>
                <c:pt idx="236">
                  <c:v>75.4000000000002</c:v>
                </c:pt>
                <c:pt idx="237">
                  <c:v>75.55000000000021</c:v>
                </c:pt>
                <c:pt idx="238">
                  <c:v>75.70000000000021</c:v>
                </c:pt>
                <c:pt idx="239">
                  <c:v>75.85000000000022</c:v>
                </c:pt>
                <c:pt idx="240">
                  <c:v>76.00000000000023</c:v>
                </c:pt>
                <c:pt idx="241">
                  <c:v>76.15000000000023</c:v>
                </c:pt>
                <c:pt idx="242">
                  <c:v>76.30000000000024</c:v>
                </c:pt>
                <c:pt idx="243">
                  <c:v>76.45000000000024</c:v>
                </c:pt>
                <c:pt idx="244">
                  <c:v>76.60000000000025</c:v>
                </c:pt>
                <c:pt idx="245">
                  <c:v>76.75000000000025</c:v>
                </c:pt>
                <c:pt idx="246">
                  <c:v>76.90000000000026</c:v>
                </c:pt>
                <c:pt idx="247">
                  <c:v>77.05000000000027</c:v>
                </c:pt>
                <c:pt idx="248">
                  <c:v>77.20000000000027</c:v>
                </c:pt>
                <c:pt idx="249">
                  <c:v>77.35000000000028</c:v>
                </c:pt>
                <c:pt idx="250">
                  <c:v>77.50000000000028</c:v>
                </c:pt>
                <c:pt idx="251">
                  <c:v>77.65000000000029</c:v>
                </c:pt>
                <c:pt idx="252">
                  <c:v>77.8000000000003</c:v>
                </c:pt>
                <c:pt idx="253">
                  <c:v>77.9500000000003</c:v>
                </c:pt>
                <c:pt idx="254">
                  <c:v>78.10000000000031</c:v>
                </c:pt>
                <c:pt idx="255">
                  <c:v>78.25000000000031</c:v>
                </c:pt>
                <c:pt idx="256">
                  <c:v>78.40000000000031</c:v>
                </c:pt>
                <c:pt idx="257">
                  <c:v>78.55000000000032</c:v>
                </c:pt>
                <c:pt idx="258">
                  <c:v>78.70000000000033</c:v>
                </c:pt>
                <c:pt idx="259">
                  <c:v>78.85000000000034</c:v>
                </c:pt>
                <c:pt idx="260">
                  <c:v>79.00000000000034</c:v>
                </c:pt>
                <c:pt idx="261">
                  <c:v>79.15000000000035</c:v>
                </c:pt>
                <c:pt idx="262">
                  <c:v>79.30000000000035</c:v>
                </c:pt>
                <c:pt idx="263">
                  <c:v>79.45000000000035</c:v>
                </c:pt>
                <c:pt idx="264">
                  <c:v>79.60000000000036</c:v>
                </c:pt>
                <c:pt idx="265">
                  <c:v>79.75000000000037</c:v>
                </c:pt>
                <c:pt idx="266">
                  <c:v>79.90000000000037</c:v>
                </c:pt>
                <c:pt idx="267">
                  <c:v>80.05000000000038</c:v>
                </c:pt>
                <c:pt idx="268">
                  <c:v>80.20000000000038</c:v>
                </c:pt>
                <c:pt idx="269">
                  <c:v>80.35000000000039</c:v>
                </c:pt>
                <c:pt idx="270">
                  <c:v>80.5000000000004</c:v>
                </c:pt>
                <c:pt idx="271">
                  <c:v>80.6500000000004</c:v>
                </c:pt>
                <c:pt idx="272">
                  <c:v>80.80000000000041</c:v>
                </c:pt>
                <c:pt idx="273">
                  <c:v>80.95000000000041</c:v>
                </c:pt>
                <c:pt idx="274">
                  <c:v>81.10000000000042</c:v>
                </c:pt>
                <c:pt idx="275">
                  <c:v>81.25000000000043</c:v>
                </c:pt>
                <c:pt idx="276">
                  <c:v>81.40000000000043</c:v>
                </c:pt>
                <c:pt idx="277">
                  <c:v>81.55000000000044</c:v>
                </c:pt>
                <c:pt idx="278">
                  <c:v>81.70000000000044</c:v>
                </c:pt>
                <c:pt idx="279">
                  <c:v>81.85000000000045</c:v>
                </c:pt>
                <c:pt idx="280">
                  <c:v>82.00000000000045</c:v>
                </c:pt>
                <c:pt idx="281">
                  <c:v>82.15000000000046</c:v>
                </c:pt>
                <c:pt idx="282">
                  <c:v>82.30000000000047</c:v>
                </c:pt>
                <c:pt idx="283">
                  <c:v>82.45000000000047</c:v>
                </c:pt>
                <c:pt idx="284">
                  <c:v>82.60000000000048</c:v>
                </c:pt>
                <c:pt idx="285">
                  <c:v>82.75000000000048</c:v>
                </c:pt>
                <c:pt idx="286">
                  <c:v>82.90000000000048</c:v>
                </c:pt>
                <c:pt idx="287">
                  <c:v>83.05000000000049</c:v>
                </c:pt>
                <c:pt idx="288">
                  <c:v>83.2000000000005</c:v>
                </c:pt>
                <c:pt idx="289">
                  <c:v>83.35000000000051</c:v>
                </c:pt>
                <c:pt idx="290">
                  <c:v>83.50000000000051</c:v>
                </c:pt>
                <c:pt idx="291">
                  <c:v>83.65000000000052</c:v>
                </c:pt>
                <c:pt idx="292">
                  <c:v>83.80000000000052</c:v>
                </c:pt>
                <c:pt idx="293">
                  <c:v>83.95000000000053</c:v>
                </c:pt>
                <c:pt idx="294">
                  <c:v>84.10000000000053</c:v>
                </c:pt>
                <c:pt idx="295">
                  <c:v>84.25000000000054</c:v>
                </c:pt>
                <c:pt idx="296">
                  <c:v>84.40000000000054</c:v>
                </c:pt>
                <c:pt idx="297">
                  <c:v>84.55000000000055</c:v>
                </c:pt>
                <c:pt idx="298">
                  <c:v>84.70000000000055</c:v>
                </c:pt>
                <c:pt idx="299">
                  <c:v>84.85000000000056</c:v>
                </c:pt>
                <c:pt idx="300">
                  <c:v>85.00000000000057</c:v>
                </c:pt>
                <c:pt idx="301">
                  <c:v>85.15000000000057</c:v>
                </c:pt>
                <c:pt idx="302">
                  <c:v>85.30000000000058</c:v>
                </c:pt>
                <c:pt idx="303">
                  <c:v>85.45000000000058</c:v>
                </c:pt>
                <c:pt idx="304">
                  <c:v>85.60000000000059</c:v>
                </c:pt>
                <c:pt idx="305">
                  <c:v>85.7500000000006</c:v>
                </c:pt>
                <c:pt idx="306">
                  <c:v>85.9000000000006</c:v>
                </c:pt>
                <c:pt idx="307">
                  <c:v>86.05000000000061</c:v>
                </c:pt>
                <c:pt idx="308">
                  <c:v>86.20000000000061</c:v>
                </c:pt>
                <c:pt idx="309">
                  <c:v>86.35000000000062</c:v>
                </c:pt>
                <c:pt idx="310">
                  <c:v>86.50000000000063</c:v>
                </c:pt>
                <c:pt idx="311">
                  <c:v>86.65000000000063</c:v>
                </c:pt>
                <c:pt idx="312">
                  <c:v>86.80000000000064</c:v>
                </c:pt>
                <c:pt idx="313">
                  <c:v>86.95000000000064</c:v>
                </c:pt>
                <c:pt idx="314">
                  <c:v>87.10000000000065</c:v>
                </c:pt>
                <c:pt idx="315">
                  <c:v>87.25000000000065</c:v>
                </c:pt>
                <c:pt idx="316">
                  <c:v>87.40000000000065</c:v>
                </c:pt>
                <c:pt idx="317">
                  <c:v>87.55000000000067</c:v>
                </c:pt>
                <c:pt idx="318">
                  <c:v>87.70000000000067</c:v>
                </c:pt>
                <c:pt idx="319">
                  <c:v>87.85000000000068</c:v>
                </c:pt>
                <c:pt idx="320">
                  <c:v>88.00000000000068</c:v>
                </c:pt>
                <c:pt idx="321">
                  <c:v>88.15000000000069</c:v>
                </c:pt>
                <c:pt idx="322">
                  <c:v>88.30000000000069</c:v>
                </c:pt>
                <c:pt idx="323">
                  <c:v>88.4500000000007</c:v>
                </c:pt>
                <c:pt idx="324">
                  <c:v>88.6000000000007</c:v>
                </c:pt>
                <c:pt idx="325">
                  <c:v>88.75000000000071</c:v>
                </c:pt>
                <c:pt idx="326">
                  <c:v>88.90000000000071</c:v>
                </c:pt>
                <c:pt idx="327">
                  <c:v>89.05000000000072</c:v>
                </c:pt>
                <c:pt idx="328">
                  <c:v>89.20000000000073</c:v>
                </c:pt>
                <c:pt idx="329">
                  <c:v>89.35000000000073</c:v>
                </c:pt>
                <c:pt idx="330">
                  <c:v>89.50000000000074</c:v>
                </c:pt>
                <c:pt idx="331">
                  <c:v>89.65000000000074</c:v>
                </c:pt>
                <c:pt idx="332">
                  <c:v>89.80000000000075</c:v>
                </c:pt>
                <c:pt idx="333">
                  <c:v>89.95000000000075</c:v>
                </c:pt>
                <c:pt idx="334">
                  <c:v>90.10000000000076</c:v>
                </c:pt>
                <c:pt idx="335">
                  <c:v>90.25000000000077</c:v>
                </c:pt>
                <c:pt idx="336">
                  <c:v>90.40000000000077</c:v>
                </c:pt>
                <c:pt idx="337">
                  <c:v>90.55000000000078</c:v>
                </c:pt>
                <c:pt idx="338">
                  <c:v>90.70000000000078</c:v>
                </c:pt>
                <c:pt idx="339">
                  <c:v>90.85000000000079</c:v>
                </c:pt>
                <c:pt idx="340">
                  <c:v>91.0000000000008</c:v>
                </c:pt>
                <c:pt idx="341">
                  <c:v>91.1500000000008</c:v>
                </c:pt>
                <c:pt idx="342">
                  <c:v>91.30000000000081</c:v>
                </c:pt>
                <c:pt idx="343">
                  <c:v>91.45000000000081</c:v>
                </c:pt>
                <c:pt idx="344">
                  <c:v>91.60000000000082</c:v>
                </c:pt>
                <c:pt idx="345">
                  <c:v>91.75000000000082</c:v>
                </c:pt>
                <c:pt idx="346">
                  <c:v>91.90000000000083</c:v>
                </c:pt>
                <c:pt idx="347">
                  <c:v>92.05000000000084</c:v>
                </c:pt>
                <c:pt idx="348">
                  <c:v>92.20000000000084</c:v>
                </c:pt>
                <c:pt idx="349">
                  <c:v>92.35000000000085</c:v>
                </c:pt>
                <c:pt idx="350">
                  <c:v>92.50000000000085</c:v>
                </c:pt>
                <c:pt idx="351">
                  <c:v>92.65000000000086</c:v>
                </c:pt>
                <c:pt idx="352">
                  <c:v>92.80000000000086</c:v>
                </c:pt>
                <c:pt idx="353">
                  <c:v>92.95000000000087</c:v>
                </c:pt>
                <c:pt idx="354">
                  <c:v>93.10000000000088</c:v>
                </c:pt>
                <c:pt idx="355">
                  <c:v>93.25000000000088</c:v>
                </c:pt>
                <c:pt idx="356">
                  <c:v>93.40000000000088</c:v>
                </c:pt>
                <c:pt idx="357">
                  <c:v>93.55000000000089</c:v>
                </c:pt>
                <c:pt idx="358">
                  <c:v>93.7000000000009</c:v>
                </c:pt>
                <c:pt idx="359">
                  <c:v>93.8500000000009</c:v>
                </c:pt>
                <c:pt idx="360">
                  <c:v>94.00000000000091</c:v>
                </c:pt>
                <c:pt idx="361">
                  <c:v>94.15000000000092</c:v>
                </c:pt>
                <c:pt idx="362">
                  <c:v>94.30000000000092</c:v>
                </c:pt>
                <c:pt idx="363">
                  <c:v>94.45000000000093</c:v>
                </c:pt>
                <c:pt idx="364">
                  <c:v>94.60000000000093</c:v>
                </c:pt>
                <c:pt idx="365">
                  <c:v>94.75000000000094</c:v>
                </c:pt>
                <c:pt idx="366">
                  <c:v>94.90000000000094</c:v>
                </c:pt>
                <c:pt idx="367">
                  <c:v>95.05000000000095</c:v>
                </c:pt>
                <c:pt idx="368">
                  <c:v>95.20000000000095</c:v>
                </c:pt>
                <c:pt idx="369">
                  <c:v>95.35000000000096</c:v>
                </c:pt>
                <c:pt idx="370">
                  <c:v>95.50000000000097</c:v>
                </c:pt>
                <c:pt idx="371">
                  <c:v>95.65000000000097</c:v>
                </c:pt>
                <c:pt idx="372">
                  <c:v>95.80000000000098</c:v>
                </c:pt>
                <c:pt idx="373">
                  <c:v>95.95000000000098</c:v>
                </c:pt>
                <c:pt idx="374">
                  <c:v>96.10000000000099</c:v>
                </c:pt>
                <c:pt idx="375">
                  <c:v>96.25000000000099</c:v>
                </c:pt>
                <c:pt idx="376">
                  <c:v>96.400000000001</c:v>
                </c:pt>
                <c:pt idx="377">
                  <c:v>96.55000000000101</c:v>
                </c:pt>
                <c:pt idx="378">
                  <c:v>96.70000000000101</c:v>
                </c:pt>
                <c:pt idx="379">
                  <c:v>96.85000000000102</c:v>
                </c:pt>
                <c:pt idx="380">
                  <c:v>97.00000000000102</c:v>
                </c:pt>
                <c:pt idx="381">
                  <c:v>97.15000000000103</c:v>
                </c:pt>
                <c:pt idx="382">
                  <c:v>97.30000000000103</c:v>
                </c:pt>
                <c:pt idx="383">
                  <c:v>97.45000000000104</c:v>
                </c:pt>
                <c:pt idx="384">
                  <c:v>97.60000000000105</c:v>
                </c:pt>
                <c:pt idx="385">
                  <c:v>97.75000000000105</c:v>
                </c:pt>
                <c:pt idx="386">
                  <c:v>97.90000000000105</c:v>
                </c:pt>
                <c:pt idx="387">
                  <c:v>98.05000000000106</c:v>
                </c:pt>
                <c:pt idx="388">
                  <c:v>98.20000000000107</c:v>
                </c:pt>
                <c:pt idx="389">
                  <c:v>98.35000000000107</c:v>
                </c:pt>
                <c:pt idx="390">
                  <c:v>98.50000000000108</c:v>
                </c:pt>
                <c:pt idx="391">
                  <c:v>98.65000000000109</c:v>
                </c:pt>
                <c:pt idx="392">
                  <c:v>98.80000000000109</c:v>
                </c:pt>
                <c:pt idx="393">
                  <c:v>98.9500000000011</c:v>
                </c:pt>
                <c:pt idx="394">
                  <c:v>99.1000000000011</c:v>
                </c:pt>
                <c:pt idx="395">
                  <c:v>99.25000000000111</c:v>
                </c:pt>
                <c:pt idx="396">
                  <c:v>99.40000000000111</c:v>
                </c:pt>
                <c:pt idx="397">
                  <c:v>99.55000000000112</c:v>
                </c:pt>
                <c:pt idx="398">
                  <c:v>99.70000000000113</c:v>
                </c:pt>
                <c:pt idx="399">
                  <c:v>99.85000000000113</c:v>
                </c:pt>
                <c:pt idx="400">
                  <c:v>100.0000000000011</c:v>
                </c:pt>
                <c:pt idx="401">
                  <c:v>100.1500000000011</c:v>
                </c:pt>
                <c:pt idx="402">
                  <c:v>100.3000000000011</c:v>
                </c:pt>
                <c:pt idx="403">
                  <c:v>100.4500000000012</c:v>
                </c:pt>
                <c:pt idx="404">
                  <c:v>100.6000000000012</c:v>
                </c:pt>
                <c:pt idx="405">
                  <c:v>100.7500000000012</c:v>
                </c:pt>
                <c:pt idx="406">
                  <c:v>100.9000000000012</c:v>
                </c:pt>
                <c:pt idx="407">
                  <c:v>101.0500000000012</c:v>
                </c:pt>
                <c:pt idx="408">
                  <c:v>101.2000000000012</c:v>
                </c:pt>
                <c:pt idx="409">
                  <c:v>101.3500000000012</c:v>
                </c:pt>
                <c:pt idx="410">
                  <c:v>101.5000000000012</c:v>
                </c:pt>
                <c:pt idx="411">
                  <c:v>101.6500000000012</c:v>
                </c:pt>
                <c:pt idx="412">
                  <c:v>101.8000000000012</c:v>
                </c:pt>
                <c:pt idx="413">
                  <c:v>101.9500000000012</c:v>
                </c:pt>
                <c:pt idx="414">
                  <c:v>102.1000000000012</c:v>
                </c:pt>
                <c:pt idx="415">
                  <c:v>102.2500000000012</c:v>
                </c:pt>
                <c:pt idx="416">
                  <c:v>102.4000000000012</c:v>
                </c:pt>
                <c:pt idx="417">
                  <c:v>102.5500000000012</c:v>
                </c:pt>
                <c:pt idx="418">
                  <c:v>102.7000000000012</c:v>
                </c:pt>
                <c:pt idx="419">
                  <c:v>102.8500000000012</c:v>
                </c:pt>
                <c:pt idx="420">
                  <c:v>103.0000000000013</c:v>
                </c:pt>
                <c:pt idx="421">
                  <c:v>103.1500000000013</c:v>
                </c:pt>
                <c:pt idx="422">
                  <c:v>103.3000000000013</c:v>
                </c:pt>
                <c:pt idx="423">
                  <c:v>103.4500000000013</c:v>
                </c:pt>
                <c:pt idx="424">
                  <c:v>103.6000000000013</c:v>
                </c:pt>
                <c:pt idx="425">
                  <c:v>103.7500000000013</c:v>
                </c:pt>
                <c:pt idx="426">
                  <c:v>103.9000000000013</c:v>
                </c:pt>
                <c:pt idx="427">
                  <c:v>104.0500000000013</c:v>
                </c:pt>
                <c:pt idx="428">
                  <c:v>104.2000000000013</c:v>
                </c:pt>
                <c:pt idx="429">
                  <c:v>104.3500000000013</c:v>
                </c:pt>
                <c:pt idx="430">
                  <c:v>104.5000000000013</c:v>
                </c:pt>
                <c:pt idx="431">
                  <c:v>104.6500000000013</c:v>
                </c:pt>
                <c:pt idx="432">
                  <c:v>104.8000000000013</c:v>
                </c:pt>
                <c:pt idx="433">
                  <c:v>104.9500000000013</c:v>
                </c:pt>
                <c:pt idx="434">
                  <c:v>105.1000000000013</c:v>
                </c:pt>
                <c:pt idx="435">
                  <c:v>105.2500000000013</c:v>
                </c:pt>
                <c:pt idx="436">
                  <c:v>105.4000000000013</c:v>
                </c:pt>
                <c:pt idx="437">
                  <c:v>105.5500000000013</c:v>
                </c:pt>
                <c:pt idx="438">
                  <c:v>105.7000000000014</c:v>
                </c:pt>
                <c:pt idx="439">
                  <c:v>105.8500000000014</c:v>
                </c:pt>
                <c:pt idx="440">
                  <c:v>106.0000000000014</c:v>
                </c:pt>
                <c:pt idx="441">
                  <c:v>106.1500000000014</c:v>
                </c:pt>
                <c:pt idx="442">
                  <c:v>106.3000000000014</c:v>
                </c:pt>
                <c:pt idx="443">
                  <c:v>106.4500000000014</c:v>
                </c:pt>
                <c:pt idx="444">
                  <c:v>106.6000000000014</c:v>
                </c:pt>
                <c:pt idx="445">
                  <c:v>106.7500000000014</c:v>
                </c:pt>
                <c:pt idx="446">
                  <c:v>106.9000000000014</c:v>
                </c:pt>
                <c:pt idx="447">
                  <c:v>107.0500000000014</c:v>
                </c:pt>
                <c:pt idx="448">
                  <c:v>107.2000000000014</c:v>
                </c:pt>
                <c:pt idx="449">
                  <c:v>107.3500000000014</c:v>
                </c:pt>
                <c:pt idx="450">
                  <c:v>107.5000000000014</c:v>
                </c:pt>
                <c:pt idx="451">
                  <c:v>107.6500000000014</c:v>
                </c:pt>
                <c:pt idx="452">
                  <c:v>107.8000000000014</c:v>
                </c:pt>
                <c:pt idx="453">
                  <c:v>107.9500000000014</c:v>
                </c:pt>
                <c:pt idx="454">
                  <c:v>108.1000000000014</c:v>
                </c:pt>
                <c:pt idx="455">
                  <c:v>108.2500000000014</c:v>
                </c:pt>
                <c:pt idx="456">
                  <c:v>108.4000000000015</c:v>
                </c:pt>
                <c:pt idx="457">
                  <c:v>108.5500000000015</c:v>
                </c:pt>
                <c:pt idx="458">
                  <c:v>108.7000000000015</c:v>
                </c:pt>
                <c:pt idx="459">
                  <c:v>108.8500000000015</c:v>
                </c:pt>
                <c:pt idx="460">
                  <c:v>109.0000000000015</c:v>
                </c:pt>
                <c:pt idx="461">
                  <c:v>109.1500000000015</c:v>
                </c:pt>
                <c:pt idx="462">
                  <c:v>109.3000000000015</c:v>
                </c:pt>
                <c:pt idx="463">
                  <c:v>109.4500000000015</c:v>
                </c:pt>
                <c:pt idx="464">
                  <c:v>109.6000000000015</c:v>
                </c:pt>
                <c:pt idx="465">
                  <c:v>109.7500000000015</c:v>
                </c:pt>
                <c:pt idx="466">
                  <c:v>109.9000000000015</c:v>
                </c:pt>
                <c:pt idx="467">
                  <c:v>110.0500000000015</c:v>
                </c:pt>
                <c:pt idx="468">
                  <c:v>110.2000000000015</c:v>
                </c:pt>
                <c:pt idx="469">
                  <c:v>110.3500000000015</c:v>
                </c:pt>
                <c:pt idx="470">
                  <c:v>110.5000000000015</c:v>
                </c:pt>
                <c:pt idx="471">
                  <c:v>110.6500000000015</c:v>
                </c:pt>
                <c:pt idx="472">
                  <c:v>110.8000000000015</c:v>
                </c:pt>
                <c:pt idx="473">
                  <c:v>110.9500000000016</c:v>
                </c:pt>
                <c:pt idx="474">
                  <c:v>111.1000000000016</c:v>
                </c:pt>
                <c:pt idx="475">
                  <c:v>111.2500000000016</c:v>
                </c:pt>
                <c:pt idx="476">
                  <c:v>111.4000000000016</c:v>
                </c:pt>
                <c:pt idx="477">
                  <c:v>111.5500000000016</c:v>
                </c:pt>
                <c:pt idx="478">
                  <c:v>111.7000000000016</c:v>
                </c:pt>
                <c:pt idx="479">
                  <c:v>111.8500000000016</c:v>
                </c:pt>
                <c:pt idx="480">
                  <c:v>112.0000000000016</c:v>
                </c:pt>
                <c:pt idx="481">
                  <c:v>112.1500000000016</c:v>
                </c:pt>
                <c:pt idx="482">
                  <c:v>112.3000000000016</c:v>
                </c:pt>
                <c:pt idx="483">
                  <c:v>112.4500000000016</c:v>
                </c:pt>
                <c:pt idx="484">
                  <c:v>112.6000000000016</c:v>
                </c:pt>
                <c:pt idx="485">
                  <c:v>112.7500000000016</c:v>
                </c:pt>
                <c:pt idx="486">
                  <c:v>112.9000000000016</c:v>
                </c:pt>
                <c:pt idx="487">
                  <c:v>113.0500000000016</c:v>
                </c:pt>
                <c:pt idx="488">
                  <c:v>113.2000000000016</c:v>
                </c:pt>
                <c:pt idx="489">
                  <c:v>113.3500000000016</c:v>
                </c:pt>
                <c:pt idx="490">
                  <c:v>113.5000000000016</c:v>
                </c:pt>
                <c:pt idx="491">
                  <c:v>113.6500000000017</c:v>
                </c:pt>
                <c:pt idx="492">
                  <c:v>113.8000000000017</c:v>
                </c:pt>
                <c:pt idx="493">
                  <c:v>113.9500000000017</c:v>
                </c:pt>
                <c:pt idx="494">
                  <c:v>114.1000000000017</c:v>
                </c:pt>
                <c:pt idx="495">
                  <c:v>114.2500000000017</c:v>
                </c:pt>
                <c:pt idx="496">
                  <c:v>114.4000000000017</c:v>
                </c:pt>
                <c:pt idx="497">
                  <c:v>114.5500000000017</c:v>
                </c:pt>
                <c:pt idx="498">
                  <c:v>114.7000000000017</c:v>
                </c:pt>
                <c:pt idx="499">
                  <c:v>114.8500000000017</c:v>
                </c:pt>
                <c:pt idx="500">
                  <c:v>115.0000000000017</c:v>
                </c:pt>
                <c:pt idx="501">
                  <c:v>115.1500000000017</c:v>
                </c:pt>
                <c:pt idx="502">
                  <c:v>115.3000000000017</c:v>
                </c:pt>
                <c:pt idx="503">
                  <c:v>115.4500000000017</c:v>
                </c:pt>
                <c:pt idx="504">
                  <c:v>115.6000000000017</c:v>
                </c:pt>
                <c:pt idx="505">
                  <c:v>115.7500000000017</c:v>
                </c:pt>
                <c:pt idx="506">
                  <c:v>115.9000000000017</c:v>
                </c:pt>
                <c:pt idx="507">
                  <c:v>116.0500000000017</c:v>
                </c:pt>
                <c:pt idx="508">
                  <c:v>116.2000000000018</c:v>
                </c:pt>
                <c:pt idx="509">
                  <c:v>116.3500000000018</c:v>
                </c:pt>
                <c:pt idx="510">
                  <c:v>116.5000000000018</c:v>
                </c:pt>
                <c:pt idx="511">
                  <c:v>116.6500000000018</c:v>
                </c:pt>
                <c:pt idx="512">
                  <c:v>116.8000000000018</c:v>
                </c:pt>
                <c:pt idx="513">
                  <c:v>116.9500000000018</c:v>
                </c:pt>
                <c:pt idx="514">
                  <c:v>117.1000000000018</c:v>
                </c:pt>
                <c:pt idx="515">
                  <c:v>117.2500000000018</c:v>
                </c:pt>
                <c:pt idx="516">
                  <c:v>117.4000000000018</c:v>
                </c:pt>
                <c:pt idx="517">
                  <c:v>117.5500000000018</c:v>
                </c:pt>
                <c:pt idx="518">
                  <c:v>117.7000000000018</c:v>
                </c:pt>
                <c:pt idx="519">
                  <c:v>117.8500000000018</c:v>
                </c:pt>
                <c:pt idx="520">
                  <c:v>118.0000000000018</c:v>
                </c:pt>
                <c:pt idx="521">
                  <c:v>118.1500000000018</c:v>
                </c:pt>
                <c:pt idx="522">
                  <c:v>118.3000000000018</c:v>
                </c:pt>
                <c:pt idx="523">
                  <c:v>118.4500000000018</c:v>
                </c:pt>
                <c:pt idx="524">
                  <c:v>118.6000000000018</c:v>
                </c:pt>
                <c:pt idx="525">
                  <c:v>118.7500000000018</c:v>
                </c:pt>
                <c:pt idx="526">
                  <c:v>118.9000000000019</c:v>
                </c:pt>
                <c:pt idx="527">
                  <c:v>119.0500000000019</c:v>
                </c:pt>
                <c:pt idx="528">
                  <c:v>119.2000000000019</c:v>
                </c:pt>
                <c:pt idx="529">
                  <c:v>119.3500000000019</c:v>
                </c:pt>
                <c:pt idx="530">
                  <c:v>119.5000000000019</c:v>
                </c:pt>
                <c:pt idx="531">
                  <c:v>119.6500000000019</c:v>
                </c:pt>
                <c:pt idx="532">
                  <c:v>119.8000000000019</c:v>
                </c:pt>
                <c:pt idx="533">
                  <c:v>119.9500000000019</c:v>
                </c:pt>
                <c:pt idx="534">
                  <c:v>120.1000000000019</c:v>
                </c:pt>
                <c:pt idx="535">
                  <c:v>120.2500000000019</c:v>
                </c:pt>
                <c:pt idx="536">
                  <c:v>120.4000000000019</c:v>
                </c:pt>
                <c:pt idx="537">
                  <c:v>120.5500000000019</c:v>
                </c:pt>
                <c:pt idx="538">
                  <c:v>120.7000000000019</c:v>
                </c:pt>
                <c:pt idx="539">
                  <c:v>120.8500000000019</c:v>
                </c:pt>
                <c:pt idx="540">
                  <c:v>121.0000000000019</c:v>
                </c:pt>
                <c:pt idx="541">
                  <c:v>121.1500000000019</c:v>
                </c:pt>
                <c:pt idx="542">
                  <c:v>121.3000000000019</c:v>
                </c:pt>
                <c:pt idx="543">
                  <c:v>121.4500000000019</c:v>
                </c:pt>
                <c:pt idx="544">
                  <c:v>121.600000000002</c:v>
                </c:pt>
                <c:pt idx="545">
                  <c:v>121.750000000002</c:v>
                </c:pt>
                <c:pt idx="546">
                  <c:v>121.900000000002</c:v>
                </c:pt>
                <c:pt idx="547">
                  <c:v>122.050000000002</c:v>
                </c:pt>
                <c:pt idx="548">
                  <c:v>122.200000000002</c:v>
                </c:pt>
                <c:pt idx="549">
                  <c:v>122.350000000002</c:v>
                </c:pt>
                <c:pt idx="550">
                  <c:v>122.500000000002</c:v>
                </c:pt>
                <c:pt idx="551">
                  <c:v>122.650000000002</c:v>
                </c:pt>
                <c:pt idx="552">
                  <c:v>122.800000000002</c:v>
                </c:pt>
                <c:pt idx="553">
                  <c:v>122.950000000002</c:v>
                </c:pt>
                <c:pt idx="554">
                  <c:v>123.100000000002</c:v>
                </c:pt>
                <c:pt idx="555">
                  <c:v>123.250000000002</c:v>
                </c:pt>
                <c:pt idx="556">
                  <c:v>123.400000000002</c:v>
                </c:pt>
                <c:pt idx="557">
                  <c:v>123.550000000002</c:v>
                </c:pt>
                <c:pt idx="558">
                  <c:v>123.700000000002</c:v>
                </c:pt>
                <c:pt idx="559">
                  <c:v>123.850000000002</c:v>
                </c:pt>
                <c:pt idx="560">
                  <c:v>124.000000000002</c:v>
                </c:pt>
                <c:pt idx="561">
                  <c:v>124.1500000000021</c:v>
                </c:pt>
                <c:pt idx="562">
                  <c:v>124.3000000000021</c:v>
                </c:pt>
                <c:pt idx="563">
                  <c:v>124.4500000000021</c:v>
                </c:pt>
                <c:pt idx="564">
                  <c:v>124.6000000000021</c:v>
                </c:pt>
                <c:pt idx="565">
                  <c:v>124.7500000000021</c:v>
                </c:pt>
                <c:pt idx="566">
                  <c:v>124.9000000000021</c:v>
                </c:pt>
                <c:pt idx="567">
                  <c:v>125.0500000000021</c:v>
                </c:pt>
                <c:pt idx="568">
                  <c:v>125.2000000000021</c:v>
                </c:pt>
                <c:pt idx="569">
                  <c:v>125.3500000000021</c:v>
                </c:pt>
                <c:pt idx="570">
                  <c:v>125.5000000000021</c:v>
                </c:pt>
                <c:pt idx="571">
                  <c:v>125.6500000000021</c:v>
                </c:pt>
                <c:pt idx="572">
                  <c:v>125.8000000000021</c:v>
                </c:pt>
                <c:pt idx="573">
                  <c:v>125.9500000000021</c:v>
                </c:pt>
                <c:pt idx="574">
                  <c:v>126.1000000000021</c:v>
                </c:pt>
                <c:pt idx="575">
                  <c:v>126.2500000000021</c:v>
                </c:pt>
                <c:pt idx="576">
                  <c:v>126.4000000000021</c:v>
                </c:pt>
                <c:pt idx="577">
                  <c:v>126.5500000000021</c:v>
                </c:pt>
                <c:pt idx="578">
                  <c:v>126.7000000000021</c:v>
                </c:pt>
                <c:pt idx="579">
                  <c:v>126.8500000000022</c:v>
                </c:pt>
                <c:pt idx="580">
                  <c:v>127.0000000000022</c:v>
                </c:pt>
                <c:pt idx="581">
                  <c:v>127.1500000000022</c:v>
                </c:pt>
                <c:pt idx="582">
                  <c:v>127.3000000000022</c:v>
                </c:pt>
                <c:pt idx="583">
                  <c:v>127.4500000000022</c:v>
                </c:pt>
                <c:pt idx="584">
                  <c:v>127.6000000000022</c:v>
                </c:pt>
                <c:pt idx="585">
                  <c:v>127.7500000000022</c:v>
                </c:pt>
                <c:pt idx="586">
                  <c:v>127.9000000000022</c:v>
                </c:pt>
                <c:pt idx="587">
                  <c:v>128.0500000000022</c:v>
                </c:pt>
                <c:pt idx="588">
                  <c:v>128.2000000000022</c:v>
                </c:pt>
                <c:pt idx="589">
                  <c:v>128.3500000000022</c:v>
                </c:pt>
                <c:pt idx="590">
                  <c:v>128.5000000000022</c:v>
                </c:pt>
                <c:pt idx="591">
                  <c:v>128.6500000000022</c:v>
                </c:pt>
                <c:pt idx="592">
                  <c:v>128.8000000000022</c:v>
                </c:pt>
                <c:pt idx="593">
                  <c:v>128.9500000000022</c:v>
                </c:pt>
                <c:pt idx="594">
                  <c:v>129.1000000000022</c:v>
                </c:pt>
                <c:pt idx="595">
                  <c:v>129.2500000000022</c:v>
                </c:pt>
                <c:pt idx="596">
                  <c:v>129.4000000000023</c:v>
                </c:pt>
                <c:pt idx="597">
                  <c:v>129.5500000000023</c:v>
                </c:pt>
                <c:pt idx="598">
                  <c:v>129.7000000000023</c:v>
                </c:pt>
                <c:pt idx="599">
                  <c:v>129.8500000000023</c:v>
                </c:pt>
                <c:pt idx="600">
                  <c:v>130.0000000000023</c:v>
                </c:pt>
                <c:pt idx="601">
                  <c:v>130.1500000000023</c:v>
                </c:pt>
                <c:pt idx="602">
                  <c:v>130.3000000000023</c:v>
                </c:pt>
                <c:pt idx="603">
                  <c:v>130.4500000000023</c:v>
                </c:pt>
                <c:pt idx="604">
                  <c:v>130.6000000000023</c:v>
                </c:pt>
                <c:pt idx="605">
                  <c:v>130.7500000000023</c:v>
                </c:pt>
                <c:pt idx="606">
                  <c:v>130.9000000000023</c:v>
                </c:pt>
                <c:pt idx="607">
                  <c:v>131.0500000000023</c:v>
                </c:pt>
                <c:pt idx="608">
                  <c:v>131.2000000000023</c:v>
                </c:pt>
                <c:pt idx="609">
                  <c:v>131.3500000000023</c:v>
                </c:pt>
                <c:pt idx="610">
                  <c:v>131.5000000000023</c:v>
                </c:pt>
                <c:pt idx="611">
                  <c:v>131.6500000000023</c:v>
                </c:pt>
                <c:pt idx="612">
                  <c:v>131.8000000000023</c:v>
                </c:pt>
                <c:pt idx="613">
                  <c:v>131.9500000000023</c:v>
                </c:pt>
                <c:pt idx="614">
                  <c:v>132.1000000000024</c:v>
                </c:pt>
                <c:pt idx="615">
                  <c:v>132.2500000000024</c:v>
                </c:pt>
                <c:pt idx="616">
                  <c:v>132.4000000000024</c:v>
                </c:pt>
                <c:pt idx="617">
                  <c:v>132.5500000000024</c:v>
                </c:pt>
                <c:pt idx="618">
                  <c:v>132.7000000000024</c:v>
                </c:pt>
                <c:pt idx="619">
                  <c:v>132.8500000000024</c:v>
                </c:pt>
                <c:pt idx="620">
                  <c:v>133.0000000000024</c:v>
                </c:pt>
                <c:pt idx="621">
                  <c:v>133.1500000000024</c:v>
                </c:pt>
                <c:pt idx="622">
                  <c:v>133.3000000000024</c:v>
                </c:pt>
                <c:pt idx="623">
                  <c:v>133.4500000000024</c:v>
                </c:pt>
                <c:pt idx="624">
                  <c:v>133.6000000000024</c:v>
                </c:pt>
                <c:pt idx="625">
                  <c:v>133.7500000000024</c:v>
                </c:pt>
                <c:pt idx="626">
                  <c:v>133.9000000000024</c:v>
                </c:pt>
                <c:pt idx="627">
                  <c:v>134.0500000000024</c:v>
                </c:pt>
                <c:pt idx="628">
                  <c:v>134.2000000000024</c:v>
                </c:pt>
                <c:pt idx="629">
                  <c:v>134.3500000000024</c:v>
                </c:pt>
                <c:pt idx="630">
                  <c:v>134.5000000000024</c:v>
                </c:pt>
                <c:pt idx="631">
                  <c:v>134.6500000000024</c:v>
                </c:pt>
                <c:pt idx="632">
                  <c:v>134.8000000000025</c:v>
                </c:pt>
                <c:pt idx="633">
                  <c:v>134.9500000000025</c:v>
                </c:pt>
                <c:pt idx="634">
                  <c:v>135.1000000000025</c:v>
                </c:pt>
                <c:pt idx="635">
                  <c:v>135.2500000000025</c:v>
                </c:pt>
                <c:pt idx="636">
                  <c:v>135.4000000000025</c:v>
                </c:pt>
                <c:pt idx="637">
                  <c:v>135.5500000000025</c:v>
                </c:pt>
                <c:pt idx="638">
                  <c:v>135.7000000000025</c:v>
                </c:pt>
                <c:pt idx="639">
                  <c:v>135.8500000000025</c:v>
                </c:pt>
                <c:pt idx="640">
                  <c:v>136.0000000000025</c:v>
                </c:pt>
                <c:pt idx="641">
                  <c:v>136.1500000000025</c:v>
                </c:pt>
                <c:pt idx="642">
                  <c:v>136.3000000000025</c:v>
                </c:pt>
                <c:pt idx="643">
                  <c:v>136.4500000000025</c:v>
                </c:pt>
                <c:pt idx="644">
                  <c:v>136.6000000000025</c:v>
                </c:pt>
                <c:pt idx="645">
                  <c:v>136.7500000000025</c:v>
                </c:pt>
                <c:pt idx="646">
                  <c:v>136.9000000000025</c:v>
                </c:pt>
                <c:pt idx="647">
                  <c:v>137.0500000000025</c:v>
                </c:pt>
                <c:pt idx="648">
                  <c:v>137.2000000000025</c:v>
                </c:pt>
                <c:pt idx="649">
                  <c:v>137.3500000000026</c:v>
                </c:pt>
                <c:pt idx="650">
                  <c:v>137.5000000000026</c:v>
                </c:pt>
                <c:pt idx="651">
                  <c:v>137.6500000000026</c:v>
                </c:pt>
                <c:pt idx="652">
                  <c:v>137.8000000000026</c:v>
                </c:pt>
                <c:pt idx="653">
                  <c:v>137.9500000000026</c:v>
                </c:pt>
                <c:pt idx="654">
                  <c:v>138.1000000000026</c:v>
                </c:pt>
                <c:pt idx="655">
                  <c:v>138.2500000000026</c:v>
                </c:pt>
                <c:pt idx="656">
                  <c:v>138.4000000000026</c:v>
                </c:pt>
                <c:pt idx="657">
                  <c:v>138.5500000000026</c:v>
                </c:pt>
                <c:pt idx="658">
                  <c:v>138.7000000000026</c:v>
                </c:pt>
                <c:pt idx="659">
                  <c:v>138.8500000000026</c:v>
                </c:pt>
                <c:pt idx="660">
                  <c:v>139.0000000000026</c:v>
                </c:pt>
                <c:pt idx="661">
                  <c:v>139.1500000000026</c:v>
                </c:pt>
                <c:pt idx="662">
                  <c:v>139.3000000000026</c:v>
                </c:pt>
                <c:pt idx="663">
                  <c:v>139.4500000000026</c:v>
                </c:pt>
                <c:pt idx="664">
                  <c:v>139.6000000000026</c:v>
                </c:pt>
                <c:pt idx="665">
                  <c:v>139.7500000000026</c:v>
                </c:pt>
                <c:pt idx="666">
                  <c:v>139.9000000000026</c:v>
                </c:pt>
                <c:pt idx="667">
                  <c:v>140.0500000000027</c:v>
                </c:pt>
                <c:pt idx="668">
                  <c:v>140.2000000000027</c:v>
                </c:pt>
                <c:pt idx="669">
                  <c:v>140.3500000000027</c:v>
                </c:pt>
                <c:pt idx="670">
                  <c:v>140.5000000000027</c:v>
                </c:pt>
                <c:pt idx="671">
                  <c:v>140.6500000000027</c:v>
                </c:pt>
                <c:pt idx="672">
                  <c:v>140.8000000000027</c:v>
                </c:pt>
                <c:pt idx="673">
                  <c:v>140.9500000000027</c:v>
                </c:pt>
                <c:pt idx="674">
                  <c:v>141.1000000000027</c:v>
                </c:pt>
                <c:pt idx="675">
                  <c:v>141.2500000000027</c:v>
                </c:pt>
                <c:pt idx="676">
                  <c:v>141.4000000000027</c:v>
                </c:pt>
                <c:pt idx="677">
                  <c:v>141.5500000000027</c:v>
                </c:pt>
                <c:pt idx="678">
                  <c:v>141.7000000000027</c:v>
                </c:pt>
                <c:pt idx="679">
                  <c:v>141.8500000000027</c:v>
                </c:pt>
                <c:pt idx="680">
                  <c:v>142.0000000000027</c:v>
                </c:pt>
                <c:pt idx="681">
                  <c:v>142.1500000000027</c:v>
                </c:pt>
                <c:pt idx="682">
                  <c:v>142.3000000000027</c:v>
                </c:pt>
                <c:pt idx="683">
                  <c:v>142.4500000000027</c:v>
                </c:pt>
                <c:pt idx="684">
                  <c:v>142.6000000000028</c:v>
                </c:pt>
                <c:pt idx="685">
                  <c:v>142.7500000000028</c:v>
                </c:pt>
                <c:pt idx="686">
                  <c:v>142.9000000000028</c:v>
                </c:pt>
                <c:pt idx="687">
                  <c:v>143.0500000000028</c:v>
                </c:pt>
                <c:pt idx="688">
                  <c:v>143.2000000000028</c:v>
                </c:pt>
                <c:pt idx="689">
                  <c:v>143.3500000000028</c:v>
                </c:pt>
                <c:pt idx="690">
                  <c:v>143.5000000000028</c:v>
                </c:pt>
                <c:pt idx="691">
                  <c:v>143.6500000000028</c:v>
                </c:pt>
                <c:pt idx="692">
                  <c:v>143.8000000000028</c:v>
                </c:pt>
                <c:pt idx="693">
                  <c:v>143.9500000000028</c:v>
                </c:pt>
                <c:pt idx="694">
                  <c:v>144.1000000000028</c:v>
                </c:pt>
                <c:pt idx="695">
                  <c:v>144.2500000000028</c:v>
                </c:pt>
                <c:pt idx="696">
                  <c:v>144.4000000000028</c:v>
                </c:pt>
                <c:pt idx="697">
                  <c:v>144.5500000000028</c:v>
                </c:pt>
                <c:pt idx="698">
                  <c:v>144.7000000000028</c:v>
                </c:pt>
                <c:pt idx="699">
                  <c:v>144.8500000000028</c:v>
                </c:pt>
                <c:pt idx="700">
                  <c:v>145.0000000000028</c:v>
                </c:pt>
                <c:pt idx="701">
                  <c:v>145.1500000000028</c:v>
                </c:pt>
                <c:pt idx="702">
                  <c:v>145.3000000000029</c:v>
                </c:pt>
                <c:pt idx="703">
                  <c:v>145.4500000000029</c:v>
                </c:pt>
                <c:pt idx="704">
                  <c:v>145.6000000000029</c:v>
                </c:pt>
                <c:pt idx="705">
                  <c:v>145.7500000000029</c:v>
                </c:pt>
                <c:pt idx="706">
                  <c:v>145.9000000000029</c:v>
                </c:pt>
                <c:pt idx="707">
                  <c:v>146.0500000000029</c:v>
                </c:pt>
                <c:pt idx="708">
                  <c:v>146.2000000000029</c:v>
                </c:pt>
                <c:pt idx="709">
                  <c:v>146.3500000000029</c:v>
                </c:pt>
                <c:pt idx="710">
                  <c:v>146.5000000000029</c:v>
                </c:pt>
                <c:pt idx="711">
                  <c:v>146.650000000003</c:v>
                </c:pt>
                <c:pt idx="712">
                  <c:v>146.800000000003</c:v>
                </c:pt>
                <c:pt idx="713">
                  <c:v>146.950000000003</c:v>
                </c:pt>
                <c:pt idx="714">
                  <c:v>147.1000000000029</c:v>
                </c:pt>
                <c:pt idx="715">
                  <c:v>147.2500000000029</c:v>
                </c:pt>
                <c:pt idx="716">
                  <c:v>147.4000000000029</c:v>
                </c:pt>
                <c:pt idx="717">
                  <c:v>147.5500000000029</c:v>
                </c:pt>
                <c:pt idx="718">
                  <c:v>147.7000000000029</c:v>
                </c:pt>
                <c:pt idx="719">
                  <c:v>147.850000000003</c:v>
                </c:pt>
                <c:pt idx="720">
                  <c:v>148.000000000003</c:v>
                </c:pt>
                <c:pt idx="721">
                  <c:v>148.150000000003</c:v>
                </c:pt>
                <c:pt idx="722">
                  <c:v>148.300000000003</c:v>
                </c:pt>
                <c:pt idx="723">
                  <c:v>148.450000000003</c:v>
                </c:pt>
                <c:pt idx="724">
                  <c:v>148.600000000003</c:v>
                </c:pt>
                <c:pt idx="725">
                  <c:v>148.750000000003</c:v>
                </c:pt>
                <c:pt idx="726">
                  <c:v>148.900000000003</c:v>
                </c:pt>
                <c:pt idx="727">
                  <c:v>149.050000000003</c:v>
                </c:pt>
                <c:pt idx="728">
                  <c:v>149.200000000003</c:v>
                </c:pt>
                <c:pt idx="729">
                  <c:v>149.350000000003</c:v>
                </c:pt>
                <c:pt idx="730">
                  <c:v>149.500000000003</c:v>
                </c:pt>
                <c:pt idx="731">
                  <c:v>149.650000000003</c:v>
                </c:pt>
                <c:pt idx="732">
                  <c:v>149.800000000003</c:v>
                </c:pt>
                <c:pt idx="733">
                  <c:v>149.950000000003</c:v>
                </c:pt>
                <c:pt idx="734">
                  <c:v>150.100000000003</c:v>
                </c:pt>
                <c:pt idx="735">
                  <c:v>150.250000000003</c:v>
                </c:pt>
                <c:pt idx="736">
                  <c:v>150.400000000003</c:v>
                </c:pt>
                <c:pt idx="737">
                  <c:v>150.5500000000031</c:v>
                </c:pt>
                <c:pt idx="738">
                  <c:v>150.7000000000031</c:v>
                </c:pt>
                <c:pt idx="739">
                  <c:v>150.8500000000031</c:v>
                </c:pt>
                <c:pt idx="740">
                  <c:v>151.0000000000031</c:v>
                </c:pt>
                <c:pt idx="741">
                  <c:v>151.1500000000031</c:v>
                </c:pt>
                <c:pt idx="742">
                  <c:v>151.3000000000031</c:v>
                </c:pt>
                <c:pt idx="743">
                  <c:v>151.4500000000031</c:v>
                </c:pt>
                <c:pt idx="744">
                  <c:v>151.6000000000031</c:v>
                </c:pt>
                <c:pt idx="745">
                  <c:v>151.7500000000031</c:v>
                </c:pt>
                <c:pt idx="746">
                  <c:v>151.9000000000031</c:v>
                </c:pt>
                <c:pt idx="747">
                  <c:v>152.0500000000031</c:v>
                </c:pt>
                <c:pt idx="748">
                  <c:v>152.2000000000031</c:v>
                </c:pt>
                <c:pt idx="749">
                  <c:v>152.3500000000031</c:v>
                </c:pt>
                <c:pt idx="750">
                  <c:v>152.5000000000031</c:v>
                </c:pt>
                <c:pt idx="751">
                  <c:v>152.6500000000031</c:v>
                </c:pt>
                <c:pt idx="752">
                  <c:v>152.8000000000031</c:v>
                </c:pt>
                <c:pt idx="753">
                  <c:v>152.9500000000031</c:v>
                </c:pt>
                <c:pt idx="754">
                  <c:v>153.1000000000031</c:v>
                </c:pt>
                <c:pt idx="755">
                  <c:v>153.2500000000032</c:v>
                </c:pt>
                <c:pt idx="756">
                  <c:v>153.4000000000032</c:v>
                </c:pt>
                <c:pt idx="757">
                  <c:v>153.5500000000032</c:v>
                </c:pt>
                <c:pt idx="758">
                  <c:v>153.7000000000032</c:v>
                </c:pt>
                <c:pt idx="759">
                  <c:v>153.8500000000032</c:v>
                </c:pt>
                <c:pt idx="760">
                  <c:v>154.0000000000032</c:v>
                </c:pt>
                <c:pt idx="761">
                  <c:v>154.1500000000032</c:v>
                </c:pt>
                <c:pt idx="762">
                  <c:v>154.3000000000032</c:v>
                </c:pt>
                <c:pt idx="763">
                  <c:v>154.4500000000032</c:v>
                </c:pt>
                <c:pt idx="764">
                  <c:v>154.6000000000032</c:v>
                </c:pt>
                <c:pt idx="765">
                  <c:v>154.7500000000032</c:v>
                </c:pt>
                <c:pt idx="766">
                  <c:v>154.9000000000032</c:v>
                </c:pt>
                <c:pt idx="767">
                  <c:v>155.0500000000032</c:v>
                </c:pt>
                <c:pt idx="768">
                  <c:v>155.2000000000032</c:v>
                </c:pt>
                <c:pt idx="769">
                  <c:v>155.3500000000032</c:v>
                </c:pt>
                <c:pt idx="770">
                  <c:v>155.5000000000032</c:v>
                </c:pt>
                <c:pt idx="771">
                  <c:v>155.6500000000032</c:v>
                </c:pt>
                <c:pt idx="772">
                  <c:v>155.8000000000033</c:v>
                </c:pt>
                <c:pt idx="773">
                  <c:v>155.9500000000033</c:v>
                </c:pt>
                <c:pt idx="774">
                  <c:v>156.1000000000033</c:v>
                </c:pt>
                <c:pt idx="775">
                  <c:v>156.2500000000033</c:v>
                </c:pt>
                <c:pt idx="776">
                  <c:v>156.4000000000033</c:v>
                </c:pt>
                <c:pt idx="777">
                  <c:v>156.5500000000033</c:v>
                </c:pt>
                <c:pt idx="778">
                  <c:v>156.7000000000033</c:v>
                </c:pt>
                <c:pt idx="779">
                  <c:v>156.8500000000033</c:v>
                </c:pt>
                <c:pt idx="780">
                  <c:v>157.0000000000033</c:v>
                </c:pt>
                <c:pt idx="781">
                  <c:v>157.1500000000033</c:v>
                </c:pt>
                <c:pt idx="782">
                  <c:v>157.3000000000033</c:v>
                </c:pt>
                <c:pt idx="783">
                  <c:v>157.4500000000033</c:v>
                </c:pt>
                <c:pt idx="784">
                  <c:v>157.6000000000033</c:v>
                </c:pt>
                <c:pt idx="785">
                  <c:v>157.7500000000033</c:v>
                </c:pt>
                <c:pt idx="786">
                  <c:v>157.9000000000033</c:v>
                </c:pt>
                <c:pt idx="787">
                  <c:v>158.0500000000033</c:v>
                </c:pt>
                <c:pt idx="788">
                  <c:v>158.2000000000033</c:v>
                </c:pt>
                <c:pt idx="789">
                  <c:v>158.3500000000033</c:v>
                </c:pt>
                <c:pt idx="790">
                  <c:v>158.5000000000034</c:v>
                </c:pt>
                <c:pt idx="791">
                  <c:v>158.6500000000034</c:v>
                </c:pt>
                <c:pt idx="792">
                  <c:v>158.8000000000034</c:v>
                </c:pt>
                <c:pt idx="793">
                  <c:v>158.9500000000034</c:v>
                </c:pt>
                <c:pt idx="794">
                  <c:v>159.1000000000034</c:v>
                </c:pt>
                <c:pt idx="795">
                  <c:v>159.2500000000034</c:v>
                </c:pt>
                <c:pt idx="796">
                  <c:v>159.4000000000034</c:v>
                </c:pt>
                <c:pt idx="797">
                  <c:v>159.5500000000034</c:v>
                </c:pt>
                <c:pt idx="798">
                  <c:v>159.7000000000034</c:v>
                </c:pt>
                <c:pt idx="799">
                  <c:v>159.8500000000034</c:v>
                </c:pt>
                <c:pt idx="800">
                  <c:v>160.0000000000034</c:v>
                </c:pt>
              </c:numCache>
            </c:numRef>
          </c:xVal>
          <c:yVal>
            <c:numRef>
              <c:f>'[1]Normal distribution'!$J$49:$J$849</c:f>
              <c:numCache>
                <c:formatCode>General</c:formatCode>
                <c:ptCount val="8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0.00318663832729142</c:v>
                </c:pt>
                <c:pt idx="607">
                  <c:v>0.0</c:v>
                </c:pt>
                <c:pt idx="608">
                  <c:v>0.00305740508648281</c:v>
                </c:pt>
                <c:pt idx="609">
                  <c:v>0.0</c:v>
                </c:pt>
                <c:pt idx="610">
                  <c:v>0.00293223973370281</c:v>
                </c:pt>
                <c:pt idx="611">
                  <c:v>0.0</c:v>
                </c:pt>
                <c:pt idx="612">
                  <c:v>0.00281107379905648</c:v>
                </c:pt>
                <c:pt idx="613">
                  <c:v>0.0</c:v>
                </c:pt>
                <c:pt idx="614">
                  <c:v>0.00269383692972886</c:v>
                </c:pt>
                <c:pt idx="615">
                  <c:v>0.0</c:v>
                </c:pt>
                <c:pt idx="616">
                  <c:v>0.00258045707797046</c:v>
                </c:pt>
                <c:pt idx="617">
                  <c:v>0.0</c:v>
                </c:pt>
                <c:pt idx="618">
                  <c:v>0.00247086068459793</c:v>
                </c:pt>
                <c:pt idx="619">
                  <c:v>0.0</c:v>
                </c:pt>
                <c:pt idx="620">
                  <c:v>0.00236497285776579</c:v>
                </c:pt>
                <c:pt idx="621">
                  <c:v>0.0</c:v>
                </c:pt>
                <c:pt idx="622">
                  <c:v>0.00226271754678857</c:v>
                </c:pt>
                <c:pt idx="623">
                  <c:v>0.0</c:v>
                </c:pt>
                <c:pt idx="624">
                  <c:v>0.00216401771081543</c:v>
                </c:pt>
                <c:pt idx="625">
                  <c:v>0.0</c:v>
                </c:pt>
                <c:pt idx="626">
                  <c:v>0.00206879548218177</c:v>
                </c:pt>
                <c:pt idx="627">
                  <c:v>0.0</c:v>
                </c:pt>
                <c:pt idx="628">
                  <c:v>0.00197697232428486</c:v>
                </c:pt>
                <c:pt idx="629">
                  <c:v>0.0</c:v>
                </c:pt>
                <c:pt idx="630">
                  <c:v>0.00188846918385165</c:v>
                </c:pt>
                <c:pt idx="631">
                  <c:v>0.0</c:v>
                </c:pt>
                <c:pt idx="632">
                  <c:v>0.00180320663748833</c:v>
                </c:pt>
                <c:pt idx="633">
                  <c:v>0.0</c:v>
                </c:pt>
                <c:pt idx="634">
                  <c:v>0.00172110503242184</c:v>
                </c:pt>
                <c:pt idx="635">
                  <c:v>0.0</c:v>
                </c:pt>
                <c:pt idx="636">
                  <c:v>0.00164208462136304</c:v>
                </c:pt>
                <c:pt idx="637">
                  <c:v>0.0</c:v>
                </c:pt>
                <c:pt idx="638">
                  <c:v>0.00156606569144088</c:v>
                </c:pt>
                <c:pt idx="639">
                  <c:v>0.0</c:v>
                </c:pt>
                <c:pt idx="640">
                  <c:v>0.00149296868717524</c:v>
                </c:pt>
                <c:pt idx="641">
                  <c:v>0.0</c:v>
                </c:pt>
                <c:pt idx="642">
                  <c:v>0.00142271432747379</c:v>
                </c:pt>
                <c:pt idx="643">
                  <c:v>0.0</c:v>
                </c:pt>
                <c:pt idx="644">
                  <c:v>0.00135522371665545</c:v>
                </c:pt>
                <c:pt idx="645">
                  <c:v>0.0</c:v>
                </c:pt>
                <c:pt idx="646">
                  <c:v>0.00129041844951919</c:v>
                </c:pt>
                <c:pt idx="647">
                  <c:v>0.0</c:v>
                </c:pt>
                <c:pt idx="648">
                  <c:v>0.00122822071049201</c:v>
                </c:pt>
                <c:pt idx="649">
                  <c:v>0.0</c:v>
                </c:pt>
                <c:pt idx="650">
                  <c:v>0.00116855336690504</c:v>
                </c:pt>
                <c:pt idx="651">
                  <c:v>0.0</c:v>
                </c:pt>
                <c:pt idx="652">
                  <c:v>0.00111134005645987</c:v>
                </c:pt>
                <c:pt idx="653">
                  <c:v>0.0</c:v>
                </c:pt>
                <c:pt idx="654">
                  <c:v>0.00105650526896054</c:v>
                </c:pt>
                <c:pt idx="655">
                  <c:v>0.0</c:v>
                </c:pt>
                <c:pt idx="656">
                  <c:v>0.00100397442239832</c:v>
                </c:pt>
                <c:pt idx="657">
                  <c:v>0.0</c:v>
                </c:pt>
                <c:pt idx="658">
                  <c:v>0.00095367393348775</c:v>
                </c:pt>
                <c:pt idx="659">
                  <c:v>0.0</c:v>
                </c:pt>
                <c:pt idx="660">
                  <c:v>0.000905531282762658</c:v>
                </c:pt>
                <c:pt idx="661">
                  <c:v>0.0</c:v>
                </c:pt>
                <c:pt idx="662">
                  <c:v>0.000859475074350339</c:v>
                </c:pt>
                <c:pt idx="663">
                  <c:v>0.0</c:v>
                </c:pt>
                <c:pt idx="664">
                  <c:v>0.000815435090550704</c:v>
                </c:pt>
                <c:pt idx="665">
                  <c:v>0.0</c:v>
                </c:pt>
                <c:pt idx="666">
                  <c:v>0.000773342341354977</c:v>
                </c:pt>
                <c:pt idx="667">
                  <c:v>0.0</c:v>
                </c:pt>
                <c:pt idx="668">
                  <c:v>0.000733129109045551</c:v>
                </c:pt>
                <c:pt idx="669">
                  <c:v>0.0</c:v>
                </c:pt>
                <c:pt idx="670">
                  <c:v>0.00069472898802476</c:v>
                </c:pt>
                <c:pt idx="671">
                  <c:v>0.0</c:v>
                </c:pt>
                <c:pt idx="672">
                  <c:v>0.000658076920025737</c:v>
                </c:pt>
                <c:pt idx="673">
                  <c:v>0.0</c:v>
                </c:pt>
                <c:pt idx="674">
                  <c:v>0.000623109224863182</c:v>
                </c:pt>
                <c:pt idx="675">
                  <c:v>0.0</c:v>
                </c:pt>
                <c:pt idx="676">
                  <c:v>0.000589763626885806</c:v>
                </c:pt>
                <c:pt idx="677">
                  <c:v>0.0</c:v>
                </c:pt>
                <c:pt idx="678">
                  <c:v>0.00055797927729538</c:v>
                </c:pt>
                <c:pt idx="679">
                  <c:v>0.0</c:v>
                </c:pt>
                <c:pt idx="680">
                  <c:v>0.000527696772499886</c:v>
                </c:pt>
                <c:pt idx="681">
                  <c:v>0.0</c:v>
                </c:pt>
                <c:pt idx="682">
                  <c:v>0.000498858168670128</c:v>
                </c:pt>
                <c:pt idx="683">
                  <c:v>0.0</c:v>
                </c:pt>
                <c:pt idx="684">
                  <c:v>0.000471406992670382</c:v>
                </c:pt>
                <c:pt idx="685">
                  <c:v>0.0</c:v>
                </c:pt>
                <c:pt idx="686">
                  <c:v>0.000445288249534348</c:v>
                </c:pt>
                <c:pt idx="687">
                  <c:v>0.0</c:v>
                </c:pt>
                <c:pt idx="688">
                  <c:v>0.00042044842665772</c:v>
                </c:pt>
                <c:pt idx="689">
                  <c:v>0.0</c:v>
                </c:pt>
                <c:pt idx="690">
                  <c:v>0.000396835494878235</c:v>
                </c:pt>
                <c:pt idx="691">
                  <c:v>0.0</c:v>
                </c:pt>
                <c:pt idx="692">
                  <c:v>0.0003743989066131</c:v>
                </c:pt>
                <c:pt idx="693">
                  <c:v>0.0</c:v>
                </c:pt>
                <c:pt idx="694">
                  <c:v>0.000353089591222272</c:v>
                </c:pt>
                <c:pt idx="695">
                  <c:v>0.0</c:v>
                </c:pt>
                <c:pt idx="696">
                  <c:v>0.000332859947764147</c:v>
                </c:pt>
                <c:pt idx="697">
                  <c:v>0.0</c:v>
                </c:pt>
                <c:pt idx="698">
                  <c:v>0.000313663835307962</c:v>
                </c:pt>
                <c:pt idx="699">
                  <c:v>0.0</c:v>
                </c:pt>
                <c:pt idx="700">
                  <c:v>0.000295456560964503</c:v>
                </c:pt>
                <c:pt idx="701">
                  <c:v>0.0</c:v>
                </c:pt>
                <c:pt idx="702">
                  <c:v>0.000278194865793713</c:v>
                </c:pt>
                <c:pt idx="703">
                  <c:v>0.0</c:v>
                </c:pt>
                <c:pt idx="704">
                  <c:v>0.000261836908744429</c:v>
                </c:pt>
                <c:pt idx="705">
                  <c:v>0.0</c:v>
                </c:pt>
                <c:pt idx="706">
                  <c:v>0.000246342248777868</c:v>
                </c:pt>
                <c:pt idx="707">
                  <c:v>0.0</c:v>
                </c:pt>
                <c:pt idx="708">
                  <c:v>0.000231671825322554</c:v>
                </c:pt>
                <c:pt idx="709">
                  <c:v>0.0</c:v>
                </c:pt>
                <c:pt idx="710">
                  <c:v>0.000217787937204294</c:v>
                </c:pt>
                <c:pt idx="711">
                  <c:v>0.0</c:v>
                </c:pt>
                <c:pt idx="712">
                  <c:v>0.000204654220190451</c:v>
                </c:pt>
                <c:pt idx="713">
                  <c:v>0.0</c:v>
                </c:pt>
                <c:pt idx="714">
                  <c:v>0.000192235623283276</c:v>
                </c:pt>
                <c:pt idx="715">
                  <c:v>0.0</c:v>
                </c:pt>
                <c:pt idx="716">
                  <c:v>0.000180498383892393</c:v>
                </c:pt>
                <c:pt idx="717">
                  <c:v>0.0</c:v>
                </c:pt>
                <c:pt idx="718">
                  <c:v>0.000169410002011785</c:v>
                </c:pt>
                <c:pt idx="719">
                  <c:v>0.0</c:v>
                </c:pt>
                <c:pt idx="720">
                  <c:v>0.000158939213521697</c:v>
                </c:pt>
                <c:pt idx="721">
                  <c:v>0.0</c:v>
                </c:pt>
                <c:pt idx="722">
                  <c:v>0.000149055962730968</c:v>
                </c:pt>
                <c:pt idx="723">
                  <c:v>0.0</c:v>
                </c:pt>
                <c:pt idx="724">
                  <c:v>0.000139731374270273</c:v>
                </c:pt>
                <c:pt idx="725">
                  <c:v>0.0</c:v>
                </c:pt>
                <c:pt idx="726">
                  <c:v>0.000130937724441682</c:v>
                </c:pt>
                <c:pt idx="727">
                  <c:v>0.0</c:v>
                </c:pt>
                <c:pt idx="728">
                  <c:v>0.000122648412124945</c:v>
                </c:pt>
                <c:pt idx="729">
                  <c:v>0.0</c:v>
                </c:pt>
                <c:pt idx="730">
                  <c:v>0.00011483792933578</c:v>
                </c:pt>
                <c:pt idx="731">
                  <c:v>0.0</c:v>
                </c:pt>
                <c:pt idx="732">
                  <c:v>0.000107481831526478</c:v>
                </c:pt>
                <c:pt idx="733">
                  <c:v>0.0</c:v>
                </c:pt>
                <c:pt idx="734">
                  <c:v>0.000100556707714071</c:v>
                </c:pt>
                <c:pt idx="735">
                  <c:v>0.0</c:v>
                </c:pt>
                <c:pt idx="736">
                  <c:v>9.40401505164229E-5</c:v>
                </c:pt>
                <c:pt idx="737">
                  <c:v>0.0</c:v>
                </c:pt>
                <c:pt idx="738">
                  <c:v>8.79107261716818E-5</c:v>
                </c:pt>
                <c:pt idx="739">
                  <c:v>0.0</c:v>
                </c:pt>
                <c:pt idx="740">
                  <c:v>8.21479446117446E-5</c:v>
                </c:pt>
                <c:pt idx="741">
                  <c:v>0.0</c:v>
                </c:pt>
                <c:pt idx="742">
                  <c:v>7.67322296556846E-5</c:v>
                </c:pt>
                <c:pt idx="743">
                  <c:v>0.0</c:v>
                </c:pt>
                <c:pt idx="744">
                  <c:v>7.16448893844646E-5</c:v>
                </c:pt>
                <c:pt idx="745">
                  <c:v>0.0</c:v>
                </c:pt>
                <c:pt idx="746">
                  <c:v>6.68680867537719E-5</c:v>
                </c:pt>
                <c:pt idx="747">
                  <c:v>0.0</c:v>
                </c:pt>
                <c:pt idx="748">
                  <c:v>6.23848104974294E-5</c:v>
                </c:pt>
                <c:pt idx="749">
                  <c:v>0.0</c:v>
                </c:pt>
                <c:pt idx="750">
                  <c:v>5.81788463695811E-5</c:v>
                </c:pt>
                <c:pt idx="751">
                  <c:v>0.0</c:v>
                </c:pt>
                <c:pt idx="752">
                  <c:v>5.42347487697334E-5</c:v>
                </c:pt>
                <c:pt idx="753">
                  <c:v>0.0</c:v>
                </c:pt>
                <c:pt idx="754">
                  <c:v>5.05378127907504E-5</c:v>
                </c:pt>
                <c:pt idx="755">
                  <c:v>0.0</c:v>
                </c:pt>
                <c:pt idx="756">
                  <c:v>4.70740467260621E-5</c:v>
                </c:pt>
                <c:pt idx="757">
                  <c:v>0.0</c:v>
                </c:pt>
                <c:pt idx="758">
                  <c:v>4.38301450686535E-5</c:v>
                </c:pt>
                <c:pt idx="759">
                  <c:v>0.0</c:v>
                </c:pt>
                <c:pt idx="760">
                  <c:v>4.07934620308603E-5</c:v>
                </c:pt>
                <c:pt idx="761">
                  <c:v>0.0</c:v>
                </c:pt>
                <c:pt idx="762">
                  <c:v>3.79519856106042E-5</c:v>
                </c:pt>
                <c:pt idx="763">
                  <c:v>0.0</c:v>
                </c:pt>
                <c:pt idx="764">
                  <c:v>3.52943122264664E-5</c:v>
                </c:pt>
                <c:pt idx="765">
                  <c:v>0.0</c:v>
                </c:pt>
                <c:pt idx="766">
                  <c:v>3.28096219409123E-5</c:v>
                </c:pt>
                <c:pt idx="767">
                  <c:v>0.0</c:v>
                </c:pt>
                <c:pt idx="768">
                  <c:v>3.04876542880516E-5</c:v>
                </c:pt>
                <c:pt idx="769">
                  <c:v>0.0</c:v>
                </c:pt>
                <c:pt idx="770">
                  <c:v>2.83186847195402E-5</c:v>
                </c:pt>
                <c:pt idx="771">
                  <c:v>0.0</c:v>
                </c:pt>
                <c:pt idx="772">
                  <c:v>2.62935016796116E-5</c:v>
                </c:pt>
                <c:pt idx="773">
                  <c:v>0.0</c:v>
                </c:pt>
                <c:pt idx="774">
                  <c:v>2.4403384317745E-5</c:v>
                </c:pt>
                <c:pt idx="775">
                  <c:v>0.0</c:v>
                </c:pt>
                <c:pt idx="776">
                  <c:v>2.26400808451601E-5</c:v>
                </c:pt>
                <c:pt idx="777">
                  <c:v>0.0</c:v>
                </c:pt>
                <c:pt idx="778">
                  <c:v>2.09957875391463E-5</c:v>
                </c:pt>
                <c:pt idx="779">
                  <c:v>0.0</c:v>
                </c:pt>
                <c:pt idx="780">
                  <c:v>1.9463128397201E-5</c:v>
                </c:pt>
                <c:pt idx="781">
                  <c:v>0.0</c:v>
                </c:pt>
                <c:pt idx="782">
                  <c:v>1.80351354410569E-5</c:v>
                </c:pt>
                <c:pt idx="783">
                  <c:v>0.0</c:v>
                </c:pt>
                <c:pt idx="784">
                  <c:v>1.67052296689208E-5</c:v>
                </c:pt>
                <c:pt idx="785">
                  <c:v>0.0</c:v>
                </c:pt>
                <c:pt idx="786">
                  <c:v>1.54672026526198E-5</c:v>
                </c:pt>
                <c:pt idx="787">
                  <c:v>0.0</c:v>
                </c:pt>
                <c:pt idx="788">
                  <c:v>1.43151987748575E-5</c:v>
                </c:pt>
                <c:pt idx="789">
                  <c:v>0.0</c:v>
                </c:pt>
                <c:pt idx="790">
                  <c:v>1.32436981004065E-5</c:v>
                </c:pt>
                <c:pt idx="791">
                  <c:v>0.0</c:v>
                </c:pt>
                <c:pt idx="792">
                  <c:v>1.22474998738171E-5</c:v>
                </c:pt>
                <c:pt idx="793">
                  <c:v>0.0</c:v>
                </c:pt>
                <c:pt idx="794">
                  <c:v>1.13217066350813E-5</c:v>
                </c:pt>
                <c:pt idx="795">
                  <c:v>0.0</c:v>
                </c:pt>
                <c:pt idx="796">
                  <c:v>1.04617089436699E-5</c:v>
                </c:pt>
                <c:pt idx="797">
                  <c:v>0.0</c:v>
                </c:pt>
                <c:pt idx="798">
                  <c:v>9.66317070043825E-6</c:v>
                </c:pt>
                <c:pt idx="799">
                  <c:v>0.0</c:v>
                </c:pt>
                <c:pt idx="800">
                  <c:v>8.92201505608168E-6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'[1]Normal distribution'!$I$49:$I$849</c:f>
              <c:numCache>
                <c:formatCode>General</c:formatCode>
                <c:ptCount val="801"/>
                <c:pt idx="0">
                  <c:v>40.0</c:v>
                </c:pt>
                <c:pt idx="1">
                  <c:v>40.15</c:v>
                </c:pt>
                <c:pt idx="2">
                  <c:v>40.3</c:v>
                </c:pt>
                <c:pt idx="3">
                  <c:v>40.45</c:v>
                </c:pt>
                <c:pt idx="4">
                  <c:v>40.6</c:v>
                </c:pt>
                <c:pt idx="5">
                  <c:v>40.75</c:v>
                </c:pt>
                <c:pt idx="6">
                  <c:v>40.9</c:v>
                </c:pt>
                <c:pt idx="7">
                  <c:v>41.05</c:v>
                </c:pt>
                <c:pt idx="8">
                  <c:v>41.19999999999998</c:v>
                </c:pt>
                <c:pt idx="9">
                  <c:v>41.34999999999999</c:v>
                </c:pt>
                <c:pt idx="10">
                  <c:v>41.49999999999998</c:v>
                </c:pt>
                <c:pt idx="11">
                  <c:v>41.64999999999998</c:v>
                </c:pt>
                <c:pt idx="12">
                  <c:v>41.79999999999998</c:v>
                </c:pt>
                <c:pt idx="13">
                  <c:v>41.94999999999998</c:v>
                </c:pt>
                <c:pt idx="14">
                  <c:v>42.09999999999998</c:v>
                </c:pt>
                <c:pt idx="15">
                  <c:v>42.24999999999997</c:v>
                </c:pt>
                <c:pt idx="16">
                  <c:v>42.39999999999997</c:v>
                </c:pt>
                <c:pt idx="17">
                  <c:v>42.54999999999997</c:v>
                </c:pt>
                <c:pt idx="18">
                  <c:v>42.69999999999997</c:v>
                </c:pt>
                <c:pt idx="19">
                  <c:v>42.84999999999997</c:v>
                </c:pt>
                <c:pt idx="20">
                  <c:v>42.99999999999997</c:v>
                </c:pt>
                <c:pt idx="21">
                  <c:v>43.14999999999997</c:v>
                </c:pt>
                <c:pt idx="22">
                  <c:v>43.29999999999996</c:v>
                </c:pt>
                <c:pt idx="23">
                  <c:v>43.44999999999997</c:v>
                </c:pt>
                <c:pt idx="24">
                  <c:v>43.59999999999996</c:v>
                </c:pt>
                <c:pt idx="25">
                  <c:v>43.74999999999996</c:v>
                </c:pt>
                <c:pt idx="26">
                  <c:v>43.89999999999996</c:v>
                </c:pt>
                <c:pt idx="27">
                  <c:v>44.04999999999996</c:v>
                </c:pt>
                <c:pt idx="28">
                  <c:v>44.19999999999996</c:v>
                </c:pt>
                <c:pt idx="29">
                  <c:v>44.34999999999996</c:v>
                </c:pt>
                <c:pt idx="30">
                  <c:v>44.49999999999995</c:v>
                </c:pt>
                <c:pt idx="31">
                  <c:v>44.64999999999995</c:v>
                </c:pt>
                <c:pt idx="32">
                  <c:v>44.79999999999995</c:v>
                </c:pt>
                <c:pt idx="33">
                  <c:v>44.94999999999995</c:v>
                </c:pt>
                <c:pt idx="34">
                  <c:v>45.09999999999995</c:v>
                </c:pt>
                <c:pt idx="35">
                  <c:v>45.24999999999995</c:v>
                </c:pt>
                <c:pt idx="36">
                  <c:v>45.39999999999994</c:v>
                </c:pt>
                <c:pt idx="37">
                  <c:v>45.54999999999994</c:v>
                </c:pt>
                <c:pt idx="38">
                  <c:v>45.69999999999994</c:v>
                </c:pt>
                <c:pt idx="39">
                  <c:v>45.84999999999994</c:v>
                </c:pt>
                <c:pt idx="40">
                  <c:v>45.99999999999994</c:v>
                </c:pt>
                <c:pt idx="41">
                  <c:v>46.14999999999994</c:v>
                </c:pt>
                <c:pt idx="42">
                  <c:v>46.29999999999994</c:v>
                </c:pt>
                <c:pt idx="43">
                  <c:v>46.44999999999994</c:v>
                </c:pt>
                <c:pt idx="44">
                  <c:v>46.59999999999993</c:v>
                </c:pt>
                <c:pt idx="45">
                  <c:v>46.74999999999993</c:v>
                </c:pt>
                <c:pt idx="46">
                  <c:v>46.89999999999993</c:v>
                </c:pt>
                <c:pt idx="47">
                  <c:v>47.04999999999993</c:v>
                </c:pt>
                <c:pt idx="48">
                  <c:v>47.19999999999993</c:v>
                </c:pt>
                <c:pt idx="49">
                  <c:v>47.34999999999993</c:v>
                </c:pt>
                <c:pt idx="50">
                  <c:v>47.49999999999992</c:v>
                </c:pt>
                <c:pt idx="51">
                  <c:v>47.64999999999992</c:v>
                </c:pt>
                <c:pt idx="52">
                  <c:v>47.79999999999992</c:v>
                </c:pt>
                <c:pt idx="53">
                  <c:v>47.94999999999992</c:v>
                </c:pt>
                <c:pt idx="54">
                  <c:v>48.09999999999992</c:v>
                </c:pt>
                <c:pt idx="55">
                  <c:v>48.24999999999992</c:v>
                </c:pt>
                <c:pt idx="56">
                  <c:v>48.39999999999992</c:v>
                </c:pt>
                <c:pt idx="57">
                  <c:v>48.54999999999992</c:v>
                </c:pt>
                <c:pt idx="58">
                  <c:v>48.69999999999991</c:v>
                </c:pt>
                <c:pt idx="59">
                  <c:v>48.84999999999992</c:v>
                </c:pt>
                <c:pt idx="60">
                  <c:v>48.99999999999991</c:v>
                </c:pt>
                <c:pt idx="61">
                  <c:v>49.14999999999991</c:v>
                </c:pt>
                <c:pt idx="62">
                  <c:v>49.2999999999999</c:v>
                </c:pt>
                <c:pt idx="63">
                  <c:v>49.44999999999991</c:v>
                </c:pt>
                <c:pt idx="64">
                  <c:v>49.5999999999999</c:v>
                </c:pt>
                <c:pt idx="65">
                  <c:v>49.7499999999999</c:v>
                </c:pt>
                <c:pt idx="66">
                  <c:v>49.8999999999999</c:v>
                </c:pt>
                <c:pt idx="67">
                  <c:v>50.0499999999999</c:v>
                </c:pt>
                <c:pt idx="68">
                  <c:v>50.1999999999999</c:v>
                </c:pt>
                <c:pt idx="69">
                  <c:v>50.3499999999999</c:v>
                </c:pt>
                <c:pt idx="70">
                  <c:v>50.4999999999999</c:v>
                </c:pt>
                <c:pt idx="71">
                  <c:v>50.6499999999999</c:v>
                </c:pt>
                <c:pt idx="72">
                  <c:v>50.7999999999999</c:v>
                </c:pt>
                <c:pt idx="73">
                  <c:v>50.9499999999999</c:v>
                </c:pt>
                <c:pt idx="74">
                  <c:v>51.0999999999999</c:v>
                </c:pt>
                <c:pt idx="75">
                  <c:v>51.2499999999999</c:v>
                </c:pt>
                <c:pt idx="76">
                  <c:v>51.3999999999999</c:v>
                </c:pt>
                <c:pt idx="77">
                  <c:v>51.5499999999999</c:v>
                </c:pt>
                <c:pt idx="78">
                  <c:v>51.69999999999988</c:v>
                </c:pt>
                <c:pt idx="79">
                  <c:v>51.84999999999989</c:v>
                </c:pt>
                <c:pt idx="80">
                  <c:v>51.99999999999988</c:v>
                </c:pt>
                <c:pt idx="81">
                  <c:v>52.14999999999988</c:v>
                </c:pt>
                <c:pt idx="82">
                  <c:v>52.29999999999988</c:v>
                </c:pt>
                <c:pt idx="83">
                  <c:v>52.44999999999988</c:v>
                </c:pt>
                <c:pt idx="84">
                  <c:v>52.59999999999988</c:v>
                </c:pt>
                <c:pt idx="85">
                  <c:v>52.74999999999987</c:v>
                </c:pt>
                <c:pt idx="86">
                  <c:v>52.89999999999987</c:v>
                </c:pt>
                <c:pt idx="87">
                  <c:v>53.04999999999987</c:v>
                </c:pt>
                <c:pt idx="88">
                  <c:v>53.19999999999987</c:v>
                </c:pt>
                <c:pt idx="89">
                  <c:v>53.34999999999987</c:v>
                </c:pt>
                <c:pt idx="90">
                  <c:v>53.49999999999987</c:v>
                </c:pt>
                <c:pt idx="91">
                  <c:v>53.64999999999987</c:v>
                </c:pt>
                <c:pt idx="92">
                  <c:v>53.79999999999986</c:v>
                </c:pt>
                <c:pt idx="93">
                  <c:v>53.94999999999987</c:v>
                </c:pt>
                <c:pt idx="94">
                  <c:v>54.09999999999986</c:v>
                </c:pt>
                <c:pt idx="95">
                  <c:v>54.24999999999986</c:v>
                </c:pt>
                <c:pt idx="96">
                  <c:v>54.39999999999986</c:v>
                </c:pt>
                <c:pt idx="97">
                  <c:v>54.54999999999986</c:v>
                </c:pt>
                <c:pt idx="98">
                  <c:v>54.69999999999986</c:v>
                </c:pt>
                <c:pt idx="99">
                  <c:v>54.84999999999986</c:v>
                </c:pt>
                <c:pt idx="100">
                  <c:v>54.99999999999985</c:v>
                </c:pt>
                <c:pt idx="101">
                  <c:v>55.14999999999985</c:v>
                </c:pt>
                <c:pt idx="102">
                  <c:v>55.29999999999985</c:v>
                </c:pt>
                <c:pt idx="103">
                  <c:v>55.44999999999985</c:v>
                </c:pt>
                <c:pt idx="104">
                  <c:v>55.59999999999985</c:v>
                </c:pt>
                <c:pt idx="105">
                  <c:v>55.74999999999985</c:v>
                </c:pt>
                <c:pt idx="106">
                  <c:v>55.89999999999984</c:v>
                </c:pt>
                <c:pt idx="107">
                  <c:v>56.04999999999984</c:v>
                </c:pt>
                <c:pt idx="108">
                  <c:v>56.19999999999984</c:v>
                </c:pt>
                <c:pt idx="109">
                  <c:v>56.34999999999984</c:v>
                </c:pt>
                <c:pt idx="110">
                  <c:v>56.49999999999984</c:v>
                </c:pt>
                <c:pt idx="111">
                  <c:v>56.64999999999984</c:v>
                </c:pt>
                <c:pt idx="112">
                  <c:v>56.79999999999984</c:v>
                </c:pt>
                <c:pt idx="113">
                  <c:v>56.94999999999984</c:v>
                </c:pt>
                <c:pt idx="114">
                  <c:v>57.09999999999983</c:v>
                </c:pt>
                <c:pt idx="115">
                  <c:v>57.24999999999983</c:v>
                </c:pt>
                <c:pt idx="116">
                  <c:v>57.39999999999983</c:v>
                </c:pt>
                <c:pt idx="117">
                  <c:v>57.54999999999983</c:v>
                </c:pt>
                <c:pt idx="118">
                  <c:v>57.69999999999983</c:v>
                </c:pt>
                <c:pt idx="119">
                  <c:v>57.84999999999983</c:v>
                </c:pt>
                <c:pt idx="120">
                  <c:v>57.99999999999982</c:v>
                </c:pt>
                <c:pt idx="121">
                  <c:v>58.14999999999982</c:v>
                </c:pt>
                <c:pt idx="122">
                  <c:v>58.29999999999982</c:v>
                </c:pt>
                <c:pt idx="123">
                  <c:v>58.44999999999982</c:v>
                </c:pt>
                <c:pt idx="124">
                  <c:v>58.59999999999982</c:v>
                </c:pt>
                <c:pt idx="125">
                  <c:v>58.74999999999982</c:v>
                </c:pt>
                <c:pt idx="126">
                  <c:v>58.89999999999982</c:v>
                </c:pt>
                <c:pt idx="127">
                  <c:v>59.04999999999982</c:v>
                </c:pt>
                <c:pt idx="128">
                  <c:v>59.19999999999981</c:v>
                </c:pt>
                <c:pt idx="129">
                  <c:v>59.34999999999982</c:v>
                </c:pt>
                <c:pt idx="130">
                  <c:v>59.49999999999981</c:v>
                </c:pt>
                <c:pt idx="131">
                  <c:v>59.64999999999981</c:v>
                </c:pt>
                <c:pt idx="132">
                  <c:v>59.7999999999998</c:v>
                </c:pt>
                <c:pt idx="133">
                  <c:v>59.94999999999981</c:v>
                </c:pt>
                <c:pt idx="134">
                  <c:v>60.0999999999998</c:v>
                </c:pt>
                <c:pt idx="135">
                  <c:v>60.2499999999998</c:v>
                </c:pt>
                <c:pt idx="136">
                  <c:v>60.3999999999998</c:v>
                </c:pt>
                <c:pt idx="137">
                  <c:v>60.5499999999998</c:v>
                </c:pt>
                <c:pt idx="138">
                  <c:v>60.6999999999998</c:v>
                </c:pt>
                <c:pt idx="139">
                  <c:v>60.8499999999998</c:v>
                </c:pt>
                <c:pt idx="140">
                  <c:v>60.9999999999998</c:v>
                </c:pt>
                <c:pt idx="141">
                  <c:v>61.1499999999998</c:v>
                </c:pt>
                <c:pt idx="142">
                  <c:v>61.2999999999998</c:v>
                </c:pt>
                <c:pt idx="143">
                  <c:v>61.4499999999998</c:v>
                </c:pt>
                <c:pt idx="144">
                  <c:v>61.5999999999998</c:v>
                </c:pt>
                <c:pt idx="145">
                  <c:v>61.7499999999998</c:v>
                </c:pt>
                <c:pt idx="146">
                  <c:v>61.8999999999998</c:v>
                </c:pt>
                <c:pt idx="147">
                  <c:v>62.0499999999998</c:v>
                </c:pt>
                <c:pt idx="148">
                  <c:v>62.19999999999978</c:v>
                </c:pt>
                <c:pt idx="149">
                  <c:v>62.34999999999979</c:v>
                </c:pt>
                <c:pt idx="150">
                  <c:v>62.49999999999978</c:v>
                </c:pt>
                <c:pt idx="151">
                  <c:v>62.64999999999978</c:v>
                </c:pt>
                <c:pt idx="152">
                  <c:v>62.79999999999978</c:v>
                </c:pt>
                <c:pt idx="153">
                  <c:v>62.94999999999978</c:v>
                </c:pt>
                <c:pt idx="154">
                  <c:v>63.09999999999978</c:v>
                </c:pt>
                <c:pt idx="155">
                  <c:v>63.24999999999977</c:v>
                </c:pt>
                <c:pt idx="156">
                  <c:v>63.39999999999977</c:v>
                </c:pt>
                <c:pt idx="157">
                  <c:v>63.54999999999977</c:v>
                </c:pt>
                <c:pt idx="158">
                  <c:v>63.69999999999977</c:v>
                </c:pt>
                <c:pt idx="159">
                  <c:v>63.84999999999977</c:v>
                </c:pt>
                <c:pt idx="160">
                  <c:v>63.99999999999977</c:v>
                </c:pt>
                <c:pt idx="161">
                  <c:v>64.14999999999977</c:v>
                </c:pt>
                <c:pt idx="162">
                  <c:v>64.29999999999978</c:v>
                </c:pt>
                <c:pt idx="163">
                  <c:v>64.44999999999978</c:v>
                </c:pt>
                <c:pt idx="164">
                  <c:v>64.5999999999998</c:v>
                </c:pt>
                <c:pt idx="165">
                  <c:v>64.7499999999998</c:v>
                </c:pt>
                <c:pt idx="166">
                  <c:v>64.8999999999998</c:v>
                </c:pt>
                <c:pt idx="167">
                  <c:v>65.0499999999998</c:v>
                </c:pt>
                <c:pt idx="168">
                  <c:v>65.19999999999981</c:v>
                </c:pt>
                <c:pt idx="169">
                  <c:v>65.34999999999982</c:v>
                </c:pt>
                <c:pt idx="170">
                  <c:v>65.49999999999982</c:v>
                </c:pt>
                <c:pt idx="171">
                  <c:v>65.64999999999983</c:v>
                </c:pt>
                <c:pt idx="172">
                  <c:v>65.79999999999984</c:v>
                </c:pt>
                <c:pt idx="173">
                  <c:v>65.94999999999984</c:v>
                </c:pt>
                <c:pt idx="174">
                  <c:v>66.09999999999985</c:v>
                </c:pt>
                <c:pt idx="175">
                  <c:v>66.24999999999985</c:v>
                </c:pt>
                <c:pt idx="176">
                  <c:v>66.39999999999986</c:v>
                </c:pt>
                <c:pt idx="177">
                  <c:v>66.54999999999986</c:v>
                </c:pt>
                <c:pt idx="178">
                  <c:v>66.69999999999987</c:v>
                </c:pt>
                <c:pt idx="179">
                  <c:v>66.84999999999988</c:v>
                </c:pt>
                <c:pt idx="180">
                  <c:v>66.99999999999988</c:v>
                </c:pt>
                <c:pt idx="181">
                  <c:v>67.1499999999999</c:v>
                </c:pt>
                <c:pt idx="182">
                  <c:v>67.2999999999999</c:v>
                </c:pt>
                <c:pt idx="183">
                  <c:v>67.4499999999999</c:v>
                </c:pt>
                <c:pt idx="184">
                  <c:v>67.5999999999999</c:v>
                </c:pt>
                <c:pt idx="185">
                  <c:v>67.7499999999999</c:v>
                </c:pt>
                <c:pt idx="186">
                  <c:v>67.89999999999992</c:v>
                </c:pt>
                <c:pt idx="187">
                  <c:v>68.04999999999992</c:v>
                </c:pt>
                <c:pt idx="188">
                  <c:v>68.19999999999993</c:v>
                </c:pt>
                <c:pt idx="189">
                  <c:v>68.34999999999993</c:v>
                </c:pt>
                <c:pt idx="190">
                  <c:v>68.49999999999994</c:v>
                </c:pt>
                <c:pt idx="191">
                  <c:v>68.64999999999994</c:v>
                </c:pt>
                <c:pt idx="192">
                  <c:v>68.79999999999995</c:v>
                </c:pt>
                <c:pt idx="193">
                  <c:v>68.94999999999996</c:v>
                </c:pt>
                <c:pt idx="194">
                  <c:v>69.09999999999996</c:v>
                </c:pt>
                <c:pt idx="195">
                  <c:v>69.24999999999997</c:v>
                </c:pt>
                <c:pt idx="196">
                  <c:v>69.39999999999997</c:v>
                </c:pt>
                <c:pt idx="197">
                  <c:v>69.54999999999998</c:v>
                </c:pt>
                <c:pt idx="198">
                  <c:v>69.69999999999998</c:v>
                </c:pt>
                <c:pt idx="199">
                  <c:v>69.85</c:v>
                </c:pt>
                <c:pt idx="200">
                  <c:v>70.0</c:v>
                </c:pt>
                <c:pt idx="201">
                  <c:v>70.15000000000001</c:v>
                </c:pt>
                <c:pt idx="202">
                  <c:v>70.30000000000001</c:v>
                </c:pt>
                <c:pt idx="203">
                  <c:v>70.45000000000001</c:v>
                </c:pt>
                <c:pt idx="204">
                  <c:v>70.60000000000002</c:v>
                </c:pt>
                <c:pt idx="205">
                  <c:v>70.75000000000003</c:v>
                </c:pt>
                <c:pt idx="206">
                  <c:v>70.90000000000003</c:v>
                </c:pt>
                <c:pt idx="207">
                  <c:v>71.05000000000004</c:v>
                </c:pt>
                <c:pt idx="208">
                  <c:v>71.20000000000004</c:v>
                </c:pt>
                <c:pt idx="209">
                  <c:v>71.35000000000005</c:v>
                </c:pt>
                <c:pt idx="210">
                  <c:v>71.50000000000005</c:v>
                </c:pt>
                <c:pt idx="211">
                  <c:v>71.65000000000006</c:v>
                </c:pt>
                <c:pt idx="212">
                  <c:v>71.80000000000007</c:v>
                </c:pt>
                <c:pt idx="213">
                  <c:v>71.95000000000007</c:v>
                </c:pt>
                <c:pt idx="214">
                  <c:v>72.10000000000008</c:v>
                </c:pt>
                <c:pt idx="215">
                  <c:v>72.25000000000008</c:v>
                </c:pt>
                <c:pt idx="216">
                  <c:v>72.4000000000001</c:v>
                </c:pt>
                <c:pt idx="217">
                  <c:v>72.5500000000001</c:v>
                </c:pt>
                <c:pt idx="218">
                  <c:v>72.7000000000001</c:v>
                </c:pt>
                <c:pt idx="219">
                  <c:v>72.85000000000011</c:v>
                </c:pt>
                <c:pt idx="220">
                  <c:v>73.00000000000011</c:v>
                </c:pt>
                <c:pt idx="221">
                  <c:v>73.15000000000012</c:v>
                </c:pt>
                <c:pt idx="222">
                  <c:v>73.30000000000013</c:v>
                </c:pt>
                <c:pt idx="223">
                  <c:v>73.45000000000013</c:v>
                </c:pt>
                <c:pt idx="224">
                  <c:v>73.60000000000014</c:v>
                </c:pt>
                <c:pt idx="225">
                  <c:v>73.75000000000014</c:v>
                </c:pt>
                <c:pt idx="226">
                  <c:v>73.90000000000014</c:v>
                </c:pt>
                <c:pt idx="227">
                  <c:v>74.05000000000015</c:v>
                </c:pt>
                <c:pt idx="228">
                  <c:v>74.20000000000015</c:v>
                </c:pt>
                <c:pt idx="229">
                  <c:v>74.35000000000016</c:v>
                </c:pt>
                <c:pt idx="230">
                  <c:v>74.50000000000017</c:v>
                </c:pt>
                <c:pt idx="231">
                  <c:v>74.65000000000018</c:v>
                </c:pt>
                <c:pt idx="232">
                  <c:v>74.80000000000018</c:v>
                </c:pt>
                <c:pt idx="233">
                  <c:v>74.95000000000018</c:v>
                </c:pt>
                <c:pt idx="234">
                  <c:v>75.10000000000019</c:v>
                </c:pt>
                <c:pt idx="235">
                  <c:v>75.2500000000002</c:v>
                </c:pt>
                <c:pt idx="236">
                  <c:v>75.4000000000002</c:v>
                </c:pt>
                <c:pt idx="237">
                  <c:v>75.55000000000021</c:v>
                </c:pt>
                <c:pt idx="238">
                  <c:v>75.70000000000021</c:v>
                </c:pt>
                <c:pt idx="239">
                  <c:v>75.85000000000022</c:v>
                </c:pt>
                <c:pt idx="240">
                  <c:v>76.00000000000023</c:v>
                </c:pt>
                <c:pt idx="241">
                  <c:v>76.15000000000023</c:v>
                </c:pt>
                <c:pt idx="242">
                  <c:v>76.30000000000024</c:v>
                </c:pt>
                <c:pt idx="243">
                  <c:v>76.45000000000024</c:v>
                </c:pt>
                <c:pt idx="244">
                  <c:v>76.60000000000025</c:v>
                </c:pt>
                <c:pt idx="245">
                  <c:v>76.75000000000025</c:v>
                </c:pt>
                <c:pt idx="246">
                  <c:v>76.90000000000026</c:v>
                </c:pt>
                <c:pt idx="247">
                  <c:v>77.05000000000027</c:v>
                </c:pt>
                <c:pt idx="248">
                  <c:v>77.20000000000027</c:v>
                </c:pt>
                <c:pt idx="249">
                  <c:v>77.35000000000028</c:v>
                </c:pt>
                <c:pt idx="250">
                  <c:v>77.50000000000028</c:v>
                </c:pt>
                <c:pt idx="251">
                  <c:v>77.65000000000029</c:v>
                </c:pt>
                <c:pt idx="252">
                  <c:v>77.8000000000003</c:v>
                </c:pt>
                <c:pt idx="253">
                  <c:v>77.9500000000003</c:v>
                </c:pt>
                <c:pt idx="254">
                  <c:v>78.10000000000031</c:v>
                </c:pt>
                <c:pt idx="255">
                  <c:v>78.25000000000031</c:v>
                </c:pt>
                <c:pt idx="256">
                  <c:v>78.40000000000031</c:v>
                </c:pt>
                <c:pt idx="257">
                  <c:v>78.55000000000032</c:v>
                </c:pt>
                <c:pt idx="258">
                  <c:v>78.70000000000033</c:v>
                </c:pt>
                <c:pt idx="259">
                  <c:v>78.85000000000034</c:v>
                </c:pt>
                <c:pt idx="260">
                  <c:v>79.00000000000034</c:v>
                </c:pt>
                <c:pt idx="261">
                  <c:v>79.15000000000035</c:v>
                </c:pt>
                <c:pt idx="262">
                  <c:v>79.30000000000035</c:v>
                </c:pt>
                <c:pt idx="263">
                  <c:v>79.45000000000035</c:v>
                </c:pt>
                <c:pt idx="264">
                  <c:v>79.60000000000036</c:v>
                </c:pt>
                <c:pt idx="265">
                  <c:v>79.75000000000037</c:v>
                </c:pt>
                <c:pt idx="266">
                  <c:v>79.90000000000037</c:v>
                </c:pt>
                <c:pt idx="267">
                  <c:v>80.05000000000038</c:v>
                </c:pt>
                <c:pt idx="268">
                  <c:v>80.20000000000038</c:v>
                </c:pt>
                <c:pt idx="269">
                  <c:v>80.35000000000039</c:v>
                </c:pt>
                <c:pt idx="270">
                  <c:v>80.5000000000004</c:v>
                </c:pt>
                <c:pt idx="271">
                  <c:v>80.6500000000004</c:v>
                </c:pt>
                <c:pt idx="272">
                  <c:v>80.80000000000041</c:v>
                </c:pt>
                <c:pt idx="273">
                  <c:v>80.95000000000041</c:v>
                </c:pt>
                <c:pt idx="274">
                  <c:v>81.10000000000042</c:v>
                </c:pt>
                <c:pt idx="275">
                  <c:v>81.25000000000043</c:v>
                </c:pt>
                <c:pt idx="276">
                  <c:v>81.40000000000043</c:v>
                </c:pt>
                <c:pt idx="277">
                  <c:v>81.55000000000044</c:v>
                </c:pt>
                <c:pt idx="278">
                  <c:v>81.70000000000044</c:v>
                </c:pt>
                <c:pt idx="279">
                  <c:v>81.85000000000045</c:v>
                </c:pt>
                <c:pt idx="280">
                  <c:v>82.00000000000045</c:v>
                </c:pt>
                <c:pt idx="281">
                  <c:v>82.15000000000046</c:v>
                </c:pt>
                <c:pt idx="282">
                  <c:v>82.30000000000047</c:v>
                </c:pt>
                <c:pt idx="283">
                  <c:v>82.45000000000047</c:v>
                </c:pt>
                <c:pt idx="284">
                  <c:v>82.60000000000048</c:v>
                </c:pt>
                <c:pt idx="285">
                  <c:v>82.75000000000048</c:v>
                </c:pt>
                <c:pt idx="286">
                  <c:v>82.90000000000048</c:v>
                </c:pt>
                <c:pt idx="287">
                  <c:v>83.05000000000049</c:v>
                </c:pt>
                <c:pt idx="288">
                  <c:v>83.2000000000005</c:v>
                </c:pt>
                <c:pt idx="289">
                  <c:v>83.35000000000051</c:v>
                </c:pt>
                <c:pt idx="290">
                  <c:v>83.50000000000051</c:v>
                </c:pt>
                <c:pt idx="291">
                  <c:v>83.65000000000052</c:v>
                </c:pt>
                <c:pt idx="292">
                  <c:v>83.80000000000052</c:v>
                </c:pt>
                <c:pt idx="293">
                  <c:v>83.95000000000053</c:v>
                </c:pt>
                <c:pt idx="294">
                  <c:v>84.10000000000053</c:v>
                </c:pt>
                <c:pt idx="295">
                  <c:v>84.25000000000054</c:v>
                </c:pt>
                <c:pt idx="296">
                  <c:v>84.40000000000054</c:v>
                </c:pt>
                <c:pt idx="297">
                  <c:v>84.55000000000055</c:v>
                </c:pt>
                <c:pt idx="298">
                  <c:v>84.70000000000055</c:v>
                </c:pt>
                <c:pt idx="299">
                  <c:v>84.85000000000056</c:v>
                </c:pt>
                <c:pt idx="300">
                  <c:v>85.00000000000057</c:v>
                </c:pt>
                <c:pt idx="301">
                  <c:v>85.15000000000057</c:v>
                </c:pt>
                <c:pt idx="302">
                  <c:v>85.30000000000058</c:v>
                </c:pt>
                <c:pt idx="303">
                  <c:v>85.45000000000058</c:v>
                </c:pt>
                <c:pt idx="304">
                  <c:v>85.60000000000059</c:v>
                </c:pt>
                <c:pt idx="305">
                  <c:v>85.7500000000006</c:v>
                </c:pt>
                <c:pt idx="306">
                  <c:v>85.9000000000006</c:v>
                </c:pt>
                <c:pt idx="307">
                  <c:v>86.05000000000061</c:v>
                </c:pt>
                <c:pt idx="308">
                  <c:v>86.20000000000061</c:v>
                </c:pt>
                <c:pt idx="309">
                  <c:v>86.35000000000062</c:v>
                </c:pt>
                <c:pt idx="310">
                  <c:v>86.50000000000063</c:v>
                </c:pt>
                <c:pt idx="311">
                  <c:v>86.65000000000063</c:v>
                </c:pt>
                <c:pt idx="312">
                  <c:v>86.80000000000064</c:v>
                </c:pt>
                <c:pt idx="313">
                  <c:v>86.95000000000064</c:v>
                </c:pt>
                <c:pt idx="314">
                  <c:v>87.10000000000065</c:v>
                </c:pt>
                <c:pt idx="315">
                  <c:v>87.25000000000065</c:v>
                </c:pt>
                <c:pt idx="316">
                  <c:v>87.40000000000065</c:v>
                </c:pt>
                <c:pt idx="317">
                  <c:v>87.55000000000067</c:v>
                </c:pt>
                <c:pt idx="318">
                  <c:v>87.70000000000067</c:v>
                </c:pt>
                <c:pt idx="319">
                  <c:v>87.85000000000068</c:v>
                </c:pt>
                <c:pt idx="320">
                  <c:v>88.00000000000068</c:v>
                </c:pt>
                <c:pt idx="321">
                  <c:v>88.15000000000069</c:v>
                </c:pt>
                <c:pt idx="322">
                  <c:v>88.30000000000069</c:v>
                </c:pt>
                <c:pt idx="323">
                  <c:v>88.4500000000007</c:v>
                </c:pt>
                <c:pt idx="324">
                  <c:v>88.6000000000007</c:v>
                </c:pt>
                <c:pt idx="325">
                  <c:v>88.75000000000071</c:v>
                </c:pt>
                <c:pt idx="326">
                  <c:v>88.90000000000071</c:v>
                </c:pt>
                <c:pt idx="327">
                  <c:v>89.05000000000072</c:v>
                </c:pt>
                <c:pt idx="328">
                  <c:v>89.20000000000073</c:v>
                </c:pt>
                <c:pt idx="329">
                  <c:v>89.35000000000073</c:v>
                </c:pt>
                <c:pt idx="330">
                  <c:v>89.50000000000074</c:v>
                </c:pt>
                <c:pt idx="331">
                  <c:v>89.65000000000074</c:v>
                </c:pt>
                <c:pt idx="332">
                  <c:v>89.80000000000075</c:v>
                </c:pt>
                <c:pt idx="333">
                  <c:v>89.95000000000075</c:v>
                </c:pt>
                <c:pt idx="334">
                  <c:v>90.10000000000076</c:v>
                </c:pt>
                <c:pt idx="335">
                  <c:v>90.25000000000077</c:v>
                </c:pt>
                <c:pt idx="336">
                  <c:v>90.40000000000077</c:v>
                </c:pt>
                <c:pt idx="337">
                  <c:v>90.55000000000078</c:v>
                </c:pt>
                <c:pt idx="338">
                  <c:v>90.70000000000078</c:v>
                </c:pt>
                <c:pt idx="339">
                  <c:v>90.85000000000079</c:v>
                </c:pt>
                <c:pt idx="340">
                  <c:v>91.0000000000008</c:v>
                </c:pt>
                <c:pt idx="341">
                  <c:v>91.1500000000008</c:v>
                </c:pt>
                <c:pt idx="342">
                  <c:v>91.30000000000081</c:v>
                </c:pt>
                <c:pt idx="343">
                  <c:v>91.45000000000081</c:v>
                </c:pt>
                <c:pt idx="344">
                  <c:v>91.60000000000082</c:v>
                </c:pt>
                <c:pt idx="345">
                  <c:v>91.75000000000082</c:v>
                </c:pt>
                <c:pt idx="346">
                  <c:v>91.90000000000083</c:v>
                </c:pt>
                <c:pt idx="347">
                  <c:v>92.05000000000084</c:v>
                </c:pt>
                <c:pt idx="348">
                  <c:v>92.20000000000084</c:v>
                </c:pt>
                <c:pt idx="349">
                  <c:v>92.35000000000085</c:v>
                </c:pt>
                <c:pt idx="350">
                  <c:v>92.50000000000085</c:v>
                </c:pt>
                <c:pt idx="351">
                  <c:v>92.65000000000086</c:v>
                </c:pt>
                <c:pt idx="352">
                  <c:v>92.80000000000086</c:v>
                </c:pt>
                <c:pt idx="353">
                  <c:v>92.95000000000087</c:v>
                </c:pt>
                <c:pt idx="354">
                  <c:v>93.10000000000088</c:v>
                </c:pt>
                <c:pt idx="355">
                  <c:v>93.25000000000088</c:v>
                </c:pt>
                <c:pt idx="356">
                  <c:v>93.40000000000088</c:v>
                </c:pt>
                <c:pt idx="357">
                  <c:v>93.55000000000089</c:v>
                </c:pt>
                <c:pt idx="358">
                  <c:v>93.7000000000009</c:v>
                </c:pt>
                <c:pt idx="359">
                  <c:v>93.8500000000009</c:v>
                </c:pt>
                <c:pt idx="360">
                  <c:v>94.00000000000091</c:v>
                </c:pt>
                <c:pt idx="361">
                  <c:v>94.15000000000092</c:v>
                </c:pt>
                <c:pt idx="362">
                  <c:v>94.30000000000092</c:v>
                </c:pt>
                <c:pt idx="363">
                  <c:v>94.45000000000093</c:v>
                </c:pt>
                <c:pt idx="364">
                  <c:v>94.60000000000093</c:v>
                </c:pt>
                <c:pt idx="365">
                  <c:v>94.75000000000094</c:v>
                </c:pt>
                <c:pt idx="366">
                  <c:v>94.90000000000094</c:v>
                </c:pt>
                <c:pt idx="367">
                  <c:v>95.05000000000095</c:v>
                </c:pt>
                <c:pt idx="368">
                  <c:v>95.20000000000095</c:v>
                </c:pt>
                <c:pt idx="369">
                  <c:v>95.35000000000096</c:v>
                </c:pt>
                <c:pt idx="370">
                  <c:v>95.50000000000097</c:v>
                </c:pt>
                <c:pt idx="371">
                  <c:v>95.65000000000097</c:v>
                </c:pt>
                <c:pt idx="372">
                  <c:v>95.80000000000098</c:v>
                </c:pt>
                <c:pt idx="373">
                  <c:v>95.95000000000098</c:v>
                </c:pt>
                <c:pt idx="374">
                  <c:v>96.10000000000099</c:v>
                </c:pt>
                <c:pt idx="375">
                  <c:v>96.25000000000099</c:v>
                </c:pt>
                <c:pt idx="376">
                  <c:v>96.400000000001</c:v>
                </c:pt>
                <c:pt idx="377">
                  <c:v>96.55000000000101</c:v>
                </c:pt>
                <c:pt idx="378">
                  <c:v>96.70000000000101</c:v>
                </c:pt>
                <c:pt idx="379">
                  <c:v>96.85000000000102</c:v>
                </c:pt>
                <c:pt idx="380">
                  <c:v>97.00000000000102</c:v>
                </c:pt>
                <c:pt idx="381">
                  <c:v>97.15000000000103</c:v>
                </c:pt>
                <c:pt idx="382">
                  <c:v>97.30000000000103</c:v>
                </c:pt>
                <c:pt idx="383">
                  <c:v>97.45000000000104</c:v>
                </c:pt>
                <c:pt idx="384">
                  <c:v>97.60000000000105</c:v>
                </c:pt>
                <c:pt idx="385">
                  <c:v>97.75000000000105</c:v>
                </c:pt>
                <c:pt idx="386">
                  <c:v>97.90000000000105</c:v>
                </c:pt>
                <c:pt idx="387">
                  <c:v>98.05000000000106</c:v>
                </c:pt>
                <c:pt idx="388">
                  <c:v>98.20000000000107</c:v>
                </c:pt>
                <c:pt idx="389">
                  <c:v>98.35000000000107</c:v>
                </c:pt>
                <c:pt idx="390">
                  <c:v>98.50000000000108</c:v>
                </c:pt>
                <c:pt idx="391">
                  <c:v>98.65000000000109</c:v>
                </c:pt>
                <c:pt idx="392">
                  <c:v>98.80000000000109</c:v>
                </c:pt>
                <c:pt idx="393">
                  <c:v>98.9500000000011</c:v>
                </c:pt>
                <c:pt idx="394">
                  <c:v>99.1000000000011</c:v>
                </c:pt>
                <c:pt idx="395">
                  <c:v>99.25000000000111</c:v>
                </c:pt>
                <c:pt idx="396">
                  <c:v>99.40000000000111</c:v>
                </c:pt>
                <c:pt idx="397">
                  <c:v>99.55000000000112</c:v>
                </c:pt>
                <c:pt idx="398">
                  <c:v>99.70000000000113</c:v>
                </c:pt>
                <c:pt idx="399">
                  <c:v>99.85000000000113</c:v>
                </c:pt>
                <c:pt idx="400">
                  <c:v>100.0000000000011</c:v>
                </c:pt>
                <c:pt idx="401">
                  <c:v>100.1500000000011</c:v>
                </c:pt>
                <c:pt idx="402">
                  <c:v>100.3000000000011</c:v>
                </c:pt>
                <c:pt idx="403">
                  <c:v>100.4500000000012</c:v>
                </c:pt>
                <c:pt idx="404">
                  <c:v>100.6000000000012</c:v>
                </c:pt>
                <c:pt idx="405">
                  <c:v>100.7500000000012</c:v>
                </c:pt>
                <c:pt idx="406">
                  <c:v>100.9000000000012</c:v>
                </c:pt>
                <c:pt idx="407">
                  <c:v>101.0500000000012</c:v>
                </c:pt>
                <c:pt idx="408">
                  <c:v>101.2000000000012</c:v>
                </c:pt>
                <c:pt idx="409">
                  <c:v>101.3500000000012</c:v>
                </c:pt>
                <c:pt idx="410">
                  <c:v>101.5000000000012</c:v>
                </c:pt>
                <c:pt idx="411">
                  <c:v>101.6500000000012</c:v>
                </c:pt>
                <c:pt idx="412">
                  <c:v>101.8000000000012</c:v>
                </c:pt>
                <c:pt idx="413">
                  <c:v>101.9500000000012</c:v>
                </c:pt>
                <c:pt idx="414">
                  <c:v>102.1000000000012</c:v>
                </c:pt>
                <c:pt idx="415">
                  <c:v>102.2500000000012</c:v>
                </c:pt>
                <c:pt idx="416">
                  <c:v>102.4000000000012</c:v>
                </c:pt>
                <c:pt idx="417">
                  <c:v>102.5500000000012</c:v>
                </c:pt>
                <c:pt idx="418">
                  <c:v>102.7000000000012</c:v>
                </c:pt>
                <c:pt idx="419">
                  <c:v>102.8500000000012</c:v>
                </c:pt>
                <c:pt idx="420">
                  <c:v>103.0000000000013</c:v>
                </c:pt>
                <c:pt idx="421">
                  <c:v>103.1500000000013</c:v>
                </c:pt>
                <c:pt idx="422">
                  <c:v>103.3000000000013</c:v>
                </c:pt>
                <c:pt idx="423">
                  <c:v>103.4500000000013</c:v>
                </c:pt>
                <c:pt idx="424">
                  <c:v>103.6000000000013</c:v>
                </c:pt>
                <c:pt idx="425">
                  <c:v>103.7500000000013</c:v>
                </c:pt>
                <c:pt idx="426">
                  <c:v>103.9000000000013</c:v>
                </c:pt>
                <c:pt idx="427">
                  <c:v>104.0500000000013</c:v>
                </c:pt>
                <c:pt idx="428">
                  <c:v>104.2000000000013</c:v>
                </c:pt>
                <c:pt idx="429">
                  <c:v>104.3500000000013</c:v>
                </c:pt>
                <c:pt idx="430">
                  <c:v>104.5000000000013</c:v>
                </c:pt>
                <c:pt idx="431">
                  <c:v>104.6500000000013</c:v>
                </c:pt>
                <c:pt idx="432">
                  <c:v>104.8000000000013</c:v>
                </c:pt>
                <c:pt idx="433">
                  <c:v>104.9500000000013</c:v>
                </c:pt>
                <c:pt idx="434">
                  <c:v>105.1000000000013</c:v>
                </c:pt>
                <c:pt idx="435">
                  <c:v>105.2500000000013</c:v>
                </c:pt>
                <c:pt idx="436">
                  <c:v>105.4000000000013</c:v>
                </c:pt>
                <c:pt idx="437">
                  <c:v>105.5500000000013</c:v>
                </c:pt>
                <c:pt idx="438">
                  <c:v>105.7000000000014</c:v>
                </c:pt>
                <c:pt idx="439">
                  <c:v>105.8500000000014</c:v>
                </c:pt>
                <c:pt idx="440">
                  <c:v>106.0000000000014</c:v>
                </c:pt>
                <c:pt idx="441">
                  <c:v>106.1500000000014</c:v>
                </c:pt>
                <c:pt idx="442">
                  <c:v>106.3000000000014</c:v>
                </c:pt>
                <c:pt idx="443">
                  <c:v>106.4500000000014</c:v>
                </c:pt>
                <c:pt idx="444">
                  <c:v>106.6000000000014</c:v>
                </c:pt>
                <c:pt idx="445">
                  <c:v>106.7500000000014</c:v>
                </c:pt>
                <c:pt idx="446">
                  <c:v>106.9000000000014</c:v>
                </c:pt>
                <c:pt idx="447">
                  <c:v>107.0500000000014</c:v>
                </c:pt>
                <c:pt idx="448">
                  <c:v>107.2000000000014</c:v>
                </c:pt>
                <c:pt idx="449">
                  <c:v>107.3500000000014</c:v>
                </c:pt>
                <c:pt idx="450">
                  <c:v>107.5000000000014</c:v>
                </c:pt>
                <c:pt idx="451">
                  <c:v>107.6500000000014</c:v>
                </c:pt>
                <c:pt idx="452">
                  <c:v>107.8000000000014</c:v>
                </c:pt>
                <c:pt idx="453">
                  <c:v>107.9500000000014</c:v>
                </c:pt>
                <c:pt idx="454">
                  <c:v>108.1000000000014</c:v>
                </c:pt>
                <c:pt idx="455">
                  <c:v>108.2500000000014</c:v>
                </c:pt>
                <c:pt idx="456">
                  <c:v>108.4000000000015</c:v>
                </c:pt>
                <c:pt idx="457">
                  <c:v>108.5500000000015</c:v>
                </c:pt>
                <c:pt idx="458">
                  <c:v>108.7000000000015</c:v>
                </c:pt>
                <c:pt idx="459">
                  <c:v>108.8500000000015</c:v>
                </c:pt>
                <c:pt idx="460">
                  <c:v>109.0000000000015</c:v>
                </c:pt>
                <c:pt idx="461">
                  <c:v>109.1500000000015</c:v>
                </c:pt>
                <c:pt idx="462">
                  <c:v>109.3000000000015</c:v>
                </c:pt>
                <c:pt idx="463">
                  <c:v>109.4500000000015</c:v>
                </c:pt>
                <c:pt idx="464">
                  <c:v>109.6000000000015</c:v>
                </c:pt>
                <c:pt idx="465">
                  <c:v>109.7500000000015</c:v>
                </c:pt>
                <c:pt idx="466">
                  <c:v>109.9000000000015</c:v>
                </c:pt>
                <c:pt idx="467">
                  <c:v>110.0500000000015</c:v>
                </c:pt>
                <c:pt idx="468">
                  <c:v>110.2000000000015</c:v>
                </c:pt>
                <c:pt idx="469">
                  <c:v>110.3500000000015</c:v>
                </c:pt>
                <c:pt idx="470">
                  <c:v>110.5000000000015</c:v>
                </c:pt>
                <c:pt idx="471">
                  <c:v>110.6500000000015</c:v>
                </c:pt>
                <c:pt idx="472">
                  <c:v>110.8000000000015</c:v>
                </c:pt>
                <c:pt idx="473">
                  <c:v>110.9500000000016</c:v>
                </c:pt>
                <c:pt idx="474">
                  <c:v>111.1000000000016</c:v>
                </c:pt>
                <c:pt idx="475">
                  <c:v>111.2500000000016</c:v>
                </c:pt>
                <c:pt idx="476">
                  <c:v>111.4000000000016</c:v>
                </c:pt>
                <c:pt idx="477">
                  <c:v>111.5500000000016</c:v>
                </c:pt>
                <c:pt idx="478">
                  <c:v>111.7000000000016</c:v>
                </c:pt>
                <c:pt idx="479">
                  <c:v>111.8500000000016</c:v>
                </c:pt>
                <c:pt idx="480">
                  <c:v>112.0000000000016</c:v>
                </c:pt>
                <c:pt idx="481">
                  <c:v>112.1500000000016</c:v>
                </c:pt>
                <c:pt idx="482">
                  <c:v>112.3000000000016</c:v>
                </c:pt>
                <c:pt idx="483">
                  <c:v>112.4500000000016</c:v>
                </c:pt>
                <c:pt idx="484">
                  <c:v>112.6000000000016</c:v>
                </c:pt>
                <c:pt idx="485">
                  <c:v>112.7500000000016</c:v>
                </c:pt>
                <c:pt idx="486">
                  <c:v>112.9000000000016</c:v>
                </c:pt>
                <c:pt idx="487">
                  <c:v>113.0500000000016</c:v>
                </c:pt>
                <c:pt idx="488">
                  <c:v>113.2000000000016</c:v>
                </c:pt>
                <c:pt idx="489">
                  <c:v>113.3500000000016</c:v>
                </c:pt>
                <c:pt idx="490">
                  <c:v>113.5000000000016</c:v>
                </c:pt>
                <c:pt idx="491">
                  <c:v>113.6500000000017</c:v>
                </c:pt>
                <c:pt idx="492">
                  <c:v>113.8000000000017</c:v>
                </c:pt>
                <c:pt idx="493">
                  <c:v>113.9500000000017</c:v>
                </c:pt>
                <c:pt idx="494">
                  <c:v>114.1000000000017</c:v>
                </c:pt>
                <c:pt idx="495">
                  <c:v>114.2500000000017</c:v>
                </c:pt>
                <c:pt idx="496">
                  <c:v>114.4000000000017</c:v>
                </c:pt>
                <c:pt idx="497">
                  <c:v>114.5500000000017</c:v>
                </c:pt>
                <c:pt idx="498">
                  <c:v>114.7000000000017</c:v>
                </c:pt>
                <c:pt idx="499">
                  <c:v>114.8500000000017</c:v>
                </c:pt>
                <c:pt idx="500">
                  <c:v>115.0000000000017</c:v>
                </c:pt>
                <c:pt idx="501">
                  <c:v>115.1500000000017</c:v>
                </c:pt>
                <c:pt idx="502">
                  <c:v>115.3000000000017</c:v>
                </c:pt>
                <c:pt idx="503">
                  <c:v>115.4500000000017</c:v>
                </c:pt>
                <c:pt idx="504">
                  <c:v>115.6000000000017</c:v>
                </c:pt>
                <c:pt idx="505">
                  <c:v>115.7500000000017</c:v>
                </c:pt>
                <c:pt idx="506">
                  <c:v>115.9000000000017</c:v>
                </c:pt>
                <c:pt idx="507">
                  <c:v>116.0500000000017</c:v>
                </c:pt>
                <c:pt idx="508">
                  <c:v>116.2000000000018</c:v>
                </c:pt>
                <c:pt idx="509">
                  <c:v>116.3500000000018</c:v>
                </c:pt>
                <c:pt idx="510">
                  <c:v>116.5000000000018</c:v>
                </c:pt>
                <c:pt idx="511">
                  <c:v>116.6500000000018</c:v>
                </c:pt>
                <c:pt idx="512">
                  <c:v>116.8000000000018</c:v>
                </c:pt>
                <c:pt idx="513">
                  <c:v>116.9500000000018</c:v>
                </c:pt>
                <c:pt idx="514">
                  <c:v>117.1000000000018</c:v>
                </c:pt>
                <c:pt idx="515">
                  <c:v>117.2500000000018</c:v>
                </c:pt>
                <c:pt idx="516">
                  <c:v>117.4000000000018</c:v>
                </c:pt>
                <c:pt idx="517">
                  <c:v>117.5500000000018</c:v>
                </c:pt>
                <c:pt idx="518">
                  <c:v>117.7000000000018</c:v>
                </c:pt>
                <c:pt idx="519">
                  <c:v>117.8500000000018</c:v>
                </c:pt>
                <c:pt idx="520">
                  <c:v>118.0000000000018</c:v>
                </c:pt>
                <c:pt idx="521">
                  <c:v>118.1500000000018</c:v>
                </c:pt>
                <c:pt idx="522">
                  <c:v>118.3000000000018</c:v>
                </c:pt>
                <c:pt idx="523">
                  <c:v>118.4500000000018</c:v>
                </c:pt>
                <c:pt idx="524">
                  <c:v>118.6000000000018</c:v>
                </c:pt>
                <c:pt idx="525">
                  <c:v>118.7500000000018</c:v>
                </c:pt>
                <c:pt idx="526">
                  <c:v>118.9000000000019</c:v>
                </c:pt>
                <c:pt idx="527">
                  <c:v>119.0500000000019</c:v>
                </c:pt>
                <c:pt idx="528">
                  <c:v>119.2000000000019</c:v>
                </c:pt>
                <c:pt idx="529">
                  <c:v>119.3500000000019</c:v>
                </c:pt>
                <c:pt idx="530">
                  <c:v>119.5000000000019</c:v>
                </c:pt>
                <c:pt idx="531">
                  <c:v>119.6500000000019</c:v>
                </c:pt>
                <c:pt idx="532">
                  <c:v>119.8000000000019</c:v>
                </c:pt>
                <c:pt idx="533">
                  <c:v>119.9500000000019</c:v>
                </c:pt>
                <c:pt idx="534">
                  <c:v>120.1000000000019</c:v>
                </c:pt>
                <c:pt idx="535">
                  <c:v>120.2500000000019</c:v>
                </c:pt>
                <c:pt idx="536">
                  <c:v>120.4000000000019</c:v>
                </c:pt>
                <c:pt idx="537">
                  <c:v>120.5500000000019</c:v>
                </c:pt>
                <c:pt idx="538">
                  <c:v>120.7000000000019</c:v>
                </c:pt>
                <c:pt idx="539">
                  <c:v>120.8500000000019</c:v>
                </c:pt>
                <c:pt idx="540">
                  <c:v>121.0000000000019</c:v>
                </c:pt>
                <c:pt idx="541">
                  <c:v>121.1500000000019</c:v>
                </c:pt>
                <c:pt idx="542">
                  <c:v>121.3000000000019</c:v>
                </c:pt>
                <c:pt idx="543">
                  <c:v>121.4500000000019</c:v>
                </c:pt>
                <c:pt idx="544">
                  <c:v>121.600000000002</c:v>
                </c:pt>
                <c:pt idx="545">
                  <c:v>121.750000000002</c:v>
                </c:pt>
                <c:pt idx="546">
                  <c:v>121.900000000002</c:v>
                </c:pt>
                <c:pt idx="547">
                  <c:v>122.050000000002</c:v>
                </c:pt>
                <c:pt idx="548">
                  <c:v>122.200000000002</c:v>
                </c:pt>
                <c:pt idx="549">
                  <c:v>122.350000000002</c:v>
                </c:pt>
                <c:pt idx="550">
                  <c:v>122.500000000002</c:v>
                </c:pt>
                <c:pt idx="551">
                  <c:v>122.650000000002</c:v>
                </c:pt>
                <c:pt idx="552">
                  <c:v>122.800000000002</c:v>
                </c:pt>
                <c:pt idx="553">
                  <c:v>122.950000000002</c:v>
                </c:pt>
                <c:pt idx="554">
                  <c:v>123.100000000002</c:v>
                </c:pt>
                <c:pt idx="555">
                  <c:v>123.250000000002</c:v>
                </c:pt>
                <c:pt idx="556">
                  <c:v>123.400000000002</c:v>
                </c:pt>
                <c:pt idx="557">
                  <c:v>123.550000000002</c:v>
                </c:pt>
                <c:pt idx="558">
                  <c:v>123.700000000002</c:v>
                </c:pt>
                <c:pt idx="559">
                  <c:v>123.850000000002</c:v>
                </c:pt>
                <c:pt idx="560">
                  <c:v>124.000000000002</c:v>
                </c:pt>
                <c:pt idx="561">
                  <c:v>124.1500000000021</c:v>
                </c:pt>
                <c:pt idx="562">
                  <c:v>124.3000000000021</c:v>
                </c:pt>
                <c:pt idx="563">
                  <c:v>124.4500000000021</c:v>
                </c:pt>
                <c:pt idx="564">
                  <c:v>124.6000000000021</c:v>
                </c:pt>
                <c:pt idx="565">
                  <c:v>124.7500000000021</c:v>
                </c:pt>
                <c:pt idx="566">
                  <c:v>124.9000000000021</c:v>
                </c:pt>
                <c:pt idx="567">
                  <c:v>125.0500000000021</c:v>
                </c:pt>
                <c:pt idx="568">
                  <c:v>125.2000000000021</c:v>
                </c:pt>
                <c:pt idx="569">
                  <c:v>125.3500000000021</c:v>
                </c:pt>
                <c:pt idx="570">
                  <c:v>125.5000000000021</c:v>
                </c:pt>
                <c:pt idx="571">
                  <c:v>125.6500000000021</c:v>
                </c:pt>
                <c:pt idx="572">
                  <c:v>125.8000000000021</c:v>
                </c:pt>
                <c:pt idx="573">
                  <c:v>125.9500000000021</c:v>
                </c:pt>
                <c:pt idx="574">
                  <c:v>126.1000000000021</c:v>
                </c:pt>
                <c:pt idx="575">
                  <c:v>126.2500000000021</c:v>
                </c:pt>
                <c:pt idx="576">
                  <c:v>126.4000000000021</c:v>
                </c:pt>
                <c:pt idx="577">
                  <c:v>126.5500000000021</c:v>
                </c:pt>
                <c:pt idx="578">
                  <c:v>126.7000000000021</c:v>
                </c:pt>
                <c:pt idx="579">
                  <c:v>126.8500000000022</c:v>
                </c:pt>
                <c:pt idx="580">
                  <c:v>127.0000000000022</c:v>
                </c:pt>
                <c:pt idx="581">
                  <c:v>127.1500000000022</c:v>
                </c:pt>
                <c:pt idx="582">
                  <c:v>127.3000000000022</c:v>
                </c:pt>
                <c:pt idx="583">
                  <c:v>127.4500000000022</c:v>
                </c:pt>
                <c:pt idx="584">
                  <c:v>127.6000000000022</c:v>
                </c:pt>
                <c:pt idx="585">
                  <c:v>127.7500000000022</c:v>
                </c:pt>
                <c:pt idx="586">
                  <c:v>127.9000000000022</c:v>
                </c:pt>
                <c:pt idx="587">
                  <c:v>128.0500000000022</c:v>
                </c:pt>
                <c:pt idx="588">
                  <c:v>128.2000000000022</c:v>
                </c:pt>
                <c:pt idx="589">
                  <c:v>128.3500000000022</c:v>
                </c:pt>
                <c:pt idx="590">
                  <c:v>128.5000000000022</c:v>
                </c:pt>
                <c:pt idx="591">
                  <c:v>128.6500000000022</c:v>
                </c:pt>
                <c:pt idx="592">
                  <c:v>128.8000000000022</c:v>
                </c:pt>
                <c:pt idx="593">
                  <c:v>128.9500000000022</c:v>
                </c:pt>
                <c:pt idx="594">
                  <c:v>129.1000000000022</c:v>
                </c:pt>
                <c:pt idx="595">
                  <c:v>129.2500000000022</c:v>
                </c:pt>
                <c:pt idx="596">
                  <c:v>129.4000000000023</c:v>
                </c:pt>
                <c:pt idx="597">
                  <c:v>129.5500000000023</c:v>
                </c:pt>
                <c:pt idx="598">
                  <c:v>129.7000000000023</c:v>
                </c:pt>
                <c:pt idx="599">
                  <c:v>129.8500000000023</c:v>
                </c:pt>
                <c:pt idx="600">
                  <c:v>130.0000000000023</c:v>
                </c:pt>
                <c:pt idx="601">
                  <c:v>130.1500000000023</c:v>
                </c:pt>
                <c:pt idx="602">
                  <c:v>130.3000000000023</c:v>
                </c:pt>
                <c:pt idx="603">
                  <c:v>130.4500000000023</c:v>
                </c:pt>
                <c:pt idx="604">
                  <c:v>130.6000000000023</c:v>
                </c:pt>
                <c:pt idx="605">
                  <c:v>130.7500000000023</c:v>
                </c:pt>
                <c:pt idx="606">
                  <c:v>130.9000000000023</c:v>
                </c:pt>
                <c:pt idx="607">
                  <c:v>131.0500000000023</c:v>
                </c:pt>
                <c:pt idx="608">
                  <c:v>131.2000000000023</c:v>
                </c:pt>
                <c:pt idx="609">
                  <c:v>131.3500000000023</c:v>
                </c:pt>
                <c:pt idx="610">
                  <c:v>131.5000000000023</c:v>
                </c:pt>
                <c:pt idx="611">
                  <c:v>131.6500000000023</c:v>
                </c:pt>
                <c:pt idx="612">
                  <c:v>131.8000000000023</c:v>
                </c:pt>
                <c:pt idx="613">
                  <c:v>131.9500000000023</c:v>
                </c:pt>
                <c:pt idx="614">
                  <c:v>132.1000000000024</c:v>
                </c:pt>
                <c:pt idx="615">
                  <c:v>132.2500000000024</c:v>
                </c:pt>
                <c:pt idx="616">
                  <c:v>132.4000000000024</c:v>
                </c:pt>
                <c:pt idx="617">
                  <c:v>132.5500000000024</c:v>
                </c:pt>
                <c:pt idx="618">
                  <c:v>132.7000000000024</c:v>
                </c:pt>
                <c:pt idx="619">
                  <c:v>132.8500000000024</c:v>
                </c:pt>
                <c:pt idx="620">
                  <c:v>133.0000000000024</c:v>
                </c:pt>
                <c:pt idx="621">
                  <c:v>133.1500000000024</c:v>
                </c:pt>
                <c:pt idx="622">
                  <c:v>133.3000000000024</c:v>
                </c:pt>
                <c:pt idx="623">
                  <c:v>133.4500000000024</c:v>
                </c:pt>
                <c:pt idx="624">
                  <c:v>133.6000000000024</c:v>
                </c:pt>
                <c:pt idx="625">
                  <c:v>133.7500000000024</c:v>
                </c:pt>
                <c:pt idx="626">
                  <c:v>133.9000000000024</c:v>
                </c:pt>
                <c:pt idx="627">
                  <c:v>134.0500000000024</c:v>
                </c:pt>
                <c:pt idx="628">
                  <c:v>134.2000000000024</c:v>
                </c:pt>
                <c:pt idx="629">
                  <c:v>134.3500000000024</c:v>
                </c:pt>
                <c:pt idx="630">
                  <c:v>134.5000000000024</c:v>
                </c:pt>
                <c:pt idx="631">
                  <c:v>134.6500000000024</c:v>
                </c:pt>
                <c:pt idx="632">
                  <c:v>134.8000000000025</c:v>
                </c:pt>
                <c:pt idx="633">
                  <c:v>134.9500000000025</c:v>
                </c:pt>
                <c:pt idx="634">
                  <c:v>135.1000000000025</c:v>
                </c:pt>
                <c:pt idx="635">
                  <c:v>135.2500000000025</c:v>
                </c:pt>
                <c:pt idx="636">
                  <c:v>135.4000000000025</c:v>
                </c:pt>
                <c:pt idx="637">
                  <c:v>135.5500000000025</c:v>
                </c:pt>
                <c:pt idx="638">
                  <c:v>135.7000000000025</c:v>
                </c:pt>
                <c:pt idx="639">
                  <c:v>135.8500000000025</c:v>
                </c:pt>
                <c:pt idx="640">
                  <c:v>136.0000000000025</c:v>
                </c:pt>
                <c:pt idx="641">
                  <c:v>136.1500000000025</c:v>
                </c:pt>
                <c:pt idx="642">
                  <c:v>136.3000000000025</c:v>
                </c:pt>
                <c:pt idx="643">
                  <c:v>136.4500000000025</c:v>
                </c:pt>
                <c:pt idx="644">
                  <c:v>136.6000000000025</c:v>
                </c:pt>
                <c:pt idx="645">
                  <c:v>136.7500000000025</c:v>
                </c:pt>
                <c:pt idx="646">
                  <c:v>136.9000000000025</c:v>
                </c:pt>
                <c:pt idx="647">
                  <c:v>137.0500000000025</c:v>
                </c:pt>
                <c:pt idx="648">
                  <c:v>137.2000000000025</c:v>
                </c:pt>
                <c:pt idx="649">
                  <c:v>137.3500000000026</c:v>
                </c:pt>
                <c:pt idx="650">
                  <c:v>137.5000000000026</c:v>
                </c:pt>
                <c:pt idx="651">
                  <c:v>137.6500000000026</c:v>
                </c:pt>
                <c:pt idx="652">
                  <c:v>137.8000000000026</c:v>
                </c:pt>
                <c:pt idx="653">
                  <c:v>137.9500000000026</c:v>
                </c:pt>
                <c:pt idx="654">
                  <c:v>138.1000000000026</c:v>
                </c:pt>
                <c:pt idx="655">
                  <c:v>138.2500000000026</c:v>
                </c:pt>
                <c:pt idx="656">
                  <c:v>138.4000000000026</c:v>
                </c:pt>
                <c:pt idx="657">
                  <c:v>138.5500000000026</c:v>
                </c:pt>
                <c:pt idx="658">
                  <c:v>138.7000000000026</c:v>
                </c:pt>
                <c:pt idx="659">
                  <c:v>138.8500000000026</c:v>
                </c:pt>
                <c:pt idx="660">
                  <c:v>139.0000000000026</c:v>
                </c:pt>
                <c:pt idx="661">
                  <c:v>139.1500000000026</c:v>
                </c:pt>
                <c:pt idx="662">
                  <c:v>139.3000000000026</c:v>
                </c:pt>
                <c:pt idx="663">
                  <c:v>139.4500000000026</c:v>
                </c:pt>
                <c:pt idx="664">
                  <c:v>139.6000000000026</c:v>
                </c:pt>
                <c:pt idx="665">
                  <c:v>139.7500000000026</c:v>
                </c:pt>
                <c:pt idx="666">
                  <c:v>139.9000000000026</c:v>
                </c:pt>
                <c:pt idx="667">
                  <c:v>140.0500000000027</c:v>
                </c:pt>
                <c:pt idx="668">
                  <c:v>140.2000000000027</c:v>
                </c:pt>
                <c:pt idx="669">
                  <c:v>140.3500000000027</c:v>
                </c:pt>
                <c:pt idx="670">
                  <c:v>140.5000000000027</c:v>
                </c:pt>
                <c:pt idx="671">
                  <c:v>140.6500000000027</c:v>
                </c:pt>
                <c:pt idx="672">
                  <c:v>140.8000000000027</c:v>
                </c:pt>
                <c:pt idx="673">
                  <c:v>140.9500000000027</c:v>
                </c:pt>
                <c:pt idx="674">
                  <c:v>141.1000000000027</c:v>
                </c:pt>
                <c:pt idx="675">
                  <c:v>141.2500000000027</c:v>
                </c:pt>
                <c:pt idx="676">
                  <c:v>141.4000000000027</c:v>
                </c:pt>
                <c:pt idx="677">
                  <c:v>141.5500000000027</c:v>
                </c:pt>
                <c:pt idx="678">
                  <c:v>141.7000000000027</c:v>
                </c:pt>
                <c:pt idx="679">
                  <c:v>141.8500000000027</c:v>
                </c:pt>
                <c:pt idx="680">
                  <c:v>142.0000000000027</c:v>
                </c:pt>
                <c:pt idx="681">
                  <c:v>142.1500000000027</c:v>
                </c:pt>
                <c:pt idx="682">
                  <c:v>142.3000000000027</c:v>
                </c:pt>
                <c:pt idx="683">
                  <c:v>142.4500000000027</c:v>
                </c:pt>
                <c:pt idx="684">
                  <c:v>142.6000000000028</c:v>
                </c:pt>
                <c:pt idx="685">
                  <c:v>142.7500000000028</c:v>
                </c:pt>
                <c:pt idx="686">
                  <c:v>142.9000000000028</c:v>
                </c:pt>
                <c:pt idx="687">
                  <c:v>143.0500000000028</c:v>
                </c:pt>
                <c:pt idx="688">
                  <c:v>143.2000000000028</c:v>
                </c:pt>
                <c:pt idx="689">
                  <c:v>143.3500000000028</c:v>
                </c:pt>
                <c:pt idx="690">
                  <c:v>143.5000000000028</c:v>
                </c:pt>
                <c:pt idx="691">
                  <c:v>143.6500000000028</c:v>
                </c:pt>
                <c:pt idx="692">
                  <c:v>143.8000000000028</c:v>
                </c:pt>
                <c:pt idx="693">
                  <c:v>143.9500000000028</c:v>
                </c:pt>
                <c:pt idx="694">
                  <c:v>144.1000000000028</c:v>
                </c:pt>
                <c:pt idx="695">
                  <c:v>144.2500000000028</c:v>
                </c:pt>
                <c:pt idx="696">
                  <c:v>144.4000000000028</c:v>
                </c:pt>
                <c:pt idx="697">
                  <c:v>144.5500000000028</c:v>
                </c:pt>
                <c:pt idx="698">
                  <c:v>144.7000000000028</c:v>
                </c:pt>
                <c:pt idx="699">
                  <c:v>144.8500000000028</c:v>
                </c:pt>
                <c:pt idx="700">
                  <c:v>145.0000000000028</c:v>
                </c:pt>
                <c:pt idx="701">
                  <c:v>145.1500000000028</c:v>
                </c:pt>
                <c:pt idx="702">
                  <c:v>145.3000000000029</c:v>
                </c:pt>
                <c:pt idx="703">
                  <c:v>145.4500000000029</c:v>
                </c:pt>
                <c:pt idx="704">
                  <c:v>145.6000000000029</c:v>
                </c:pt>
                <c:pt idx="705">
                  <c:v>145.7500000000029</c:v>
                </c:pt>
                <c:pt idx="706">
                  <c:v>145.9000000000029</c:v>
                </c:pt>
                <c:pt idx="707">
                  <c:v>146.0500000000029</c:v>
                </c:pt>
                <c:pt idx="708">
                  <c:v>146.2000000000029</c:v>
                </c:pt>
                <c:pt idx="709">
                  <c:v>146.3500000000029</c:v>
                </c:pt>
                <c:pt idx="710">
                  <c:v>146.5000000000029</c:v>
                </c:pt>
                <c:pt idx="711">
                  <c:v>146.650000000003</c:v>
                </c:pt>
                <c:pt idx="712">
                  <c:v>146.800000000003</c:v>
                </c:pt>
                <c:pt idx="713">
                  <c:v>146.950000000003</c:v>
                </c:pt>
                <c:pt idx="714">
                  <c:v>147.1000000000029</c:v>
                </c:pt>
                <c:pt idx="715">
                  <c:v>147.2500000000029</c:v>
                </c:pt>
                <c:pt idx="716">
                  <c:v>147.4000000000029</c:v>
                </c:pt>
                <c:pt idx="717">
                  <c:v>147.5500000000029</c:v>
                </c:pt>
                <c:pt idx="718">
                  <c:v>147.7000000000029</c:v>
                </c:pt>
                <c:pt idx="719">
                  <c:v>147.850000000003</c:v>
                </c:pt>
                <c:pt idx="720">
                  <c:v>148.000000000003</c:v>
                </c:pt>
                <c:pt idx="721">
                  <c:v>148.150000000003</c:v>
                </c:pt>
                <c:pt idx="722">
                  <c:v>148.300000000003</c:v>
                </c:pt>
                <c:pt idx="723">
                  <c:v>148.450000000003</c:v>
                </c:pt>
                <c:pt idx="724">
                  <c:v>148.600000000003</c:v>
                </c:pt>
                <c:pt idx="725">
                  <c:v>148.750000000003</c:v>
                </c:pt>
                <c:pt idx="726">
                  <c:v>148.900000000003</c:v>
                </c:pt>
                <c:pt idx="727">
                  <c:v>149.050000000003</c:v>
                </c:pt>
                <c:pt idx="728">
                  <c:v>149.200000000003</c:v>
                </c:pt>
                <c:pt idx="729">
                  <c:v>149.350000000003</c:v>
                </c:pt>
                <c:pt idx="730">
                  <c:v>149.500000000003</c:v>
                </c:pt>
                <c:pt idx="731">
                  <c:v>149.650000000003</c:v>
                </c:pt>
                <c:pt idx="732">
                  <c:v>149.800000000003</c:v>
                </c:pt>
                <c:pt idx="733">
                  <c:v>149.950000000003</c:v>
                </c:pt>
                <c:pt idx="734">
                  <c:v>150.100000000003</c:v>
                </c:pt>
                <c:pt idx="735">
                  <c:v>150.250000000003</c:v>
                </c:pt>
                <c:pt idx="736">
                  <c:v>150.400000000003</c:v>
                </c:pt>
                <c:pt idx="737">
                  <c:v>150.5500000000031</c:v>
                </c:pt>
                <c:pt idx="738">
                  <c:v>150.7000000000031</c:v>
                </c:pt>
                <c:pt idx="739">
                  <c:v>150.8500000000031</c:v>
                </c:pt>
                <c:pt idx="740">
                  <c:v>151.0000000000031</c:v>
                </c:pt>
                <c:pt idx="741">
                  <c:v>151.1500000000031</c:v>
                </c:pt>
                <c:pt idx="742">
                  <c:v>151.3000000000031</c:v>
                </c:pt>
                <c:pt idx="743">
                  <c:v>151.4500000000031</c:v>
                </c:pt>
                <c:pt idx="744">
                  <c:v>151.6000000000031</c:v>
                </c:pt>
                <c:pt idx="745">
                  <c:v>151.7500000000031</c:v>
                </c:pt>
                <c:pt idx="746">
                  <c:v>151.9000000000031</c:v>
                </c:pt>
                <c:pt idx="747">
                  <c:v>152.0500000000031</c:v>
                </c:pt>
                <c:pt idx="748">
                  <c:v>152.2000000000031</c:v>
                </c:pt>
                <c:pt idx="749">
                  <c:v>152.3500000000031</c:v>
                </c:pt>
                <c:pt idx="750">
                  <c:v>152.5000000000031</c:v>
                </c:pt>
                <c:pt idx="751">
                  <c:v>152.6500000000031</c:v>
                </c:pt>
                <c:pt idx="752">
                  <c:v>152.8000000000031</c:v>
                </c:pt>
                <c:pt idx="753">
                  <c:v>152.9500000000031</c:v>
                </c:pt>
                <c:pt idx="754">
                  <c:v>153.1000000000031</c:v>
                </c:pt>
                <c:pt idx="755">
                  <c:v>153.2500000000032</c:v>
                </c:pt>
                <c:pt idx="756">
                  <c:v>153.4000000000032</c:v>
                </c:pt>
                <c:pt idx="757">
                  <c:v>153.5500000000032</c:v>
                </c:pt>
                <c:pt idx="758">
                  <c:v>153.7000000000032</c:v>
                </c:pt>
                <c:pt idx="759">
                  <c:v>153.8500000000032</c:v>
                </c:pt>
                <c:pt idx="760">
                  <c:v>154.0000000000032</c:v>
                </c:pt>
                <c:pt idx="761">
                  <c:v>154.1500000000032</c:v>
                </c:pt>
                <c:pt idx="762">
                  <c:v>154.3000000000032</c:v>
                </c:pt>
                <c:pt idx="763">
                  <c:v>154.4500000000032</c:v>
                </c:pt>
                <c:pt idx="764">
                  <c:v>154.6000000000032</c:v>
                </c:pt>
                <c:pt idx="765">
                  <c:v>154.7500000000032</c:v>
                </c:pt>
                <c:pt idx="766">
                  <c:v>154.9000000000032</c:v>
                </c:pt>
                <c:pt idx="767">
                  <c:v>155.0500000000032</c:v>
                </c:pt>
                <c:pt idx="768">
                  <c:v>155.2000000000032</c:v>
                </c:pt>
                <c:pt idx="769">
                  <c:v>155.3500000000032</c:v>
                </c:pt>
                <c:pt idx="770">
                  <c:v>155.5000000000032</c:v>
                </c:pt>
                <c:pt idx="771">
                  <c:v>155.6500000000032</c:v>
                </c:pt>
                <c:pt idx="772">
                  <c:v>155.8000000000033</c:v>
                </c:pt>
                <c:pt idx="773">
                  <c:v>155.9500000000033</c:v>
                </c:pt>
                <c:pt idx="774">
                  <c:v>156.1000000000033</c:v>
                </c:pt>
                <c:pt idx="775">
                  <c:v>156.2500000000033</c:v>
                </c:pt>
                <c:pt idx="776">
                  <c:v>156.4000000000033</c:v>
                </c:pt>
                <c:pt idx="777">
                  <c:v>156.5500000000033</c:v>
                </c:pt>
                <c:pt idx="778">
                  <c:v>156.7000000000033</c:v>
                </c:pt>
                <c:pt idx="779">
                  <c:v>156.8500000000033</c:v>
                </c:pt>
                <c:pt idx="780">
                  <c:v>157.0000000000033</c:v>
                </c:pt>
                <c:pt idx="781">
                  <c:v>157.1500000000033</c:v>
                </c:pt>
                <c:pt idx="782">
                  <c:v>157.3000000000033</c:v>
                </c:pt>
                <c:pt idx="783">
                  <c:v>157.4500000000033</c:v>
                </c:pt>
                <c:pt idx="784">
                  <c:v>157.6000000000033</c:v>
                </c:pt>
                <c:pt idx="785">
                  <c:v>157.7500000000033</c:v>
                </c:pt>
                <c:pt idx="786">
                  <c:v>157.9000000000033</c:v>
                </c:pt>
                <c:pt idx="787">
                  <c:v>158.0500000000033</c:v>
                </c:pt>
                <c:pt idx="788">
                  <c:v>158.2000000000033</c:v>
                </c:pt>
                <c:pt idx="789">
                  <c:v>158.3500000000033</c:v>
                </c:pt>
                <c:pt idx="790">
                  <c:v>158.5000000000034</c:v>
                </c:pt>
                <c:pt idx="791">
                  <c:v>158.6500000000034</c:v>
                </c:pt>
                <c:pt idx="792">
                  <c:v>158.8000000000034</c:v>
                </c:pt>
                <c:pt idx="793">
                  <c:v>158.9500000000034</c:v>
                </c:pt>
                <c:pt idx="794">
                  <c:v>159.1000000000034</c:v>
                </c:pt>
                <c:pt idx="795">
                  <c:v>159.2500000000034</c:v>
                </c:pt>
                <c:pt idx="796">
                  <c:v>159.4000000000034</c:v>
                </c:pt>
                <c:pt idx="797">
                  <c:v>159.5500000000034</c:v>
                </c:pt>
                <c:pt idx="798">
                  <c:v>159.7000000000034</c:v>
                </c:pt>
                <c:pt idx="799">
                  <c:v>159.8500000000034</c:v>
                </c:pt>
                <c:pt idx="800">
                  <c:v>160.0000000000034</c:v>
                </c:pt>
              </c:numCache>
            </c:numRef>
          </c:xVal>
          <c:yVal>
            <c:numRef>
              <c:f>'[1]Normal distribution'!$K$49:$K$849</c:f>
              <c:numCache>
                <c:formatCode>General</c:formatCode>
                <c:ptCount val="801"/>
                <c:pt idx="0">
                  <c:v>8.9220150560898E-6</c:v>
                </c:pt>
                <c:pt idx="1">
                  <c:v>9.28566510302253E-6</c:v>
                </c:pt>
                <c:pt idx="2">
                  <c:v>9.66317070044696E-6</c:v>
                </c:pt>
                <c:pt idx="3">
                  <c:v>1.00550181091126E-5</c:v>
                </c:pt>
                <c:pt idx="4">
                  <c:v>1.04617089436793E-5</c:v>
                </c:pt>
                <c:pt idx="5">
                  <c:v>1.08837605906344E-5</c:v>
                </c:pt>
                <c:pt idx="6">
                  <c:v>1.13217066350914E-5</c:v>
                </c:pt>
                <c:pt idx="7">
                  <c:v>1.17760972965661E-5</c:v>
                </c:pt>
                <c:pt idx="8">
                  <c:v>1.22474998738278E-5</c:v>
                </c:pt>
                <c:pt idx="9">
                  <c:v>1.27364991989166E-5</c:v>
                </c:pt>
                <c:pt idx="10">
                  <c:v>1.3243698100418E-5</c:v>
                </c:pt>
                <c:pt idx="11">
                  <c:v>1.37697178760821E-5</c:v>
                </c:pt>
                <c:pt idx="12">
                  <c:v>1.43151987748698E-5</c:v>
                </c:pt>
                <c:pt idx="13">
                  <c:v>1.48808004885086E-5</c:v>
                </c:pt>
                <c:pt idx="14">
                  <c:v>1.5467202652633E-5</c:v>
                </c:pt>
                <c:pt idx="15">
                  <c:v>1.60751053575837E-5</c:v>
                </c:pt>
                <c:pt idx="16">
                  <c:v>1.67052296689349E-5</c:v>
                </c:pt>
                <c:pt idx="17">
                  <c:v>1.73583181578134E-5</c:v>
                </c:pt>
                <c:pt idx="18">
                  <c:v>1.8035135441072E-5</c:v>
                </c:pt>
                <c:pt idx="19">
                  <c:v>1.87364687313704E-5</c:v>
                </c:pt>
                <c:pt idx="20">
                  <c:v>1.94631283972171E-5</c:v>
                </c:pt>
                <c:pt idx="21">
                  <c:v>2.02159485330169E-5</c:v>
                </c:pt>
                <c:pt idx="22">
                  <c:v>2.09957875391635E-5</c:v>
                </c:pt>
                <c:pt idx="23">
                  <c:v>2.18035287122152E-5</c:v>
                </c:pt>
                <c:pt idx="24">
                  <c:v>2.26400808451785E-5</c:v>
                </c:pt>
                <c:pt idx="25">
                  <c:v>2.35063788379261E-5</c:v>
                </c:pt>
                <c:pt idx="26">
                  <c:v>2.44033843177646E-5</c:v>
                </c:pt>
                <c:pt idx="27">
                  <c:v>2.53320862701609E-5</c:v>
                </c:pt>
                <c:pt idx="28">
                  <c:v>2.62935016796325E-5</c:v>
                </c:pt>
                <c:pt idx="29">
                  <c:v>2.72886761807959E-5</c:v>
                </c:pt>
                <c:pt idx="30">
                  <c:v>2.83186847195626E-5</c:v>
                </c:pt>
                <c:pt idx="31">
                  <c:v>2.93846322244636E-5</c:v>
                </c:pt>
                <c:pt idx="32">
                  <c:v>3.04876542880754E-5</c:v>
                </c:pt>
                <c:pt idx="33">
                  <c:v>3.16289178585117E-5</c:v>
                </c:pt>
                <c:pt idx="34">
                  <c:v>3.28096219409377E-5</c:v>
                </c:pt>
                <c:pt idx="35">
                  <c:v>3.4030998309055E-5</c:v>
                </c:pt>
                <c:pt idx="36">
                  <c:v>3.52943122264934E-5</c:v>
                </c:pt>
                <c:pt idx="37">
                  <c:v>3.66008631780414E-5</c:v>
                </c:pt>
                <c:pt idx="38">
                  <c:v>3.79519856106329E-5</c:v>
                </c:pt>
                <c:pt idx="39">
                  <c:v>3.93490496839999E-5</c:v>
                </c:pt>
                <c:pt idx="40">
                  <c:v>4.07934620308909E-5</c:v>
                </c:pt>
                <c:pt idx="41">
                  <c:v>4.2286666526743E-5</c:v>
                </c:pt>
                <c:pt idx="42">
                  <c:v>4.3830145068686E-5</c:v>
                </c:pt>
                <c:pt idx="43">
                  <c:v>4.54254183637451E-5</c:v>
                </c:pt>
                <c:pt idx="44">
                  <c:v>4.70740467260967E-5</c:v>
                </c:pt>
                <c:pt idx="45">
                  <c:v>4.87776308832216E-5</c:v>
                </c:pt>
                <c:pt idx="46">
                  <c:v>5.05378127907872E-5</c:v>
                </c:pt>
                <c:pt idx="47">
                  <c:v>5.23562764560767E-5</c:v>
                </c:pt>
                <c:pt idx="48">
                  <c:v>5.42347487697725E-5</c:v>
                </c:pt>
                <c:pt idx="49">
                  <c:v>5.61750003458872E-5</c:v>
                </c:pt>
                <c:pt idx="50">
                  <c:v>5.81788463696225E-5</c:v>
                </c:pt>
                <c:pt idx="51">
                  <c:v>6.02481474529224E-5</c:v>
                </c:pt>
                <c:pt idx="52">
                  <c:v>6.23848104974734E-5</c:v>
                </c:pt>
                <c:pt idx="53">
                  <c:v>6.45907895648914E-5</c:v>
                </c:pt>
                <c:pt idx="54">
                  <c:v>6.68680867538186E-5</c:v>
                </c:pt>
                <c:pt idx="55">
                  <c:v>6.92187530836398E-5</c:v>
                </c:pt>
                <c:pt idx="56">
                  <c:v>7.16448893845141E-5</c:v>
                </c:pt>
                <c:pt idx="57">
                  <c:v>7.41486471933998E-5</c:v>
                </c:pt>
                <c:pt idx="58">
                  <c:v>7.67322296557371E-5</c:v>
                </c:pt>
                <c:pt idx="59">
                  <c:v>7.93978924324357E-5</c:v>
                </c:pt>
                <c:pt idx="60">
                  <c:v>8.21479446118002E-5</c:v>
                </c:pt>
                <c:pt idx="61">
                  <c:v>8.49847496260085E-5</c:v>
                </c:pt>
                <c:pt idx="62">
                  <c:v>8.79107261717407E-5</c:v>
                </c:pt>
                <c:pt idx="63">
                  <c:v>9.09283491345422E-5</c:v>
                </c:pt>
                <c:pt idx="64">
                  <c:v>9.40401505164852E-5</c:v>
                </c:pt>
                <c:pt idx="65">
                  <c:v>9.72487203666757E-5</c:v>
                </c:pt>
                <c:pt idx="66">
                  <c:v>0.000100556707714136</c:v>
                </c:pt>
                <c:pt idx="67">
                  <c:v>0.000103966821502577</c:v>
                </c:pt>
                <c:pt idx="68">
                  <c:v>0.000107481831526547</c:v>
                </c:pt>
                <c:pt idx="69">
                  <c:v>0.000111104569368447</c:v>
                </c:pt>
                <c:pt idx="70">
                  <c:v>0.000114837929335854</c:v>
                </c:pt>
                <c:pt idx="71">
                  <c:v>0.000118684869398598</c:v>
                </c:pt>
                <c:pt idx="72">
                  <c:v>0.000122648412125022</c:v>
                </c:pt>
                <c:pt idx="73">
                  <c:v>0.000126731645616808</c:v>
                </c:pt>
                <c:pt idx="74">
                  <c:v>0.000130937724441764</c:v>
                </c:pt>
                <c:pt idx="75">
                  <c:v>0.000135269870563932</c:v>
                </c:pt>
                <c:pt idx="76">
                  <c:v>0.000139731374270359</c:v>
                </c:pt>
                <c:pt idx="77">
                  <c:v>0.000144325595093859</c:v>
                </c:pt>
                <c:pt idx="78">
                  <c:v>0.00014905596273106</c:v>
                </c:pt>
                <c:pt idx="79">
                  <c:v>0.000153925977955039</c:v>
                </c:pt>
                <c:pt idx="80">
                  <c:v>0.000158939213521793</c:v>
                </c:pt>
                <c:pt idx="81">
                  <c:v>0.000164099315069798</c:v>
                </c:pt>
                <c:pt idx="82">
                  <c:v>0.000169410002011887</c:v>
                </c:pt>
                <c:pt idx="83">
                  <c:v>0.000174875068418642</c:v>
                </c:pt>
                <c:pt idx="84">
                  <c:v>0.0001804983838925</c:v>
                </c:pt>
                <c:pt idx="85">
                  <c:v>0.000186283894431722</c:v>
                </c:pt>
                <c:pt idx="86">
                  <c:v>0.000192235623283388</c:v>
                </c:pt>
                <c:pt idx="87">
                  <c:v>0.00019835767178454</c:v>
                </c:pt>
                <c:pt idx="88">
                  <c:v>0.00020465422019057</c:v>
                </c:pt>
                <c:pt idx="89">
                  <c:v>0.000211129528489958</c:v>
                </c:pt>
                <c:pt idx="90">
                  <c:v>0.000217787937204418</c:v>
                </c:pt>
                <c:pt idx="91">
                  <c:v>0.0002246338681735</c:v>
                </c:pt>
                <c:pt idx="92">
                  <c:v>0.000231671825322685</c:v>
                </c:pt>
                <c:pt idx="93">
                  <c:v>0.000238906395413979</c:v>
                </c:pt>
                <c:pt idx="94">
                  <c:v>0.000246342248778006</c:v>
                </c:pt>
                <c:pt idx="95">
                  <c:v>0.000253984140026556</c:v>
                </c:pt>
                <c:pt idx="96">
                  <c:v>0.000261836908744574</c:v>
                </c:pt>
                <c:pt idx="97">
                  <c:v>0.000269905480160494</c:v>
                </c:pt>
                <c:pt idx="98">
                  <c:v>0.000278194865793865</c:v>
                </c:pt>
                <c:pt idx="99">
                  <c:v>0.000286710164079162</c:v>
                </c:pt>
                <c:pt idx="100">
                  <c:v>0.000295456560964663</c:v>
                </c:pt>
                <c:pt idx="101">
                  <c:v>0.000304439330485271</c:v>
                </c:pt>
                <c:pt idx="102">
                  <c:v>0.000313663835308129</c:v>
                </c:pt>
                <c:pt idx="103">
                  <c:v>0.000323135527249872</c:v>
                </c:pt>
                <c:pt idx="104">
                  <c:v>0.000332859947764322</c:v>
                </c:pt>
                <c:pt idx="105">
                  <c:v>0.000342842728399463</c:v>
                </c:pt>
                <c:pt idx="106">
                  <c:v>0.000353089591222456</c:v>
                </c:pt>
                <c:pt idx="107">
                  <c:v>0.0003636063492115</c:v>
                </c:pt>
                <c:pt idx="108">
                  <c:v>0.000374398906613293</c:v>
                </c:pt>
                <c:pt idx="109">
                  <c:v>0.000385473259264854</c:v>
                </c:pt>
                <c:pt idx="110">
                  <c:v>0.000396835494878437</c:v>
                </c:pt>
                <c:pt idx="111">
                  <c:v>0.000408491793288285</c:v>
                </c:pt>
                <c:pt idx="112">
                  <c:v>0.000420448426657932</c:v>
                </c:pt>
                <c:pt idx="113">
                  <c:v>0.000432711759646767</c:v>
                </c:pt>
                <c:pt idx="114">
                  <c:v>0.000445288249534568</c:v>
                </c:pt>
                <c:pt idx="115">
                  <c:v>0.000458184446302693</c:v>
                </c:pt>
                <c:pt idx="116">
                  <c:v>0.000471406992670612</c:v>
                </c:pt>
                <c:pt idx="117">
                  <c:v>0.000484962624086474</c:v>
                </c:pt>
                <c:pt idx="118">
                  <c:v>0.000498858168670369</c:v>
                </c:pt>
                <c:pt idx="119">
                  <c:v>0.000513100547108957</c:v>
                </c:pt>
                <c:pt idx="120">
                  <c:v>0.000527696772500138</c:v>
                </c:pt>
                <c:pt idx="121">
                  <c:v>0.00054265395014642</c:v>
                </c:pt>
                <c:pt idx="122">
                  <c:v>0.000557979277295643</c:v>
                </c:pt>
                <c:pt idx="123">
                  <c:v>0.000573680042827722</c:v>
                </c:pt>
                <c:pt idx="124">
                  <c:v>0.00058976362688608</c:v>
                </c:pt>
                <c:pt idx="125">
                  <c:v>0.000606237500452414</c:v>
                </c:pt>
                <c:pt idx="126">
                  <c:v>0.000623109224863469</c:v>
                </c:pt>
                <c:pt idx="127">
                  <c:v>0.000640386451268492</c:v>
                </c:pt>
                <c:pt idx="128">
                  <c:v>0.000658076920026035</c:v>
                </c:pt>
                <c:pt idx="129">
                  <c:v>0.000676188460038778</c:v>
                </c:pt>
                <c:pt idx="130">
                  <c:v>0.000694728988025072</c:v>
                </c:pt>
                <c:pt idx="131">
                  <c:v>0.000713706507725886</c:v>
                </c:pt>
                <c:pt idx="132">
                  <c:v>0.000733129109045874</c:v>
                </c:pt>
                <c:pt idx="133">
                  <c:v>0.000753004967127266</c:v>
                </c:pt>
                <c:pt idx="134">
                  <c:v>0.000773342341355314</c:v>
                </c:pt>
                <c:pt idx="135">
                  <c:v>0.000794149574294042</c:v>
                </c:pt>
                <c:pt idx="136">
                  <c:v>0.000815435090551055</c:v>
                </c:pt>
                <c:pt idx="137">
                  <c:v>0.000837207395570176</c:v>
                </c:pt>
                <c:pt idx="138">
                  <c:v>0.000859475074350704</c:v>
                </c:pt>
                <c:pt idx="139">
                  <c:v>0.000882246790092117</c:v>
                </c:pt>
                <c:pt idx="140">
                  <c:v>0.000905531282763036</c:v>
                </c:pt>
                <c:pt idx="141">
                  <c:v>0.000929337367593317</c:v>
                </c:pt>
                <c:pt idx="142">
                  <c:v>0.000953673933488145</c:v>
                </c:pt>
                <c:pt idx="143">
                  <c:v>0.000978549941363046</c:v>
                </c:pt>
                <c:pt idx="144">
                  <c:v>0.00100397442239873</c:v>
                </c:pt>
                <c:pt idx="145">
                  <c:v>0.00102995647621476</c:v>
                </c:pt>
                <c:pt idx="146">
                  <c:v>0.00105650526896097</c:v>
                </c:pt>
                <c:pt idx="147">
                  <c:v>0.00108363003132577</c:v>
                </c:pt>
                <c:pt idx="148">
                  <c:v>0.00111134005646031</c:v>
                </c:pt>
                <c:pt idx="149">
                  <c:v>0.00113964469781754</c:v>
                </c:pt>
                <c:pt idx="150">
                  <c:v>0.00116855336690549</c:v>
                </c:pt>
                <c:pt idx="151">
                  <c:v>0.00119807553095377</c:v>
                </c:pt>
                <c:pt idx="152">
                  <c:v>0.00122822071049248</c:v>
                </c:pt>
                <c:pt idx="153">
                  <c:v>0.00125899847684301</c:v>
                </c:pt>
                <c:pt idx="154">
                  <c:v>0.00129041844951968</c:v>
                </c:pt>
                <c:pt idx="155">
                  <c:v>0.00132249029354189</c:v>
                </c:pt>
                <c:pt idx="156">
                  <c:v>0.00135522371665596</c:v>
                </c:pt>
                <c:pt idx="157">
                  <c:v>0.00138862846646613</c:v>
                </c:pt>
                <c:pt idx="158">
                  <c:v>0.00142271432747431</c:v>
                </c:pt>
                <c:pt idx="159">
                  <c:v>0.00145749111802795</c:v>
                </c:pt>
                <c:pt idx="160">
                  <c:v>0.00149296868717579</c:v>
                </c:pt>
                <c:pt idx="161">
                  <c:v>0.00152915691143098</c:v>
                </c:pt>
                <c:pt idx="162">
                  <c:v>0.00156606569144145</c:v>
                </c:pt>
                <c:pt idx="163">
                  <c:v>0.00160370494856706</c:v>
                </c:pt>
                <c:pt idx="164">
                  <c:v>0.00164208462136362</c:v>
                </c:pt>
                <c:pt idx="165">
                  <c:v>0.00168121466197344</c:v>
                </c:pt>
                <c:pt idx="166">
                  <c:v>0.00172110503242245</c:v>
                </c:pt>
                <c:pt idx="167">
                  <c:v>0.00176176570082395</c:v>
                </c:pt>
                <c:pt idx="168">
                  <c:v>0.00180320663748896</c:v>
                </c:pt>
                <c:pt idx="169">
                  <c:v>0.00184543781094341</c:v>
                </c:pt>
                <c:pt idx="170">
                  <c:v>0.00188846918385231</c:v>
                </c:pt>
                <c:pt idx="171">
                  <c:v>0.00193231070885124</c:v>
                </c:pt>
                <c:pt idx="172">
                  <c:v>0.00197697232428555</c:v>
                </c:pt>
                <c:pt idx="173">
                  <c:v>0.00202246394985756</c:v>
                </c:pt>
                <c:pt idx="174">
                  <c:v>0.00206879548218247</c:v>
                </c:pt>
                <c:pt idx="175">
                  <c:v>0.00211597679025338</c:v>
                </c:pt>
                <c:pt idx="176">
                  <c:v>0.00216401771081616</c:v>
                </c:pt>
                <c:pt idx="177">
                  <c:v>0.00221292804365502</c:v>
                </c:pt>
                <c:pt idx="178">
                  <c:v>0.00226271754678934</c:v>
                </c:pt>
                <c:pt idx="179">
                  <c:v>0.00231339593158293</c:v>
                </c:pt>
                <c:pt idx="180">
                  <c:v>0.00236497285776658</c:v>
                </c:pt>
                <c:pt idx="181">
                  <c:v>0.00241745792837488</c:v>
                </c:pt>
                <c:pt idx="182">
                  <c:v>0.00247086068459875</c:v>
                </c:pt>
                <c:pt idx="183">
                  <c:v>0.00252519060055452</c:v>
                </c:pt>
                <c:pt idx="184">
                  <c:v>0.00258045707797131</c:v>
                </c:pt>
                <c:pt idx="185">
                  <c:v>0.00263666944079773</c:v>
                </c:pt>
                <c:pt idx="186">
                  <c:v>0.00269383692972973</c:v>
                </c:pt>
                <c:pt idx="187">
                  <c:v>0.00275196869666096</c:v>
                </c:pt>
                <c:pt idx="188">
                  <c:v>0.00281107379905739</c:v>
                </c:pt>
                <c:pt idx="189">
                  <c:v>0.00287116119425808</c:v>
                </c:pt>
                <c:pt idx="190">
                  <c:v>0.00293223973370374</c:v>
                </c:pt>
                <c:pt idx="191">
                  <c:v>0.0029943181570952</c:v>
                </c:pt>
                <c:pt idx="192">
                  <c:v>0.00305740508648377</c:v>
                </c:pt>
                <c:pt idx="193">
                  <c:v>0.00312150902029561</c:v>
                </c:pt>
                <c:pt idx="194">
                  <c:v>0.00318663832729242</c:v>
                </c:pt>
                <c:pt idx="195">
                  <c:v>0.0032528012404706</c:v>
                </c:pt>
                <c:pt idx="196">
                  <c:v>0.00332000585090154</c:v>
                </c:pt>
                <c:pt idx="197">
                  <c:v>0.00338826010151523</c:v>
                </c:pt>
                <c:pt idx="198">
                  <c:v>0.00345757178083012</c:v>
                </c:pt>
                <c:pt idx="199">
                  <c:v>0.00352794851663165</c:v>
                </c:pt>
                <c:pt idx="200">
                  <c:v>0.00359939776960232</c:v>
                </c:pt>
                <c:pt idx="201">
                  <c:v>0.00367192682690628</c:v>
                </c:pt>
                <c:pt idx="202">
                  <c:v>0.00374554279573116</c:v>
                </c:pt>
                <c:pt idx="203">
                  <c:v>0.00382025259679045</c:v>
                </c:pt>
                <c:pt idx="204">
                  <c:v>0.00389606295778939</c:v>
                </c:pt>
                <c:pt idx="205">
                  <c:v>0.00397298040685765</c:v>
                </c:pt>
                <c:pt idx="206">
                  <c:v>0.00405101126595215</c:v>
                </c:pt>
                <c:pt idx="207">
                  <c:v>0.0041301616442334</c:v>
                </c:pt>
                <c:pt idx="208">
                  <c:v>0.00421043743141883</c:v>
                </c:pt>
                <c:pt idx="209">
                  <c:v>0.00429184429111672</c:v>
                </c:pt>
                <c:pt idx="210">
                  <c:v>0.00437438765414437</c:v>
                </c:pt>
                <c:pt idx="211">
                  <c:v>0.00445807271183422</c:v>
                </c:pt>
                <c:pt idx="212">
                  <c:v>0.00454290440933186</c:v>
                </c:pt>
                <c:pt idx="213">
                  <c:v>0.00462888743888962</c:v>
                </c:pt>
                <c:pt idx="214">
                  <c:v>0.00471602623316003</c:v>
                </c:pt>
                <c:pt idx="215">
                  <c:v>0.00480432495849279</c:v>
                </c:pt>
                <c:pt idx="216">
                  <c:v>0.00489378750823983</c:v>
                </c:pt>
                <c:pt idx="217">
                  <c:v>0.00498441749607233</c:v>
                </c:pt>
                <c:pt idx="218">
                  <c:v>0.00507621824931409</c:v>
                </c:pt>
                <c:pt idx="219">
                  <c:v>0.00516919280229566</c:v>
                </c:pt>
                <c:pt idx="220">
                  <c:v>0.00526334388973347</c:v>
                </c:pt>
                <c:pt idx="221">
                  <c:v>0.00535867394013861</c:v>
                </c:pt>
                <c:pt idx="222">
                  <c:v>0.00545518506925966</c:v>
                </c:pt>
                <c:pt idx="223">
                  <c:v>0.00555287907356426</c:v>
                </c:pt>
                <c:pt idx="224">
                  <c:v>0.00565175742376394</c:v>
                </c:pt>
                <c:pt idx="225">
                  <c:v>0.00575182125838707</c:v>
                </c:pt>
                <c:pt idx="226">
                  <c:v>0.00585307137740453</c:v>
                </c:pt>
                <c:pt idx="227">
                  <c:v>0.00595550823591302</c:v>
                </c:pt>
                <c:pt idx="228">
                  <c:v>0.00605913193788075</c:v>
                </c:pt>
                <c:pt idx="229">
                  <c:v>0.00616394222996049</c:v>
                </c:pt>
                <c:pt idx="230">
                  <c:v>0.0062699384953748</c:v>
                </c:pt>
                <c:pt idx="231">
                  <c:v>0.00637711974787852</c:v>
                </c:pt>
                <c:pt idx="232">
                  <c:v>0.00648548462580333</c:v>
                </c:pt>
                <c:pt idx="233">
                  <c:v>0.00659503138618968</c:v>
                </c:pt>
                <c:pt idx="234">
                  <c:v>0.00670575789901073</c:v>
                </c:pt>
                <c:pt idx="235">
                  <c:v>0.00681766164149384</c:v>
                </c:pt>
                <c:pt idx="236">
                  <c:v>0.00693073969254419</c:v>
                </c:pt>
                <c:pt idx="237">
                  <c:v>0.0070449887272761</c:v>
                </c:pt>
                <c:pt idx="238">
                  <c:v>0.00716040501165673</c:v>
                </c:pt>
                <c:pt idx="239">
                  <c:v>0.00727698439726758</c:v>
                </c:pt>
                <c:pt idx="240">
                  <c:v>0.00739472231618873</c:v>
                </c:pt>
                <c:pt idx="241">
                  <c:v>0.007513613776011</c:v>
                </c:pt>
                <c:pt idx="242">
                  <c:v>0.00763365335498104</c:v>
                </c:pt>
                <c:pt idx="243">
                  <c:v>0.0077548351972846</c:v>
                </c:pt>
                <c:pt idx="244">
                  <c:v>0.00787715300847283</c:v>
                </c:pt>
                <c:pt idx="245">
                  <c:v>0.00800060005103692</c:v>
                </c:pt>
                <c:pt idx="246">
                  <c:v>0.00812516914013585</c:v>
                </c:pt>
                <c:pt idx="247">
                  <c:v>0.00825085263948242</c:v>
                </c:pt>
                <c:pt idx="248">
                  <c:v>0.00837764245739253</c:v>
                </c:pt>
                <c:pt idx="249">
                  <c:v>0.00850553004300252</c:v>
                </c:pt>
                <c:pt idx="250">
                  <c:v>0.00863450638265954</c:v>
                </c:pt>
                <c:pt idx="251">
                  <c:v>0.0087645619964898</c:v>
                </c:pt>
                <c:pt idx="252">
                  <c:v>0.00889568693514948</c:v>
                </c:pt>
                <c:pt idx="253">
                  <c:v>0.00902787077676294</c:v>
                </c:pt>
                <c:pt idx="254">
                  <c:v>0.0091611026240531</c:v>
                </c:pt>
                <c:pt idx="255">
                  <c:v>0.00929537110166838</c:v>
                </c:pt>
                <c:pt idx="256">
                  <c:v>0.00943066435371092</c:v>
                </c:pt>
                <c:pt idx="257">
                  <c:v>0.00956697004147038</c:v>
                </c:pt>
                <c:pt idx="258">
                  <c:v>0.00970427534136785</c:v>
                </c:pt>
                <c:pt idx="259">
                  <c:v>0.00984256694311407</c:v>
                </c:pt>
                <c:pt idx="260">
                  <c:v>0.00998183104808626</c:v>
                </c:pt>
                <c:pt idx="261">
                  <c:v>0.0101220533679275</c:v>
                </c:pt>
                <c:pt idx="262">
                  <c:v>0.010263219123373</c:v>
                </c:pt>
                <c:pt idx="263">
                  <c:v>0.0104053130433066</c:v>
                </c:pt>
                <c:pt idx="264">
                  <c:v>0.0105483193640525</c:v>
                </c:pt>
                <c:pt idx="265">
                  <c:v>0.0106922218289038</c:v>
                </c:pt>
                <c:pt idx="266">
                  <c:v>0.0108370036878942</c:v>
                </c:pt>
                <c:pt idx="267">
                  <c:v>0.0109826476978136</c:v>
                </c:pt>
                <c:pt idx="268">
                  <c:v>0.0111291361224731</c:v>
                </c:pt>
                <c:pt idx="269">
                  <c:v>0.0112764507332212</c:v>
                </c:pt>
                <c:pt idx="270">
                  <c:v>0.0114245728097148</c:v>
                </c:pt>
                <c:pt idx="271">
                  <c:v>0.0115734831409482</c:v>
                </c:pt>
                <c:pt idx="272">
                  <c:v>0.0117231620265424</c:v>
                </c:pt>
                <c:pt idx="273">
                  <c:v>0.0118735892782971</c:v>
                </c:pt>
                <c:pt idx="274">
                  <c:v>0.0120247442220092</c:v>
                </c:pt>
                <c:pt idx="275">
                  <c:v>0.0121766056995588</c:v>
                </c:pt>
                <c:pt idx="276">
                  <c:v>0.0123291520712648</c:v>
                </c:pt>
                <c:pt idx="277">
                  <c:v>0.012482361218514</c:v>
                </c:pt>
                <c:pt idx="278">
                  <c:v>0.0126362105466626</c:v>
                </c:pt>
                <c:pt idx="279">
                  <c:v>0.0127906769882148</c:v>
                </c:pt>
                <c:pt idx="280">
                  <c:v>0.0129457370062777</c:v>
                </c:pt>
                <c:pt idx="281">
                  <c:v>0.0131013665982948</c:v>
                </c:pt>
                <c:pt idx="282">
                  <c:v>0.01325754130006</c:v>
                </c:pt>
                <c:pt idx="283">
                  <c:v>0.013414236190011</c:v>
                </c:pt>
                <c:pt idx="284">
                  <c:v>0.0135714258938049</c:v>
                </c:pt>
                <c:pt idx="285">
                  <c:v>0.013729084589176</c:v>
                </c:pt>
                <c:pt idx="286">
                  <c:v>0.0138871860110753</c:v>
                </c:pt>
                <c:pt idx="287">
                  <c:v>0.014045703457093</c:v>
                </c:pt>
                <c:pt idx="288">
                  <c:v>0.014204609793164</c:v>
                </c:pt>
                <c:pt idx="289">
                  <c:v>0.0143638774595551</c:v>
                </c:pt>
                <c:pt idx="290">
                  <c:v>0.014523478477135</c:v>
                </c:pt>
                <c:pt idx="291">
                  <c:v>0.0146833844539252</c:v>
                </c:pt>
                <c:pt idx="292">
                  <c:v>0.0148435665919319</c:v>
                </c:pt>
                <c:pt idx="293">
                  <c:v>0.0150039956942575</c:v>
                </c:pt>
                <c:pt idx="294">
                  <c:v>0.0151646421724904</c:v>
                </c:pt>
                <c:pt idx="295">
                  <c:v>0.0153254760543721</c:v>
                </c:pt>
                <c:pt idx="296">
                  <c:v>0.0154864669917396</c:v>
                </c:pt>
                <c:pt idx="297">
                  <c:v>0.0156475842687414</c:v>
                </c:pt>
                <c:pt idx="298">
                  <c:v>0.0158087968103247</c:v>
                </c:pt>
                <c:pt idx="299">
                  <c:v>0.0159700731909924</c:v>
                </c:pt>
                <c:pt idx="300">
                  <c:v>0.0161313816438266</c:v>
                </c:pt>
                <c:pt idx="301">
                  <c:v>0.0162926900697758</c:v>
                </c:pt>
                <c:pt idx="302">
                  <c:v>0.0164539660472042</c:v>
                </c:pt>
                <c:pt idx="303">
                  <c:v>0.0166151768416978</c:v>
                </c:pt>
                <c:pt idx="304">
                  <c:v>0.0167762894161266</c:v>
                </c:pt>
                <c:pt idx="305">
                  <c:v>0.0169372704409567</c:v>
                </c:pt>
                <c:pt idx="306">
                  <c:v>0.0170980863048107</c:v>
                </c:pt>
                <c:pt idx="307">
                  <c:v>0.017258703125271</c:v>
                </c:pt>
                <c:pt idx="308">
                  <c:v>0.017419086759923</c:v>
                </c:pt>
                <c:pt idx="309">
                  <c:v>0.0175792028176321</c:v>
                </c:pt>
                <c:pt idx="310">
                  <c:v>0.0177390166700525</c:v>
                </c:pt>
                <c:pt idx="311">
                  <c:v>0.0178984934633602</c:v>
                </c:pt>
                <c:pt idx="312">
                  <c:v>0.0180575981302068</c:v>
                </c:pt>
                <c:pt idx="313">
                  <c:v>0.0182162954018893</c:v>
                </c:pt>
                <c:pt idx="314">
                  <c:v>0.0183745498207291</c:v>
                </c:pt>
                <c:pt idx="315">
                  <c:v>0.0185323257526552</c:v>
                </c:pt>
                <c:pt idx="316">
                  <c:v>0.0186895873999867</c:v>
                </c:pt>
                <c:pt idx="317">
                  <c:v>0.0188462988144069</c:v>
                </c:pt>
                <c:pt idx="318">
                  <c:v>0.0190024239101246</c:v>
                </c:pt>
                <c:pt idx="319">
                  <c:v>0.0191579264772148</c:v>
                </c:pt>
                <c:pt idx="320">
                  <c:v>0.0193127701951336</c:v>
                </c:pt>
                <c:pt idx="321">
                  <c:v>0.0194669186463989</c:v>
                </c:pt>
                <c:pt idx="322">
                  <c:v>0.0196203353304321</c:v>
                </c:pt>
                <c:pt idx="323">
                  <c:v>0.019772983677552</c:v>
                </c:pt>
                <c:pt idx="324">
                  <c:v>0.0199248270631146</c:v>
                </c:pt>
                <c:pt idx="325">
                  <c:v>0.020075828821791</c:v>
                </c:pt>
                <c:pt idx="326">
                  <c:v>0.0202259522619765</c:v>
                </c:pt>
                <c:pt idx="327">
                  <c:v>0.0203751606803224</c:v>
                </c:pt>
                <c:pt idx="328">
                  <c:v>0.0205234173763833</c:v>
                </c:pt>
                <c:pt idx="329">
                  <c:v>0.0206706856673716</c:v>
                </c:pt>
                <c:pt idx="330">
                  <c:v>0.0208169289030115</c:v>
                </c:pt>
                <c:pt idx="331">
                  <c:v>0.0209621104804836</c:v>
                </c:pt>
                <c:pt idx="332">
                  <c:v>0.0211061938594522</c:v>
                </c:pt>
                <c:pt idx="333">
                  <c:v>0.0212491425771678</c:v>
                </c:pt>
                <c:pt idx="334">
                  <c:v>0.0213909202636336</c:v>
                </c:pt>
                <c:pt idx="335">
                  <c:v>0.02153149065683</c:v>
                </c:pt>
                <c:pt idx="336">
                  <c:v>0.0216708176179874</c:v>
                </c:pt>
                <c:pt idx="337">
                  <c:v>0.0218088651468978</c:v>
                </c:pt>
                <c:pt idx="338">
                  <c:v>0.0219455973972566</c:v>
                </c:pt>
                <c:pt idx="339">
                  <c:v>0.0220809786920265</c:v>
                </c:pt>
                <c:pt idx="340">
                  <c:v>0.0222149735388128</c:v>
                </c:pt>
                <c:pt idx="341">
                  <c:v>0.0223475466452423</c:v>
                </c:pt>
                <c:pt idx="342">
                  <c:v>0.0224786629343355</c:v>
                </c:pt>
                <c:pt idx="343">
                  <c:v>0.0226082875598637</c:v>
                </c:pt>
                <c:pt idx="344">
                  <c:v>0.0227363859216809</c:v>
                </c:pt>
                <c:pt idx="345">
                  <c:v>0.022862923681022</c:v>
                </c:pt>
                <c:pt idx="346">
                  <c:v>0.0229878667757566</c:v>
                </c:pt>
                <c:pt idx="347">
                  <c:v>0.023111181435591</c:v>
                </c:pt>
                <c:pt idx="348">
                  <c:v>0.023232834197206</c:v>
                </c:pt>
                <c:pt idx="349">
                  <c:v>0.0233527919193246</c:v>
                </c:pt>
                <c:pt idx="350">
                  <c:v>0.0234710217976971</c:v>
                </c:pt>
                <c:pt idx="351">
                  <c:v>0.0235874913799956</c:v>
                </c:pt>
                <c:pt idx="352">
                  <c:v>0.023702168580609</c:v>
                </c:pt>
                <c:pt idx="353">
                  <c:v>0.023815021695327</c:v>
                </c:pt>
                <c:pt idx="354">
                  <c:v>0.0239260194159067</c:v>
                </c:pt>
                <c:pt idx="355">
                  <c:v>0.0240351308445092</c:v>
                </c:pt>
                <c:pt idx="356">
                  <c:v>0.0241423255080001</c:v>
                </c:pt>
                <c:pt idx="357">
                  <c:v>0.0242475733721016</c:v>
                </c:pt>
                <c:pt idx="358">
                  <c:v>0.02435084485539</c:v>
                </c:pt>
                <c:pt idx="359">
                  <c:v>0.0244521108431266</c:v>
                </c:pt>
                <c:pt idx="360">
                  <c:v>0.0245513427009158</c:v>
                </c:pt>
                <c:pt idx="361">
                  <c:v>0.0246485122881786</c:v>
                </c:pt>
                <c:pt idx="362">
                  <c:v>0.0247435919714351</c:v>
                </c:pt>
                <c:pt idx="363">
                  <c:v>0.0248365546373861</c:v>
                </c:pt>
                <c:pt idx="364">
                  <c:v>0.0249273737057843</c:v>
                </c:pt>
                <c:pt idx="365">
                  <c:v>0.0250160231420889</c:v>
                </c:pt>
                <c:pt idx="366">
                  <c:v>0.0251024774698927</c:v>
                </c:pt>
                <c:pt idx="367">
                  <c:v>0.0251867117831148</c:v>
                </c:pt>
                <c:pt idx="368">
                  <c:v>0.0252687017579508</c:v>
                </c:pt>
                <c:pt idx="369">
                  <c:v>0.0253484236645712</c:v>
                </c:pt>
                <c:pt idx="370">
                  <c:v>0.0254258543785621</c:v>
                </c:pt>
                <c:pt idx="371">
                  <c:v>0.0255009713920983</c:v>
                </c:pt>
                <c:pt idx="372">
                  <c:v>0.0255737528248435</c:v>
                </c:pt>
                <c:pt idx="373">
                  <c:v>0.025644177434568</c:v>
                </c:pt>
                <c:pt idx="374">
                  <c:v>0.0257122246274784</c:v>
                </c:pt>
                <c:pt idx="375">
                  <c:v>0.0257778744682515</c:v>
                </c:pt>
                <c:pt idx="376">
                  <c:v>0.0258411076897652</c:v>
                </c:pt>
                <c:pt idx="377">
                  <c:v>0.0259019057025214</c:v>
                </c:pt>
                <c:pt idx="378">
                  <c:v>0.0259602506037517</c:v>
                </c:pt>
                <c:pt idx="379">
                  <c:v>0.0260161251862025</c:v>
                </c:pt>
                <c:pt idx="380">
                  <c:v>0.0260695129465918</c:v>
                </c:pt>
                <c:pt idx="381">
                  <c:v>0.0261203980937319</c:v>
                </c:pt>
                <c:pt idx="382">
                  <c:v>0.0261687655563133</c:v>
                </c:pt>
                <c:pt idx="383">
                  <c:v>0.0262146009903441</c:v>
                </c:pt>
                <c:pt idx="384">
                  <c:v>0.0262578907862383</c:v>
                </c:pt>
                <c:pt idx="385">
                  <c:v>0.0262986220755515</c:v>
                </c:pt>
                <c:pt idx="386">
                  <c:v>0.0263367827373547</c:v>
                </c:pt>
                <c:pt idx="387">
                  <c:v>0.0263723614042468</c:v>
                </c:pt>
                <c:pt idx="388">
                  <c:v>0.0264053474679969</c:v>
                </c:pt>
                <c:pt idx="389">
                  <c:v>0.0264357310848162</c:v>
                </c:pt>
                <c:pt idx="390">
                  <c:v>0.0264635031802538</c:v>
                </c:pt>
                <c:pt idx="391">
                  <c:v>0.0264886554537132</c:v>
                </c:pt>
                <c:pt idx="392">
                  <c:v>0.0265111803825875</c:v>
                </c:pt>
                <c:pt idx="393">
                  <c:v>0.0265310712260083</c:v>
                </c:pt>
                <c:pt idx="394">
                  <c:v>0.0265483220282085</c:v>
                </c:pt>
                <c:pt idx="395">
                  <c:v>0.026562927621494</c:v>
                </c:pt>
                <c:pt idx="396">
                  <c:v>0.0265748836288235</c:v>
                </c:pt>
                <c:pt idx="397">
                  <c:v>0.0265841864659951</c:v>
                </c:pt>
                <c:pt idx="398">
                  <c:v>0.0265908333434367</c:v>
                </c:pt>
                <c:pt idx="399">
                  <c:v>0.0265948222676</c:v>
                </c:pt>
                <c:pt idx="400">
                  <c:v>0.0265961520419574</c:v>
                </c:pt>
                <c:pt idx="401">
                  <c:v>0.0265948222676</c:v>
                </c:pt>
                <c:pt idx="402">
                  <c:v>0.0265908333434366</c:v>
                </c:pt>
                <c:pt idx="403">
                  <c:v>0.026584186465995</c:v>
                </c:pt>
                <c:pt idx="404">
                  <c:v>0.0265748836288234</c:v>
                </c:pt>
                <c:pt idx="405">
                  <c:v>0.0265629276214938</c:v>
                </c:pt>
                <c:pt idx="406">
                  <c:v>0.0265483220282083</c:v>
                </c:pt>
                <c:pt idx="407">
                  <c:v>0.026531071226008</c:v>
                </c:pt>
                <c:pt idx="408">
                  <c:v>0.0265111803825871</c:v>
                </c:pt>
                <c:pt idx="409">
                  <c:v>0.0264886554537129</c:v>
                </c:pt>
                <c:pt idx="410">
                  <c:v>0.0264635031802534</c:v>
                </c:pt>
                <c:pt idx="411">
                  <c:v>0.0264357310848158</c:v>
                </c:pt>
                <c:pt idx="412">
                  <c:v>0.0264053474679964</c:v>
                </c:pt>
                <c:pt idx="413">
                  <c:v>0.0263723614042463</c:v>
                </c:pt>
                <c:pt idx="414">
                  <c:v>0.0263367827373542</c:v>
                </c:pt>
                <c:pt idx="415">
                  <c:v>0.0262986220755509</c:v>
                </c:pt>
                <c:pt idx="416">
                  <c:v>0.0262578907862377</c:v>
                </c:pt>
                <c:pt idx="417">
                  <c:v>0.0262146009903434</c:v>
                </c:pt>
                <c:pt idx="418">
                  <c:v>0.0261687655563126</c:v>
                </c:pt>
                <c:pt idx="419">
                  <c:v>0.0261203980937311</c:v>
                </c:pt>
                <c:pt idx="420">
                  <c:v>0.026069512946591</c:v>
                </c:pt>
                <c:pt idx="421">
                  <c:v>0.0260161251862017</c:v>
                </c:pt>
                <c:pt idx="422">
                  <c:v>0.0259602506037508</c:v>
                </c:pt>
                <c:pt idx="423">
                  <c:v>0.0259019057025205</c:v>
                </c:pt>
                <c:pt idx="424">
                  <c:v>0.0258411076897643</c:v>
                </c:pt>
                <c:pt idx="425">
                  <c:v>0.0257778744682505</c:v>
                </c:pt>
                <c:pt idx="426">
                  <c:v>0.0257122246274774</c:v>
                </c:pt>
                <c:pt idx="427">
                  <c:v>0.025644177434567</c:v>
                </c:pt>
                <c:pt idx="428">
                  <c:v>0.0255737528248424</c:v>
                </c:pt>
                <c:pt idx="429">
                  <c:v>0.0255009713920972</c:v>
                </c:pt>
                <c:pt idx="430">
                  <c:v>0.0254258543785609</c:v>
                </c:pt>
                <c:pt idx="431">
                  <c:v>0.02534842366457</c:v>
                </c:pt>
                <c:pt idx="432">
                  <c:v>0.0252687017579496</c:v>
                </c:pt>
                <c:pt idx="433">
                  <c:v>0.0251867117831136</c:v>
                </c:pt>
                <c:pt idx="434">
                  <c:v>0.0251024774698914</c:v>
                </c:pt>
                <c:pt idx="435">
                  <c:v>0.0250160231420876</c:v>
                </c:pt>
                <c:pt idx="436">
                  <c:v>0.0249273737057829</c:v>
                </c:pt>
                <c:pt idx="437">
                  <c:v>0.0248365546373847</c:v>
                </c:pt>
                <c:pt idx="438">
                  <c:v>0.0247435919714337</c:v>
                </c:pt>
                <c:pt idx="439">
                  <c:v>0.0246485122881771</c:v>
                </c:pt>
                <c:pt idx="440">
                  <c:v>0.0245513427009143</c:v>
                </c:pt>
                <c:pt idx="441">
                  <c:v>0.0244521108431251</c:v>
                </c:pt>
                <c:pt idx="442">
                  <c:v>0.0243508448553884</c:v>
                </c:pt>
                <c:pt idx="443">
                  <c:v>0.0242475733721</c:v>
                </c:pt>
                <c:pt idx="444">
                  <c:v>0.0241423255079985</c:v>
                </c:pt>
                <c:pt idx="445">
                  <c:v>0.0240351308445076</c:v>
                </c:pt>
                <c:pt idx="446">
                  <c:v>0.023926019415905</c:v>
                </c:pt>
                <c:pt idx="447">
                  <c:v>0.0238150216953253</c:v>
                </c:pt>
                <c:pt idx="448">
                  <c:v>0.0237021685806072</c:v>
                </c:pt>
                <c:pt idx="449">
                  <c:v>0.0235874913799939</c:v>
                </c:pt>
                <c:pt idx="450">
                  <c:v>0.0234710217976953</c:v>
                </c:pt>
                <c:pt idx="451">
                  <c:v>0.0233527919193228</c:v>
                </c:pt>
                <c:pt idx="452">
                  <c:v>0.0232328341972042</c:v>
                </c:pt>
                <c:pt idx="453">
                  <c:v>0.0231111814355891</c:v>
                </c:pt>
                <c:pt idx="454">
                  <c:v>0.0229878667757548</c:v>
                </c:pt>
                <c:pt idx="455">
                  <c:v>0.0228629236810201</c:v>
                </c:pt>
                <c:pt idx="456">
                  <c:v>0.022736385921679</c:v>
                </c:pt>
                <c:pt idx="457">
                  <c:v>0.0226082875598617</c:v>
                </c:pt>
                <c:pt idx="458">
                  <c:v>0.0224786629343336</c:v>
                </c:pt>
                <c:pt idx="459">
                  <c:v>0.0223475466452403</c:v>
                </c:pt>
                <c:pt idx="460">
                  <c:v>0.0222149735388108</c:v>
                </c:pt>
                <c:pt idx="461">
                  <c:v>0.0220809786920245</c:v>
                </c:pt>
                <c:pt idx="462">
                  <c:v>0.0219455973972545</c:v>
                </c:pt>
                <c:pt idx="463">
                  <c:v>0.0218088651468957</c:v>
                </c:pt>
                <c:pt idx="464">
                  <c:v>0.0216708176179853</c:v>
                </c:pt>
                <c:pt idx="465">
                  <c:v>0.0215314906568279</c:v>
                </c:pt>
                <c:pt idx="466">
                  <c:v>0.0213909202636314</c:v>
                </c:pt>
                <c:pt idx="467">
                  <c:v>0.0212491425771657</c:v>
                </c:pt>
                <c:pt idx="468">
                  <c:v>0.0211061938594501</c:v>
                </c:pt>
                <c:pt idx="469">
                  <c:v>0.0209621104804814</c:v>
                </c:pt>
                <c:pt idx="470">
                  <c:v>0.0208169289030093</c:v>
                </c:pt>
                <c:pt idx="471">
                  <c:v>0.0206706856673694</c:v>
                </c:pt>
                <c:pt idx="472">
                  <c:v>0.020523417376381</c:v>
                </c:pt>
                <c:pt idx="473">
                  <c:v>0.0203751606803201</c:v>
                </c:pt>
                <c:pt idx="474">
                  <c:v>0.0202259522619742</c:v>
                </c:pt>
                <c:pt idx="475">
                  <c:v>0.0200758288217887</c:v>
                </c:pt>
                <c:pt idx="476">
                  <c:v>0.0199248270631123</c:v>
                </c:pt>
                <c:pt idx="477">
                  <c:v>0.0197729836775497</c:v>
                </c:pt>
                <c:pt idx="478">
                  <c:v>0.0196203353304298</c:v>
                </c:pt>
                <c:pt idx="479">
                  <c:v>0.0194669186463966</c:v>
                </c:pt>
                <c:pt idx="480">
                  <c:v>0.0193127701951312</c:v>
                </c:pt>
                <c:pt idx="481">
                  <c:v>0.0191579264772125</c:v>
                </c:pt>
                <c:pt idx="482">
                  <c:v>0.0190024239101222</c:v>
                </c:pt>
                <c:pt idx="483">
                  <c:v>0.0188462988144045</c:v>
                </c:pt>
                <c:pt idx="484">
                  <c:v>0.0186895873999843</c:v>
                </c:pt>
                <c:pt idx="485">
                  <c:v>0.0185323257526529</c:v>
                </c:pt>
                <c:pt idx="486">
                  <c:v>0.0183745498207267</c:v>
                </c:pt>
                <c:pt idx="487">
                  <c:v>0.0182162954018869</c:v>
                </c:pt>
                <c:pt idx="488">
                  <c:v>0.0180575981302044</c:v>
                </c:pt>
                <c:pt idx="489">
                  <c:v>0.0178984934633577</c:v>
                </c:pt>
                <c:pt idx="490">
                  <c:v>0.0177390166700501</c:v>
                </c:pt>
                <c:pt idx="491">
                  <c:v>0.0175792028176297</c:v>
                </c:pt>
                <c:pt idx="492">
                  <c:v>0.0174190867599205</c:v>
                </c:pt>
                <c:pt idx="493">
                  <c:v>0.0172587031252686</c:v>
                </c:pt>
                <c:pt idx="494">
                  <c:v>0.0170980863048083</c:v>
                </c:pt>
                <c:pt idx="495">
                  <c:v>0.0169372704409543</c:v>
                </c:pt>
                <c:pt idx="496">
                  <c:v>0.0167762894161242</c:v>
                </c:pt>
                <c:pt idx="497">
                  <c:v>0.0166151768416954</c:v>
                </c:pt>
                <c:pt idx="498">
                  <c:v>0.0164539660472017</c:v>
                </c:pt>
                <c:pt idx="499">
                  <c:v>0.0162926900697734</c:v>
                </c:pt>
                <c:pt idx="500">
                  <c:v>0.0161313816438241</c:v>
                </c:pt>
                <c:pt idx="501">
                  <c:v>0.0159700731909899</c:v>
                </c:pt>
                <c:pt idx="502">
                  <c:v>0.0158087968103222</c:v>
                </c:pt>
                <c:pt idx="503">
                  <c:v>0.0156475842687389</c:v>
                </c:pt>
                <c:pt idx="504">
                  <c:v>0.0154864669917372</c:v>
                </c:pt>
                <c:pt idx="505">
                  <c:v>0.0153254760543696</c:v>
                </c:pt>
                <c:pt idx="506">
                  <c:v>0.0151646421724879</c:v>
                </c:pt>
                <c:pt idx="507">
                  <c:v>0.0150039956942551</c:v>
                </c:pt>
                <c:pt idx="508">
                  <c:v>0.0148435665919295</c:v>
                </c:pt>
                <c:pt idx="509">
                  <c:v>0.0146833844539228</c:v>
                </c:pt>
                <c:pt idx="510">
                  <c:v>0.0145234784771326</c:v>
                </c:pt>
                <c:pt idx="511">
                  <c:v>0.0143638774595527</c:v>
                </c:pt>
                <c:pt idx="512">
                  <c:v>0.0142046097931615</c:v>
                </c:pt>
                <c:pt idx="513">
                  <c:v>0.0140457034570906</c:v>
                </c:pt>
                <c:pt idx="514">
                  <c:v>0.0138871860110729</c:v>
                </c:pt>
                <c:pt idx="515">
                  <c:v>0.0137290845891736</c:v>
                </c:pt>
                <c:pt idx="516">
                  <c:v>0.0135714258938025</c:v>
                </c:pt>
                <c:pt idx="517">
                  <c:v>0.0134142361900086</c:v>
                </c:pt>
                <c:pt idx="518">
                  <c:v>0.0132575413000576</c:v>
                </c:pt>
                <c:pt idx="519">
                  <c:v>0.0131013665982925</c:v>
                </c:pt>
                <c:pt idx="520">
                  <c:v>0.0129457370062753</c:v>
                </c:pt>
                <c:pt idx="521">
                  <c:v>0.0127906769882125</c:v>
                </c:pt>
                <c:pt idx="522">
                  <c:v>0.0126362105466603</c:v>
                </c:pt>
                <c:pt idx="523">
                  <c:v>0.0124823612185117</c:v>
                </c:pt>
                <c:pt idx="524">
                  <c:v>0.0123291520712625</c:v>
                </c:pt>
                <c:pt idx="525">
                  <c:v>0.0121766056995565</c:v>
                </c:pt>
                <c:pt idx="526">
                  <c:v>0.0120247442220069</c:v>
                </c:pt>
                <c:pt idx="527">
                  <c:v>0.0118735892782948</c:v>
                </c:pt>
                <c:pt idx="528">
                  <c:v>0.0117231620265401</c:v>
                </c:pt>
                <c:pt idx="529">
                  <c:v>0.011573483140946</c:v>
                </c:pt>
                <c:pt idx="530">
                  <c:v>0.0114245728097125</c:v>
                </c:pt>
                <c:pt idx="531">
                  <c:v>0.0112764507332189</c:v>
                </c:pt>
                <c:pt idx="532">
                  <c:v>0.0111291361224709</c:v>
                </c:pt>
                <c:pt idx="533">
                  <c:v>0.0109826476978114</c:v>
                </c:pt>
                <c:pt idx="534">
                  <c:v>0.010837003687892</c:v>
                </c:pt>
                <c:pt idx="535">
                  <c:v>0.0106922218289016</c:v>
                </c:pt>
                <c:pt idx="536">
                  <c:v>0.0105483193640503</c:v>
                </c:pt>
                <c:pt idx="537">
                  <c:v>0.0104053130433045</c:v>
                </c:pt>
                <c:pt idx="538">
                  <c:v>0.0102632191233708</c:v>
                </c:pt>
                <c:pt idx="539">
                  <c:v>0.0101220533679254</c:v>
                </c:pt>
                <c:pt idx="540">
                  <c:v>0.00998183104808414</c:v>
                </c:pt>
                <c:pt idx="541">
                  <c:v>0.00984256694311197</c:v>
                </c:pt>
                <c:pt idx="542">
                  <c:v>0.00970427534136576</c:v>
                </c:pt>
                <c:pt idx="543">
                  <c:v>0.00956697004146831</c:v>
                </c:pt>
                <c:pt idx="544">
                  <c:v>0.00943066435370886</c:v>
                </c:pt>
                <c:pt idx="545">
                  <c:v>0.00929537110166634</c:v>
                </c:pt>
                <c:pt idx="546">
                  <c:v>0.00916110262405107</c:v>
                </c:pt>
                <c:pt idx="547">
                  <c:v>0.00902787077676093</c:v>
                </c:pt>
                <c:pt idx="548">
                  <c:v>0.00889568693514748</c:v>
                </c:pt>
                <c:pt idx="549">
                  <c:v>0.00876456199648782</c:v>
                </c:pt>
                <c:pt idx="550">
                  <c:v>0.00863450638265758</c:v>
                </c:pt>
                <c:pt idx="551">
                  <c:v>0.00850553004300057</c:v>
                </c:pt>
                <c:pt idx="552">
                  <c:v>0.0083776424573906</c:v>
                </c:pt>
                <c:pt idx="553">
                  <c:v>0.0082508526394805</c:v>
                </c:pt>
                <c:pt idx="554">
                  <c:v>0.00812516914013395</c:v>
                </c:pt>
                <c:pt idx="555">
                  <c:v>0.00800060005103504</c:v>
                </c:pt>
                <c:pt idx="556">
                  <c:v>0.00787715300847097</c:v>
                </c:pt>
                <c:pt idx="557">
                  <c:v>0.00775483519728275</c:v>
                </c:pt>
                <c:pt idx="558">
                  <c:v>0.00763365335497921</c:v>
                </c:pt>
                <c:pt idx="559">
                  <c:v>0.00751361377600919</c:v>
                </c:pt>
                <c:pt idx="560">
                  <c:v>0.00739472231618694</c:v>
                </c:pt>
                <c:pt idx="561">
                  <c:v>0.0072769843972658</c:v>
                </c:pt>
                <c:pt idx="562">
                  <c:v>0.00716040501165497</c:v>
                </c:pt>
                <c:pt idx="563">
                  <c:v>0.00704498872727436</c:v>
                </c:pt>
                <c:pt idx="564">
                  <c:v>0.00693073969254247</c:v>
                </c:pt>
                <c:pt idx="565">
                  <c:v>0.00681766164149213</c:v>
                </c:pt>
                <c:pt idx="566">
                  <c:v>0.00670575789900905</c:v>
                </c:pt>
                <c:pt idx="567">
                  <c:v>0.00659503138618801</c:v>
                </c:pt>
                <c:pt idx="568">
                  <c:v>0.00648548462580168</c:v>
                </c:pt>
                <c:pt idx="569">
                  <c:v>0.00637711974787688</c:v>
                </c:pt>
                <c:pt idx="570">
                  <c:v>0.00626993849537319</c:v>
                </c:pt>
                <c:pt idx="571">
                  <c:v>0.00616394222995889</c:v>
                </c:pt>
                <c:pt idx="572">
                  <c:v>0.00605913193787917</c:v>
                </c:pt>
                <c:pt idx="573">
                  <c:v>0.00595550823591145</c:v>
                </c:pt>
                <c:pt idx="574">
                  <c:v>0.00585307137740298</c:v>
                </c:pt>
                <c:pt idx="575">
                  <c:v>0.00575182125838554</c:v>
                </c:pt>
                <c:pt idx="576">
                  <c:v>0.00565175742376243</c:v>
                </c:pt>
                <c:pt idx="577">
                  <c:v>0.00555287907356277</c:v>
                </c:pt>
                <c:pt idx="578">
                  <c:v>0.00545518506925819</c:v>
                </c:pt>
                <c:pt idx="579">
                  <c:v>0.00535867394013715</c:v>
                </c:pt>
                <c:pt idx="580">
                  <c:v>0.00526334388973204</c:v>
                </c:pt>
                <c:pt idx="581">
                  <c:v>0.00516919280229425</c:v>
                </c:pt>
                <c:pt idx="582">
                  <c:v>0.00507621824931269</c:v>
                </c:pt>
                <c:pt idx="583">
                  <c:v>0.00498441749607095</c:v>
                </c:pt>
                <c:pt idx="584">
                  <c:v>0.00489378750823846</c:v>
                </c:pt>
                <c:pt idx="585">
                  <c:v>0.00480432495849144</c:v>
                </c:pt>
                <c:pt idx="586">
                  <c:v>0.0047160262331587</c:v>
                </c:pt>
                <c:pt idx="587">
                  <c:v>0.00462888743888831</c:v>
                </c:pt>
                <c:pt idx="588">
                  <c:v>0.00454290440933056</c:v>
                </c:pt>
                <c:pt idx="589">
                  <c:v>0.00445807271183294</c:v>
                </c:pt>
                <c:pt idx="590">
                  <c:v>0.00437438765414311</c:v>
                </c:pt>
                <c:pt idx="591">
                  <c:v>0.00429184429111548</c:v>
                </c:pt>
                <c:pt idx="592">
                  <c:v>0.0042104374314176</c:v>
                </c:pt>
                <c:pt idx="593">
                  <c:v>0.00413016164423219</c:v>
                </c:pt>
                <c:pt idx="594">
                  <c:v>0.00405101126595095</c:v>
                </c:pt>
                <c:pt idx="595">
                  <c:v>0.00397298040685647</c:v>
                </c:pt>
                <c:pt idx="596">
                  <c:v>0.00389606295778823</c:v>
                </c:pt>
                <c:pt idx="597">
                  <c:v>0.00382025259678931</c:v>
                </c:pt>
                <c:pt idx="598">
                  <c:v>0.00374554279573004</c:v>
                </c:pt>
                <c:pt idx="599">
                  <c:v>0.00367192682690517</c:v>
                </c:pt>
                <c:pt idx="600">
                  <c:v>0.00359939776960123</c:v>
                </c:pt>
                <c:pt idx="601">
                  <c:v>0.00352794851663057</c:v>
                </c:pt>
                <c:pt idx="602">
                  <c:v>0.00345757178082906</c:v>
                </c:pt>
                <c:pt idx="603">
                  <c:v>0.00338826010151419</c:v>
                </c:pt>
                <c:pt idx="604">
                  <c:v>0.00332000585090051</c:v>
                </c:pt>
                <c:pt idx="605">
                  <c:v>0.00325280124046959</c:v>
                </c:pt>
                <c:pt idx="606">
                  <c:v>0.00318663832729142</c:v>
                </c:pt>
                <c:pt idx="607">
                  <c:v>0.00312150902029463</c:v>
                </c:pt>
                <c:pt idx="608">
                  <c:v>0.00305740508648281</c:v>
                </c:pt>
                <c:pt idx="609">
                  <c:v>0.00299431815709425</c:v>
                </c:pt>
                <c:pt idx="610">
                  <c:v>0.00293223973370281</c:v>
                </c:pt>
                <c:pt idx="611">
                  <c:v>0.00287116119425716</c:v>
                </c:pt>
                <c:pt idx="612">
                  <c:v>0.00281107379905648</c:v>
                </c:pt>
                <c:pt idx="613">
                  <c:v>0.00275196869666007</c:v>
                </c:pt>
                <c:pt idx="614">
                  <c:v>0.00269383692972886</c:v>
                </c:pt>
                <c:pt idx="615">
                  <c:v>0.00263666944079687</c:v>
                </c:pt>
                <c:pt idx="616">
                  <c:v>0.00258045707797046</c:v>
                </c:pt>
                <c:pt idx="617">
                  <c:v>0.00252519060055369</c:v>
                </c:pt>
                <c:pt idx="618">
                  <c:v>0.00247086068459793</c:v>
                </c:pt>
                <c:pt idx="619">
                  <c:v>0.00241745792837408</c:v>
                </c:pt>
                <c:pt idx="620">
                  <c:v>0.00236497285776579</c:v>
                </c:pt>
                <c:pt idx="621">
                  <c:v>0.00231339593158216</c:v>
                </c:pt>
                <c:pt idx="622">
                  <c:v>0.00226271754678857</c:v>
                </c:pt>
                <c:pt idx="623">
                  <c:v>0.00221292804365427</c:v>
                </c:pt>
                <c:pt idx="624">
                  <c:v>0.00216401771081543</c:v>
                </c:pt>
                <c:pt idx="625">
                  <c:v>0.00211597679025265</c:v>
                </c:pt>
                <c:pt idx="626">
                  <c:v>0.00206879548218177</c:v>
                </c:pt>
                <c:pt idx="627">
                  <c:v>0.00202246394985687</c:v>
                </c:pt>
                <c:pt idx="628">
                  <c:v>0.00197697232428486</c:v>
                </c:pt>
                <c:pt idx="629">
                  <c:v>0.00193231070885057</c:v>
                </c:pt>
                <c:pt idx="630">
                  <c:v>0.00188846918385165</c:v>
                </c:pt>
                <c:pt idx="631">
                  <c:v>0.00184543781094277</c:v>
                </c:pt>
                <c:pt idx="632">
                  <c:v>0.00180320663748833</c:v>
                </c:pt>
                <c:pt idx="633">
                  <c:v>0.00176176570082333</c:v>
                </c:pt>
                <c:pt idx="634">
                  <c:v>0.00172110503242184</c:v>
                </c:pt>
                <c:pt idx="635">
                  <c:v>0.00168121466197284</c:v>
                </c:pt>
                <c:pt idx="636">
                  <c:v>0.00164208462136304</c:v>
                </c:pt>
                <c:pt idx="637">
                  <c:v>0.00160370494856648</c:v>
                </c:pt>
                <c:pt idx="638">
                  <c:v>0.00156606569144088</c:v>
                </c:pt>
                <c:pt idx="639">
                  <c:v>0.00152915691143043</c:v>
                </c:pt>
                <c:pt idx="640">
                  <c:v>0.00149296868717524</c:v>
                </c:pt>
                <c:pt idx="641">
                  <c:v>0.00145749111802742</c:v>
                </c:pt>
                <c:pt idx="642">
                  <c:v>0.00142271432747379</c:v>
                </c:pt>
                <c:pt idx="643">
                  <c:v>0.00138862846646561</c:v>
                </c:pt>
                <c:pt idx="644">
                  <c:v>0.00135522371665545</c:v>
                </c:pt>
                <c:pt idx="645">
                  <c:v>0.00132249029354139</c:v>
                </c:pt>
                <c:pt idx="646">
                  <c:v>0.00129041844951919</c:v>
                </c:pt>
                <c:pt idx="647">
                  <c:v>0.00125899847684253</c:v>
                </c:pt>
                <c:pt idx="648">
                  <c:v>0.00122822071049201</c:v>
                </c:pt>
                <c:pt idx="649">
                  <c:v>0.0011980755309533</c:v>
                </c:pt>
                <c:pt idx="650">
                  <c:v>0.00116855336690504</c:v>
                </c:pt>
                <c:pt idx="651">
                  <c:v>0.00113964469781709</c:v>
                </c:pt>
                <c:pt idx="652">
                  <c:v>0.00111134005645987</c:v>
                </c:pt>
                <c:pt idx="653">
                  <c:v>0.00108363003132534</c:v>
                </c:pt>
                <c:pt idx="654">
                  <c:v>0.00105650526896054</c:v>
                </c:pt>
                <c:pt idx="655">
                  <c:v>0.00102995647621434</c:v>
                </c:pt>
                <c:pt idx="656">
                  <c:v>0.00100397442239832</c:v>
                </c:pt>
                <c:pt idx="657">
                  <c:v>0.000978549941362645</c:v>
                </c:pt>
                <c:pt idx="658">
                  <c:v>0.00095367393348775</c:v>
                </c:pt>
                <c:pt idx="659">
                  <c:v>0.00092933736759293</c:v>
                </c:pt>
                <c:pt idx="660">
                  <c:v>0.000905531282762658</c:v>
                </c:pt>
                <c:pt idx="661">
                  <c:v>0.000882246790091745</c:v>
                </c:pt>
                <c:pt idx="662">
                  <c:v>0.000859475074350339</c:v>
                </c:pt>
                <c:pt idx="663">
                  <c:v>0.000837207395569819</c:v>
                </c:pt>
                <c:pt idx="664">
                  <c:v>0.000815435090550704</c:v>
                </c:pt>
                <c:pt idx="665">
                  <c:v>0.000794149574293698</c:v>
                </c:pt>
                <c:pt idx="666">
                  <c:v>0.000773342341354977</c:v>
                </c:pt>
                <c:pt idx="667">
                  <c:v>0.000753004967126936</c:v>
                </c:pt>
                <c:pt idx="668">
                  <c:v>0.000733129109045551</c:v>
                </c:pt>
                <c:pt idx="669">
                  <c:v>0.000713706507725569</c:v>
                </c:pt>
                <c:pt idx="670">
                  <c:v>0.00069472898802476</c:v>
                </c:pt>
                <c:pt idx="671">
                  <c:v>0.000676188460038473</c:v>
                </c:pt>
                <c:pt idx="672">
                  <c:v>0.000658076920025737</c:v>
                </c:pt>
                <c:pt idx="673">
                  <c:v>0.000640386451268199</c:v>
                </c:pt>
                <c:pt idx="674">
                  <c:v>0.000623109224863182</c:v>
                </c:pt>
                <c:pt idx="675">
                  <c:v>0.000606237500452134</c:v>
                </c:pt>
                <c:pt idx="676">
                  <c:v>0.000589763626885806</c:v>
                </c:pt>
                <c:pt idx="677">
                  <c:v>0.000573680042827453</c:v>
                </c:pt>
                <c:pt idx="678">
                  <c:v>0.00055797927729538</c:v>
                </c:pt>
                <c:pt idx="679">
                  <c:v>0.000542653950146162</c:v>
                </c:pt>
                <c:pt idx="680">
                  <c:v>0.000527696772499886</c:v>
                </c:pt>
                <c:pt idx="681">
                  <c:v>0.00051310054710871</c:v>
                </c:pt>
                <c:pt idx="682">
                  <c:v>0.000498858168670128</c:v>
                </c:pt>
                <c:pt idx="683">
                  <c:v>0.000484962624086238</c:v>
                </c:pt>
                <c:pt idx="684">
                  <c:v>0.000471406992670382</c:v>
                </c:pt>
                <c:pt idx="685">
                  <c:v>0.000458184446302467</c:v>
                </c:pt>
                <c:pt idx="686">
                  <c:v>0.000445288249534348</c:v>
                </c:pt>
                <c:pt idx="687">
                  <c:v>0.000432711759646551</c:v>
                </c:pt>
                <c:pt idx="688">
                  <c:v>0.00042044842665772</c:v>
                </c:pt>
                <c:pt idx="689">
                  <c:v>0.000408491793288078</c:v>
                </c:pt>
                <c:pt idx="690">
                  <c:v>0.000396835494878235</c:v>
                </c:pt>
                <c:pt idx="691">
                  <c:v>0.000385473259264657</c:v>
                </c:pt>
                <c:pt idx="692">
                  <c:v>0.0003743989066131</c:v>
                </c:pt>
                <c:pt idx="693">
                  <c:v>0.000363606349211311</c:v>
                </c:pt>
                <c:pt idx="694">
                  <c:v>0.000353089591222272</c:v>
                </c:pt>
                <c:pt idx="695">
                  <c:v>0.000342842728399284</c:v>
                </c:pt>
                <c:pt idx="696">
                  <c:v>0.000332859947764147</c:v>
                </c:pt>
                <c:pt idx="697">
                  <c:v>0.0003231355272497</c:v>
                </c:pt>
                <c:pt idx="698">
                  <c:v>0.000313663835307962</c:v>
                </c:pt>
                <c:pt idx="699">
                  <c:v>0.000304439330485107</c:v>
                </c:pt>
                <c:pt idx="700">
                  <c:v>0.000295456560964503</c:v>
                </c:pt>
                <c:pt idx="701">
                  <c:v>0.000286710164079006</c:v>
                </c:pt>
                <c:pt idx="702">
                  <c:v>0.000278194865793713</c:v>
                </c:pt>
                <c:pt idx="703">
                  <c:v>0.000269905480160345</c:v>
                </c:pt>
                <c:pt idx="704">
                  <c:v>0.000261836908744429</c:v>
                </c:pt>
                <c:pt idx="705">
                  <c:v>0.000253984140026415</c:v>
                </c:pt>
                <c:pt idx="706">
                  <c:v>0.000246342248777868</c:v>
                </c:pt>
                <c:pt idx="707">
                  <c:v>0.000238906395413845</c:v>
                </c:pt>
                <c:pt idx="708">
                  <c:v>0.000231671825322554</c:v>
                </c:pt>
                <c:pt idx="709">
                  <c:v>0.000224633868173372</c:v>
                </c:pt>
                <c:pt idx="710">
                  <c:v>0.000217787937204294</c:v>
                </c:pt>
                <c:pt idx="711">
                  <c:v>0.000211129528489837</c:v>
                </c:pt>
                <c:pt idx="712">
                  <c:v>0.000204654220190451</c:v>
                </c:pt>
                <c:pt idx="713">
                  <c:v>0.000198357671784424</c:v>
                </c:pt>
                <c:pt idx="714">
                  <c:v>0.000192235623283276</c:v>
                </c:pt>
                <c:pt idx="715">
                  <c:v>0.000186283894431612</c:v>
                </c:pt>
                <c:pt idx="716">
                  <c:v>0.000180498383892393</c:v>
                </c:pt>
                <c:pt idx="717">
                  <c:v>0.000174875068418538</c:v>
                </c:pt>
                <c:pt idx="718">
                  <c:v>0.000169410002011785</c:v>
                </c:pt>
                <c:pt idx="719">
                  <c:v>0.000164099315069699</c:v>
                </c:pt>
                <c:pt idx="720">
                  <c:v>0.000158939213521697</c:v>
                </c:pt>
                <c:pt idx="721">
                  <c:v>0.000153925977954945</c:v>
                </c:pt>
                <c:pt idx="722">
                  <c:v>0.000149055962730968</c:v>
                </c:pt>
                <c:pt idx="723">
                  <c:v>0.00014432559509377</c:v>
                </c:pt>
                <c:pt idx="724">
                  <c:v>0.000139731374270273</c:v>
                </c:pt>
                <c:pt idx="725">
                  <c:v>0.000135269870563848</c:v>
                </c:pt>
                <c:pt idx="726">
                  <c:v>0.000130937724441682</c:v>
                </c:pt>
                <c:pt idx="727">
                  <c:v>0.000126731645616728</c:v>
                </c:pt>
                <c:pt idx="728">
                  <c:v>0.000122648412124945</c:v>
                </c:pt>
                <c:pt idx="729">
                  <c:v>0.000118684869398522</c:v>
                </c:pt>
                <c:pt idx="730">
                  <c:v>0.00011483792933578</c:v>
                </c:pt>
                <c:pt idx="731">
                  <c:v>0.000111104569368376</c:v>
                </c:pt>
                <c:pt idx="732">
                  <c:v>0.000107481831526478</c:v>
                </c:pt>
                <c:pt idx="733">
                  <c:v>0.000103966821502509</c:v>
                </c:pt>
                <c:pt idx="734">
                  <c:v>0.000100556707714071</c:v>
                </c:pt>
                <c:pt idx="735">
                  <c:v>9.72487203666118E-5</c:v>
                </c:pt>
                <c:pt idx="736">
                  <c:v>9.40401505164229E-5</c:v>
                </c:pt>
                <c:pt idx="737">
                  <c:v>9.09283491344817E-5</c:v>
                </c:pt>
                <c:pt idx="738">
                  <c:v>8.79107261716818E-5</c:v>
                </c:pt>
                <c:pt idx="739">
                  <c:v>8.49847496259512E-5</c:v>
                </c:pt>
                <c:pt idx="740">
                  <c:v>8.21479446117446E-5</c:v>
                </c:pt>
                <c:pt idx="741">
                  <c:v>7.93978924323817E-5</c:v>
                </c:pt>
                <c:pt idx="742">
                  <c:v>7.67322296556846E-5</c:v>
                </c:pt>
                <c:pt idx="743">
                  <c:v>7.41486471933489E-5</c:v>
                </c:pt>
                <c:pt idx="744">
                  <c:v>7.16448893844646E-5</c:v>
                </c:pt>
                <c:pt idx="745">
                  <c:v>6.92187530835917E-5</c:v>
                </c:pt>
                <c:pt idx="746">
                  <c:v>6.68680867537719E-5</c:v>
                </c:pt>
                <c:pt idx="747">
                  <c:v>6.45907895648462E-5</c:v>
                </c:pt>
                <c:pt idx="748">
                  <c:v>6.23848104974294E-5</c:v>
                </c:pt>
                <c:pt idx="749">
                  <c:v>6.02481474528797E-5</c:v>
                </c:pt>
                <c:pt idx="750">
                  <c:v>5.81788463695811E-5</c:v>
                </c:pt>
                <c:pt idx="751">
                  <c:v>5.61750003458469E-5</c:v>
                </c:pt>
                <c:pt idx="752">
                  <c:v>5.42347487697334E-5</c:v>
                </c:pt>
                <c:pt idx="753">
                  <c:v>5.23562764560388E-5</c:v>
                </c:pt>
                <c:pt idx="754">
                  <c:v>5.05378127907504E-5</c:v>
                </c:pt>
                <c:pt idx="755">
                  <c:v>4.87776308831859E-5</c:v>
                </c:pt>
                <c:pt idx="756">
                  <c:v>4.70740467260621E-5</c:v>
                </c:pt>
                <c:pt idx="757">
                  <c:v>4.54254183637116E-5</c:v>
                </c:pt>
                <c:pt idx="758">
                  <c:v>4.38301450686535E-5</c:v>
                </c:pt>
                <c:pt idx="759">
                  <c:v>4.22866665267115E-5</c:v>
                </c:pt>
                <c:pt idx="760">
                  <c:v>4.07934620308603E-5</c:v>
                </c:pt>
                <c:pt idx="761">
                  <c:v>3.93490496839703E-5</c:v>
                </c:pt>
                <c:pt idx="762">
                  <c:v>3.79519856106042E-5</c:v>
                </c:pt>
                <c:pt idx="763">
                  <c:v>3.66008631780135E-5</c:v>
                </c:pt>
                <c:pt idx="764">
                  <c:v>3.52943122264664E-5</c:v>
                </c:pt>
                <c:pt idx="765">
                  <c:v>3.40309983090288E-5</c:v>
                </c:pt>
                <c:pt idx="766">
                  <c:v>3.28096219409123E-5</c:v>
                </c:pt>
                <c:pt idx="767">
                  <c:v>3.16289178584871E-5</c:v>
                </c:pt>
                <c:pt idx="768">
                  <c:v>3.04876542880516E-5</c:v>
                </c:pt>
                <c:pt idx="769">
                  <c:v>2.93846322244405E-5</c:v>
                </c:pt>
                <c:pt idx="770">
                  <c:v>2.83186847195402E-5</c:v>
                </c:pt>
                <c:pt idx="771">
                  <c:v>2.72886761807743E-5</c:v>
                </c:pt>
                <c:pt idx="772">
                  <c:v>2.62935016796116E-5</c:v>
                </c:pt>
                <c:pt idx="773">
                  <c:v>2.53320862701406E-5</c:v>
                </c:pt>
                <c:pt idx="774">
                  <c:v>2.4403384317745E-5</c:v>
                </c:pt>
                <c:pt idx="775">
                  <c:v>2.35063788379071E-5</c:v>
                </c:pt>
                <c:pt idx="776">
                  <c:v>2.26400808451601E-5</c:v>
                </c:pt>
                <c:pt idx="777">
                  <c:v>2.18035287121974E-5</c:v>
                </c:pt>
                <c:pt idx="778">
                  <c:v>2.09957875391463E-5</c:v>
                </c:pt>
                <c:pt idx="779">
                  <c:v>2.02159485330002E-5</c:v>
                </c:pt>
                <c:pt idx="780">
                  <c:v>1.9463128397201E-5</c:v>
                </c:pt>
                <c:pt idx="781">
                  <c:v>1.87364687313548E-5</c:v>
                </c:pt>
                <c:pt idx="782">
                  <c:v>1.80351354410569E-5</c:v>
                </c:pt>
                <c:pt idx="783">
                  <c:v>1.73583181577989E-5</c:v>
                </c:pt>
                <c:pt idx="784">
                  <c:v>1.67052296689208E-5</c:v>
                </c:pt>
                <c:pt idx="785">
                  <c:v>1.60751053575701E-5</c:v>
                </c:pt>
                <c:pt idx="786">
                  <c:v>1.54672026526198E-5</c:v>
                </c:pt>
                <c:pt idx="787">
                  <c:v>1.48808004884959E-5</c:v>
                </c:pt>
                <c:pt idx="788">
                  <c:v>1.43151987748575E-5</c:v>
                </c:pt>
                <c:pt idx="789">
                  <c:v>1.37697178760702E-5</c:v>
                </c:pt>
                <c:pt idx="790">
                  <c:v>1.32436981004065E-5</c:v>
                </c:pt>
                <c:pt idx="791">
                  <c:v>1.27364991989055E-5</c:v>
                </c:pt>
                <c:pt idx="792">
                  <c:v>1.22474998738171E-5</c:v>
                </c:pt>
                <c:pt idx="793">
                  <c:v>1.17760972965557E-5</c:v>
                </c:pt>
                <c:pt idx="794">
                  <c:v>1.13217066350813E-5</c:v>
                </c:pt>
                <c:pt idx="795">
                  <c:v>1.08837605906247E-5</c:v>
                </c:pt>
                <c:pt idx="796">
                  <c:v>1.04617089436699E-5</c:v>
                </c:pt>
                <c:pt idx="797">
                  <c:v>1.00550181091036E-5</c:v>
                </c:pt>
                <c:pt idx="798">
                  <c:v>9.66317070043825E-6</c:v>
                </c:pt>
                <c:pt idx="799">
                  <c:v>9.28566510301412E-6</c:v>
                </c:pt>
                <c:pt idx="800">
                  <c:v>8.92201505608168E-6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4274544"/>
        <c:axId val="-924058496"/>
      </c:scatterChart>
      <c:valAx>
        <c:axId val="-92427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924058496"/>
        <c:crosses val="autoZero"/>
        <c:crossBetween val="midCat"/>
      </c:valAx>
      <c:valAx>
        <c:axId val="-9240584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-924274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Relationship Id="rId3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4" Type="http://schemas.openxmlformats.org/officeDocument/2006/relationships/image" Target="../media/image15.png"/><Relationship Id="rId5" Type="http://schemas.openxmlformats.org/officeDocument/2006/relationships/image" Target="../media/image16.png"/><Relationship Id="rId6" Type="http://schemas.openxmlformats.org/officeDocument/2006/relationships/image" Target="../media/image17.png"/><Relationship Id="rId1" Type="http://schemas.openxmlformats.org/officeDocument/2006/relationships/image" Target="../media/image12.png"/><Relationship Id="rId2" Type="http://schemas.openxmlformats.org/officeDocument/2006/relationships/image" Target="../media/image1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4" Type="http://schemas.openxmlformats.org/officeDocument/2006/relationships/image" Target="../media/image21.png"/><Relationship Id="rId5" Type="http://schemas.openxmlformats.org/officeDocument/2006/relationships/image" Target="../media/image22.png"/><Relationship Id="rId6" Type="http://schemas.openxmlformats.org/officeDocument/2006/relationships/image" Target="../media/image23.png"/><Relationship Id="rId7" Type="http://schemas.openxmlformats.org/officeDocument/2006/relationships/image" Target="../media/image24.png"/><Relationship Id="rId8" Type="http://schemas.openxmlformats.org/officeDocument/2006/relationships/image" Target="../media/image25.png"/><Relationship Id="rId1" Type="http://schemas.openxmlformats.org/officeDocument/2006/relationships/image" Target="../media/image18.png"/><Relationship Id="rId2" Type="http://schemas.openxmlformats.org/officeDocument/2006/relationships/image" Target="../media/image1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Relationship Id="rId2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50800</xdr:colOff>
      <xdr:row>0</xdr:row>
      <xdr:rowOff>0</xdr:rowOff>
    </xdr:from>
    <xdr:to>
      <xdr:col>14</xdr:col>
      <xdr:colOff>787400</xdr:colOff>
      <xdr:row>9</xdr:row>
      <xdr:rowOff>82550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86800" y="0"/>
          <a:ext cx="4038600" cy="179705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</xdr:row>
      <xdr:rowOff>152400</xdr:rowOff>
    </xdr:from>
    <xdr:to>
      <xdr:col>15</xdr:col>
      <xdr:colOff>254000</xdr:colOff>
      <xdr:row>18</xdr:row>
      <xdr:rowOff>40393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36000" y="1866900"/>
          <a:ext cx="4381500" cy="1602493"/>
        </a:xfrm>
        <a:prstGeom prst="rect">
          <a:avLst/>
        </a:prstGeom>
      </xdr:spPr>
    </xdr:pic>
    <xdr:clientData/>
  </xdr:twoCellAnchor>
  <xdr:twoCellAnchor editAs="oneCell">
    <xdr:from>
      <xdr:col>10</xdr:col>
      <xdr:colOff>25400</xdr:colOff>
      <xdr:row>19</xdr:row>
      <xdr:rowOff>0</xdr:rowOff>
    </xdr:from>
    <xdr:to>
      <xdr:col>16</xdr:col>
      <xdr:colOff>696764</xdr:colOff>
      <xdr:row>38</xdr:row>
      <xdr:rowOff>63500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61400" y="3619500"/>
          <a:ext cx="5624364" cy="3683000"/>
        </a:xfrm>
        <a:prstGeom prst="rect">
          <a:avLst/>
        </a:prstGeom>
      </xdr:spPr>
    </xdr:pic>
    <xdr:clientData/>
  </xdr:twoCellAnchor>
  <xdr:twoCellAnchor editAs="oneCell">
    <xdr:from>
      <xdr:col>17</xdr:col>
      <xdr:colOff>177800</xdr:colOff>
      <xdr:row>5</xdr:row>
      <xdr:rowOff>165100</xdr:rowOff>
    </xdr:from>
    <xdr:to>
      <xdr:col>23</xdr:col>
      <xdr:colOff>266700</xdr:colOff>
      <xdr:row>8</xdr:row>
      <xdr:rowOff>88900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592300" y="1117600"/>
          <a:ext cx="5041900" cy="495300"/>
        </a:xfrm>
        <a:prstGeom prst="rect">
          <a:avLst/>
        </a:prstGeom>
      </xdr:spPr>
    </xdr:pic>
    <xdr:clientData/>
  </xdr:twoCellAnchor>
  <xdr:twoCellAnchor editAs="oneCell">
    <xdr:from>
      <xdr:col>17</xdr:col>
      <xdr:colOff>177800</xdr:colOff>
      <xdr:row>0</xdr:row>
      <xdr:rowOff>0</xdr:rowOff>
    </xdr:from>
    <xdr:to>
      <xdr:col>22</xdr:col>
      <xdr:colOff>38100</xdr:colOff>
      <xdr:row>5</xdr:row>
      <xdr:rowOff>38100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592300" y="0"/>
          <a:ext cx="3987800" cy="990600"/>
        </a:xfrm>
        <a:prstGeom prst="rect">
          <a:avLst/>
        </a:prstGeom>
      </xdr:spPr>
    </xdr:pic>
    <xdr:clientData/>
  </xdr:twoCellAnchor>
  <xdr:twoCellAnchor editAs="oneCell">
    <xdr:from>
      <xdr:col>17</xdr:col>
      <xdr:colOff>127000</xdr:colOff>
      <xdr:row>9</xdr:row>
      <xdr:rowOff>152400</xdr:rowOff>
    </xdr:from>
    <xdr:to>
      <xdr:col>23</xdr:col>
      <xdr:colOff>431800</xdr:colOff>
      <xdr:row>28</xdr:row>
      <xdr:rowOff>76450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541500" y="1866900"/>
          <a:ext cx="5257800" cy="3543550"/>
        </a:xfrm>
        <a:prstGeom prst="rect">
          <a:avLst/>
        </a:prstGeom>
      </xdr:spPr>
    </xdr:pic>
    <xdr:clientData/>
  </xdr:twoCellAnchor>
  <xdr:twoCellAnchor editAs="oneCell">
    <xdr:from>
      <xdr:col>17</xdr:col>
      <xdr:colOff>38100</xdr:colOff>
      <xdr:row>28</xdr:row>
      <xdr:rowOff>63500</xdr:rowOff>
    </xdr:from>
    <xdr:to>
      <xdr:col>23</xdr:col>
      <xdr:colOff>311519</xdr:colOff>
      <xdr:row>47</xdr:row>
      <xdr:rowOff>12700</xdr:rowOff>
    </xdr:to>
    <xdr:pic>
      <xdr:nvPicPr>
        <xdr:cNvPr id="8" name="圖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452600" y="5397500"/>
          <a:ext cx="5226419" cy="3568700"/>
        </a:xfrm>
        <a:prstGeom prst="rect">
          <a:avLst/>
        </a:prstGeom>
      </xdr:spPr>
    </xdr:pic>
    <xdr:clientData/>
  </xdr:twoCellAnchor>
  <xdr:twoCellAnchor editAs="oneCell">
    <xdr:from>
      <xdr:col>23</xdr:col>
      <xdr:colOff>482600</xdr:colOff>
      <xdr:row>11</xdr:row>
      <xdr:rowOff>165100</xdr:rowOff>
    </xdr:from>
    <xdr:to>
      <xdr:col>29</xdr:col>
      <xdr:colOff>498952</xdr:colOff>
      <xdr:row>29</xdr:row>
      <xdr:rowOff>63500</xdr:rowOff>
    </xdr:to>
    <xdr:pic>
      <xdr:nvPicPr>
        <xdr:cNvPr id="9" name="圖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850100" y="2260600"/>
          <a:ext cx="4969352" cy="3327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266700</xdr:colOff>
      <xdr:row>0</xdr:row>
      <xdr:rowOff>0</xdr:rowOff>
    </xdr:from>
    <xdr:to>
      <xdr:col>13</xdr:col>
      <xdr:colOff>762000</xdr:colOff>
      <xdr:row>15</xdr:row>
      <xdr:rowOff>75284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70700" y="0"/>
          <a:ext cx="4622800" cy="3288384"/>
        </a:xfrm>
        <a:prstGeom prst="rect">
          <a:avLst/>
        </a:prstGeom>
      </xdr:spPr>
    </xdr:pic>
    <xdr:clientData/>
  </xdr:twoCellAnchor>
  <xdr:twoCellAnchor editAs="oneCell">
    <xdr:from>
      <xdr:col>8</xdr:col>
      <xdr:colOff>215900</xdr:colOff>
      <xdr:row>16</xdr:row>
      <xdr:rowOff>63500</xdr:rowOff>
    </xdr:from>
    <xdr:to>
      <xdr:col>13</xdr:col>
      <xdr:colOff>591099</xdr:colOff>
      <xdr:row>32</xdr:row>
      <xdr:rowOff>165100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19900" y="3314700"/>
          <a:ext cx="4502699" cy="3162300"/>
        </a:xfrm>
        <a:prstGeom prst="rect">
          <a:avLst/>
        </a:prstGeom>
      </xdr:spPr>
    </xdr:pic>
    <xdr:clientData/>
  </xdr:twoCellAnchor>
  <xdr:twoCellAnchor editAs="oneCell">
    <xdr:from>
      <xdr:col>8</xdr:col>
      <xdr:colOff>520700</xdr:colOff>
      <xdr:row>16</xdr:row>
      <xdr:rowOff>76200</xdr:rowOff>
    </xdr:from>
    <xdr:to>
      <xdr:col>14</xdr:col>
      <xdr:colOff>70399</xdr:colOff>
      <xdr:row>32</xdr:row>
      <xdr:rowOff>177800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24700" y="3327400"/>
          <a:ext cx="4502699" cy="3162300"/>
        </a:xfrm>
        <a:prstGeom prst="rect">
          <a:avLst/>
        </a:prstGeom>
      </xdr:spPr>
    </xdr:pic>
    <xdr:clientData/>
  </xdr:twoCellAnchor>
  <xdr:twoCellAnchor editAs="oneCell">
    <xdr:from>
      <xdr:col>14</xdr:col>
      <xdr:colOff>444501</xdr:colOff>
      <xdr:row>0</xdr:row>
      <xdr:rowOff>0</xdr:rowOff>
    </xdr:from>
    <xdr:to>
      <xdr:col>20</xdr:col>
      <xdr:colOff>266701</xdr:colOff>
      <xdr:row>16</xdr:row>
      <xdr:rowOff>125895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01501" y="0"/>
          <a:ext cx="4775200" cy="35294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190500</xdr:colOff>
      <xdr:row>0</xdr:row>
      <xdr:rowOff>0</xdr:rowOff>
    </xdr:from>
    <xdr:to>
      <xdr:col>12</xdr:col>
      <xdr:colOff>584200</xdr:colOff>
      <xdr:row>20</xdr:row>
      <xdr:rowOff>56745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0" y="0"/>
          <a:ext cx="5346700" cy="3866745"/>
        </a:xfrm>
        <a:prstGeom prst="rect">
          <a:avLst/>
        </a:prstGeom>
      </xdr:spPr>
    </xdr:pic>
    <xdr:clientData/>
  </xdr:twoCellAnchor>
  <xdr:twoCellAnchor editAs="oneCell">
    <xdr:from>
      <xdr:col>12</xdr:col>
      <xdr:colOff>482600</xdr:colOff>
      <xdr:row>0</xdr:row>
      <xdr:rowOff>0</xdr:rowOff>
    </xdr:from>
    <xdr:to>
      <xdr:col>18</xdr:col>
      <xdr:colOff>256545</xdr:colOff>
      <xdr:row>16</xdr:row>
      <xdr:rowOff>114300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88600" y="0"/>
          <a:ext cx="4726945" cy="3162300"/>
        </a:xfrm>
        <a:prstGeom prst="rect">
          <a:avLst/>
        </a:prstGeom>
      </xdr:spPr>
    </xdr:pic>
    <xdr:clientData/>
  </xdr:twoCellAnchor>
  <xdr:twoCellAnchor editAs="oneCell">
    <xdr:from>
      <xdr:col>12</xdr:col>
      <xdr:colOff>495301</xdr:colOff>
      <xdr:row>16</xdr:row>
      <xdr:rowOff>101600</xdr:rowOff>
    </xdr:from>
    <xdr:to>
      <xdr:col>18</xdr:col>
      <xdr:colOff>330201</xdr:colOff>
      <xdr:row>31</xdr:row>
      <xdr:rowOff>180140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01301" y="3149600"/>
          <a:ext cx="4787900" cy="2936040"/>
        </a:xfrm>
        <a:prstGeom prst="rect">
          <a:avLst/>
        </a:prstGeom>
      </xdr:spPr>
    </xdr:pic>
    <xdr:clientData/>
  </xdr:twoCellAnchor>
  <xdr:twoCellAnchor editAs="oneCell">
    <xdr:from>
      <xdr:col>6</xdr:col>
      <xdr:colOff>673100</xdr:colOff>
      <xdr:row>20</xdr:row>
      <xdr:rowOff>50800</xdr:rowOff>
    </xdr:from>
    <xdr:to>
      <xdr:col>12</xdr:col>
      <xdr:colOff>428031</xdr:colOff>
      <xdr:row>27</xdr:row>
      <xdr:rowOff>76200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26100" y="3860800"/>
          <a:ext cx="4707931" cy="1358900"/>
        </a:xfrm>
        <a:prstGeom prst="rect">
          <a:avLst/>
        </a:prstGeom>
      </xdr:spPr>
    </xdr:pic>
    <xdr:clientData/>
  </xdr:twoCellAnchor>
  <xdr:twoCellAnchor editAs="oneCell">
    <xdr:from>
      <xdr:col>12</xdr:col>
      <xdr:colOff>495300</xdr:colOff>
      <xdr:row>31</xdr:row>
      <xdr:rowOff>177800</xdr:rowOff>
    </xdr:from>
    <xdr:to>
      <xdr:col>17</xdr:col>
      <xdr:colOff>726254</xdr:colOff>
      <xdr:row>47</xdr:row>
      <xdr:rowOff>152400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01300" y="6083300"/>
          <a:ext cx="4358454" cy="3022600"/>
        </a:xfrm>
        <a:prstGeom prst="rect">
          <a:avLst/>
        </a:prstGeom>
      </xdr:spPr>
    </xdr:pic>
    <xdr:clientData/>
  </xdr:twoCellAnchor>
  <xdr:twoCellAnchor editAs="oneCell">
    <xdr:from>
      <xdr:col>19</xdr:col>
      <xdr:colOff>482600</xdr:colOff>
      <xdr:row>0</xdr:row>
      <xdr:rowOff>0</xdr:rowOff>
    </xdr:from>
    <xdr:to>
      <xdr:col>26</xdr:col>
      <xdr:colOff>790012</xdr:colOff>
      <xdr:row>23</xdr:row>
      <xdr:rowOff>0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167100" y="0"/>
          <a:ext cx="6085912" cy="43815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533400</xdr:colOff>
      <xdr:row>0</xdr:row>
      <xdr:rowOff>0</xdr:rowOff>
    </xdr:from>
    <xdr:to>
      <xdr:col>27</xdr:col>
      <xdr:colOff>38100</xdr:colOff>
      <xdr:row>14</xdr:row>
      <xdr:rowOff>34273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24600" y="0"/>
          <a:ext cx="4457700" cy="2713973"/>
        </a:xfrm>
        <a:prstGeom prst="rect">
          <a:avLst/>
        </a:prstGeom>
      </xdr:spPr>
    </xdr:pic>
    <xdr:clientData/>
  </xdr:twoCellAnchor>
  <xdr:twoCellAnchor editAs="oneCell">
    <xdr:from>
      <xdr:col>21</xdr:col>
      <xdr:colOff>558800</xdr:colOff>
      <xdr:row>13</xdr:row>
      <xdr:rowOff>0</xdr:rowOff>
    </xdr:from>
    <xdr:to>
      <xdr:col>27</xdr:col>
      <xdr:colOff>25400</xdr:colOff>
      <xdr:row>22</xdr:row>
      <xdr:rowOff>39899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00" y="2743200"/>
          <a:ext cx="4419600" cy="1792499"/>
        </a:xfrm>
        <a:prstGeom prst="rect">
          <a:avLst/>
        </a:prstGeom>
      </xdr:spPr>
    </xdr:pic>
    <xdr:clientData/>
  </xdr:twoCellAnchor>
  <xdr:twoCellAnchor editAs="oneCell">
    <xdr:from>
      <xdr:col>21</xdr:col>
      <xdr:colOff>584200</xdr:colOff>
      <xdr:row>22</xdr:row>
      <xdr:rowOff>50800</xdr:rowOff>
    </xdr:from>
    <xdr:to>
      <xdr:col>28</xdr:col>
      <xdr:colOff>727504</xdr:colOff>
      <xdr:row>26</xdr:row>
      <xdr:rowOff>139700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75400" y="4546600"/>
          <a:ext cx="5921804" cy="850900"/>
        </a:xfrm>
        <a:prstGeom prst="rect">
          <a:avLst/>
        </a:prstGeom>
      </xdr:spPr>
    </xdr:pic>
    <xdr:clientData/>
  </xdr:twoCellAnchor>
  <xdr:twoCellAnchor editAs="oneCell">
    <xdr:from>
      <xdr:col>21</xdr:col>
      <xdr:colOff>622300</xdr:colOff>
      <xdr:row>26</xdr:row>
      <xdr:rowOff>152400</xdr:rowOff>
    </xdr:from>
    <xdr:to>
      <xdr:col>28</xdr:col>
      <xdr:colOff>241300</xdr:colOff>
      <xdr:row>43</xdr:row>
      <xdr:rowOff>6753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13500" y="5473700"/>
          <a:ext cx="5397500" cy="3092853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24</xdr:row>
      <xdr:rowOff>165100</xdr:rowOff>
    </xdr:from>
    <xdr:to>
      <xdr:col>34</xdr:col>
      <xdr:colOff>25400</xdr:colOff>
      <xdr:row>43</xdr:row>
      <xdr:rowOff>23432</xdr:rowOff>
    </xdr:to>
    <xdr:pic>
      <xdr:nvPicPr>
        <xdr:cNvPr id="8" name="圖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384000" y="5105400"/>
          <a:ext cx="4864100" cy="3477832"/>
        </a:xfrm>
        <a:prstGeom prst="rect">
          <a:avLst/>
        </a:prstGeom>
      </xdr:spPr>
    </xdr:pic>
    <xdr:clientData/>
  </xdr:twoCellAnchor>
  <xdr:twoCellAnchor editAs="oneCell">
    <xdr:from>
      <xdr:col>21</xdr:col>
      <xdr:colOff>622300</xdr:colOff>
      <xdr:row>43</xdr:row>
      <xdr:rowOff>25400</xdr:rowOff>
    </xdr:from>
    <xdr:to>
      <xdr:col>28</xdr:col>
      <xdr:colOff>127000</xdr:colOff>
      <xdr:row>58</xdr:row>
      <xdr:rowOff>169534</xdr:rowOff>
    </xdr:to>
    <xdr:pic>
      <xdr:nvPicPr>
        <xdr:cNvPr id="9" name="圖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113500" y="8585200"/>
          <a:ext cx="5283200" cy="3001634"/>
        </a:xfrm>
        <a:prstGeom prst="rect">
          <a:avLst/>
        </a:prstGeom>
      </xdr:spPr>
    </xdr:pic>
    <xdr:clientData/>
  </xdr:twoCellAnchor>
  <xdr:twoCellAnchor editAs="oneCell">
    <xdr:from>
      <xdr:col>10</xdr:col>
      <xdr:colOff>292100</xdr:colOff>
      <xdr:row>0</xdr:row>
      <xdr:rowOff>0</xdr:rowOff>
    </xdr:from>
    <xdr:to>
      <xdr:col>15</xdr:col>
      <xdr:colOff>609600</xdr:colOff>
      <xdr:row>16</xdr:row>
      <xdr:rowOff>43543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702800" y="0"/>
          <a:ext cx="4445000" cy="3129643"/>
        </a:xfrm>
        <a:prstGeom prst="rect">
          <a:avLst/>
        </a:prstGeom>
      </xdr:spPr>
    </xdr:pic>
    <xdr:clientData/>
  </xdr:twoCellAnchor>
  <xdr:twoCellAnchor editAs="oneCell">
    <xdr:from>
      <xdr:col>15</xdr:col>
      <xdr:colOff>800100</xdr:colOff>
      <xdr:row>0</xdr:row>
      <xdr:rowOff>0</xdr:rowOff>
    </xdr:from>
    <xdr:to>
      <xdr:col>21</xdr:col>
      <xdr:colOff>381000</xdr:colOff>
      <xdr:row>16</xdr:row>
      <xdr:rowOff>181245</xdr:rowOff>
    </xdr:to>
    <xdr:pic>
      <xdr:nvPicPr>
        <xdr:cNvPr id="11" name="圖片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338300" y="0"/>
          <a:ext cx="4533900" cy="326734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53</xdr:row>
      <xdr:rowOff>97487</xdr:rowOff>
    </xdr:from>
    <xdr:to>
      <xdr:col>5</xdr:col>
      <xdr:colOff>28575</xdr:colOff>
      <xdr:row>64</xdr:row>
      <xdr:rowOff>19051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53</xdr:row>
      <xdr:rowOff>76201</xdr:rowOff>
    </xdr:from>
    <xdr:to>
      <xdr:col>13</xdr:col>
      <xdr:colOff>0</xdr:colOff>
      <xdr:row>64</xdr:row>
      <xdr:rowOff>19051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0</xdr:row>
      <xdr:rowOff>0</xdr:rowOff>
    </xdr:from>
    <xdr:to>
      <xdr:col>11</xdr:col>
      <xdr:colOff>190500</xdr:colOff>
      <xdr:row>20</xdr:row>
      <xdr:rowOff>175619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83000" y="0"/>
          <a:ext cx="5588000" cy="3985619"/>
        </a:xfrm>
        <a:prstGeom prst="rect">
          <a:avLst/>
        </a:prstGeom>
      </xdr:spPr>
    </xdr:pic>
    <xdr:clientData/>
  </xdr:twoCellAnchor>
  <xdr:twoCellAnchor editAs="oneCell">
    <xdr:from>
      <xdr:col>4</xdr:col>
      <xdr:colOff>393700</xdr:colOff>
      <xdr:row>21</xdr:row>
      <xdr:rowOff>25400</xdr:rowOff>
    </xdr:from>
    <xdr:to>
      <xdr:col>11</xdr:col>
      <xdr:colOff>446021</xdr:colOff>
      <xdr:row>38</xdr:row>
      <xdr:rowOff>50800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95700" y="4025900"/>
          <a:ext cx="5830821" cy="32639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C/s1/GSBA545/Lecture%2001/01c%20-%20Excel%20tool%20for%20normal%20distribu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 distribution"/>
    </sheetNames>
    <sheetDataSet>
      <sheetData sheetId="0">
        <row r="49">
          <cell r="A49">
            <v>40</v>
          </cell>
          <cell r="B49">
            <v>8.9220150560897997E-6</v>
          </cell>
          <cell r="C49">
            <v>8.9220150560897997E-6</v>
          </cell>
          <cell r="I49">
            <v>40</v>
          </cell>
          <cell r="J49">
            <v>0</v>
          </cell>
          <cell r="K49">
            <v>8.9220150560897997E-6</v>
          </cell>
        </row>
        <row r="50">
          <cell r="A50">
            <v>40.15</v>
          </cell>
          <cell r="B50">
            <v>0</v>
          </cell>
          <cell r="C50">
            <v>9.2856651030225362E-6</v>
          </cell>
          <cell r="I50">
            <v>40.15</v>
          </cell>
          <cell r="J50">
            <v>0</v>
          </cell>
          <cell r="K50">
            <v>9.2856651030225362E-6</v>
          </cell>
        </row>
        <row r="51">
          <cell r="A51">
            <v>40.299999999999997</v>
          </cell>
          <cell r="B51">
            <v>9.6631707004469591E-6</v>
          </cell>
          <cell r="C51">
            <v>9.6631707004469591E-6</v>
          </cell>
          <cell r="I51">
            <v>40.299999999999997</v>
          </cell>
          <cell r="J51">
            <v>0</v>
          </cell>
          <cell r="K51">
            <v>9.6631707004469591E-6</v>
          </cell>
        </row>
        <row r="52">
          <cell r="A52">
            <v>40.449999999999996</v>
          </cell>
          <cell r="B52">
            <v>0</v>
          </cell>
          <cell r="C52">
            <v>1.0055018109112618E-5</v>
          </cell>
          <cell r="I52">
            <v>40.449999999999996</v>
          </cell>
          <cell r="J52">
            <v>0</v>
          </cell>
          <cell r="K52">
            <v>1.0055018109112618E-5</v>
          </cell>
        </row>
        <row r="53">
          <cell r="A53">
            <v>40.599999999999994</v>
          </cell>
          <cell r="B53">
            <v>1.0461708943679253E-5</v>
          </cell>
          <cell r="C53">
            <v>1.0461708943679253E-5</v>
          </cell>
          <cell r="I53">
            <v>40.599999999999994</v>
          </cell>
          <cell r="J53">
            <v>0</v>
          </cell>
          <cell r="K53">
            <v>1.0461708943679253E-5</v>
          </cell>
        </row>
        <row r="54">
          <cell r="A54">
            <v>40.749999999999993</v>
          </cell>
          <cell r="B54">
            <v>0</v>
          </cell>
          <cell r="C54">
            <v>1.0883760590634368E-5</v>
          </cell>
          <cell r="I54">
            <v>40.749999999999993</v>
          </cell>
          <cell r="J54">
            <v>0</v>
          </cell>
          <cell r="K54">
            <v>1.0883760590634368E-5</v>
          </cell>
        </row>
        <row r="55">
          <cell r="A55">
            <v>40.899999999999991</v>
          </cell>
          <cell r="B55">
            <v>1.1321706635091352E-5</v>
          </cell>
          <cell r="C55">
            <v>1.1321706635091352E-5</v>
          </cell>
          <cell r="I55">
            <v>40.899999999999991</v>
          </cell>
          <cell r="J55">
            <v>0</v>
          </cell>
          <cell r="K55">
            <v>1.1321706635091352E-5</v>
          </cell>
        </row>
        <row r="56">
          <cell r="A56">
            <v>41.04999999999999</v>
          </cell>
          <cell r="B56">
            <v>0</v>
          </cell>
          <cell r="C56">
            <v>1.1776097296566114E-5</v>
          </cell>
          <cell r="I56">
            <v>41.04999999999999</v>
          </cell>
          <cell r="J56">
            <v>0</v>
          </cell>
          <cell r="K56">
            <v>1.1776097296566114E-5</v>
          </cell>
        </row>
        <row r="57">
          <cell r="A57">
            <v>41.199999999999989</v>
          </cell>
          <cell r="B57">
            <v>1.2247499873827831E-5</v>
          </cell>
          <cell r="C57">
            <v>1.2247499873827831E-5</v>
          </cell>
          <cell r="I57">
            <v>41.199999999999989</v>
          </cell>
          <cell r="J57">
            <v>0</v>
          </cell>
          <cell r="K57">
            <v>1.2247499873827831E-5</v>
          </cell>
        </row>
        <row r="58">
          <cell r="A58">
            <v>41.349999999999987</v>
          </cell>
          <cell r="B58">
            <v>0</v>
          </cell>
          <cell r="C58">
            <v>1.2736499198916578E-5</v>
          </cell>
          <cell r="I58">
            <v>41.349999999999987</v>
          </cell>
          <cell r="J58">
            <v>0</v>
          </cell>
          <cell r="K58">
            <v>1.2736499198916578E-5</v>
          </cell>
        </row>
        <row r="59">
          <cell r="A59">
            <v>41.499999999999986</v>
          </cell>
          <cell r="B59">
            <v>1.3243698100418032E-5</v>
          </cell>
          <cell r="C59">
            <v>1.3243698100418032E-5</v>
          </cell>
          <cell r="I59">
            <v>41.499999999999986</v>
          </cell>
          <cell r="J59">
            <v>0</v>
          </cell>
          <cell r="K59">
            <v>1.3243698100418032E-5</v>
          </cell>
        </row>
        <row r="60">
          <cell r="A60">
            <v>41.649999999999984</v>
          </cell>
          <cell r="B60">
            <v>0</v>
          </cell>
          <cell r="C60">
            <v>1.3769717876082079E-5</v>
          </cell>
          <cell r="I60">
            <v>41.649999999999984</v>
          </cell>
          <cell r="J60">
            <v>0</v>
          </cell>
          <cell r="K60">
            <v>1.3769717876082079E-5</v>
          </cell>
        </row>
        <row r="61">
          <cell r="A61">
            <v>41.799999999999983</v>
          </cell>
          <cell r="B61">
            <v>1.4315198774869805E-5</v>
          </cell>
          <cell r="C61">
            <v>1.4315198774869805E-5</v>
          </cell>
          <cell r="I61">
            <v>41.799999999999983</v>
          </cell>
          <cell r="J61">
            <v>0</v>
          </cell>
          <cell r="K61">
            <v>1.4315198774869805E-5</v>
          </cell>
        </row>
        <row r="62">
          <cell r="A62">
            <v>41.949999999999982</v>
          </cell>
          <cell r="B62">
            <v>0</v>
          </cell>
          <cell r="C62">
            <v>1.4880800488508619E-5</v>
          </cell>
          <cell r="I62">
            <v>41.949999999999982</v>
          </cell>
          <cell r="J62">
            <v>0</v>
          </cell>
          <cell r="K62">
            <v>1.4880800488508619E-5</v>
          </cell>
        </row>
        <row r="63">
          <cell r="A63">
            <v>42.09999999999998</v>
          </cell>
          <cell r="B63">
            <v>1.5467202652632999E-5</v>
          </cell>
          <cell r="C63">
            <v>1.5467202652632999E-5</v>
          </cell>
          <cell r="I63">
            <v>42.09999999999998</v>
          </cell>
          <cell r="J63">
            <v>0</v>
          </cell>
          <cell r="K63">
            <v>1.5467202652632999E-5</v>
          </cell>
        </row>
        <row r="64">
          <cell r="A64">
            <v>42.249999999999979</v>
          </cell>
          <cell r="B64">
            <v>0</v>
          </cell>
          <cell r="C64">
            <v>1.6075105357583719E-5</v>
          </cell>
          <cell r="I64">
            <v>42.249999999999979</v>
          </cell>
          <cell r="J64">
            <v>0</v>
          </cell>
          <cell r="K64">
            <v>1.6075105357583719E-5</v>
          </cell>
        </row>
        <row r="65">
          <cell r="A65">
            <v>42.399999999999977</v>
          </cell>
          <cell r="B65">
            <v>1.6705229668934865E-5</v>
          </cell>
          <cell r="C65">
            <v>1.6705229668934865E-5</v>
          </cell>
          <cell r="I65">
            <v>42.399999999999977</v>
          </cell>
          <cell r="J65">
            <v>0</v>
          </cell>
          <cell r="K65">
            <v>1.6705229668934865E-5</v>
          </cell>
        </row>
        <row r="66">
          <cell r="A66">
            <v>42.549999999999976</v>
          </cell>
          <cell r="B66">
            <v>0</v>
          </cell>
          <cell r="C66">
            <v>1.7358318157813451E-5</v>
          </cell>
          <cell r="I66">
            <v>42.549999999999976</v>
          </cell>
          <cell r="J66">
            <v>0</v>
          </cell>
          <cell r="K66">
            <v>1.7358318157813451E-5</v>
          </cell>
        </row>
        <row r="67">
          <cell r="A67">
            <v>42.699999999999974</v>
          </cell>
          <cell r="B67">
            <v>1.8035135441072026E-5</v>
          </cell>
          <cell r="C67">
            <v>1.8035135441072026E-5</v>
          </cell>
          <cell r="I67">
            <v>42.699999999999974</v>
          </cell>
          <cell r="J67">
            <v>0</v>
          </cell>
          <cell r="K67">
            <v>1.8035135441072026E-5</v>
          </cell>
        </row>
        <row r="68">
          <cell r="A68">
            <v>42.849999999999973</v>
          </cell>
          <cell r="B68">
            <v>0</v>
          </cell>
          <cell r="C68">
            <v>1.8736468731370387E-5</v>
          </cell>
          <cell r="I68">
            <v>42.849999999999973</v>
          </cell>
          <cell r="J68">
            <v>0</v>
          </cell>
          <cell r="K68">
            <v>1.8736468731370387E-5</v>
          </cell>
        </row>
        <row r="69">
          <cell r="A69">
            <v>42.999999999999972</v>
          </cell>
          <cell r="B69">
            <v>1.9463128397217127E-5</v>
          </cell>
          <cell r="C69">
            <v>1.9463128397217127E-5</v>
          </cell>
          <cell r="I69">
            <v>42.999999999999972</v>
          </cell>
          <cell r="J69">
            <v>0</v>
          </cell>
          <cell r="K69">
            <v>1.9463128397217127E-5</v>
          </cell>
        </row>
        <row r="70">
          <cell r="A70">
            <v>43.14999999999997</v>
          </cell>
          <cell r="B70">
            <v>0</v>
          </cell>
          <cell r="C70">
            <v>2.0215948533016863E-5</v>
          </cell>
          <cell r="I70">
            <v>43.14999999999997</v>
          </cell>
          <cell r="J70">
            <v>0</v>
          </cell>
          <cell r="K70">
            <v>2.0215948533016863E-5</v>
          </cell>
        </row>
        <row r="71">
          <cell r="A71">
            <v>43.299999999999969</v>
          </cell>
          <cell r="B71">
            <v>2.0995787539163543E-5</v>
          </cell>
          <cell r="C71">
            <v>2.0995787539163543E-5</v>
          </cell>
          <cell r="I71">
            <v>43.299999999999969</v>
          </cell>
          <cell r="J71">
            <v>0</v>
          </cell>
          <cell r="K71">
            <v>2.0995787539163543E-5</v>
          </cell>
        </row>
        <row r="72">
          <cell r="A72">
            <v>43.449999999999967</v>
          </cell>
          <cell r="B72">
            <v>0</v>
          </cell>
          <cell r="C72">
            <v>2.1803528712215218E-5</v>
          </cell>
          <cell r="I72">
            <v>43.449999999999967</v>
          </cell>
          <cell r="J72">
            <v>0</v>
          </cell>
          <cell r="K72">
            <v>2.1803528712215218E-5</v>
          </cell>
        </row>
        <row r="73">
          <cell r="A73">
            <v>43.599999999999966</v>
          </cell>
          <cell r="B73">
            <v>2.2640080845178459E-5</v>
          </cell>
          <cell r="C73">
            <v>2.2640080845178459E-5</v>
          </cell>
          <cell r="I73">
            <v>43.599999999999966</v>
          </cell>
          <cell r="J73">
            <v>0</v>
          </cell>
          <cell r="K73">
            <v>2.2640080845178459E-5</v>
          </cell>
        </row>
        <row r="74">
          <cell r="A74">
            <v>43.749999999999964</v>
          </cell>
          <cell r="B74">
            <v>0</v>
          </cell>
          <cell r="C74">
            <v>2.3506378837926146E-5</v>
          </cell>
          <cell r="I74">
            <v>43.749999999999964</v>
          </cell>
          <cell r="J74">
            <v>0</v>
          </cell>
          <cell r="K74">
            <v>2.3506378837926146E-5</v>
          </cell>
        </row>
        <row r="75">
          <cell r="A75">
            <v>43.899999999999963</v>
          </cell>
          <cell r="B75">
            <v>2.44033843177646E-5</v>
          </cell>
          <cell r="C75">
            <v>2.44033843177646E-5</v>
          </cell>
          <cell r="I75">
            <v>43.899999999999963</v>
          </cell>
          <cell r="J75">
            <v>0</v>
          </cell>
          <cell r="K75">
            <v>2.44033843177646E-5</v>
          </cell>
        </row>
        <row r="76">
          <cell r="A76">
            <v>44.049999999999962</v>
          </cell>
          <cell r="B76">
            <v>0</v>
          </cell>
          <cell r="C76">
            <v>2.533208627016091E-5</v>
          </cell>
          <cell r="I76">
            <v>44.049999999999962</v>
          </cell>
          <cell r="J76">
            <v>0</v>
          </cell>
          <cell r="K76">
            <v>2.533208627016091E-5</v>
          </cell>
        </row>
        <row r="77">
          <cell r="A77">
            <v>44.19999999999996</v>
          </cell>
          <cell r="B77">
            <v>2.6293501679632509E-5</v>
          </cell>
          <cell r="C77">
            <v>2.6293501679632509E-5</v>
          </cell>
          <cell r="I77">
            <v>44.19999999999996</v>
          </cell>
          <cell r="J77">
            <v>0</v>
          </cell>
          <cell r="K77">
            <v>2.6293501679632509E-5</v>
          </cell>
        </row>
        <row r="78">
          <cell r="A78">
            <v>44.349999999999959</v>
          </cell>
          <cell r="B78">
            <v>0</v>
          </cell>
          <cell r="C78">
            <v>2.7288676180795909E-5</v>
          </cell>
          <cell r="I78">
            <v>44.349999999999959</v>
          </cell>
          <cell r="J78">
            <v>0</v>
          </cell>
          <cell r="K78">
            <v>2.7288676180795909E-5</v>
          </cell>
        </row>
        <row r="79">
          <cell r="A79">
            <v>44.499999999999957</v>
          </cell>
          <cell r="B79">
            <v>2.8318684719562556E-5</v>
          </cell>
          <cell r="C79">
            <v>2.8318684719562556E-5</v>
          </cell>
          <cell r="I79">
            <v>44.499999999999957</v>
          </cell>
          <cell r="J79">
            <v>0</v>
          </cell>
          <cell r="K79">
            <v>2.8318684719562556E-5</v>
          </cell>
        </row>
        <row r="80">
          <cell r="A80">
            <v>44.649999999999956</v>
          </cell>
          <cell r="B80">
            <v>0</v>
          </cell>
          <cell r="C80">
            <v>2.9384632224463573E-5</v>
          </cell>
          <cell r="I80">
            <v>44.649999999999956</v>
          </cell>
          <cell r="J80">
            <v>0</v>
          </cell>
          <cell r="K80">
            <v>2.9384632224463573E-5</v>
          </cell>
        </row>
        <row r="81">
          <cell r="A81">
            <v>44.799999999999955</v>
          </cell>
          <cell r="B81">
            <v>3.0487654288075428E-5</v>
          </cell>
          <cell r="C81">
            <v>3.0487654288075428E-5</v>
          </cell>
          <cell r="I81">
            <v>44.799999999999955</v>
          </cell>
          <cell r="J81">
            <v>0</v>
          </cell>
          <cell r="K81">
            <v>3.0487654288075428E-5</v>
          </cell>
        </row>
        <row r="82">
          <cell r="A82">
            <v>44.949999999999953</v>
          </cell>
          <cell r="B82">
            <v>0</v>
          </cell>
          <cell r="C82">
            <v>3.1628917858511658E-5</v>
          </cell>
          <cell r="I82">
            <v>44.949999999999953</v>
          </cell>
          <cell r="J82">
            <v>0</v>
          </cell>
          <cell r="K82">
            <v>3.1628917858511658E-5</v>
          </cell>
        </row>
        <row r="83">
          <cell r="A83">
            <v>45.099999999999952</v>
          </cell>
          <cell r="B83">
            <v>3.2809621940937746E-5</v>
          </cell>
          <cell r="C83">
            <v>3.2809621940937746E-5</v>
          </cell>
          <cell r="I83">
            <v>45.099999999999952</v>
          </cell>
          <cell r="J83">
            <v>0</v>
          </cell>
          <cell r="K83">
            <v>3.2809621940937746E-5</v>
          </cell>
        </row>
        <row r="84">
          <cell r="A84">
            <v>45.24999999999995</v>
          </cell>
          <cell r="B84">
            <v>0</v>
          </cell>
          <cell r="C84">
            <v>3.4030998309054988E-5</v>
          </cell>
          <cell r="I84">
            <v>45.24999999999995</v>
          </cell>
          <cell r="J84">
            <v>0</v>
          </cell>
          <cell r="K84">
            <v>3.4030998309054988E-5</v>
          </cell>
        </row>
        <row r="85">
          <cell r="A85">
            <v>45.399999999999949</v>
          </cell>
          <cell r="B85">
            <v>3.5294312226493383E-5</v>
          </cell>
          <cell r="C85">
            <v>3.5294312226493383E-5</v>
          </cell>
          <cell r="I85">
            <v>45.399999999999949</v>
          </cell>
          <cell r="J85">
            <v>0</v>
          </cell>
          <cell r="K85">
            <v>3.5294312226493383E-5</v>
          </cell>
        </row>
        <row r="86">
          <cell r="A86">
            <v>45.549999999999947</v>
          </cell>
          <cell r="B86">
            <v>0</v>
          </cell>
          <cell r="C86">
            <v>3.6600863178041409E-5</v>
          </cell>
          <cell r="I86">
            <v>45.549999999999947</v>
          </cell>
          <cell r="J86">
            <v>0</v>
          </cell>
          <cell r="K86">
            <v>3.6600863178041409E-5</v>
          </cell>
        </row>
        <row r="87">
          <cell r="A87">
            <v>45.699999999999946</v>
          </cell>
          <cell r="B87">
            <v>3.79519856106329E-5</v>
          </cell>
          <cell r="C87">
            <v>3.79519856106329E-5</v>
          </cell>
          <cell r="I87">
            <v>45.699999999999946</v>
          </cell>
          <cell r="J87">
            <v>0</v>
          </cell>
          <cell r="K87">
            <v>3.79519856106329E-5</v>
          </cell>
        </row>
        <row r="88">
          <cell r="A88">
            <v>45.849999999999945</v>
          </cell>
          <cell r="B88">
            <v>0</v>
          </cell>
          <cell r="C88">
            <v>3.9349049683999894E-5</v>
          </cell>
          <cell r="I88">
            <v>45.849999999999945</v>
          </cell>
          <cell r="J88">
            <v>0</v>
          </cell>
          <cell r="K88">
            <v>3.9349049683999894E-5</v>
          </cell>
        </row>
        <row r="89">
          <cell r="A89">
            <v>45.999999999999943</v>
          </cell>
          <cell r="B89">
            <v>4.0793462030890944E-5</v>
          </cell>
          <cell r="C89">
            <v>4.0793462030890944E-5</v>
          </cell>
          <cell r="I89">
            <v>45.999999999999943</v>
          </cell>
          <cell r="J89">
            <v>0</v>
          </cell>
          <cell r="K89">
            <v>4.0793462030890944E-5</v>
          </cell>
        </row>
        <row r="90">
          <cell r="A90">
            <v>46.149999999999942</v>
          </cell>
          <cell r="B90">
            <v>0</v>
          </cell>
          <cell r="C90">
            <v>4.2286666526743007E-5</v>
          </cell>
          <cell r="I90">
            <v>46.149999999999942</v>
          </cell>
          <cell r="J90">
            <v>0</v>
          </cell>
          <cell r="K90">
            <v>4.2286666526743007E-5</v>
          </cell>
        </row>
        <row r="91">
          <cell r="A91">
            <v>46.29999999999994</v>
          </cell>
          <cell r="B91">
            <v>4.3830145068686046E-5</v>
          </cell>
          <cell r="C91">
            <v>4.3830145068686046E-5</v>
          </cell>
          <cell r="I91">
            <v>46.29999999999994</v>
          </cell>
          <cell r="J91">
            <v>0</v>
          </cell>
          <cell r="K91">
            <v>4.3830145068686046E-5</v>
          </cell>
        </row>
        <row r="92">
          <cell r="A92">
            <v>46.449999999999939</v>
          </cell>
          <cell r="B92">
            <v>0</v>
          </cell>
          <cell r="C92">
            <v>4.5425418363745122E-5</v>
          </cell>
          <cell r="I92">
            <v>46.449999999999939</v>
          </cell>
          <cell r="J92">
            <v>0</v>
          </cell>
          <cell r="K92">
            <v>4.5425418363745122E-5</v>
          </cell>
        </row>
        <row r="93">
          <cell r="A93">
            <v>46.599999999999937</v>
          </cell>
          <cell r="B93">
            <v>4.707404672609671E-5</v>
          </cell>
          <cell r="C93">
            <v>4.707404672609671E-5</v>
          </cell>
          <cell r="I93">
            <v>46.599999999999937</v>
          </cell>
          <cell r="J93">
            <v>0</v>
          </cell>
          <cell r="K93">
            <v>4.707404672609671E-5</v>
          </cell>
        </row>
        <row r="94">
          <cell r="A94">
            <v>46.749999999999936</v>
          </cell>
          <cell r="B94">
            <v>0</v>
          </cell>
          <cell r="C94">
            <v>4.8777630883221557E-5</v>
          </cell>
          <cell r="I94">
            <v>46.749999999999936</v>
          </cell>
          <cell r="J94">
            <v>0</v>
          </cell>
          <cell r="K94">
            <v>4.8777630883221557E-5</v>
          </cell>
        </row>
        <row r="95">
          <cell r="A95">
            <v>46.899999999999935</v>
          </cell>
          <cell r="B95">
            <v>5.0537812790787177E-5</v>
          </cell>
          <cell r="C95">
            <v>5.0537812790787177E-5</v>
          </cell>
          <cell r="I95">
            <v>46.899999999999935</v>
          </cell>
          <cell r="J95">
            <v>0</v>
          </cell>
          <cell r="K95">
            <v>5.0537812790787177E-5</v>
          </cell>
        </row>
        <row r="96">
          <cell r="A96">
            <v>47.049999999999933</v>
          </cell>
          <cell r="B96">
            <v>0</v>
          </cell>
          <cell r="C96">
            <v>5.2356276456076691E-5</v>
          </cell>
          <cell r="I96">
            <v>47.049999999999933</v>
          </cell>
          <cell r="J96">
            <v>0</v>
          </cell>
          <cell r="K96">
            <v>5.2356276456076691E-5</v>
          </cell>
        </row>
        <row r="97">
          <cell r="A97">
            <v>47.199999999999932</v>
          </cell>
          <cell r="B97">
            <v>5.4234748769772472E-5</v>
          </cell>
          <cell r="C97">
            <v>5.4234748769772472E-5</v>
          </cell>
          <cell r="I97">
            <v>47.199999999999932</v>
          </cell>
          <cell r="J97">
            <v>0</v>
          </cell>
          <cell r="K97">
            <v>5.4234748769772472E-5</v>
          </cell>
        </row>
        <row r="98">
          <cell r="A98">
            <v>47.34999999999993</v>
          </cell>
          <cell r="B98">
            <v>0</v>
          </cell>
          <cell r="C98">
            <v>5.6175000345887208E-5</v>
          </cell>
          <cell r="I98">
            <v>47.34999999999993</v>
          </cell>
          <cell r="J98">
            <v>0</v>
          </cell>
          <cell r="K98">
            <v>5.6175000345887208E-5</v>
          </cell>
        </row>
        <row r="99">
          <cell r="A99">
            <v>47.499999999999929</v>
          </cell>
          <cell r="B99">
            <v>5.817884636962253E-5</v>
          </cell>
          <cell r="C99">
            <v>5.817884636962253E-5</v>
          </cell>
          <cell r="I99">
            <v>47.499999999999929</v>
          </cell>
          <cell r="J99">
            <v>0</v>
          </cell>
          <cell r="K99">
            <v>5.817884636962253E-5</v>
          </cell>
        </row>
        <row r="100">
          <cell r="A100">
            <v>47.649999999999928</v>
          </cell>
          <cell r="B100">
            <v>0</v>
          </cell>
          <cell r="C100">
            <v>6.0248147452922434E-5</v>
          </cell>
          <cell r="I100">
            <v>47.649999999999928</v>
          </cell>
          <cell r="J100">
            <v>0</v>
          </cell>
          <cell r="K100">
            <v>6.0248147452922434E-5</v>
          </cell>
        </row>
        <row r="101">
          <cell r="A101">
            <v>47.799999999999926</v>
          </cell>
          <cell r="B101">
            <v>6.2384810497473434E-5</v>
          </cell>
          <cell r="C101">
            <v>6.2384810497473434E-5</v>
          </cell>
          <cell r="I101">
            <v>47.799999999999926</v>
          </cell>
          <cell r="J101">
            <v>0</v>
          </cell>
          <cell r="K101">
            <v>6.2384810497473434E-5</v>
          </cell>
        </row>
        <row r="102">
          <cell r="A102">
            <v>47.949999999999925</v>
          </cell>
          <cell r="B102">
            <v>0</v>
          </cell>
          <cell r="C102">
            <v>6.4590789564891444E-5</v>
          </cell>
          <cell r="I102">
            <v>47.949999999999925</v>
          </cell>
          <cell r="J102">
            <v>0</v>
          </cell>
          <cell r="K102">
            <v>6.4590789564891444E-5</v>
          </cell>
        </row>
        <row r="103">
          <cell r="A103">
            <v>48.099999999999923</v>
          </cell>
          <cell r="B103">
            <v>6.6868086753818604E-5</v>
          </cell>
          <cell r="C103">
            <v>6.6868086753818604E-5</v>
          </cell>
          <cell r="I103">
            <v>48.099999999999923</v>
          </cell>
          <cell r="J103">
            <v>0</v>
          </cell>
          <cell r="K103">
            <v>6.6868086753818604E-5</v>
          </cell>
        </row>
        <row r="104">
          <cell r="A104">
            <v>48.249999999999922</v>
          </cell>
          <cell r="B104">
            <v>0</v>
          </cell>
          <cell r="C104">
            <v>6.9218753083639828E-5</v>
          </cell>
          <cell r="I104">
            <v>48.249999999999922</v>
          </cell>
          <cell r="J104">
            <v>0</v>
          </cell>
          <cell r="K104">
            <v>6.9218753083639828E-5</v>
          </cell>
        </row>
        <row r="105">
          <cell r="A105">
            <v>48.39999999999992</v>
          </cell>
          <cell r="B105">
            <v>7.1644889384514136E-5</v>
          </cell>
          <cell r="C105">
            <v>7.1644889384514136E-5</v>
          </cell>
          <cell r="I105">
            <v>48.39999999999992</v>
          </cell>
          <cell r="J105">
            <v>0</v>
          </cell>
          <cell r="K105">
            <v>7.1644889384514136E-5</v>
          </cell>
        </row>
        <row r="106">
          <cell r="A106">
            <v>48.549999999999919</v>
          </cell>
          <cell r="B106">
            <v>0</v>
          </cell>
          <cell r="C106">
            <v>7.4148647193399847E-5</v>
          </cell>
          <cell r="I106">
            <v>48.549999999999919</v>
          </cell>
          <cell r="J106">
            <v>0</v>
          </cell>
          <cell r="K106">
            <v>7.4148647193399847E-5</v>
          </cell>
        </row>
        <row r="107">
          <cell r="A107">
            <v>48.699999999999918</v>
          </cell>
          <cell r="B107">
            <v>7.6732229655737064E-5</v>
          </cell>
          <cell r="C107">
            <v>7.6732229655737064E-5</v>
          </cell>
          <cell r="I107">
            <v>48.699999999999918</v>
          </cell>
          <cell r="J107">
            <v>0</v>
          </cell>
          <cell r="K107">
            <v>7.6732229655737064E-5</v>
          </cell>
        </row>
        <row r="108">
          <cell r="A108">
            <v>48.849999999999916</v>
          </cell>
          <cell r="B108">
            <v>0</v>
          </cell>
          <cell r="C108">
            <v>7.9397892432435689E-5</v>
          </cell>
          <cell r="I108">
            <v>48.849999999999916</v>
          </cell>
          <cell r="J108">
            <v>0</v>
          </cell>
          <cell r="K108">
            <v>7.9397892432435689E-5</v>
          </cell>
        </row>
        <row r="109">
          <cell r="A109">
            <v>48.999999999999915</v>
          </cell>
          <cell r="B109">
            <v>8.2147944611800223E-5</v>
          </cell>
          <cell r="C109">
            <v>8.2147944611800223E-5</v>
          </cell>
          <cell r="I109">
            <v>48.999999999999915</v>
          </cell>
          <cell r="J109">
            <v>0</v>
          </cell>
          <cell r="K109">
            <v>8.2147944611800223E-5</v>
          </cell>
        </row>
        <row r="110">
          <cell r="A110">
            <v>49.149999999999913</v>
          </cell>
          <cell r="B110">
            <v>0</v>
          </cell>
          <cell r="C110">
            <v>8.4984749626008455E-5</v>
          </cell>
          <cell r="I110">
            <v>49.149999999999913</v>
          </cell>
          <cell r="J110">
            <v>0</v>
          </cell>
          <cell r="K110">
            <v>8.4984749626008455E-5</v>
          </cell>
        </row>
        <row r="111">
          <cell r="A111">
            <v>49.299999999999912</v>
          </cell>
          <cell r="B111">
            <v>8.7910726171740744E-5</v>
          </cell>
          <cell r="C111">
            <v>8.7910726171740744E-5</v>
          </cell>
          <cell r="I111">
            <v>49.299999999999912</v>
          </cell>
          <cell r="J111">
            <v>0</v>
          </cell>
          <cell r="K111">
            <v>8.7910726171740744E-5</v>
          </cell>
        </row>
        <row r="112">
          <cell r="A112">
            <v>49.44999999999991</v>
          </cell>
          <cell r="B112">
            <v>0</v>
          </cell>
          <cell r="C112">
            <v>9.092834913454218E-5</v>
          </cell>
          <cell r="I112">
            <v>49.44999999999991</v>
          </cell>
          <cell r="J112">
            <v>0</v>
          </cell>
          <cell r="K112">
            <v>9.092834913454218E-5</v>
          </cell>
        </row>
        <row r="113">
          <cell r="A113">
            <v>49.599999999999909</v>
          </cell>
          <cell r="B113">
            <v>9.4040150516485236E-5</v>
          </cell>
          <cell r="C113">
            <v>9.4040150516485236E-5</v>
          </cell>
          <cell r="I113">
            <v>49.599999999999909</v>
          </cell>
          <cell r="J113">
            <v>0</v>
          </cell>
          <cell r="K113">
            <v>9.4040150516485236E-5</v>
          </cell>
        </row>
        <row r="114">
          <cell r="A114">
            <v>49.749999999999908</v>
          </cell>
          <cell r="B114">
            <v>0</v>
          </cell>
          <cell r="C114">
            <v>9.7248720366675736E-5</v>
          </cell>
          <cell r="I114">
            <v>49.749999999999908</v>
          </cell>
          <cell r="J114">
            <v>0</v>
          </cell>
          <cell r="K114">
            <v>9.7248720366675736E-5</v>
          </cell>
        </row>
        <row r="115">
          <cell r="A115">
            <v>49.899999999999906</v>
          </cell>
          <cell r="B115">
            <v>1.0055670771413648E-4</v>
          </cell>
          <cell r="C115">
            <v>1.0055670771413648E-4</v>
          </cell>
          <cell r="I115">
            <v>49.899999999999906</v>
          </cell>
          <cell r="J115">
            <v>0</v>
          </cell>
          <cell r="K115">
            <v>1.0055670771413648E-4</v>
          </cell>
        </row>
        <row r="116">
          <cell r="A116">
            <v>50.049999999999905</v>
          </cell>
          <cell r="B116">
            <v>0</v>
          </cell>
          <cell r="C116">
            <v>1.03966821502577E-4</v>
          </cell>
          <cell r="I116">
            <v>50.049999999999905</v>
          </cell>
          <cell r="J116">
            <v>0</v>
          </cell>
          <cell r="K116">
            <v>1.03966821502577E-4</v>
          </cell>
        </row>
        <row r="117">
          <cell r="A117">
            <v>50.199999999999903</v>
          </cell>
          <cell r="B117">
            <v>1.0748183152654719E-4</v>
          </cell>
          <cell r="C117">
            <v>1.0748183152654719E-4</v>
          </cell>
          <cell r="I117">
            <v>50.199999999999903</v>
          </cell>
          <cell r="J117">
            <v>0</v>
          </cell>
          <cell r="K117">
            <v>1.0748183152654719E-4</v>
          </cell>
        </row>
        <row r="118">
          <cell r="A118">
            <v>50.349999999999902</v>
          </cell>
          <cell r="B118">
            <v>0</v>
          </cell>
          <cell r="C118">
            <v>1.1110456936844734E-4</v>
          </cell>
          <cell r="I118">
            <v>50.349999999999902</v>
          </cell>
          <cell r="J118">
            <v>0</v>
          </cell>
          <cell r="K118">
            <v>1.1110456936844734E-4</v>
          </cell>
        </row>
        <row r="119">
          <cell r="A119">
            <v>50.499999999999901</v>
          </cell>
          <cell r="B119">
            <v>1.1483792933585358E-4</v>
          </cell>
          <cell r="C119">
            <v>1.1483792933585358E-4</v>
          </cell>
          <cell r="I119">
            <v>50.499999999999901</v>
          </cell>
          <cell r="J119">
            <v>0</v>
          </cell>
          <cell r="K119">
            <v>1.1483792933585358E-4</v>
          </cell>
        </row>
        <row r="120">
          <cell r="A120">
            <v>50.649999999999899</v>
          </cell>
          <cell r="B120">
            <v>0</v>
          </cell>
          <cell r="C120">
            <v>1.1868486939859785E-4</v>
          </cell>
          <cell r="I120">
            <v>50.649999999999899</v>
          </cell>
          <cell r="J120">
            <v>0</v>
          </cell>
          <cell r="K120">
            <v>1.1868486939859785E-4</v>
          </cell>
        </row>
        <row r="121">
          <cell r="A121">
            <v>50.799999999999898</v>
          </cell>
          <cell r="B121">
            <v>1.2264841212502223E-4</v>
          </cell>
          <cell r="C121">
            <v>1.2264841212502223E-4</v>
          </cell>
          <cell r="I121">
            <v>50.799999999999898</v>
          </cell>
          <cell r="J121">
            <v>0</v>
          </cell>
          <cell r="K121">
            <v>1.2264841212502223E-4</v>
          </cell>
        </row>
        <row r="122">
          <cell r="A122">
            <v>50.949999999999896</v>
          </cell>
          <cell r="B122">
            <v>0</v>
          </cell>
          <cell r="C122">
            <v>1.267316456168084E-4</v>
          </cell>
          <cell r="I122">
            <v>50.949999999999896</v>
          </cell>
          <cell r="J122">
            <v>0</v>
          </cell>
          <cell r="K122">
            <v>1.267316456168084E-4</v>
          </cell>
        </row>
        <row r="123">
          <cell r="A123">
            <v>51.099999999999895</v>
          </cell>
          <cell r="B123">
            <v>1.3093772444176441E-4</v>
          </cell>
          <cell r="C123">
            <v>1.3093772444176441E-4</v>
          </cell>
          <cell r="I123">
            <v>51.099999999999895</v>
          </cell>
          <cell r="J123">
            <v>0</v>
          </cell>
          <cell r="K123">
            <v>1.3093772444176441E-4</v>
          </cell>
        </row>
        <row r="124">
          <cell r="A124">
            <v>51.249999999999893</v>
          </cell>
          <cell r="B124">
            <v>0</v>
          </cell>
          <cell r="C124">
            <v>1.3526987056393223E-4</v>
          </cell>
          <cell r="I124">
            <v>51.249999999999893</v>
          </cell>
          <cell r="J124">
            <v>0</v>
          </cell>
          <cell r="K124">
            <v>1.3526987056393223E-4</v>
          </cell>
        </row>
        <row r="125">
          <cell r="A125">
            <v>51.399999999999892</v>
          </cell>
          <cell r="B125">
            <v>1.3973137427035937E-4</v>
          </cell>
          <cell r="C125">
            <v>1.3973137427035937E-4</v>
          </cell>
          <cell r="I125">
            <v>51.399999999999892</v>
          </cell>
          <cell r="J125">
            <v>0</v>
          </cell>
          <cell r="K125">
            <v>1.3973137427035937E-4</v>
          </cell>
        </row>
        <row r="126">
          <cell r="A126">
            <v>51.549999999999891</v>
          </cell>
          <cell r="B126">
            <v>0</v>
          </cell>
          <cell r="C126">
            <v>1.4432559509385882E-4</v>
          </cell>
          <cell r="I126">
            <v>51.549999999999891</v>
          </cell>
          <cell r="J126">
            <v>0</v>
          </cell>
          <cell r="K126">
            <v>1.4432559509385882E-4</v>
          </cell>
        </row>
        <row r="127">
          <cell r="A127">
            <v>51.699999999999889</v>
          </cell>
          <cell r="B127">
            <v>1.4905596273105974E-4</v>
          </cell>
          <cell r="C127">
            <v>1.4905596273105974E-4</v>
          </cell>
          <cell r="I127">
            <v>51.699999999999889</v>
          </cell>
          <cell r="J127">
            <v>0</v>
          </cell>
          <cell r="K127">
            <v>1.4905596273105974E-4</v>
          </cell>
        </row>
        <row r="128">
          <cell r="A128">
            <v>51.849999999999888</v>
          </cell>
          <cell r="B128">
            <v>0</v>
          </cell>
          <cell r="C128">
            <v>1.5392597795503901E-4</v>
          </cell>
          <cell r="I128">
            <v>51.849999999999888</v>
          </cell>
          <cell r="J128">
            <v>0</v>
          </cell>
          <cell r="K128">
            <v>1.5392597795503901E-4</v>
          </cell>
        </row>
        <row r="129">
          <cell r="A129">
            <v>51.999999999999886</v>
          </cell>
          <cell r="B129">
            <v>1.5893921352179278E-4</v>
          </cell>
          <cell r="C129">
            <v>1.5893921352179278E-4</v>
          </cell>
          <cell r="I129">
            <v>51.999999999999886</v>
          </cell>
          <cell r="J129">
            <v>0</v>
          </cell>
          <cell r="K129">
            <v>1.5893921352179278E-4</v>
          </cell>
        </row>
        <row r="130">
          <cell r="A130">
            <v>52.149999999999885</v>
          </cell>
          <cell r="B130">
            <v>0</v>
          </cell>
          <cell r="C130">
            <v>1.6409931506979815E-4</v>
          </cell>
          <cell r="I130">
            <v>52.149999999999885</v>
          </cell>
          <cell r="J130">
            <v>0</v>
          </cell>
          <cell r="K130">
            <v>1.6409931506979815E-4</v>
          </cell>
        </row>
        <row r="131">
          <cell r="A131">
            <v>52.299999999999883</v>
          </cell>
          <cell r="B131">
            <v>1.6941000201188693E-4</v>
          </cell>
          <cell r="C131">
            <v>1.6941000201188693E-4</v>
          </cell>
          <cell r="I131">
            <v>52.299999999999883</v>
          </cell>
          <cell r="J131">
            <v>0</v>
          </cell>
          <cell r="K131">
            <v>1.6941000201188693E-4</v>
          </cell>
        </row>
        <row r="132">
          <cell r="A132">
            <v>52.449999999999882</v>
          </cell>
          <cell r="B132">
            <v>0</v>
          </cell>
          <cell r="C132">
            <v>1.7487506841864253E-4</v>
          </cell>
          <cell r="I132">
            <v>52.449999999999882</v>
          </cell>
          <cell r="J132">
            <v>0</v>
          </cell>
          <cell r="K132">
            <v>1.7487506841864253E-4</v>
          </cell>
        </row>
        <row r="133">
          <cell r="A133">
            <v>52.599999999999881</v>
          </cell>
          <cell r="B133">
            <v>1.8049838389250022E-4</v>
          </cell>
          <cell r="C133">
            <v>1.8049838389250022E-4</v>
          </cell>
          <cell r="I133">
            <v>52.599999999999881</v>
          </cell>
          <cell r="J133">
            <v>0</v>
          </cell>
          <cell r="K133">
            <v>1.8049838389250022E-4</v>
          </cell>
        </row>
        <row r="134">
          <cell r="A134">
            <v>52.749999999999879</v>
          </cell>
          <cell r="B134">
            <v>0</v>
          </cell>
          <cell r="C134">
            <v>1.86283894431722E-4</v>
          </cell>
          <cell r="I134">
            <v>52.749999999999879</v>
          </cell>
          <cell r="J134">
            <v>0</v>
          </cell>
          <cell r="K134">
            <v>1.86283894431722E-4</v>
          </cell>
        </row>
        <row r="135">
          <cell r="A135">
            <v>52.899999999999878</v>
          </cell>
          <cell r="B135">
            <v>1.9223562328338841E-4</v>
          </cell>
          <cell r="C135">
            <v>1.9223562328338841E-4</v>
          </cell>
          <cell r="I135">
            <v>52.899999999999878</v>
          </cell>
          <cell r="J135">
            <v>0</v>
          </cell>
          <cell r="K135">
            <v>1.9223562328338841E-4</v>
          </cell>
        </row>
        <row r="136">
          <cell r="A136">
            <v>53.049999999999876</v>
          </cell>
          <cell r="B136">
            <v>0</v>
          </cell>
          <cell r="C136">
            <v>1.9835767178453991E-4</v>
          </cell>
          <cell r="I136">
            <v>53.049999999999876</v>
          </cell>
          <cell r="J136">
            <v>0</v>
          </cell>
          <cell r="K136">
            <v>1.9835767178453991E-4</v>
          </cell>
        </row>
        <row r="137">
          <cell r="A137">
            <v>53.199999999999875</v>
          </cell>
          <cell r="B137">
            <v>2.0465422019056966E-4</v>
          </cell>
          <cell r="C137">
            <v>2.0465422019056966E-4</v>
          </cell>
          <cell r="I137">
            <v>53.199999999999875</v>
          </cell>
          <cell r="J137">
            <v>0</v>
          </cell>
          <cell r="K137">
            <v>2.0465422019056966E-4</v>
          </cell>
        </row>
        <row r="138">
          <cell r="A138">
            <v>53.349999999999874</v>
          </cell>
          <cell r="B138">
            <v>0</v>
          </cell>
          <cell r="C138">
            <v>2.111295284899584E-4</v>
          </cell>
          <cell r="I138">
            <v>53.349999999999874</v>
          </cell>
          <cell r="J138">
            <v>0</v>
          </cell>
          <cell r="K138">
            <v>2.111295284899584E-4</v>
          </cell>
        </row>
        <row r="139">
          <cell r="A139">
            <v>53.499999999999872</v>
          </cell>
          <cell r="B139">
            <v>2.1778793720441845E-4</v>
          </cell>
          <cell r="C139">
            <v>2.1778793720441845E-4</v>
          </cell>
          <cell r="I139">
            <v>53.499999999999872</v>
          </cell>
          <cell r="J139">
            <v>0</v>
          </cell>
          <cell r="K139">
            <v>2.1778793720441845E-4</v>
          </cell>
        </row>
        <row r="140">
          <cell r="A140">
            <v>53.649999999999871</v>
          </cell>
          <cell r="B140">
            <v>0</v>
          </cell>
          <cell r="C140">
            <v>2.2463386817349998E-4</v>
          </cell>
          <cell r="I140">
            <v>53.649999999999871</v>
          </cell>
          <cell r="J140">
            <v>0</v>
          </cell>
          <cell r="K140">
            <v>2.2463386817349998E-4</v>
          </cell>
        </row>
        <row r="141">
          <cell r="A141">
            <v>53.799999999999869</v>
          </cell>
          <cell r="B141">
            <v>2.3167182532268481E-4</v>
          </cell>
          <cell r="C141">
            <v>2.3167182532268481E-4</v>
          </cell>
          <cell r="I141">
            <v>53.799999999999869</v>
          </cell>
          <cell r="J141">
            <v>0</v>
          </cell>
          <cell r="K141">
            <v>2.3167182532268481E-4</v>
          </cell>
        </row>
        <row r="142">
          <cell r="A142">
            <v>53.949999999999868</v>
          </cell>
          <cell r="B142">
            <v>0</v>
          </cell>
          <cell r="C142">
            <v>2.3890639541397933E-4</v>
          </cell>
          <cell r="I142">
            <v>53.949999999999868</v>
          </cell>
          <cell r="J142">
            <v>0</v>
          </cell>
          <cell r="K142">
            <v>2.3890639541397933E-4</v>
          </cell>
        </row>
        <row r="143">
          <cell r="A143">
            <v>54.099999999999866</v>
          </cell>
          <cell r="B143">
            <v>2.4634224877800566E-4</v>
          </cell>
          <cell r="C143">
            <v>2.4634224877800566E-4</v>
          </cell>
          <cell r="I143">
            <v>54.099999999999866</v>
          </cell>
          <cell r="J143">
            <v>0</v>
          </cell>
          <cell r="K143">
            <v>2.4634224877800566E-4</v>
          </cell>
        </row>
        <row r="144">
          <cell r="A144">
            <v>54.249999999999865</v>
          </cell>
          <cell r="B144">
            <v>0</v>
          </cell>
          <cell r="C144">
            <v>2.5398414002655634E-4</v>
          </cell>
          <cell r="I144">
            <v>54.249999999999865</v>
          </cell>
          <cell r="J144">
            <v>0</v>
          </cell>
          <cell r="K144">
            <v>2.5398414002655634E-4</v>
          </cell>
        </row>
        <row r="145">
          <cell r="A145">
            <v>54.399999999999864</v>
          </cell>
          <cell r="B145">
            <v>2.6183690874457416E-4</v>
          </cell>
          <cell r="C145">
            <v>2.6183690874457416E-4</v>
          </cell>
          <cell r="I145">
            <v>54.399999999999864</v>
          </cell>
          <cell r="J145">
            <v>0</v>
          </cell>
          <cell r="K145">
            <v>2.6183690874457416E-4</v>
          </cell>
        </row>
        <row r="146">
          <cell r="A146">
            <v>54.549999999999862</v>
          </cell>
          <cell r="B146">
            <v>0</v>
          </cell>
          <cell r="C146">
            <v>2.6990548016049386E-4</v>
          </cell>
          <cell r="I146">
            <v>54.549999999999862</v>
          </cell>
          <cell r="J146">
            <v>0</v>
          </cell>
          <cell r="K146">
            <v>2.6990548016049386E-4</v>
          </cell>
        </row>
        <row r="147">
          <cell r="A147">
            <v>54.699999999999861</v>
          </cell>
          <cell r="B147">
            <v>2.7819486579386482E-4</v>
          </cell>
          <cell r="C147">
            <v>2.7819486579386482E-4</v>
          </cell>
          <cell r="I147">
            <v>54.699999999999861</v>
          </cell>
          <cell r="J147">
            <v>0</v>
          </cell>
          <cell r="K147">
            <v>2.7819486579386482E-4</v>
          </cell>
        </row>
        <row r="148">
          <cell r="A148">
            <v>54.849999999999859</v>
          </cell>
          <cell r="B148">
            <v>0</v>
          </cell>
          <cell r="C148">
            <v>2.867101640791619E-4</v>
          </cell>
          <cell r="I148">
            <v>54.849999999999859</v>
          </cell>
          <cell r="J148">
            <v>0</v>
          </cell>
          <cell r="K148">
            <v>2.867101640791619E-4</v>
          </cell>
        </row>
        <row r="149">
          <cell r="A149">
            <v>54.999999999999858</v>
          </cell>
          <cell r="B149">
            <v>2.9545656096466289E-4</v>
          </cell>
          <cell r="C149">
            <v>2.9545656096466289E-4</v>
          </cell>
          <cell r="I149">
            <v>54.999999999999858</v>
          </cell>
          <cell r="J149">
            <v>0</v>
          </cell>
          <cell r="K149">
            <v>2.9545656096466289E-4</v>
          </cell>
        </row>
        <row r="150">
          <cell r="A150">
            <v>55.149999999999856</v>
          </cell>
          <cell r="B150">
            <v>0</v>
          </cell>
          <cell r="C150">
            <v>3.044393304852706E-4</v>
          </cell>
          <cell r="I150">
            <v>55.149999999999856</v>
          </cell>
          <cell r="J150">
            <v>0</v>
          </cell>
          <cell r="K150">
            <v>3.044393304852706E-4</v>
          </cell>
        </row>
        <row r="151">
          <cell r="A151">
            <v>55.299999999999855</v>
          </cell>
          <cell r="B151">
            <v>3.136638353081293E-4</v>
          </cell>
          <cell r="C151">
            <v>3.136638353081293E-4</v>
          </cell>
          <cell r="I151">
            <v>55.299999999999855</v>
          </cell>
          <cell r="J151">
            <v>0</v>
          </cell>
          <cell r="K151">
            <v>3.136638353081293E-4</v>
          </cell>
        </row>
        <row r="152">
          <cell r="A152">
            <v>55.449999999999854</v>
          </cell>
          <cell r="B152">
            <v>0</v>
          </cell>
          <cell r="C152">
            <v>3.231355272498718E-4</v>
          </cell>
          <cell r="I152">
            <v>55.449999999999854</v>
          </cell>
          <cell r="J152">
            <v>0</v>
          </cell>
          <cell r="K152">
            <v>3.231355272498718E-4</v>
          </cell>
        </row>
        <row r="153">
          <cell r="A153">
            <v>55.599999999999852</v>
          </cell>
          <cell r="B153">
            <v>3.3285994776432255E-4</v>
          </cell>
          <cell r="C153">
            <v>3.3285994776432255E-4</v>
          </cell>
          <cell r="I153">
            <v>55.599999999999852</v>
          </cell>
          <cell r="J153">
            <v>0</v>
          </cell>
          <cell r="K153">
            <v>3.3285994776432255E-4</v>
          </cell>
        </row>
        <row r="154">
          <cell r="A154">
            <v>55.749999999999851</v>
          </cell>
          <cell r="B154">
            <v>0</v>
          </cell>
          <cell r="C154">
            <v>3.428427283994633E-4</v>
          </cell>
          <cell r="I154">
            <v>55.749999999999851</v>
          </cell>
          <cell r="J154">
            <v>0</v>
          </cell>
          <cell r="K154">
            <v>3.428427283994633E-4</v>
          </cell>
        </row>
        <row r="155">
          <cell r="A155">
            <v>55.899999999999849</v>
          </cell>
          <cell r="B155">
            <v>3.5308959122245577E-4</v>
          </cell>
          <cell r="C155">
            <v>3.5308959122245577E-4</v>
          </cell>
          <cell r="I155">
            <v>55.899999999999849</v>
          </cell>
          <cell r="J155">
            <v>0</v>
          </cell>
          <cell r="K155">
            <v>3.5308959122245577E-4</v>
          </cell>
        </row>
        <row r="156">
          <cell r="A156">
            <v>56.049999999999848</v>
          </cell>
          <cell r="B156">
            <v>0</v>
          </cell>
          <cell r="C156">
            <v>3.6360634921149971E-4</v>
          </cell>
          <cell r="I156">
            <v>56.049999999999848</v>
          </cell>
          <cell r="J156">
            <v>0</v>
          </cell>
          <cell r="K156">
            <v>3.6360634921149971E-4</v>
          </cell>
        </row>
        <row r="157">
          <cell r="A157">
            <v>56.199999999999847</v>
          </cell>
          <cell r="B157">
            <v>3.7439890661329308E-4</v>
          </cell>
          <cell r="C157">
            <v>3.7439890661329308E-4</v>
          </cell>
          <cell r="I157">
            <v>56.199999999999847</v>
          </cell>
          <cell r="J157">
            <v>0</v>
          </cell>
          <cell r="K157">
            <v>3.7439890661329308E-4</v>
          </cell>
        </row>
        <row r="158">
          <cell r="A158">
            <v>56.349999999999845</v>
          </cell>
          <cell r="B158">
            <v>0</v>
          </cell>
          <cell r="C158">
            <v>3.8547325926485384E-4</v>
          </cell>
          <cell r="I158">
            <v>56.349999999999845</v>
          </cell>
          <cell r="J158">
            <v>0</v>
          </cell>
          <cell r="K158">
            <v>3.8547325926485384E-4</v>
          </cell>
        </row>
        <row r="159">
          <cell r="A159">
            <v>56.499999999999844</v>
          </cell>
          <cell r="B159">
            <v>3.9683549487843685E-4</v>
          </cell>
          <cell r="C159">
            <v>3.9683549487843685E-4</v>
          </cell>
          <cell r="I159">
            <v>56.499999999999844</v>
          </cell>
          <cell r="J159">
            <v>0</v>
          </cell>
          <cell r="K159">
            <v>3.9683549487843685E-4</v>
          </cell>
        </row>
        <row r="160">
          <cell r="A160">
            <v>56.649999999999842</v>
          </cell>
          <cell r="B160">
            <v>0</v>
          </cell>
          <cell r="C160">
            <v>4.0849179328828508E-4</v>
          </cell>
          <cell r="I160">
            <v>56.649999999999842</v>
          </cell>
          <cell r="J160">
            <v>0</v>
          </cell>
          <cell r="K160">
            <v>4.0849179328828508E-4</v>
          </cell>
        </row>
        <row r="161">
          <cell r="A161">
            <v>56.799999999999841</v>
          </cell>
          <cell r="B161">
            <v>4.2044842665793194E-4</v>
          </cell>
          <cell r="C161">
            <v>4.2044842665793194E-4</v>
          </cell>
          <cell r="I161">
            <v>56.799999999999841</v>
          </cell>
          <cell r="J161">
            <v>0</v>
          </cell>
          <cell r="K161">
            <v>4.2044842665793194E-4</v>
          </cell>
        </row>
        <row r="162">
          <cell r="A162">
            <v>56.949999999999839</v>
          </cell>
          <cell r="B162">
            <v>0</v>
          </cell>
          <cell r="C162">
            <v>4.3271175964676673E-4</v>
          </cell>
          <cell r="I162">
            <v>56.949999999999839</v>
          </cell>
          <cell r="J162">
            <v>0</v>
          </cell>
          <cell r="K162">
            <v>4.3271175964676673E-4</v>
          </cell>
        </row>
        <row r="163">
          <cell r="A163">
            <v>57.099999999999838</v>
          </cell>
          <cell r="B163">
            <v>4.4528824953456842E-4</v>
          </cell>
          <cell r="C163">
            <v>4.4528824953456842E-4</v>
          </cell>
          <cell r="I163">
            <v>57.099999999999838</v>
          </cell>
          <cell r="J163">
            <v>0</v>
          </cell>
          <cell r="K163">
            <v>4.4528824953456842E-4</v>
          </cell>
        </row>
        <row r="164">
          <cell r="A164">
            <v>57.249999999999837</v>
          </cell>
          <cell r="B164">
            <v>0</v>
          </cell>
          <cell r="C164">
            <v>4.5818444630269347E-4</v>
          </cell>
          <cell r="I164">
            <v>57.249999999999837</v>
          </cell>
          <cell r="J164">
            <v>0</v>
          </cell>
          <cell r="K164">
            <v>4.5818444630269347E-4</v>
          </cell>
        </row>
        <row r="165">
          <cell r="A165">
            <v>57.399999999999835</v>
          </cell>
          <cell r="B165">
            <v>4.7140699267061233E-4</v>
          </cell>
          <cell r="C165">
            <v>4.7140699267061233E-4</v>
          </cell>
          <cell r="I165">
            <v>57.399999999999835</v>
          </cell>
          <cell r="J165">
            <v>0</v>
          </cell>
          <cell r="K165">
            <v>4.7140699267061233E-4</v>
          </cell>
        </row>
        <row r="166">
          <cell r="A166">
            <v>57.549999999999834</v>
          </cell>
          <cell r="B166">
            <v>0</v>
          </cell>
          <cell r="C166">
            <v>4.8496262408647463E-4</v>
          </cell>
          <cell r="I166">
            <v>57.549999999999834</v>
          </cell>
          <cell r="J166">
            <v>0</v>
          </cell>
          <cell r="K166">
            <v>4.8496262408647463E-4</v>
          </cell>
        </row>
        <row r="167">
          <cell r="A167">
            <v>57.699999999999832</v>
          </cell>
          <cell r="B167">
            <v>4.9885816867036882E-4</v>
          </cell>
          <cell r="C167">
            <v>4.9885816867036882E-4</v>
          </cell>
          <cell r="I167">
            <v>57.699999999999832</v>
          </cell>
          <cell r="J167">
            <v>0</v>
          </cell>
          <cell r="K167">
            <v>4.9885816867036882E-4</v>
          </cell>
        </row>
        <row r="168">
          <cell r="A168">
            <v>57.849999999999831</v>
          </cell>
          <cell r="B168">
            <v>0</v>
          </cell>
          <cell r="C168">
            <v>5.1310054710895683E-4</v>
          </cell>
          <cell r="I168">
            <v>57.849999999999831</v>
          </cell>
          <cell r="J168">
            <v>0</v>
          </cell>
          <cell r="K168">
            <v>5.1310054710895683E-4</v>
          </cell>
        </row>
        <row r="169">
          <cell r="A169">
            <v>57.999999999999829</v>
          </cell>
          <cell r="B169">
            <v>5.2769677250013799E-4</v>
          </cell>
          <cell r="C169">
            <v>5.2769677250013799E-4</v>
          </cell>
          <cell r="I169">
            <v>57.999999999999829</v>
          </cell>
          <cell r="J169">
            <v>0</v>
          </cell>
          <cell r="K169">
            <v>5.2769677250013799E-4</v>
          </cell>
        </row>
        <row r="170">
          <cell r="A170">
            <v>58.149999999999828</v>
          </cell>
          <cell r="B170">
            <v>0</v>
          </cell>
          <cell r="C170">
            <v>5.4265395014642024E-4</v>
          </cell>
          <cell r="I170">
            <v>58.149999999999828</v>
          </cell>
          <cell r="J170">
            <v>0</v>
          </cell>
          <cell r="K170">
            <v>5.4265395014642024E-4</v>
          </cell>
        </row>
        <row r="171">
          <cell r="A171">
            <v>58.299999999999827</v>
          </cell>
          <cell r="B171">
            <v>5.5797927729564316E-4</v>
          </cell>
          <cell r="C171">
            <v>5.5797927729564316E-4</v>
          </cell>
          <cell r="I171">
            <v>58.299999999999827</v>
          </cell>
          <cell r="J171">
            <v>0</v>
          </cell>
          <cell r="K171">
            <v>5.5797927729564316E-4</v>
          </cell>
        </row>
        <row r="172">
          <cell r="A172">
            <v>58.449999999999825</v>
          </cell>
          <cell r="B172">
            <v>0</v>
          </cell>
          <cell r="C172">
            <v>5.7368004282772229E-4</v>
          </cell>
          <cell r="I172">
            <v>58.449999999999825</v>
          </cell>
          <cell r="J172">
            <v>0</v>
          </cell>
          <cell r="K172">
            <v>5.7368004282772229E-4</v>
          </cell>
        </row>
        <row r="173">
          <cell r="A173">
            <v>58.599999999999824</v>
          </cell>
          <cell r="B173">
            <v>5.8976362688608057E-4</v>
          </cell>
          <cell r="C173">
            <v>5.8976362688608057E-4</v>
          </cell>
          <cell r="I173">
            <v>58.599999999999824</v>
          </cell>
          <cell r="J173">
            <v>0</v>
          </cell>
          <cell r="K173">
            <v>5.8976362688608057E-4</v>
          </cell>
        </row>
        <row r="174">
          <cell r="A174">
            <v>58.749999999999822</v>
          </cell>
          <cell r="B174">
            <v>0</v>
          </cell>
          <cell r="C174">
            <v>6.0623750045241391E-4</v>
          </cell>
          <cell r="I174">
            <v>58.749999999999822</v>
          </cell>
          <cell r="J174">
            <v>0</v>
          </cell>
          <cell r="K174">
            <v>6.0623750045241391E-4</v>
          </cell>
        </row>
        <row r="175">
          <cell r="A175">
            <v>58.899999999999821</v>
          </cell>
          <cell r="B175">
            <v>6.2310922486346883E-4</v>
          </cell>
          <cell r="C175">
            <v>6.2310922486346883E-4</v>
          </cell>
          <cell r="I175">
            <v>58.899999999999821</v>
          </cell>
          <cell r="J175">
            <v>0</v>
          </cell>
          <cell r="K175">
            <v>6.2310922486346883E-4</v>
          </cell>
        </row>
        <row r="176">
          <cell r="A176">
            <v>59.04999999999982</v>
          </cell>
          <cell r="B176">
            <v>0</v>
          </cell>
          <cell r="C176">
            <v>6.4038645126849214E-4</v>
          </cell>
          <cell r="I176">
            <v>59.04999999999982</v>
          </cell>
          <cell r="J176">
            <v>0</v>
          </cell>
          <cell r="K176">
            <v>6.4038645126849214E-4</v>
          </cell>
        </row>
        <row r="177">
          <cell r="A177">
            <v>59.199999999999818</v>
          </cell>
          <cell r="B177">
            <v>6.5807692002603523E-4</v>
          </cell>
          <cell r="C177">
            <v>6.5807692002603523E-4</v>
          </cell>
          <cell r="I177">
            <v>59.199999999999818</v>
          </cell>
          <cell r="J177">
            <v>0</v>
          </cell>
          <cell r="K177">
            <v>6.5807692002603523E-4</v>
          </cell>
        </row>
        <row r="178">
          <cell r="A178">
            <v>59.349999999999817</v>
          </cell>
          <cell r="B178">
            <v>0</v>
          </cell>
          <cell r="C178">
            <v>6.7618846003877778E-4</v>
          </cell>
          <cell r="I178">
            <v>59.349999999999817</v>
          </cell>
          <cell r="J178">
            <v>0</v>
          </cell>
          <cell r="K178">
            <v>6.7618846003877778E-4</v>
          </cell>
        </row>
        <row r="179">
          <cell r="A179">
            <v>59.499999999999815</v>
          </cell>
          <cell r="B179">
            <v>6.9472898802507184E-4</v>
          </cell>
          <cell r="C179">
            <v>6.9472898802507184E-4</v>
          </cell>
          <cell r="I179">
            <v>59.499999999999815</v>
          </cell>
          <cell r="J179">
            <v>0</v>
          </cell>
          <cell r="K179">
            <v>6.9472898802507184E-4</v>
          </cell>
        </row>
        <row r="180">
          <cell r="A180">
            <v>59.649999999999814</v>
          </cell>
          <cell r="B180">
            <v>0</v>
          </cell>
          <cell r="C180">
            <v>7.137065077258859E-4</v>
          </cell>
          <cell r="I180">
            <v>59.649999999999814</v>
          </cell>
          <cell r="J180">
            <v>0</v>
          </cell>
          <cell r="K180">
            <v>7.137065077258859E-4</v>
          </cell>
        </row>
        <row r="181">
          <cell r="A181">
            <v>59.799999999999812</v>
          </cell>
          <cell r="B181">
            <v>7.3312910904587466E-4</v>
          </cell>
          <cell r="C181">
            <v>7.3312910904587466E-4</v>
          </cell>
          <cell r="I181">
            <v>59.799999999999812</v>
          </cell>
          <cell r="J181">
            <v>0</v>
          </cell>
          <cell r="K181">
            <v>7.3312910904587466E-4</v>
          </cell>
        </row>
        <row r="182">
          <cell r="A182">
            <v>59.949999999999811</v>
          </cell>
          <cell r="B182">
            <v>0</v>
          </cell>
          <cell r="C182">
            <v>7.5300496712726655E-4</v>
          </cell>
          <cell r="I182">
            <v>59.949999999999811</v>
          </cell>
          <cell r="J182">
            <v>0</v>
          </cell>
          <cell r="K182">
            <v>7.5300496712726655E-4</v>
          </cell>
        </row>
        <row r="183">
          <cell r="A183">
            <v>60.09999999999981</v>
          </cell>
          <cell r="B183">
            <v>7.7334234135531445E-4</v>
          </cell>
          <cell r="C183">
            <v>7.7334234135531445E-4</v>
          </cell>
          <cell r="I183">
            <v>60.09999999999981</v>
          </cell>
          <cell r="J183">
            <v>0</v>
          </cell>
          <cell r="K183">
            <v>7.7334234135531445E-4</v>
          </cell>
        </row>
        <row r="184">
          <cell r="A184">
            <v>60.249999999999808</v>
          </cell>
          <cell r="B184">
            <v>0</v>
          </cell>
          <cell r="C184">
            <v>7.941495742940424E-4</v>
          </cell>
          <cell r="I184">
            <v>60.249999999999808</v>
          </cell>
          <cell r="J184">
            <v>0</v>
          </cell>
          <cell r="K184">
            <v>7.941495742940424E-4</v>
          </cell>
        </row>
        <row r="185">
          <cell r="A185">
            <v>60.399999999999807</v>
          </cell>
          <cell r="B185">
            <v>8.1543509055105525E-4</v>
          </cell>
          <cell r="C185">
            <v>8.1543509055105525E-4</v>
          </cell>
          <cell r="I185">
            <v>60.399999999999807</v>
          </cell>
          <cell r="J185">
            <v>0</v>
          </cell>
          <cell r="K185">
            <v>8.1543509055105525E-4</v>
          </cell>
        </row>
        <row r="186">
          <cell r="A186">
            <v>60.549999999999805</v>
          </cell>
          <cell r="B186">
            <v>0</v>
          </cell>
          <cell r="C186">
            <v>8.3720739557017641E-4</v>
          </cell>
          <cell r="I186">
            <v>60.549999999999805</v>
          </cell>
          <cell r="J186">
            <v>0</v>
          </cell>
          <cell r="K186">
            <v>8.3720739557017641E-4</v>
          </cell>
        </row>
        <row r="187">
          <cell r="A187">
            <v>60.699999999999804</v>
          </cell>
          <cell r="B187">
            <v>8.5947507435070447E-4</v>
          </cell>
          <cell r="C187">
            <v>8.5947507435070447E-4</v>
          </cell>
          <cell r="I187">
            <v>60.699999999999804</v>
          </cell>
          <cell r="J187">
            <v>0</v>
          </cell>
          <cell r="K187">
            <v>8.5947507435070447E-4</v>
          </cell>
        </row>
        <row r="188">
          <cell r="A188">
            <v>60.849999999999802</v>
          </cell>
          <cell r="B188">
            <v>0</v>
          </cell>
          <cell r="C188">
            <v>8.8224679009211743E-4</v>
          </cell>
          <cell r="I188">
            <v>60.849999999999802</v>
          </cell>
          <cell r="J188">
            <v>0</v>
          </cell>
          <cell r="K188">
            <v>8.8224679009211743E-4</v>
          </cell>
        </row>
        <row r="189">
          <cell r="A189">
            <v>60.999999999999801</v>
          </cell>
          <cell r="B189">
            <v>9.0553128276303619E-4</v>
          </cell>
          <cell r="C189">
            <v>9.0553128276303619E-4</v>
          </cell>
          <cell r="I189">
            <v>60.999999999999801</v>
          </cell>
          <cell r="J189">
            <v>0</v>
          </cell>
          <cell r="K189">
            <v>9.0553128276303619E-4</v>
          </cell>
        </row>
        <row r="190">
          <cell r="A190">
            <v>61.1499999999998</v>
          </cell>
          <cell r="B190">
            <v>0</v>
          </cell>
          <cell r="C190">
            <v>9.2933736759331725E-4</v>
          </cell>
          <cell r="I190">
            <v>61.1499999999998</v>
          </cell>
          <cell r="J190">
            <v>0</v>
          </cell>
          <cell r="K190">
            <v>9.2933736759331725E-4</v>
          </cell>
        </row>
        <row r="191">
          <cell r="A191">
            <v>61.299999999999798</v>
          </cell>
          <cell r="B191">
            <v>9.5367393348814555E-4</v>
          </cell>
          <cell r="C191">
            <v>9.5367393348814555E-4</v>
          </cell>
          <cell r="I191">
            <v>61.299999999999798</v>
          </cell>
          <cell r="J191">
            <v>0</v>
          </cell>
          <cell r="K191">
            <v>9.5367393348814555E-4</v>
          </cell>
        </row>
        <row r="192">
          <cell r="A192">
            <v>61.449999999999797</v>
          </cell>
          <cell r="B192">
            <v>0</v>
          </cell>
          <cell r="C192">
            <v>9.7854994136304632E-4</v>
          </cell>
          <cell r="I192">
            <v>61.449999999999797</v>
          </cell>
          <cell r="J192">
            <v>0</v>
          </cell>
          <cell r="K192">
            <v>9.7854994136304632E-4</v>
          </cell>
        </row>
        <row r="193">
          <cell r="A193">
            <v>61.599999999999795</v>
          </cell>
          <cell r="B193">
            <v>1.0039744223987318E-3</v>
          </cell>
          <cell r="C193">
            <v>1.0039744223987318E-3</v>
          </cell>
          <cell r="I193">
            <v>61.599999999999795</v>
          </cell>
          <cell r="J193">
            <v>0</v>
          </cell>
          <cell r="K193">
            <v>1.0039744223987318E-3</v>
          </cell>
        </row>
        <row r="194">
          <cell r="A194">
            <v>61.749999999999794</v>
          </cell>
          <cell r="B194">
            <v>0</v>
          </cell>
          <cell r="C194">
            <v>1.0299564762147571E-3</v>
          </cell>
          <cell r="I194">
            <v>61.749999999999794</v>
          </cell>
          <cell r="J194">
            <v>0</v>
          </cell>
          <cell r="K194">
            <v>1.0299564762147571E-3</v>
          </cell>
        </row>
        <row r="195">
          <cell r="A195">
            <v>61.899999999999793</v>
          </cell>
          <cell r="B195">
            <v>1.0565052689609673E-3</v>
          </cell>
          <cell r="C195">
            <v>1.0565052689609673E-3</v>
          </cell>
          <cell r="I195">
            <v>61.899999999999793</v>
          </cell>
          <cell r="J195">
            <v>0</v>
          </cell>
          <cell r="K195">
            <v>1.0565052689609673E-3</v>
          </cell>
        </row>
        <row r="196">
          <cell r="A196">
            <v>62.049999999999791</v>
          </cell>
          <cell r="B196">
            <v>0</v>
          </cell>
          <cell r="C196">
            <v>1.0836300313257752E-3</v>
          </cell>
          <cell r="I196">
            <v>62.049999999999791</v>
          </cell>
          <cell r="J196">
            <v>0</v>
          </cell>
          <cell r="K196">
            <v>1.0836300313257752E-3</v>
          </cell>
        </row>
        <row r="197">
          <cell r="A197">
            <v>62.19999999999979</v>
          </cell>
          <cell r="B197">
            <v>1.1113400564603097E-3</v>
          </cell>
          <cell r="C197">
            <v>1.1113400564603097E-3</v>
          </cell>
          <cell r="I197">
            <v>62.19999999999979</v>
          </cell>
          <cell r="J197">
            <v>0</v>
          </cell>
          <cell r="K197">
            <v>1.1113400564603097E-3</v>
          </cell>
        </row>
        <row r="198">
          <cell r="A198">
            <v>62.349999999999788</v>
          </cell>
          <cell r="B198">
            <v>0</v>
          </cell>
          <cell r="C198">
            <v>1.1396446978175392E-3</v>
          </cell>
          <cell r="I198">
            <v>62.349999999999788</v>
          </cell>
          <cell r="J198">
            <v>0</v>
          </cell>
          <cell r="K198">
            <v>1.1396446978175392E-3</v>
          </cell>
        </row>
        <row r="199">
          <cell r="A199">
            <v>62.499999999999787</v>
          </cell>
          <cell r="B199">
            <v>1.1685533669054944E-3</v>
          </cell>
          <cell r="C199">
            <v>1.1685533669054944E-3</v>
          </cell>
          <cell r="I199">
            <v>62.499999999999787</v>
          </cell>
          <cell r="J199">
            <v>0</v>
          </cell>
          <cell r="K199">
            <v>1.1685533669054944E-3</v>
          </cell>
        </row>
        <row r="200">
          <cell r="A200">
            <v>62.649999999999785</v>
          </cell>
          <cell r="B200">
            <v>0</v>
          </cell>
          <cell r="C200">
            <v>1.1980755309537665E-3</v>
          </cell>
          <cell r="I200">
            <v>62.649999999999785</v>
          </cell>
          <cell r="J200">
            <v>0</v>
          </cell>
          <cell r="K200">
            <v>1.1980755309537665E-3</v>
          </cell>
        </row>
        <row r="201">
          <cell r="A201">
            <v>62.799999999999784</v>
          </cell>
          <cell r="B201">
            <v>1.2282207104924831E-3</v>
          </cell>
          <cell r="C201">
            <v>1.2282207104924831E-3</v>
          </cell>
          <cell r="I201">
            <v>62.799999999999784</v>
          </cell>
          <cell r="J201">
            <v>0</v>
          </cell>
          <cell r="K201">
            <v>1.2282207104924831E-3</v>
          </cell>
        </row>
        <row r="202">
          <cell r="A202">
            <v>62.949999999999783</v>
          </cell>
          <cell r="B202">
            <v>0</v>
          </cell>
          <cell r="C202">
            <v>1.2589984768430075E-3</v>
          </cell>
          <cell r="I202">
            <v>62.949999999999783</v>
          </cell>
          <cell r="J202">
            <v>0</v>
          </cell>
          <cell r="K202">
            <v>1.2589984768430075E-3</v>
          </cell>
        </row>
        <row r="203">
          <cell r="A203">
            <v>63.099999999999781</v>
          </cell>
          <cell r="B203">
            <v>1.2904184495196767E-3</v>
          </cell>
          <cell r="C203">
            <v>1.2904184495196767E-3</v>
          </cell>
          <cell r="I203">
            <v>63.099999999999781</v>
          </cell>
          <cell r="J203">
            <v>0</v>
          </cell>
          <cell r="K203">
            <v>1.2904184495196767E-3</v>
          </cell>
        </row>
        <row r="204">
          <cell r="A204">
            <v>63.24999999999978</v>
          </cell>
          <cell r="B204">
            <v>0</v>
          </cell>
          <cell r="C204">
            <v>1.3224902935418895E-3</v>
          </cell>
          <cell r="I204">
            <v>63.24999999999978</v>
          </cell>
          <cell r="J204">
            <v>0</v>
          </cell>
          <cell r="K204">
            <v>1.3224902935418895E-3</v>
          </cell>
        </row>
        <row r="205">
          <cell r="A205">
            <v>63.399999999999778</v>
          </cell>
          <cell r="B205">
            <v>1.3552237166559586E-3</v>
          </cell>
          <cell r="C205">
            <v>1.3552237166559586E-3</v>
          </cell>
          <cell r="I205">
            <v>63.399999999999778</v>
          </cell>
          <cell r="J205">
            <v>0</v>
          </cell>
          <cell r="K205">
            <v>1.3552237166559586E-3</v>
          </cell>
        </row>
        <row r="206">
          <cell r="A206">
            <v>63.549999999999777</v>
          </cell>
          <cell r="B206">
            <v>0</v>
          </cell>
          <cell r="C206">
            <v>1.388628466466132E-3</v>
          </cell>
          <cell r="I206">
            <v>63.549999999999777</v>
          </cell>
          <cell r="J206">
            <v>0</v>
          </cell>
          <cell r="K206">
            <v>1.388628466466132E-3</v>
          </cell>
        </row>
        <row r="207">
          <cell r="A207">
            <v>63.699999999999775</v>
          </cell>
          <cell r="B207">
            <v>1.422714327474311E-3</v>
          </cell>
          <cell r="C207">
            <v>1.422714327474311E-3</v>
          </cell>
          <cell r="I207">
            <v>63.699999999999775</v>
          </cell>
          <cell r="J207">
            <v>0</v>
          </cell>
          <cell r="K207">
            <v>1.422714327474311E-3</v>
          </cell>
        </row>
        <row r="208">
          <cell r="A208">
            <v>63.849999999999774</v>
          </cell>
          <cell r="B208">
            <v>0</v>
          </cell>
          <cell r="C208">
            <v>1.4574911180279522E-3</v>
          </cell>
          <cell r="I208">
            <v>63.849999999999774</v>
          </cell>
          <cell r="J208">
            <v>0</v>
          </cell>
          <cell r="K208">
            <v>1.4574911180279522E-3</v>
          </cell>
        </row>
        <row r="209">
          <cell r="A209">
            <v>63.999999999999773</v>
          </cell>
          <cell r="B209">
            <v>1.4929686871757886E-3</v>
          </cell>
          <cell r="C209">
            <v>1.4929686871757886E-3</v>
          </cell>
          <cell r="I209">
            <v>63.999999999999773</v>
          </cell>
          <cell r="J209">
            <v>0</v>
          </cell>
          <cell r="K209">
            <v>1.4929686871757886E-3</v>
          </cell>
        </row>
        <row r="210">
          <cell r="A210">
            <v>64.149999999999778</v>
          </cell>
          <cell r="B210">
            <v>0</v>
          </cell>
          <cell r="C210">
            <v>1.5291569114309839E-3</v>
          </cell>
          <cell r="I210">
            <v>64.149999999999778</v>
          </cell>
          <cell r="J210">
            <v>0</v>
          </cell>
          <cell r="K210">
            <v>1.5291569114309839E-3</v>
          </cell>
        </row>
        <row r="211">
          <cell r="A211">
            <v>64.299999999999784</v>
          </cell>
          <cell r="B211">
            <v>1.5660656914414485E-3</v>
          </cell>
          <cell r="C211">
            <v>1.5660656914414485E-3</v>
          </cell>
          <cell r="I211">
            <v>64.299999999999784</v>
          </cell>
          <cell r="J211">
            <v>0</v>
          </cell>
          <cell r="K211">
            <v>1.5660656914414485E-3</v>
          </cell>
        </row>
        <row r="212">
          <cell r="A212">
            <v>64.44999999999979</v>
          </cell>
          <cell r="B212">
            <v>0</v>
          </cell>
          <cell r="C212">
            <v>1.6037049485670618E-3</v>
          </cell>
          <cell r="I212">
            <v>64.44999999999979</v>
          </cell>
          <cell r="J212">
            <v>0</v>
          </cell>
          <cell r="K212">
            <v>1.6037049485670618E-3</v>
          </cell>
        </row>
        <row r="213">
          <cell r="A213">
            <v>64.599999999999795</v>
          </cell>
          <cell r="B213">
            <v>1.6420846213636247E-3</v>
          </cell>
          <cell r="C213">
            <v>1.6420846213636247E-3</v>
          </cell>
          <cell r="I213">
            <v>64.599999999999795</v>
          </cell>
          <cell r="J213">
            <v>0</v>
          </cell>
          <cell r="K213">
            <v>1.6420846213636247E-3</v>
          </cell>
        </row>
        <row r="214">
          <cell r="A214">
            <v>64.749999999999801</v>
          </cell>
          <cell r="B214">
            <v>0</v>
          </cell>
          <cell r="C214">
            <v>1.6812146619734399E-3</v>
          </cell>
          <cell r="I214">
            <v>64.749999999999801</v>
          </cell>
          <cell r="J214">
            <v>0</v>
          </cell>
          <cell r="K214">
            <v>1.6812146619734399E-3</v>
          </cell>
        </row>
        <row r="215">
          <cell r="A215">
            <v>64.899999999999807</v>
          </cell>
          <cell r="B215">
            <v>1.721105032422452E-3</v>
          </cell>
          <cell r="C215">
            <v>1.721105032422452E-3</v>
          </cell>
          <cell r="I215">
            <v>64.899999999999807</v>
          </cell>
          <cell r="J215">
            <v>0</v>
          </cell>
          <cell r="K215">
            <v>1.721105032422452E-3</v>
          </cell>
        </row>
        <row r="216">
          <cell r="A216">
            <v>65.049999999999812</v>
          </cell>
          <cell r="B216">
            <v>0</v>
          </cell>
          <cell r="C216">
            <v>1.7617657008239522E-3</v>
          </cell>
          <cell r="I216">
            <v>65.049999999999812</v>
          </cell>
          <cell r="J216">
            <v>0</v>
          </cell>
          <cell r="K216">
            <v>1.7617657008239522E-3</v>
          </cell>
        </row>
        <row r="217">
          <cell r="A217">
            <v>65.199999999999818</v>
          </cell>
          <cell r="B217">
            <v>1.8032066374889652E-3</v>
          </cell>
          <cell r="C217">
            <v>1.8032066374889652E-3</v>
          </cell>
          <cell r="I217">
            <v>65.199999999999818</v>
          </cell>
          <cell r="J217">
            <v>0</v>
          </cell>
          <cell r="K217">
            <v>1.8032066374889652E-3</v>
          </cell>
        </row>
        <row r="218">
          <cell r="A218">
            <v>65.349999999999824</v>
          </cell>
          <cell r="B218">
            <v>0</v>
          </cell>
          <cell r="C218">
            <v>1.8454378109434154E-3</v>
          </cell>
          <cell r="I218">
            <v>65.349999999999824</v>
          </cell>
          <cell r="J218">
            <v>0</v>
          </cell>
          <cell r="K218">
            <v>1.8454378109434154E-3</v>
          </cell>
        </row>
        <row r="219">
          <cell r="A219">
            <v>65.499999999999829</v>
          </cell>
          <cell r="B219">
            <v>1.8884691838523069E-3</v>
          </cell>
          <cell r="C219">
            <v>1.8884691838523069E-3</v>
          </cell>
          <cell r="I219">
            <v>65.499999999999829</v>
          </cell>
          <cell r="J219">
            <v>0</v>
          </cell>
          <cell r="K219">
            <v>1.8884691838523069E-3</v>
          </cell>
        </row>
        <row r="220">
          <cell r="A220">
            <v>65.649999999999835</v>
          </cell>
          <cell r="B220">
            <v>0</v>
          </cell>
          <cell r="C220">
            <v>1.9323107088512381E-3</v>
          </cell>
          <cell r="I220">
            <v>65.649999999999835</v>
          </cell>
          <cell r="J220">
            <v>0</v>
          </cell>
          <cell r="K220">
            <v>1.9323107088512381E-3</v>
          </cell>
        </row>
        <row r="221">
          <cell r="A221">
            <v>65.799999999999841</v>
          </cell>
          <cell r="B221">
            <v>1.9769723242855477E-3</v>
          </cell>
          <cell r="C221">
            <v>1.9769723242855477E-3</v>
          </cell>
          <cell r="I221">
            <v>65.799999999999841</v>
          </cell>
          <cell r="J221">
            <v>0</v>
          </cell>
          <cell r="K221">
            <v>1.9769723242855477E-3</v>
          </cell>
        </row>
        <row r="222">
          <cell r="A222">
            <v>65.949999999999847</v>
          </cell>
          <cell r="B222">
            <v>0</v>
          </cell>
          <cell r="C222">
            <v>2.0224639498575623E-3</v>
          </cell>
          <cell r="I222">
            <v>65.949999999999847</v>
          </cell>
          <cell r="J222">
            <v>0</v>
          </cell>
          <cell r="K222">
            <v>2.0224639498575623E-3</v>
          </cell>
        </row>
        <row r="223">
          <cell r="A223">
            <v>66.099999999999852</v>
          </cell>
          <cell r="B223">
            <v>2.0687954821824754E-3</v>
          </cell>
          <cell r="C223">
            <v>2.0687954821824754E-3</v>
          </cell>
          <cell r="I223">
            <v>66.099999999999852</v>
          </cell>
          <cell r="J223">
            <v>0</v>
          </cell>
          <cell r="K223">
            <v>2.0687954821824754E-3</v>
          </cell>
        </row>
        <row r="224">
          <cell r="A224">
            <v>66.249999999999858</v>
          </cell>
          <cell r="B224">
            <v>0</v>
          </cell>
          <cell r="C224">
            <v>2.1159767902533778E-3</v>
          </cell>
          <cell r="I224">
            <v>66.249999999999858</v>
          </cell>
          <cell r="J224">
            <v>0</v>
          </cell>
          <cell r="K224">
            <v>2.1159767902533778E-3</v>
          </cell>
        </row>
        <row r="225">
          <cell r="A225">
            <v>66.399999999999864</v>
          </cell>
          <cell r="B225">
            <v>2.1640177108161614E-3</v>
          </cell>
          <cell r="C225">
            <v>2.1640177108161614E-3</v>
          </cell>
          <cell r="I225">
            <v>66.399999999999864</v>
          </cell>
          <cell r="J225">
            <v>0</v>
          </cell>
          <cell r="K225">
            <v>2.1640177108161614E-3</v>
          </cell>
        </row>
        <row r="226">
          <cell r="A226">
            <v>66.549999999999869</v>
          </cell>
          <cell r="B226">
            <v>0</v>
          </cell>
          <cell r="C226">
            <v>2.212928043655017E-3</v>
          </cell>
          <cell r="I226">
            <v>66.549999999999869</v>
          </cell>
          <cell r="J226">
            <v>0</v>
          </cell>
          <cell r="K226">
            <v>2.212928043655017E-3</v>
          </cell>
        </row>
        <row r="227">
          <cell r="A227">
            <v>66.699999999999875</v>
          </cell>
          <cell r="B227">
            <v>2.2627175467893374E-3</v>
          </cell>
          <cell r="C227">
            <v>2.2627175467893374E-3</v>
          </cell>
          <cell r="I227">
            <v>66.699999999999875</v>
          </cell>
          <cell r="J227">
            <v>0</v>
          </cell>
          <cell r="K227">
            <v>2.2627175467893374E-3</v>
          </cell>
        </row>
        <row r="228">
          <cell r="A228">
            <v>66.849999999999881</v>
          </cell>
          <cell r="B228">
            <v>0</v>
          </cell>
          <cell r="C228">
            <v>2.3133959315829347E-3</v>
          </cell>
          <cell r="I228">
            <v>66.849999999999881</v>
          </cell>
          <cell r="J228">
            <v>0</v>
          </cell>
          <cell r="K228">
            <v>2.3133959315829347E-3</v>
          </cell>
        </row>
        <row r="229">
          <cell r="A229">
            <v>66.999999999999886</v>
          </cell>
          <cell r="B229">
            <v>2.3649728577665769E-3</v>
          </cell>
          <cell r="C229">
            <v>2.3649728577665769E-3</v>
          </cell>
          <cell r="I229">
            <v>66.999999999999886</v>
          </cell>
          <cell r="J229">
            <v>0</v>
          </cell>
          <cell r="K229">
            <v>2.3649728577665769E-3</v>
          </cell>
        </row>
        <row r="230">
          <cell r="A230">
            <v>67.149999999999892</v>
          </cell>
          <cell r="B230">
            <v>0</v>
          </cell>
          <cell r="C230">
            <v>2.4174579283748844E-3</v>
          </cell>
          <cell r="I230">
            <v>67.149999999999892</v>
          </cell>
          <cell r="J230">
            <v>0</v>
          </cell>
          <cell r="K230">
            <v>2.4174579283748844E-3</v>
          </cell>
        </row>
        <row r="231">
          <cell r="A231">
            <v>67.299999999999898</v>
          </cell>
          <cell r="B231">
            <v>2.4708606845987463E-3</v>
          </cell>
          <cell r="C231">
            <v>2.4708606845987463E-3</v>
          </cell>
          <cell r="I231">
            <v>67.299999999999898</v>
          </cell>
          <cell r="J231">
            <v>0</v>
          </cell>
          <cell r="K231">
            <v>2.4708606845987463E-3</v>
          </cell>
        </row>
        <row r="232">
          <cell r="A232">
            <v>67.449999999999903</v>
          </cell>
          <cell r="B232">
            <v>0</v>
          </cell>
          <cell r="C232">
            <v>2.5251906005545211E-3</v>
          </cell>
          <cell r="I232">
            <v>67.449999999999903</v>
          </cell>
          <cell r="J232">
            <v>0</v>
          </cell>
          <cell r="K232">
            <v>2.5251906005545211E-3</v>
          </cell>
        </row>
        <row r="233">
          <cell r="A233">
            <v>67.599999999999909</v>
          </cell>
          <cell r="B233">
            <v>2.5804570779713091E-3</v>
          </cell>
          <cell r="C233">
            <v>2.5804570779713091E-3</v>
          </cell>
          <cell r="I233">
            <v>67.599999999999909</v>
          </cell>
          <cell r="J233">
            <v>0</v>
          </cell>
          <cell r="K233">
            <v>2.5804570779713091E-3</v>
          </cell>
        </row>
        <row r="234">
          <cell r="A234">
            <v>67.749999999999915</v>
          </cell>
          <cell r="B234">
            <v>0</v>
          </cell>
          <cell r="C234">
            <v>2.636669440797732E-3</v>
          </cell>
          <cell r="I234">
            <v>67.749999999999915</v>
          </cell>
          <cell r="J234">
            <v>0</v>
          </cell>
          <cell r="K234">
            <v>2.636669440797732E-3</v>
          </cell>
        </row>
        <row r="235">
          <cell r="A235">
            <v>67.89999999999992</v>
          </cell>
          <cell r="B235">
            <v>2.6938369297297344E-3</v>
          </cell>
          <cell r="C235">
            <v>2.6938369297297344E-3</v>
          </cell>
          <cell r="I235">
            <v>67.89999999999992</v>
          </cell>
          <cell r="J235">
            <v>0</v>
          </cell>
          <cell r="K235">
            <v>2.6938369297297344E-3</v>
          </cell>
        </row>
        <row r="236">
          <cell r="A236">
            <v>68.049999999999926</v>
          </cell>
          <cell r="B236">
            <v>0</v>
          </cell>
          <cell r="C236">
            <v>2.751968696660956E-3</v>
          </cell>
          <cell r="I236">
            <v>68.049999999999926</v>
          </cell>
          <cell r="J236">
            <v>0</v>
          </cell>
          <cell r="K236">
            <v>2.751968696660956E-3</v>
          </cell>
        </row>
        <row r="237">
          <cell r="A237">
            <v>68.199999999999932</v>
          </cell>
          <cell r="B237">
            <v>2.8110737990573874E-3</v>
          </cell>
          <cell r="C237">
            <v>2.8110737990573874E-3</v>
          </cell>
          <cell r="I237">
            <v>68.199999999999932</v>
          </cell>
          <cell r="J237">
            <v>0</v>
          </cell>
          <cell r="K237">
            <v>2.8110737990573874E-3</v>
          </cell>
        </row>
        <row r="238">
          <cell r="A238">
            <v>68.349999999999937</v>
          </cell>
          <cell r="B238">
            <v>0</v>
          </cell>
          <cell r="C238">
            <v>2.8711611942580785E-3</v>
          </cell>
          <cell r="I238">
            <v>68.349999999999937</v>
          </cell>
          <cell r="J238">
            <v>0</v>
          </cell>
          <cell r="K238">
            <v>2.8711611942580785E-3</v>
          </cell>
        </row>
        <row r="239">
          <cell r="A239">
            <v>68.499999999999943</v>
          </cell>
          <cell r="B239">
            <v>2.9322397337037428E-3</v>
          </cell>
          <cell r="C239">
            <v>2.9322397337037428E-3</v>
          </cell>
          <cell r="I239">
            <v>68.499999999999943</v>
          </cell>
          <cell r="J239">
            <v>0</v>
          </cell>
          <cell r="K239">
            <v>2.9322397337037428E-3</v>
          </cell>
        </row>
        <row r="240">
          <cell r="A240">
            <v>68.649999999999949</v>
          </cell>
          <cell r="B240">
            <v>0</v>
          </cell>
          <cell r="C240">
            <v>2.9943181570952038E-3</v>
          </cell>
          <cell r="I240">
            <v>68.649999999999949</v>
          </cell>
          <cell r="J240">
            <v>0</v>
          </cell>
          <cell r="K240">
            <v>2.9943181570952038E-3</v>
          </cell>
        </row>
        <row r="241">
          <cell r="A241">
            <v>68.799999999999955</v>
          </cell>
          <cell r="B241">
            <v>3.0574050864837703E-3</v>
          </cell>
          <cell r="C241">
            <v>3.0574050864837703E-3</v>
          </cell>
          <cell r="I241">
            <v>68.799999999999955</v>
          </cell>
          <cell r="J241">
            <v>0</v>
          </cell>
          <cell r="K241">
            <v>3.0574050864837703E-3</v>
          </cell>
        </row>
        <row r="242">
          <cell r="A242">
            <v>68.94999999999996</v>
          </cell>
          <cell r="B242">
            <v>0</v>
          </cell>
          <cell r="C242">
            <v>3.1215090202956156E-3</v>
          </cell>
          <cell r="I242">
            <v>68.94999999999996</v>
          </cell>
          <cell r="J242">
            <v>0</v>
          </cell>
          <cell r="K242">
            <v>3.1215090202956156E-3</v>
          </cell>
        </row>
        <row r="243">
          <cell r="A243">
            <v>69.099999999999966</v>
          </cell>
          <cell r="B243">
            <v>3.1866383272924187E-3</v>
          </cell>
          <cell r="C243">
            <v>3.1866383272924187E-3</v>
          </cell>
          <cell r="I243">
            <v>69.099999999999966</v>
          </cell>
          <cell r="J243">
            <v>0</v>
          </cell>
          <cell r="K243">
            <v>3.1866383272924187E-3</v>
          </cell>
        </row>
        <row r="244">
          <cell r="A244">
            <v>69.249999999999972</v>
          </cell>
          <cell r="B244">
            <v>0</v>
          </cell>
          <cell r="C244">
            <v>3.2528012404706031E-3</v>
          </cell>
          <cell r="I244">
            <v>69.249999999999972</v>
          </cell>
          <cell r="J244">
            <v>0</v>
          </cell>
          <cell r="K244">
            <v>3.2528012404706031E-3</v>
          </cell>
        </row>
        <row r="245">
          <cell r="A245">
            <v>69.399999999999977</v>
          </cell>
          <cell r="B245">
            <v>3.3200058509015385E-3</v>
          </cell>
          <cell r="C245">
            <v>3.3200058509015385E-3</v>
          </cell>
          <cell r="I245">
            <v>69.399999999999977</v>
          </cell>
          <cell r="J245">
            <v>0</v>
          </cell>
          <cell r="K245">
            <v>3.3200058509015385E-3</v>
          </cell>
        </row>
        <row r="246">
          <cell r="A246">
            <v>69.549999999999983</v>
          </cell>
          <cell r="B246">
            <v>0</v>
          </cell>
          <cell r="C246">
            <v>3.38826010151523E-3</v>
          </cell>
          <cell r="I246">
            <v>69.549999999999983</v>
          </cell>
          <cell r="J246">
            <v>0</v>
          </cell>
          <cell r="K246">
            <v>3.38826010151523E-3</v>
          </cell>
        </row>
        <row r="247">
          <cell r="A247">
            <v>69.699999999999989</v>
          </cell>
          <cell r="B247">
            <v>3.4575717808301232E-3</v>
          </cell>
          <cell r="C247">
            <v>3.4575717808301232E-3</v>
          </cell>
          <cell r="I247">
            <v>69.699999999999989</v>
          </cell>
          <cell r="J247">
            <v>0</v>
          </cell>
          <cell r="K247">
            <v>3.4575717808301232E-3</v>
          </cell>
        </row>
        <row r="248">
          <cell r="A248">
            <v>69.849999999999994</v>
          </cell>
          <cell r="B248">
            <v>0</v>
          </cell>
          <cell r="C248">
            <v>3.5279485166316519E-3</v>
          </cell>
          <cell r="I248">
            <v>69.849999999999994</v>
          </cell>
          <cell r="J248">
            <v>0</v>
          </cell>
          <cell r="K248">
            <v>3.5279485166316519E-3</v>
          </cell>
        </row>
        <row r="249">
          <cell r="A249">
            <v>70</v>
          </cell>
          <cell r="B249">
            <v>3.5993977696023257E-3</v>
          </cell>
          <cell r="C249">
            <v>3.5993977696023257E-3</v>
          </cell>
          <cell r="I249">
            <v>70</v>
          </cell>
          <cell r="J249">
            <v>0</v>
          </cell>
          <cell r="K249">
            <v>3.5993977696023257E-3</v>
          </cell>
        </row>
        <row r="250">
          <cell r="A250">
            <v>70.150000000000006</v>
          </cell>
          <cell r="B250">
            <v>0</v>
          </cell>
          <cell r="C250">
            <v>3.6719268269062811E-3</v>
          </cell>
          <cell r="I250">
            <v>70.150000000000006</v>
          </cell>
          <cell r="J250">
            <v>0</v>
          </cell>
          <cell r="K250">
            <v>3.6719268269062811E-3</v>
          </cell>
        </row>
        <row r="251">
          <cell r="A251">
            <v>70.300000000000011</v>
          </cell>
          <cell r="B251">
            <v>3.7455427957311604E-3</v>
          </cell>
          <cell r="C251">
            <v>3.7455427957311604E-3</v>
          </cell>
          <cell r="I251">
            <v>70.300000000000011</v>
          </cell>
          <cell r="J251">
            <v>0</v>
          </cell>
          <cell r="K251">
            <v>3.7455427957311604E-3</v>
          </cell>
        </row>
        <row r="252">
          <cell r="A252">
            <v>70.450000000000017</v>
          </cell>
          <cell r="B252">
            <v>0</v>
          </cell>
          <cell r="C252">
            <v>3.8202525967904535E-3</v>
          </cell>
          <cell r="I252">
            <v>70.450000000000017</v>
          </cell>
          <cell r="J252">
            <v>0</v>
          </cell>
          <cell r="K252">
            <v>3.8202525967904535E-3</v>
          </cell>
        </row>
        <row r="253">
          <cell r="A253">
            <v>70.600000000000023</v>
          </cell>
          <cell r="B253">
            <v>3.8960629577893921E-3</v>
          </cell>
          <cell r="C253">
            <v>3.8960629577893921E-3</v>
          </cell>
          <cell r="I253">
            <v>70.600000000000023</v>
          </cell>
          <cell r="J253">
            <v>0</v>
          </cell>
          <cell r="K253">
            <v>3.8960629577893921E-3</v>
          </cell>
        </row>
        <row r="254">
          <cell r="A254">
            <v>70.750000000000028</v>
          </cell>
          <cell r="B254">
            <v>0</v>
          </cell>
          <cell r="C254">
            <v>3.9729804068576466E-3</v>
          </cell>
          <cell r="I254">
            <v>70.750000000000028</v>
          </cell>
          <cell r="J254">
            <v>0</v>
          </cell>
          <cell r="K254">
            <v>3.9729804068576466E-3</v>
          </cell>
        </row>
        <row r="255">
          <cell r="A255">
            <v>70.900000000000034</v>
          </cell>
          <cell r="B255">
            <v>4.0510112659521468E-3</v>
          </cell>
          <cell r="C255">
            <v>4.0510112659521468E-3</v>
          </cell>
          <cell r="I255">
            <v>70.900000000000034</v>
          </cell>
          <cell r="J255">
            <v>0</v>
          </cell>
          <cell r="K255">
            <v>4.0510112659521468E-3</v>
          </cell>
        </row>
        <row r="256">
          <cell r="A256">
            <v>71.05000000000004</v>
          </cell>
          <cell r="B256">
            <v>0</v>
          </cell>
          <cell r="C256">
            <v>4.1301616442333969E-3</v>
          </cell>
          <cell r="I256">
            <v>71.05000000000004</v>
          </cell>
          <cell r="J256">
            <v>0</v>
          </cell>
          <cell r="K256">
            <v>4.1301616442333969E-3</v>
          </cell>
        </row>
        <row r="257">
          <cell r="A257">
            <v>71.200000000000045</v>
          </cell>
          <cell r="B257">
            <v>4.2104374314188286E-3</v>
          </cell>
          <cell r="C257">
            <v>4.2104374314188286E-3</v>
          </cell>
          <cell r="I257">
            <v>71.200000000000045</v>
          </cell>
          <cell r="J257">
            <v>0</v>
          </cell>
          <cell r="K257">
            <v>4.2104374314188286E-3</v>
          </cell>
        </row>
        <row r="258">
          <cell r="A258">
            <v>71.350000000000051</v>
          </cell>
          <cell r="B258">
            <v>0</v>
          </cell>
          <cell r="C258">
            <v>4.2918442911167231E-3</v>
          </cell>
          <cell r="I258">
            <v>71.350000000000051</v>
          </cell>
          <cell r="J258">
            <v>0</v>
          </cell>
          <cell r="K258">
            <v>4.2918442911167231E-3</v>
          </cell>
        </row>
        <row r="259">
          <cell r="A259">
            <v>71.500000000000057</v>
          </cell>
          <cell r="B259">
            <v>4.374387654144371E-3</v>
          </cell>
          <cell r="C259">
            <v>4.374387654144371E-3</v>
          </cell>
          <cell r="I259">
            <v>71.500000000000057</v>
          </cell>
          <cell r="J259">
            <v>0</v>
          </cell>
          <cell r="K259">
            <v>4.374387654144371E-3</v>
          </cell>
        </row>
        <row r="260">
          <cell r="A260">
            <v>71.650000000000063</v>
          </cell>
          <cell r="B260">
            <v>0</v>
          </cell>
          <cell r="C260">
            <v>4.4580727118342222E-3</v>
          </cell>
          <cell r="I260">
            <v>71.650000000000063</v>
          </cell>
          <cell r="J260">
            <v>0</v>
          </cell>
          <cell r="K260">
            <v>4.4580727118342222E-3</v>
          </cell>
        </row>
        <row r="261">
          <cell r="A261">
            <v>71.800000000000068</v>
          </cell>
          <cell r="B261">
            <v>4.5429044093318561E-3</v>
          </cell>
          <cell r="C261">
            <v>4.5429044093318561E-3</v>
          </cell>
          <cell r="I261">
            <v>71.800000000000068</v>
          </cell>
          <cell r="J261">
            <v>0</v>
          </cell>
          <cell r="K261">
            <v>4.5429044093318561E-3</v>
          </cell>
        </row>
        <row r="262">
          <cell r="A262">
            <v>71.950000000000074</v>
          </cell>
          <cell r="B262">
            <v>0</v>
          </cell>
          <cell r="C262">
            <v>4.6288874388896251E-3</v>
          </cell>
          <cell r="I262">
            <v>71.950000000000074</v>
          </cell>
          <cell r="J262">
            <v>0</v>
          </cell>
          <cell r="K262">
            <v>4.6288874388896251E-3</v>
          </cell>
        </row>
        <row r="263">
          <cell r="A263">
            <v>72.10000000000008</v>
          </cell>
          <cell r="B263">
            <v>4.7160262331600268E-3</v>
          </cell>
          <cell r="C263">
            <v>4.7160262331600268E-3</v>
          </cell>
          <cell r="I263">
            <v>72.10000000000008</v>
          </cell>
          <cell r="J263">
            <v>0</v>
          </cell>
          <cell r="K263">
            <v>4.7160262331600268E-3</v>
          </cell>
        </row>
        <row r="264">
          <cell r="A264">
            <v>72.250000000000085</v>
          </cell>
          <cell r="B264">
            <v>0</v>
          </cell>
          <cell r="C264">
            <v>4.8043249584927865E-3</v>
          </cell>
          <cell r="I264">
            <v>72.250000000000085</v>
          </cell>
          <cell r="J264">
            <v>0</v>
          </cell>
          <cell r="K264">
            <v>4.8043249584927865E-3</v>
          </cell>
        </row>
        <row r="265">
          <cell r="A265">
            <v>72.400000000000091</v>
          </cell>
          <cell r="B265">
            <v>4.8937875082398306E-3</v>
          </cell>
          <cell r="C265">
            <v>4.8937875082398306E-3</v>
          </cell>
          <cell r="I265">
            <v>72.400000000000091</v>
          </cell>
          <cell r="J265">
            <v>0</v>
          </cell>
          <cell r="K265">
            <v>4.8937875082398306E-3</v>
          </cell>
        </row>
        <row r="266">
          <cell r="A266">
            <v>72.550000000000097</v>
          </cell>
          <cell r="B266">
            <v>0</v>
          </cell>
          <cell r="C266">
            <v>4.9844174960723278E-3</v>
          </cell>
          <cell r="I266">
            <v>72.550000000000097</v>
          </cell>
          <cell r="J266">
            <v>0</v>
          </cell>
          <cell r="K266">
            <v>4.9844174960723278E-3</v>
          </cell>
        </row>
        <row r="267">
          <cell r="A267">
            <v>72.700000000000102</v>
          </cell>
          <cell r="B267">
            <v>5.0762182493140949E-3</v>
          </cell>
          <cell r="C267">
            <v>5.0762182493140949E-3</v>
          </cell>
          <cell r="I267">
            <v>72.700000000000102</v>
          </cell>
          <cell r="J267">
            <v>0</v>
          </cell>
          <cell r="K267">
            <v>5.0762182493140949E-3</v>
          </cell>
        </row>
        <row r="268">
          <cell r="A268">
            <v>72.850000000000108</v>
          </cell>
          <cell r="B268">
            <v>0</v>
          </cell>
          <cell r="C268">
            <v>5.1691928022956643E-3</v>
          </cell>
          <cell r="I268">
            <v>72.850000000000108</v>
          </cell>
          <cell r="J268">
            <v>0</v>
          </cell>
          <cell r="K268">
            <v>5.1691928022956643E-3</v>
          </cell>
        </row>
        <row r="269">
          <cell r="A269">
            <v>73.000000000000114</v>
          </cell>
          <cell r="B269">
            <v>5.2633438897334711E-3</v>
          </cell>
          <cell r="C269">
            <v>5.2633438897334711E-3</v>
          </cell>
          <cell r="I269">
            <v>73.000000000000114</v>
          </cell>
          <cell r="J269">
            <v>0</v>
          </cell>
          <cell r="K269">
            <v>5.2633438897334711E-3</v>
          </cell>
        </row>
        <row r="270">
          <cell r="A270">
            <v>73.150000000000119</v>
          </cell>
          <cell r="B270">
            <v>0</v>
          </cell>
          <cell r="C270">
            <v>5.3586739401386089E-3</v>
          </cell>
          <cell r="I270">
            <v>73.150000000000119</v>
          </cell>
          <cell r="J270">
            <v>0</v>
          </cell>
          <cell r="K270">
            <v>5.3586739401386089E-3</v>
          </cell>
        </row>
        <row r="271">
          <cell r="A271">
            <v>73.300000000000125</v>
          </cell>
          <cell r="B271">
            <v>5.4551850692596635E-3</v>
          </cell>
          <cell r="C271">
            <v>5.4551850692596635E-3</v>
          </cell>
          <cell r="I271">
            <v>73.300000000000125</v>
          </cell>
          <cell r="J271">
            <v>0</v>
          </cell>
          <cell r="K271">
            <v>5.4551850692596635E-3</v>
          </cell>
        </row>
        <row r="272">
          <cell r="A272">
            <v>73.450000000000131</v>
          </cell>
          <cell r="B272">
            <v>0</v>
          </cell>
          <cell r="C272">
            <v>5.552879073564259E-3</v>
          </cell>
          <cell r="I272">
            <v>73.450000000000131</v>
          </cell>
          <cell r="J272">
            <v>0</v>
          </cell>
          <cell r="K272">
            <v>5.552879073564259E-3</v>
          </cell>
        </row>
        <row r="273">
          <cell r="A273">
            <v>73.600000000000136</v>
          </cell>
          <cell r="B273">
            <v>5.6517574237639426E-3</v>
          </cell>
          <cell r="C273">
            <v>5.6517574237639426E-3</v>
          </cell>
          <cell r="I273">
            <v>73.600000000000136</v>
          </cell>
          <cell r="J273">
            <v>0</v>
          </cell>
          <cell r="K273">
            <v>5.6517574237639426E-3</v>
          </cell>
        </row>
        <row r="274">
          <cell r="A274">
            <v>73.750000000000142</v>
          </cell>
          <cell r="B274">
            <v>0</v>
          </cell>
          <cell r="C274">
            <v>5.7518212583870694E-3</v>
          </cell>
          <cell r="I274">
            <v>73.750000000000142</v>
          </cell>
          <cell r="J274">
            <v>0</v>
          </cell>
          <cell r="K274">
            <v>5.7518212583870694E-3</v>
          </cell>
        </row>
        <row r="275">
          <cell r="A275">
            <v>73.900000000000148</v>
          </cell>
          <cell r="B275">
            <v>5.8530713774045291E-3</v>
          </cell>
          <cell r="C275">
            <v>5.8530713774045291E-3</v>
          </cell>
          <cell r="I275">
            <v>73.900000000000148</v>
          </cell>
          <cell r="J275">
            <v>0</v>
          </cell>
          <cell r="K275">
            <v>5.8530713774045291E-3</v>
          </cell>
        </row>
        <row r="276">
          <cell r="A276">
            <v>74.050000000000153</v>
          </cell>
          <cell r="B276">
            <v>0</v>
          </cell>
          <cell r="C276">
            <v>5.9555082359130174E-3</v>
          </cell>
          <cell r="I276">
            <v>74.050000000000153</v>
          </cell>
          <cell r="J276">
            <v>0</v>
          </cell>
          <cell r="K276">
            <v>5.9555082359130174E-3</v>
          </cell>
        </row>
        <row r="277">
          <cell r="A277">
            <v>74.200000000000159</v>
          </cell>
          <cell r="B277">
            <v>6.0591319378807511E-3</v>
          </cell>
          <cell r="C277">
            <v>6.0591319378807511E-3</v>
          </cell>
          <cell r="I277">
            <v>74.200000000000159</v>
          </cell>
          <cell r="J277">
            <v>0</v>
          </cell>
          <cell r="K277">
            <v>6.0591319378807511E-3</v>
          </cell>
        </row>
        <row r="278">
          <cell r="A278">
            <v>74.350000000000165</v>
          </cell>
          <cell r="B278">
            <v>0</v>
          </cell>
          <cell r="C278">
            <v>6.1639422299604903E-3</v>
          </cell>
          <cell r="I278">
            <v>74.350000000000165</v>
          </cell>
          <cell r="J278">
            <v>0</v>
          </cell>
          <cell r="K278">
            <v>6.1639422299604903E-3</v>
          </cell>
        </row>
        <row r="279">
          <cell r="A279">
            <v>74.500000000000171</v>
          </cell>
          <cell r="B279">
            <v>6.2699384953748064E-3</v>
          </cell>
          <cell r="C279">
            <v>6.2699384953748064E-3</v>
          </cell>
          <cell r="I279">
            <v>74.500000000000171</v>
          </cell>
          <cell r="J279">
            <v>0</v>
          </cell>
          <cell r="K279">
            <v>6.2699384953748064E-3</v>
          </cell>
        </row>
        <row r="280">
          <cell r="A280">
            <v>74.650000000000176</v>
          </cell>
          <cell r="B280">
            <v>0</v>
          </cell>
          <cell r="C280">
            <v>6.3771197478785201E-3</v>
          </cell>
          <cell r="I280">
            <v>74.650000000000176</v>
          </cell>
          <cell r="J280">
            <v>0</v>
          </cell>
          <cell r="K280">
            <v>6.3771197478785201E-3</v>
          </cell>
        </row>
        <row r="281">
          <cell r="A281">
            <v>74.800000000000182</v>
          </cell>
          <cell r="B281">
            <v>6.4854846258033359E-3</v>
          </cell>
          <cell r="C281">
            <v>6.4854846258033359E-3</v>
          </cell>
          <cell r="I281">
            <v>74.800000000000182</v>
          </cell>
          <cell r="J281">
            <v>0</v>
          </cell>
          <cell r="K281">
            <v>6.4854846258033359E-3</v>
          </cell>
        </row>
        <row r="282">
          <cell r="A282">
            <v>74.950000000000188</v>
          </cell>
          <cell r="B282">
            <v>0</v>
          </cell>
          <cell r="C282">
            <v>6.5950313861896787E-3</v>
          </cell>
          <cell r="I282">
            <v>74.950000000000188</v>
          </cell>
          <cell r="J282">
            <v>0</v>
          </cell>
          <cell r="K282">
            <v>6.5950313861896787E-3</v>
          </cell>
        </row>
        <row r="283">
          <cell r="A283">
            <v>75.100000000000193</v>
          </cell>
          <cell r="B283">
            <v>6.7057578990107362E-3</v>
          </cell>
          <cell r="C283">
            <v>6.7057578990107362E-3</v>
          </cell>
          <cell r="I283">
            <v>75.100000000000193</v>
          </cell>
          <cell r="J283">
            <v>0</v>
          </cell>
          <cell r="K283">
            <v>6.7057578990107362E-3</v>
          </cell>
        </row>
        <row r="284">
          <cell r="A284">
            <v>75.250000000000199</v>
          </cell>
          <cell r="B284">
            <v>0</v>
          </cell>
          <cell r="C284">
            <v>6.8176616414938373E-3</v>
          </cell>
          <cell r="I284">
            <v>75.250000000000199</v>
          </cell>
          <cell r="J284">
            <v>0</v>
          </cell>
          <cell r="K284">
            <v>6.8176616414938373E-3</v>
          </cell>
        </row>
        <row r="285">
          <cell r="A285">
            <v>75.400000000000205</v>
          </cell>
          <cell r="B285">
            <v>6.9307396925441965E-3</v>
          </cell>
          <cell r="C285">
            <v>6.9307396925441965E-3</v>
          </cell>
          <cell r="I285">
            <v>75.400000000000205</v>
          </cell>
          <cell r="J285">
            <v>0</v>
          </cell>
          <cell r="K285">
            <v>6.9307396925441965E-3</v>
          </cell>
        </row>
        <row r="286">
          <cell r="A286">
            <v>75.55000000000021</v>
          </cell>
          <cell r="B286">
            <v>0</v>
          </cell>
          <cell r="C286">
            <v>7.0449887272761042E-3</v>
          </cell>
          <cell r="I286">
            <v>75.55000000000021</v>
          </cell>
          <cell r="J286">
            <v>0</v>
          </cell>
          <cell r="K286">
            <v>7.0449887272761042E-3</v>
          </cell>
        </row>
        <row r="287">
          <cell r="A287">
            <v>75.700000000000216</v>
          </cell>
          <cell r="B287">
            <v>7.160405011656731E-3</v>
          </cell>
          <cell r="C287">
            <v>7.160405011656731E-3</v>
          </cell>
          <cell r="I287">
            <v>75.700000000000216</v>
          </cell>
          <cell r="J287">
            <v>0</v>
          </cell>
          <cell r="K287">
            <v>7.160405011656731E-3</v>
          </cell>
        </row>
        <row r="288">
          <cell r="A288">
            <v>75.850000000000222</v>
          </cell>
          <cell r="B288">
            <v>0</v>
          </cell>
          <cell r="C288">
            <v>7.2769843972675802E-3</v>
          </cell>
          <cell r="I288">
            <v>75.850000000000222</v>
          </cell>
          <cell r="J288">
            <v>0</v>
          </cell>
          <cell r="K288">
            <v>7.2769843972675802E-3</v>
          </cell>
        </row>
        <row r="289">
          <cell r="A289">
            <v>76.000000000000227</v>
          </cell>
          <cell r="B289">
            <v>7.3947223161887343E-3</v>
          </cell>
          <cell r="C289">
            <v>7.3947223161887343E-3</v>
          </cell>
          <cell r="I289">
            <v>76.000000000000227</v>
          </cell>
          <cell r="J289">
            <v>0</v>
          </cell>
          <cell r="K289">
            <v>7.3947223161887343E-3</v>
          </cell>
        </row>
        <row r="290">
          <cell r="A290">
            <v>76.150000000000233</v>
          </cell>
          <cell r="B290">
            <v>0</v>
          </cell>
          <cell r="C290">
            <v>7.5136137760109982E-3</v>
          </cell>
          <cell r="I290">
            <v>76.150000000000233</v>
          </cell>
          <cell r="J290">
            <v>0</v>
          </cell>
          <cell r="K290">
            <v>7.5136137760109982E-3</v>
          </cell>
        </row>
        <row r="291">
          <cell r="A291">
            <v>76.300000000000239</v>
          </cell>
          <cell r="B291">
            <v>7.6336533549810426E-3</v>
          </cell>
          <cell r="C291">
            <v>7.6336533549810426E-3</v>
          </cell>
          <cell r="I291">
            <v>76.300000000000239</v>
          </cell>
          <cell r="J291">
            <v>0</v>
          </cell>
          <cell r="K291">
            <v>7.6336533549810426E-3</v>
          </cell>
        </row>
        <row r="292">
          <cell r="A292">
            <v>76.450000000000244</v>
          </cell>
          <cell r="B292">
            <v>0</v>
          </cell>
          <cell r="C292">
            <v>7.7548351972845991E-3</v>
          </cell>
          <cell r="I292">
            <v>76.450000000000244</v>
          </cell>
          <cell r="J292">
            <v>0</v>
          </cell>
          <cell r="K292">
            <v>7.7548351972845991E-3</v>
          </cell>
        </row>
        <row r="293">
          <cell r="A293">
            <v>76.60000000000025</v>
          </cell>
          <cell r="B293">
            <v>7.8771530084728349E-3</v>
          </cell>
          <cell r="C293">
            <v>7.8771530084728349E-3</v>
          </cell>
          <cell r="I293">
            <v>76.60000000000025</v>
          </cell>
          <cell r="J293">
            <v>0</v>
          </cell>
          <cell r="K293">
            <v>7.8771530084728349E-3</v>
          </cell>
        </row>
        <row r="294">
          <cell r="A294">
            <v>76.750000000000256</v>
          </cell>
          <cell r="B294">
            <v>0</v>
          </cell>
          <cell r="C294">
            <v>8.0006000510369265E-3</v>
          </cell>
          <cell r="I294">
            <v>76.750000000000256</v>
          </cell>
          <cell r="J294">
            <v>0</v>
          </cell>
          <cell r="K294">
            <v>8.0006000510369265E-3</v>
          </cell>
        </row>
        <row r="295">
          <cell r="A295">
            <v>76.900000000000261</v>
          </cell>
          <cell r="B295">
            <v>8.1251691401358489E-3</v>
          </cell>
          <cell r="C295">
            <v>8.1251691401358489E-3</v>
          </cell>
          <cell r="I295">
            <v>76.900000000000261</v>
          </cell>
          <cell r="J295">
            <v>0</v>
          </cell>
          <cell r="K295">
            <v>8.1251691401358489E-3</v>
          </cell>
        </row>
        <row r="296">
          <cell r="A296">
            <v>77.050000000000267</v>
          </cell>
          <cell r="B296">
            <v>0</v>
          </cell>
          <cell r="C296">
            <v>8.2508526394824179E-3</v>
          </cell>
          <cell r="I296">
            <v>77.050000000000267</v>
          </cell>
          <cell r="J296">
            <v>0</v>
          </cell>
          <cell r="K296">
            <v>8.2508526394824179E-3</v>
          </cell>
        </row>
        <row r="297">
          <cell r="A297">
            <v>77.200000000000273</v>
          </cell>
          <cell r="B297">
            <v>8.377642457392533E-3</v>
          </cell>
          <cell r="C297">
            <v>8.377642457392533E-3</v>
          </cell>
          <cell r="I297">
            <v>77.200000000000273</v>
          </cell>
          <cell r="J297">
            <v>0</v>
          </cell>
          <cell r="K297">
            <v>8.377642457392533E-3</v>
          </cell>
        </row>
        <row r="298">
          <cell r="A298">
            <v>77.350000000000279</v>
          </cell>
          <cell r="B298">
            <v>0</v>
          </cell>
          <cell r="C298">
            <v>8.5055300430025224E-3</v>
          </cell>
          <cell r="I298">
            <v>77.350000000000279</v>
          </cell>
          <cell r="J298">
            <v>0</v>
          </cell>
          <cell r="K298">
            <v>8.5055300430025224E-3</v>
          </cell>
        </row>
        <row r="299">
          <cell r="A299">
            <v>77.500000000000284</v>
          </cell>
          <cell r="B299">
            <v>8.6345063826595396E-3</v>
          </cell>
          <cell r="C299">
            <v>8.6345063826595396E-3</v>
          </cell>
          <cell r="I299">
            <v>77.500000000000284</v>
          </cell>
          <cell r="J299">
            <v>0</v>
          </cell>
          <cell r="K299">
            <v>8.6345063826595396E-3</v>
          </cell>
        </row>
        <row r="300">
          <cell r="A300">
            <v>77.65000000000029</v>
          </cell>
          <cell r="B300">
            <v>0</v>
          </cell>
          <cell r="C300">
            <v>8.7645619964898062E-3</v>
          </cell>
          <cell r="I300">
            <v>77.65000000000029</v>
          </cell>
          <cell r="J300">
            <v>0</v>
          </cell>
          <cell r="K300">
            <v>8.7645619964898062E-3</v>
          </cell>
        </row>
        <row r="301">
          <cell r="A301">
            <v>77.800000000000296</v>
          </cell>
          <cell r="B301">
            <v>8.895686935149482E-3</v>
          </cell>
          <cell r="C301">
            <v>8.895686935149482E-3</v>
          </cell>
          <cell r="I301">
            <v>77.800000000000296</v>
          </cell>
          <cell r="J301">
            <v>0</v>
          </cell>
          <cell r="K301">
            <v>8.895686935149482E-3</v>
          </cell>
        </row>
        <row r="302">
          <cell r="A302">
            <v>77.950000000000301</v>
          </cell>
          <cell r="B302">
            <v>0</v>
          </cell>
          <cell r="C302">
            <v>9.027870776762939E-3</v>
          </cell>
          <cell r="I302">
            <v>77.950000000000301</v>
          </cell>
          <cell r="J302">
            <v>0</v>
          </cell>
          <cell r="K302">
            <v>9.027870776762939E-3</v>
          </cell>
        </row>
        <row r="303">
          <cell r="A303">
            <v>78.100000000000307</v>
          </cell>
          <cell r="B303">
            <v>9.1611026240530982E-3</v>
          </cell>
          <cell r="C303">
            <v>9.1611026240530982E-3</v>
          </cell>
          <cell r="I303">
            <v>78.100000000000307</v>
          </cell>
          <cell r="J303">
            <v>0</v>
          </cell>
          <cell r="K303">
            <v>9.1611026240530982E-3</v>
          </cell>
        </row>
        <row r="304">
          <cell r="A304">
            <v>78.250000000000313</v>
          </cell>
          <cell r="B304">
            <v>0</v>
          </cell>
          <cell r="C304">
            <v>9.2953711016683874E-3</v>
          </cell>
          <cell r="I304">
            <v>78.250000000000313</v>
          </cell>
          <cell r="J304">
            <v>0</v>
          </cell>
          <cell r="K304">
            <v>9.2953711016683874E-3</v>
          </cell>
        </row>
        <row r="305">
          <cell r="A305">
            <v>78.400000000000318</v>
          </cell>
          <cell r="B305">
            <v>9.4306643537109252E-3</v>
          </cell>
          <cell r="C305">
            <v>9.4306643537109252E-3</v>
          </cell>
          <cell r="I305">
            <v>78.400000000000318</v>
          </cell>
          <cell r="J305">
            <v>0</v>
          </cell>
          <cell r="K305">
            <v>9.4306643537109252E-3</v>
          </cell>
        </row>
        <row r="306">
          <cell r="A306">
            <v>78.550000000000324</v>
          </cell>
          <cell r="B306">
            <v>0</v>
          </cell>
          <cell r="C306">
            <v>9.566970041470382E-3</v>
          </cell>
          <cell r="I306">
            <v>78.550000000000324</v>
          </cell>
          <cell r="J306">
            <v>0</v>
          </cell>
          <cell r="K306">
            <v>9.566970041470382E-3</v>
          </cell>
        </row>
        <row r="307">
          <cell r="A307">
            <v>78.70000000000033</v>
          </cell>
          <cell r="B307">
            <v>9.7042753413678507E-3</v>
          </cell>
          <cell r="C307">
            <v>9.7042753413678507E-3</v>
          </cell>
          <cell r="I307">
            <v>78.70000000000033</v>
          </cell>
          <cell r="J307">
            <v>0</v>
          </cell>
          <cell r="K307">
            <v>9.7042753413678507E-3</v>
          </cell>
        </row>
        <row r="308">
          <cell r="A308">
            <v>78.850000000000335</v>
          </cell>
          <cell r="B308">
            <v>0</v>
          </cell>
          <cell r="C308">
            <v>9.8425669431140752E-3</v>
          </cell>
          <cell r="I308">
            <v>78.850000000000335</v>
          </cell>
          <cell r="J308">
            <v>0</v>
          </cell>
          <cell r="K308">
            <v>9.8425669431140752E-3</v>
          </cell>
        </row>
        <row r="309">
          <cell r="A309">
            <v>79.000000000000341</v>
          </cell>
          <cell r="B309">
            <v>9.981831048086259E-3</v>
          </cell>
          <cell r="C309">
            <v>9.981831048086259E-3</v>
          </cell>
          <cell r="I309">
            <v>79.000000000000341</v>
          </cell>
          <cell r="J309">
            <v>0</v>
          </cell>
          <cell r="K309">
            <v>9.981831048086259E-3</v>
          </cell>
        </row>
        <row r="310">
          <cell r="A310">
            <v>79.150000000000347</v>
          </cell>
          <cell r="B310">
            <v>0</v>
          </cell>
          <cell r="C310">
            <v>1.0122053367927502E-2</v>
          </cell>
          <cell r="I310">
            <v>79.150000000000347</v>
          </cell>
          <cell r="J310">
            <v>0</v>
          </cell>
          <cell r="K310">
            <v>1.0122053367927502E-2</v>
          </cell>
        </row>
        <row r="311">
          <cell r="A311">
            <v>79.300000000000352</v>
          </cell>
          <cell r="B311">
            <v>1.0263219123372963E-2</v>
          </cell>
          <cell r="C311">
            <v>1.0263219123372963E-2</v>
          </cell>
          <cell r="I311">
            <v>79.300000000000352</v>
          </cell>
          <cell r="J311">
            <v>0</v>
          </cell>
          <cell r="K311">
            <v>1.0263219123372963E-2</v>
          </cell>
        </row>
        <row r="312">
          <cell r="A312">
            <v>79.450000000000358</v>
          </cell>
          <cell r="B312">
            <v>0</v>
          </cell>
          <cell r="C312">
            <v>1.0405313043306632E-2</v>
          </cell>
          <cell r="I312">
            <v>79.450000000000358</v>
          </cell>
          <cell r="J312">
            <v>0</v>
          </cell>
          <cell r="K312">
            <v>1.0405313043306632E-2</v>
          </cell>
        </row>
        <row r="313">
          <cell r="A313">
            <v>79.600000000000364</v>
          </cell>
          <cell r="B313">
            <v>1.054831936405249E-2</v>
          </cell>
          <cell r="C313">
            <v>1.054831936405249E-2</v>
          </cell>
          <cell r="I313">
            <v>79.600000000000364</v>
          </cell>
          <cell r="J313">
            <v>0</v>
          </cell>
          <cell r="K313">
            <v>1.054831936405249E-2</v>
          </cell>
        </row>
        <row r="314">
          <cell r="A314">
            <v>79.750000000000369</v>
          </cell>
          <cell r="B314">
            <v>0</v>
          </cell>
          <cell r="C314">
            <v>1.0692221828903815E-2</v>
          </cell>
          <cell r="I314">
            <v>79.750000000000369</v>
          </cell>
          <cell r="J314">
            <v>0</v>
          </cell>
          <cell r="K314">
            <v>1.0692221828903815E-2</v>
          </cell>
        </row>
        <row r="315">
          <cell r="A315">
            <v>79.900000000000375</v>
          </cell>
          <cell r="B315">
            <v>1.0837003687894179E-2</v>
          </cell>
          <cell r="C315">
            <v>1.0837003687894179E-2</v>
          </cell>
          <cell r="I315">
            <v>79.900000000000375</v>
          </cell>
          <cell r="J315">
            <v>0</v>
          </cell>
          <cell r="K315">
            <v>1.0837003687894179E-2</v>
          </cell>
        </row>
        <row r="316">
          <cell r="A316">
            <v>80.050000000000381</v>
          </cell>
          <cell r="B316">
            <v>0</v>
          </cell>
          <cell r="C316">
            <v>1.0982647697813578E-2</v>
          </cell>
          <cell r="I316">
            <v>80.050000000000381</v>
          </cell>
          <cell r="J316">
            <v>0</v>
          </cell>
          <cell r="K316">
            <v>1.0982647697813578E-2</v>
          </cell>
        </row>
        <row r="317">
          <cell r="A317">
            <v>80.200000000000387</v>
          </cell>
          <cell r="B317">
            <v>1.1129136122473076E-2</v>
          </cell>
          <cell r="C317">
            <v>1.1129136122473076E-2</v>
          </cell>
          <cell r="I317">
            <v>80.200000000000387</v>
          </cell>
          <cell r="J317">
            <v>0</v>
          </cell>
          <cell r="K317">
            <v>1.1129136122473076E-2</v>
          </cell>
        </row>
        <row r="318">
          <cell r="A318">
            <v>80.350000000000392</v>
          </cell>
          <cell r="B318">
            <v>0</v>
          </cell>
          <cell r="C318">
            <v>1.1276450733221156E-2</v>
          </cell>
          <cell r="I318">
            <v>80.350000000000392</v>
          </cell>
          <cell r="J318">
            <v>0</v>
          </cell>
          <cell r="K318">
            <v>1.1276450733221156E-2</v>
          </cell>
        </row>
        <row r="319">
          <cell r="A319">
            <v>80.500000000000398</v>
          </cell>
          <cell r="B319">
            <v>1.1424572809714789E-2</v>
          </cell>
          <cell r="C319">
            <v>1.1424572809714789E-2</v>
          </cell>
          <cell r="I319">
            <v>80.500000000000398</v>
          </cell>
          <cell r="J319">
            <v>0</v>
          </cell>
          <cell r="K319">
            <v>1.1424572809714789E-2</v>
          </cell>
        </row>
        <row r="320">
          <cell r="A320">
            <v>80.650000000000404</v>
          </cell>
          <cell r="B320">
            <v>0</v>
          </cell>
          <cell r="C320">
            <v>1.1573483140948249E-2</v>
          </cell>
          <cell r="I320">
            <v>80.650000000000404</v>
          </cell>
          <cell r="J320">
            <v>0</v>
          </cell>
          <cell r="K320">
            <v>1.1573483140948249E-2</v>
          </cell>
        </row>
        <row r="321">
          <cell r="A321">
            <v>80.800000000000409</v>
          </cell>
          <cell r="B321">
            <v>1.1723162026542397E-2</v>
          </cell>
          <cell r="C321">
            <v>1.1723162026542397E-2</v>
          </cell>
          <cell r="I321">
            <v>80.800000000000409</v>
          </cell>
          <cell r="J321">
            <v>0</v>
          </cell>
          <cell r="K321">
            <v>1.1723162026542397E-2</v>
          </cell>
        </row>
        <row r="322">
          <cell r="A322">
            <v>80.950000000000415</v>
          </cell>
          <cell r="B322">
            <v>0</v>
          </cell>
          <cell r="C322">
            <v>1.1873589278297099E-2</v>
          </cell>
          <cell r="I322">
            <v>80.950000000000415</v>
          </cell>
          <cell r="J322">
            <v>0</v>
          </cell>
          <cell r="K322">
            <v>1.1873589278297099E-2</v>
          </cell>
        </row>
        <row r="323">
          <cell r="A323">
            <v>81.100000000000421</v>
          </cell>
          <cell r="B323">
            <v>1.2024744222009248E-2</v>
          </cell>
          <cell r="C323">
            <v>1.2024744222009248E-2</v>
          </cell>
          <cell r="I323">
            <v>81.100000000000421</v>
          </cell>
          <cell r="J323">
            <v>0</v>
          </cell>
          <cell r="K323">
            <v>1.2024744222009248E-2</v>
          </cell>
        </row>
        <row r="324">
          <cell r="A324">
            <v>81.250000000000426</v>
          </cell>
          <cell r="B324">
            <v>0</v>
          </cell>
          <cell r="C324">
            <v>1.2176605699558791E-2</v>
          </cell>
          <cell r="I324">
            <v>81.250000000000426</v>
          </cell>
          <cell r="J324">
            <v>0</v>
          </cell>
          <cell r="K324">
            <v>1.2176605699558791E-2</v>
          </cell>
        </row>
        <row r="325">
          <cell r="A325">
            <v>81.400000000000432</v>
          </cell>
          <cell r="B325">
            <v>1.2329152071264848E-2</v>
          </cell>
          <cell r="C325">
            <v>1.2329152071264848E-2</v>
          </cell>
          <cell r="I325">
            <v>81.400000000000432</v>
          </cell>
          <cell r="J325">
            <v>0</v>
          </cell>
          <cell r="K325">
            <v>1.2329152071264848E-2</v>
          </cell>
        </row>
        <row r="326">
          <cell r="A326">
            <v>81.550000000000438</v>
          </cell>
          <cell r="B326">
            <v>0</v>
          </cell>
          <cell r="C326">
            <v>1.2482361218514003E-2</v>
          </cell>
          <cell r="I326">
            <v>81.550000000000438</v>
          </cell>
          <cell r="J326">
            <v>0</v>
          </cell>
          <cell r="K326">
            <v>1.2482361218514003E-2</v>
          </cell>
        </row>
        <row r="327">
          <cell r="A327">
            <v>81.700000000000443</v>
          </cell>
          <cell r="B327">
            <v>1.2636210546662623E-2</v>
          </cell>
          <cell r="C327">
            <v>1.2636210546662623E-2</v>
          </cell>
          <cell r="I327">
            <v>81.700000000000443</v>
          </cell>
          <cell r="J327">
            <v>0</v>
          </cell>
          <cell r="K327">
            <v>1.2636210546662623E-2</v>
          </cell>
        </row>
        <row r="328">
          <cell r="A328">
            <v>81.850000000000449</v>
          </cell>
          <cell r="B328">
            <v>0</v>
          </cell>
          <cell r="C328">
            <v>1.2790676988214827E-2</v>
          </cell>
          <cell r="I328">
            <v>81.850000000000449</v>
          </cell>
          <cell r="J328">
            <v>0</v>
          </cell>
          <cell r="K328">
            <v>1.2790676988214827E-2</v>
          </cell>
        </row>
        <row r="329">
          <cell r="A329">
            <v>82.000000000000455</v>
          </cell>
          <cell r="B329">
            <v>1.2945737006277661E-2</v>
          </cell>
          <cell r="C329">
            <v>1.2945737006277661E-2</v>
          </cell>
          <cell r="I329">
            <v>82.000000000000455</v>
          </cell>
          <cell r="J329">
            <v>0</v>
          </cell>
          <cell r="K329">
            <v>1.2945737006277661E-2</v>
          </cell>
        </row>
        <row r="330">
          <cell r="A330">
            <v>82.15000000000046</v>
          </cell>
          <cell r="B330">
            <v>0</v>
          </cell>
          <cell r="C330">
            <v>1.3101366598294825E-2</v>
          </cell>
          <cell r="I330">
            <v>82.15000000000046</v>
          </cell>
          <cell r="J330">
            <v>0</v>
          </cell>
          <cell r="K330">
            <v>1.3101366598294825E-2</v>
          </cell>
        </row>
        <row r="331">
          <cell r="A331">
            <v>82.300000000000466</v>
          </cell>
          <cell r="B331">
            <v>1.3257541300060018E-2</v>
          </cell>
          <cell r="C331">
            <v>1.3257541300060018E-2</v>
          </cell>
          <cell r="I331">
            <v>82.300000000000466</v>
          </cell>
          <cell r="J331">
            <v>0</v>
          </cell>
          <cell r="K331">
            <v>1.3257541300060018E-2</v>
          </cell>
        </row>
        <row r="332">
          <cell r="A332">
            <v>82.450000000000472</v>
          </cell>
          <cell r="B332">
            <v>0</v>
          </cell>
          <cell r="C332">
            <v>1.341423619001098E-2</v>
          </cell>
          <cell r="I332">
            <v>82.450000000000472</v>
          </cell>
          <cell r="J332">
            <v>0</v>
          </cell>
          <cell r="K332">
            <v>1.341423619001098E-2</v>
          </cell>
        </row>
        <row r="333">
          <cell r="A333">
            <v>82.600000000000477</v>
          </cell>
          <cell r="B333">
            <v>1.3571425893804936E-2</v>
          </cell>
          <cell r="C333">
            <v>1.3571425893804936E-2</v>
          </cell>
          <cell r="I333">
            <v>82.600000000000477</v>
          </cell>
          <cell r="J333">
            <v>0</v>
          </cell>
          <cell r="K333">
            <v>1.3571425893804936E-2</v>
          </cell>
        </row>
        <row r="334">
          <cell r="A334">
            <v>82.750000000000483</v>
          </cell>
          <cell r="B334">
            <v>0</v>
          </cell>
          <cell r="C334">
            <v>1.372908458917604E-2</v>
          </cell>
          <cell r="I334">
            <v>82.750000000000483</v>
          </cell>
          <cell r="J334">
            <v>0</v>
          </cell>
          <cell r="K334">
            <v>1.372908458917604E-2</v>
          </cell>
        </row>
        <row r="335">
          <cell r="A335">
            <v>82.900000000000489</v>
          </cell>
          <cell r="B335">
            <v>1.3887186011075281E-2</v>
          </cell>
          <cell r="C335">
            <v>1.3887186011075281E-2</v>
          </cell>
          <cell r="I335">
            <v>82.900000000000489</v>
          </cell>
          <cell r="J335">
            <v>0</v>
          </cell>
          <cell r="K335">
            <v>1.3887186011075281E-2</v>
          </cell>
        </row>
        <row r="336">
          <cell r="A336">
            <v>83.050000000000495</v>
          </cell>
          <cell r="B336">
            <v>0</v>
          </cell>
          <cell r="C336">
            <v>1.4045703457092983E-2</v>
          </cell>
          <cell r="I336">
            <v>83.050000000000495</v>
          </cell>
          <cell r="J336">
            <v>0</v>
          </cell>
          <cell r="K336">
            <v>1.4045703457092983E-2</v>
          </cell>
        </row>
        <row r="337">
          <cell r="A337">
            <v>83.2000000000005</v>
          </cell>
          <cell r="B337">
            <v>1.4204609793163955E-2</v>
          </cell>
          <cell r="C337">
            <v>1.4204609793163955E-2</v>
          </cell>
          <cell r="I337">
            <v>83.2000000000005</v>
          </cell>
          <cell r="J337">
            <v>0</v>
          </cell>
          <cell r="K337">
            <v>1.4204609793163955E-2</v>
          </cell>
        </row>
        <row r="338">
          <cell r="A338">
            <v>83.350000000000506</v>
          </cell>
          <cell r="B338">
            <v>0</v>
          </cell>
          <cell r="C338">
            <v>1.4363877459555075E-2</v>
          </cell>
          <cell r="I338">
            <v>83.350000000000506</v>
          </cell>
          <cell r="J338">
            <v>0</v>
          </cell>
          <cell r="K338">
            <v>1.4363877459555075E-2</v>
          </cell>
        </row>
        <row r="339">
          <cell r="A339">
            <v>83.500000000000512</v>
          </cell>
          <cell r="B339">
            <v>1.4523478477134992E-2</v>
          </cell>
          <cell r="C339">
            <v>1.4523478477134992E-2</v>
          </cell>
          <cell r="I339">
            <v>83.500000000000512</v>
          </cell>
          <cell r="J339">
            <v>0</v>
          </cell>
          <cell r="K339">
            <v>1.4523478477134992E-2</v>
          </cell>
        </row>
        <row r="340">
          <cell r="A340">
            <v>83.650000000000517</v>
          </cell>
          <cell r="B340">
            <v>0</v>
          </cell>
          <cell r="C340">
            <v>1.4683384453925209E-2</v>
          </cell>
          <cell r="I340">
            <v>83.650000000000517</v>
          </cell>
          <cell r="J340">
            <v>0</v>
          </cell>
          <cell r="K340">
            <v>1.4683384453925209E-2</v>
          </cell>
        </row>
        <row r="341">
          <cell r="A341">
            <v>83.800000000000523</v>
          </cell>
          <cell r="B341">
            <v>1.4843566591931921E-2</v>
          </cell>
          <cell r="C341">
            <v>1.4843566591931921E-2</v>
          </cell>
          <cell r="I341">
            <v>83.800000000000523</v>
          </cell>
          <cell r="J341">
            <v>0</v>
          </cell>
          <cell r="K341">
            <v>1.4843566591931921E-2</v>
          </cell>
        </row>
        <row r="342">
          <cell r="A342">
            <v>83.950000000000529</v>
          </cell>
          <cell r="B342">
            <v>0</v>
          </cell>
          <cell r="C342">
            <v>1.5003995694257491E-2</v>
          </cell>
          <cell r="I342">
            <v>83.950000000000529</v>
          </cell>
          <cell r="J342">
            <v>0</v>
          </cell>
          <cell r="K342">
            <v>1.5003995694257491E-2</v>
          </cell>
        </row>
        <row r="343">
          <cell r="A343">
            <v>84.100000000000534</v>
          </cell>
          <cell r="B343">
            <v>1.5164642172490365E-2</v>
          </cell>
          <cell r="C343">
            <v>1.5164642172490365E-2</v>
          </cell>
          <cell r="I343">
            <v>84.100000000000534</v>
          </cell>
          <cell r="J343">
            <v>0</v>
          </cell>
          <cell r="K343">
            <v>1.5164642172490365E-2</v>
          </cell>
        </row>
        <row r="344">
          <cell r="A344">
            <v>84.25000000000054</v>
          </cell>
          <cell r="B344">
            <v>0</v>
          </cell>
          <cell r="C344">
            <v>1.5325476054372065E-2</v>
          </cell>
          <cell r="I344">
            <v>84.25000000000054</v>
          </cell>
          <cell r="J344">
            <v>0</v>
          </cell>
          <cell r="K344">
            <v>1.5325476054372065E-2</v>
          </cell>
        </row>
        <row r="345">
          <cell r="A345">
            <v>84.400000000000546</v>
          </cell>
          <cell r="B345">
            <v>1.5486466991739598E-2</v>
          </cell>
          <cell r="C345">
            <v>1.5486466991739598E-2</v>
          </cell>
          <cell r="I345">
            <v>84.400000000000546</v>
          </cell>
          <cell r="J345">
            <v>0</v>
          </cell>
          <cell r="K345">
            <v>1.5486466991739598E-2</v>
          </cell>
        </row>
        <row r="346">
          <cell r="A346">
            <v>84.550000000000551</v>
          </cell>
          <cell r="B346">
            <v>0</v>
          </cell>
          <cell r="C346">
            <v>1.5647584268741365E-2</v>
          </cell>
          <cell r="I346">
            <v>84.550000000000551</v>
          </cell>
          <cell r="J346">
            <v>0</v>
          </cell>
          <cell r="K346">
            <v>1.5647584268741365E-2</v>
          </cell>
        </row>
        <row r="347">
          <cell r="A347">
            <v>84.700000000000557</v>
          </cell>
          <cell r="B347">
            <v>1.5808796810324658E-2</v>
          </cell>
          <cell r="C347">
            <v>1.5808796810324658E-2</v>
          </cell>
          <cell r="I347">
            <v>84.700000000000557</v>
          </cell>
          <cell r="J347">
            <v>0</v>
          </cell>
          <cell r="K347">
            <v>1.5808796810324658E-2</v>
          </cell>
        </row>
        <row r="348">
          <cell r="A348">
            <v>84.850000000000563</v>
          </cell>
          <cell r="B348">
            <v>0</v>
          </cell>
          <cell r="C348">
            <v>1.5970073190992393E-2</v>
          </cell>
          <cell r="I348">
            <v>84.850000000000563</v>
          </cell>
          <cell r="J348">
            <v>0</v>
          </cell>
          <cell r="K348">
            <v>1.5970073190992393E-2</v>
          </cell>
        </row>
        <row r="349">
          <cell r="A349">
            <v>85.000000000000568</v>
          </cell>
          <cell r="B349">
            <v>1.6131381643826562E-2</v>
          </cell>
          <cell r="C349">
            <v>1.6131381643826562E-2</v>
          </cell>
          <cell r="I349">
            <v>85.000000000000568</v>
          </cell>
          <cell r="J349">
            <v>0</v>
          </cell>
          <cell r="K349">
            <v>1.6131381643826562E-2</v>
          </cell>
        </row>
        <row r="350">
          <cell r="A350">
            <v>85.150000000000574</v>
          </cell>
          <cell r="B350">
            <v>0</v>
          </cell>
          <cell r="C350">
            <v>1.6292690069775809E-2</v>
          </cell>
          <cell r="I350">
            <v>85.150000000000574</v>
          </cell>
          <cell r="J350">
            <v>0</v>
          </cell>
          <cell r="K350">
            <v>1.6292690069775809E-2</v>
          </cell>
        </row>
        <row r="351">
          <cell r="A351">
            <v>85.30000000000058</v>
          </cell>
          <cell r="B351">
            <v>1.6453966047204168E-2</v>
          </cell>
          <cell r="C351">
            <v>1.6453966047204168E-2</v>
          </cell>
          <cell r="I351">
            <v>85.30000000000058</v>
          </cell>
          <cell r="J351">
            <v>0</v>
          </cell>
          <cell r="K351">
            <v>1.6453966047204168E-2</v>
          </cell>
        </row>
        <row r="352">
          <cell r="A352">
            <v>85.450000000000585</v>
          </cell>
          <cell r="B352">
            <v>0</v>
          </cell>
          <cell r="C352">
            <v>1.6615176841697821E-2</v>
          </cell>
          <cell r="I352">
            <v>85.450000000000585</v>
          </cell>
          <cell r="J352">
            <v>0</v>
          </cell>
          <cell r="K352">
            <v>1.6615176841697821E-2</v>
          </cell>
        </row>
        <row r="353">
          <cell r="A353">
            <v>85.600000000000591</v>
          </cell>
          <cell r="B353">
            <v>1.6776289416126626E-2</v>
          </cell>
          <cell r="C353">
            <v>1.6776289416126626E-2</v>
          </cell>
          <cell r="I353">
            <v>85.600000000000591</v>
          </cell>
          <cell r="J353">
            <v>0</v>
          </cell>
          <cell r="K353">
            <v>1.6776289416126626E-2</v>
          </cell>
        </row>
        <row r="354">
          <cell r="A354">
            <v>85.750000000000597</v>
          </cell>
          <cell r="B354">
            <v>0</v>
          </cell>
          <cell r="C354">
            <v>1.693727044095673E-2</v>
          </cell>
          <cell r="I354">
            <v>85.750000000000597</v>
          </cell>
          <cell r="J354">
            <v>0</v>
          </cell>
          <cell r="K354">
            <v>1.693727044095673E-2</v>
          </cell>
        </row>
        <row r="355">
          <cell r="A355">
            <v>85.900000000000603</v>
          </cell>
          <cell r="B355">
            <v>1.7098086304810706E-2</v>
          </cell>
          <cell r="C355">
            <v>1.7098086304810706E-2</v>
          </cell>
          <cell r="I355">
            <v>85.900000000000603</v>
          </cell>
          <cell r="J355">
            <v>0</v>
          </cell>
          <cell r="K355">
            <v>1.7098086304810706E-2</v>
          </cell>
        </row>
        <row r="356">
          <cell r="A356">
            <v>86.050000000000608</v>
          </cell>
          <cell r="B356">
            <v>0</v>
          </cell>
          <cell r="C356">
            <v>1.7258703125271044E-2</v>
          </cell>
          <cell r="I356">
            <v>86.050000000000608</v>
          </cell>
          <cell r="J356">
            <v>0</v>
          </cell>
          <cell r="K356">
            <v>1.7258703125271044E-2</v>
          </cell>
        </row>
        <row r="357">
          <cell r="A357">
            <v>86.200000000000614</v>
          </cell>
          <cell r="B357">
            <v>1.7419086759922969E-2</v>
          </cell>
          <cell r="C357">
            <v>1.7419086759922969E-2</v>
          </cell>
          <cell r="I357">
            <v>86.200000000000614</v>
          </cell>
          <cell r="J357">
            <v>0</v>
          </cell>
          <cell r="K357">
            <v>1.7419086759922969E-2</v>
          </cell>
        </row>
        <row r="358">
          <cell r="A358">
            <v>86.35000000000062</v>
          </cell>
          <cell r="B358">
            <v>0</v>
          </cell>
          <cell r="C358">
            <v>1.757920281763212E-2</v>
          </cell>
          <cell r="I358">
            <v>86.35000000000062</v>
          </cell>
          <cell r="J358">
            <v>0</v>
          </cell>
          <cell r="K358">
            <v>1.757920281763212E-2</v>
          </cell>
        </row>
        <row r="359">
          <cell r="A359">
            <v>86.500000000000625</v>
          </cell>
          <cell r="B359">
            <v>1.7739016670052545E-2</v>
          </cell>
          <cell r="C359">
            <v>1.7739016670052545E-2</v>
          </cell>
          <cell r="I359">
            <v>86.500000000000625</v>
          </cell>
          <cell r="J359">
            <v>0</v>
          </cell>
          <cell r="K359">
            <v>1.7739016670052545E-2</v>
          </cell>
        </row>
        <row r="360">
          <cell r="A360">
            <v>86.650000000000631</v>
          </cell>
          <cell r="B360">
            <v>0</v>
          </cell>
          <cell r="C360">
            <v>1.7898493463360164E-2</v>
          </cell>
          <cell r="I360">
            <v>86.650000000000631</v>
          </cell>
          <cell r="J360">
            <v>0</v>
          </cell>
          <cell r="K360">
            <v>1.7898493463360164E-2</v>
          </cell>
        </row>
        <row r="361">
          <cell r="A361">
            <v>86.800000000000637</v>
          </cell>
          <cell r="B361">
            <v>1.805759813020678E-2</v>
          </cell>
          <cell r="C361">
            <v>1.805759813020678E-2</v>
          </cell>
          <cell r="I361">
            <v>86.800000000000637</v>
          </cell>
          <cell r="J361">
            <v>0</v>
          </cell>
          <cell r="K361">
            <v>1.805759813020678E-2</v>
          </cell>
        </row>
        <row r="362">
          <cell r="A362">
            <v>86.950000000000642</v>
          </cell>
          <cell r="B362">
            <v>0</v>
          </cell>
          <cell r="C362">
            <v>1.8216295401889338E-2</v>
          </cell>
          <cell r="I362">
            <v>86.950000000000642</v>
          </cell>
          <cell r="J362">
            <v>0</v>
          </cell>
          <cell r="K362">
            <v>1.8216295401889338E-2</v>
          </cell>
        </row>
        <row r="363">
          <cell r="A363">
            <v>87.100000000000648</v>
          </cell>
          <cell r="B363">
            <v>1.8374549820729117E-2</v>
          </cell>
          <cell r="C363">
            <v>1.8374549820729117E-2</v>
          </cell>
          <cell r="I363">
            <v>87.100000000000648</v>
          </cell>
          <cell r="J363">
            <v>0</v>
          </cell>
          <cell r="K363">
            <v>1.8374549820729117E-2</v>
          </cell>
        </row>
        <row r="364">
          <cell r="A364">
            <v>87.250000000000654</v>
          </cell>
          <cell r="B364">
            <v>0</v>
          </cell>
          <cell r="C364">
            <v>1.8532325752655249E-2</v>
          </cell>
          <cell r="I364">
            <v>87.250000000000654</v>
          </cell>
          <cell r="J364">
            <v>0</v>
          </cell>
          <cell r="K364">
            <v>1.8532325752655249E-2</v>
          </cell>
        </row>
        <row r="365">
          <cell r="A365">
            <v>87.400000000000659</v>
          </cell>
          <cell r="B365">
            <v>1.8689587399986708E-2</v>
          </cell>
          <cell r="C365">
            <v>1.8689587399986708E-2</v>
          </cell>
          <cell r="I365">
            <v>87.400000000000659</v>
          </cell>
          <cell r="J365">
            <v>0</v>
          </cell>
          <cell r="K365">
            <v>1.8689587399986708E-2</v>
          </cell>
        </row>
        <row r="366">
          <cell r="A366">
            <v>87.550000000000665</v>
          </cell>
          <cell r="B366">
            <v>0</v>
          </cell>
          <cell r="C366">
            <v>1.884629881440689E-2</v>
          </cell>
          <cell r="I366">
            <v>87.550000000000665</v>
          </cell>
          <cell r="J366">
            <v>0</v>
          </cell>
          <cell r="K366">
            <v>1.884629881440689E-2</v>
          </cell>
        </row>
        <row r="367">
          <cell r="A367">
            <v>87.700000000000671</v>
          </cell>
          <cell r="B367">
            <v>1.9002423910124557E-2</v>
          </cell>
          <cell r="C367">
            <v>1.9002423910124557E-2</v>
          </cell>
          <cell r="I367">
            <v>87.700000000000671</v>
          </cell>
          <cell r="J367">
            <v>0</v>
          </cell>
          <cell r="K367">
            <v>1.9002423910124557E-2</v>
          </cell>
        </row>
        <row r="368">
          <cell r="A368">
            <v>87.850000000000676</v>
          </cell>
          <cell r="B368">
            <v>0</v>
          </cell>
          <cell r="C368">
            <v>1.9157926477214812E-2</v>
          </cell>
          <cell r="I368">
            <v>87.850000000000676</v>
          </cell>
          <cell r="J368">
            <v>0</v>
          </cell>
          <cell r="K368">
            <v>1.9157926477214812E-2</v>
          </cell>
        </row>
        <row r="369">
          <cell r="A369">
            <v>88.000000000000682</v>
          </cell>
          <cell r="B369">
            <v>1.9312770195133579E-2</v>
          </cell>
          <cell r="C369">
            <v>1.9312770195133579E-2</v>
          </cell>
          <cell r="I369">
            <v>88.000000000000682</v>
          </cell>
          <cell r="J369">
            <v>0</v>
          </cell>
          <cell r="K369">
            <v>1.9312770195133579E-2</v>
          </cell>
        </row>
        <row r="370">
          <cell r="A370">
            <v>88.150000000000688</v>
          </cell>
          <cell r="B370">
            <v>0</v>
          </cell>
          <cell r="C370">
            <v>1.9466918646398896E-2</v>
          </cell>
          <cell r="I370">
            <v>88.150000000000688</v>
          </cell>
          <cell r="J370">
            <v>0</v>
          </cell>
          <cell r="K370">
            <v>1.9466918646398896E-2</v>
          </cell>
        </row>
        <row r="371">
          <cell r="A371">
            <v>88.300000000000693</v>
          </cell>
          <cell r="B371">
            <v>1.9620335330432132E-2</v>
          </cell>
          <cell r="C371">
            <v>1.9620335330432132E-2</v>
          </cell>
          <cell r="I371">
            <v>88.300000000000693</v>
          </cell>
          <cell r="J371">
            <v>0</v>
          </cell>
          <cell r="K371">
            <v>1.9620335330432132E-2</v>
          </cell>
        </row>
        <row r="372">
          <cell r="A372">
            <v>88.450000000000699</v>
          </cell>
          <cell r="B372">
            <v>0</v>
          </cell>
          <cell r="C372">
            <v>1.977298367755205E-2</v>
          </cell>
          <cell r="I372">
            <v>88.450000000000699</v>
          </cell>
          <cell r="J372">
            <v>0</v>
          </cell>
          <cell r="K372">
            <v>1.977298367755205E-2</v>
          </cell>
        </row>
        <row r="373">
          <cell r="A373">
            <v>88.600000000000705</v>
          </cell>
          <cell r="B373">
            <v>1.992482706311461E-2</v>
          </cell>
          <cell r="C373">
            <v>1.992482706311461E-2</v>
          </cell>
          <cell r="I373">
            <v>88.600000000000705</v>
          </cell>
          <cell r="J373">
            <v>0</v>
          </cell>
          <cell r="K373">
            <v>1.992482706311461E-2</v>
          </cell>
        </row>
        <row r="374">
          <cell r="A374">
            <v>88.750000000000711</v>
          </cell>
          <cell r="B374">
            <v>0</v>
          </cell>
          <cell r="C374">
            <v>2.0075828821790993E-2</v>
          </cell>
          <cell r="I374">
            <v>88.750000000000711</v>
          </cell>
          <cell r="J374">
            <v>0</v>
          </cell>
          <cell r="K374">
            <v>2.0075828821790993E-2</v>
          </cell>
        </row>
        <row r="375">
          <cell r="A375">
            <v>88.900000000000716</v>
          </cell>
          <cell r="B375">
            <v>2.0225952261976481E-2</v>
          </cell>
          <cell r="C375">
            <v>2.0225952261976481E-2</v>
          </cell>
          <cell r="I375">
            <v>88.900000000000716</v>
          </cell>
          <cell r="J375">
            <v>0</v>
          </cell>
          <cell r="K375">
            <v>2.0225952261976481E-2</v>
          </cell>
        </row>
        <row r="376">
          <cell r="A376">
            <v>89.050000000000722</v>
          </cell>
          <cell r="B376">
            <v>0</v>
          </cell>
          <cell r="C376">
            <v>2.0375160680322378E-2</v>
          </cell>
          <cell r="I376">
            <v>89.050000000000722</v>
          </cell>
          <cell r="J376">
            <v>0</v>
          </cell>
          <cell r="K376">
            <v>2.0375160680322378E-2</v>
          </cell>
        </row>
        <row r="377">
          <cell r="A377">
            <v>89.200000000000728</v>
          </cell>
          <cell r="B377">
            <v>2.0523417376383288E-2</v>
          </cell>
          <cell r="C377">
            <v>2.0523417376383288E-2</v>
          </cell>
          <cell r="I377">
            <v>89.200000000000728</v>
          </cell>
          <cell r="J377">
            <v>0</v>
          </cell>
          <cell r="K377">
            <v>2.0523417376383288E-2</v>
          </cell>
        </row>
        <row r="378">
          <cell r="A378">
            <v>89.350000000000733</v>
          </cell>
          <cell r="B378">
            <v>0</v>
          </cell>
          <cell r="C378">
            <v>2.0670685667371642E-2</v>
          </cell>
          <cell r="I378">
            <v>89.350000000000733</v>
          </cell>
          <cell r="J378">
            <v>0</v>
          </cell>
          <cell r="K378">
            <v>2.0670685667371642E-2</v>
          </cell>
        </row>
        <row r="379">
          <cell r="A379">
            <v>89.500000000000739</v>
          </cell>
          <cell r="B379">
            <v>2.0816928903011536E-2</v>
          </cell>
          <cell r="C379">
            <v>2.0816928903011536E-2</v>
          </cell>
          <cell r="I379">
            <v>89.500000000000739</v>
          </cell>
          <cell r="J379">
            <v>0</v>
          </cell>
          <cell r="K379">
            <v>2.0816928903011536E-2</v>
          </cell>
        </row>
        <row r="380">
          <cell r="A380">
            <v>89.650000000000745</v>
          </cell>
          <cell r="B380">
            <v>0</v>
          </cell>
          <cell r="C380">
            <v>2.0962110480483555E-2</v>
          </cell>
          <cell r="I380">
            <v>89.650000000000745</v>
          </cell>
          <cell r="J380">
            <v>0</v>
          </cell>
          <cell r="K380">
            <v>2.0962110480483555E-2</v>
          </cell>
        </row>
        <row r="381">
          <cell r="A381">
            <v>89.80000000000075</v>
          </cell>
          <cell r="B381">
            <v>2.1106193859452241E-2</v>
          </cell>
          <cell r="C381">
            <v>2.1106193859452241E-2</v>
          </cell>
          <cell r="I381">
            <v>89.80000000000075</v>
          </cell>
          <cell r="J381">
            <v>0</v>
          </cell>
          <cell r="K381">
            <v>2.1106193859452241E-2</v>
          </cell>
        </row>
        <row r="382">
          <cell r="A382">
            <v>89.950000000000756</v>
          </cell>
          <cell r="B382">
            <v>0</v>
          </cell>
          <cell r="C382">
            <v>2.1249142577167826E-2</v>
          </cell>
          <cell r="I382">
            <v>89.950000000000756</v>
          </cell>
          <cell r="J382">
            <v>0</v>
          </cell>
          <cell r="K382">
            <v>2.1249142577167826E-2</v>
          </cell>
        </row>
        <row r="383">
          <cell r="A383">
            <v>90.100000000000762</v>
          </cell>
          <cell r="B383">
            <v>2.139092026363356E-2</v>
          </cell>
          <cell r="C383">
            <v>2.139092026363356E-2</v>
          </cell>
          <cell r="I383">
            <v>90.100000000000762</v>
          </cell>
          <cell r="J383">
            <v>0</v>
          </cell>
          <cell r="K383">
            <v>2.139092026363356E-2</v>
          </cell>
        </row>
        <row r="384">
          <cell r="A384">
            <v>90.250000000000767</v>
          </cell>
          <cell r="B384">
            <v>0</v>
          </cell>
          <cell r="C384">
            <v>2.153149065682999E-2</v>
          </cell>
          <cell r="I384">
            <v>90.250000000000767</v>
          </cell>
          <cell r="J384">
            <v>0</v>
          </cell>
          <cell r="K384">
            <v>2.153149065682999E-2</v>
          </cell>
        </row>
        <row r="385">
          <cell r="A385">
            <v>90.400000000000773</v>
          </cell>
          <cell r="B385">
            <v>2.1670817617987448E-2</v>
          </cell>
          <cell r="C385">
            <v>2.1670817617987448E-2</v>
          </cell>
          <cell r="I385">
            <v>90.400000000000773</v>
          </cell>
          <cell r="J385">
            <v>0</v>
          </cell>
          <cell r="K385">
            <v>2.1670817617987448E-2</v>
          </cell>
        </row>
        <row r="386">
          <cell r="A386">
            <v>90.550000000000779</v>
          </cell>
          <cell r="B386">
            <v>0</v>
          </cell>
          <cell r="C386">
            <v>2.1808865146897807E-2</v>
          </cell>
          <cell r="I386">
            <v>90.550000000000779</v>
          </cell>
          <cell r="J386">
            <v>0</v>
          </cell>
          <cell r="K386">
            <v>2.1808865146897807E-2</v>
          </cell>
        </row>
        <row r="387">
          <cell r="A387">
            <v>90.700000000000784</v>
          </cell>
          <cell r="B387">
            <v>2.194559739725661E-2</v>
          </cell>
          <cell r="C387">
            <v>2.194559739725661E-2</v>
          </cell>
          <cell r="I387">
            <v>90.700000000000784</v>
          </cell>
          <cell r="J387">
            <v>0</v>
          </cell>
          <cell r="K387">
            <v>2.194559739725661E-2</v>
          </cell>
        </row>
        <row r="388">
          <cell r="A388">
            <v>90.85000000000079</v>
          </cell>
          <cell r="B388">
            <v>0</v>
          </cell>
          <cell r="C388">
            <v>2.20809786920265E-2</v>
          </cell>
          <cell r="I388">
            <v>90.85000000000079</v>
          </cell>
          <cell r="J388">
            <v>0</v>
          </cell>
          <cell r="K388">
            <v>2.20809786920265E-2</v>
          </cell>
        </row>
        <row r="389">
          <cell r="A389">
            <v>91.000000000000796</v>
          </cell>
          <cell r="B389">
            <v>2.2214973538812834E-2</v>
          </cell>
          <cell r="C389">
            <v>2.2214973538812834E-2</v>
          </cell>
          <cell r="I389">
            <v>91.000000000000796</v>
          </cell>
          <cell r="J389">
            <v>0</v>
          </cell>
          <cell r="K389">
            <v>2.2214973538812834E-2</v>
          </cell>
        </row>
        <row r="390">
          <cell r="A390">
            <v>91.150000000000801</v>
          </cell>
          <cell r="B390">
            <v>0</v>
          </cell>
          <cell r="C390">
            <v>2.2347546645242338E-2</v>
          </cell>
          <cell r="I390">
            <v>91.150000000000801</v>
          </cell>
          <cell r="J390">
            <v>0</v>
          </cell>
          <cell r="K390">
            <v>2.2347546645242338E-2</v>
          </cell>
        </row>
        <row r="391">
          <cell r="A391">
            <v>91.300000000000807</v>
          </cell>
          <cell r="B391">
            <v>2.2478662934335543E-2</v>
          </cell>
          <cell r="C391">
            <v>2.2478662934335543E-2</v>
          </cell>
          <cell r="I391">
            <v>91.300000000000807</v>
          </cell>
          <cell r="J391">
            <v>0</v>
          </cell>
          <cell r="K391">
            <v>2.2478662934335543E-2</v>
          </cell>
        </row>
        <row r="392">
          <cell r="A392">
            <v>91.450000000000813</v>
          </cell>
          <cell r="B392">
            <v>0</v>
          </cell>
          <cell r="C392">
            <v>2.2608287559863709E-2</v>
          </cell>
          <cell r="I392">
            <v>91.450000000000813</v>
          </cell>
          <cell r="J392">
            <v>0</v>
          </cell>
          <cell r="K392">
            <v>2.2608287559863709E-2</v>
          </cell>
        </row>
        <row r="393">
          <cell r="A393">
            <v>91.600000000000819</v>
          </cell>
          <cell r="B393">
            <v>2.2736385921680913E-2</v>
          </cell>
          <cell r="C393">
            <v>2.2736385921680913E-2</v>
          </cell>
          <cell r="I393">
            <v>91.600000000000819</v>
          </cell>
          <cell r="J393">
            <v>0</v>
          </cell>
          <cell r="K393">
            <v>2.2736385921680913E-2</v>
          </cell>
        </row>
        <row r="394">
          <cell r="A394">
            <v>91.750000000000824</v>
          </cell>
          <cell r="B394">
            <v>0</v>
          </cell>
          <cell r="C394">
            <v>2.2862923681021965E-2</v>
          </cell>
          <cell r="I394">
            <v>91.750000000000824</v>
          </cell>
          <cell r="J394">
            <v>0</v>
          </cell>
          <cell r="K394">
            <v>2.2862923681021965E-2</v>
          </cell>
        </row>
        <row r="395">
          <cell r="A395">
            <v>91.90000000000083</v>
          </cell>
          <cell r="B395">
            <v>2.2987866775756642E-2</v>
          </cell>
          <cell r="C395">
            <v>2.2987866775756642E-2</v>
          </cell>
          <cell r="I395">
            <v>91.90000000000083</v>
          </cell>
          <cell r="J395">
            <v>0</v>
          </cell>
          <cell r="K395">
            <v>2.2987866775756642E-2</v>
          </cell>
        </row>
        <row r="396">
          <cell r="A396">
            <v>92.050000000000836</v>
          </cell>
          <cell r="B396">
            <v>0</v>
          </cell>
          <cell r="C396">
            <v>2.3111181435590974E-2</v>
          </cell>
          <cell r="I396">
            <v>92.050000000000836</v>
          </cell>
          <cell r="J396">
            <v>0</v>
          </cell>
          <cell r="K396">
            <v>2.3111181435590974E-2</v>
          </cell>
        </row>
        <row r="397">
          <cell r="A397">
            <v>92.200000000000841</v>
          </cell>
          <cell r="B397">
            <v>2.3232834197205999E-2</v>
          </cell>
          <cell r="C397">
            <v>2.3232834197205999E-2</v>
          </cell>
          <cell r="I397">
            <v>92.200000000000841</v>
          </cell>
          <cell r="J397">
            <v>0</v>
          </cell>
          <cell r="K397">
            <v>2.3232834197205999E-2</v>
          </cell>
        </row>
        <row r="398">
          <cell r="A398">
            <v>92.350000000000847</v>
          </cell>
          <cell r="B398">
            <v>0</v>
          </cell>
          <cell r="C398">
            <v>2.3352791919324618E-2</v>
          </cell>
          <cell r="I398">
            <v>92.350000000000847</v>
          </cell>
          <cell r="J398">
            <v>0</v>
          </cell>
          <cell r="K398">
            <v>2.3352791919324618E-2</v>
          </cell>
        </row>
        <row r="399">
          <cell r="A399">
            <v>92.500000000000853</v>
          </cell>
          <cell r="B399">
            <v>2.347102179769707E-2</v>
          </cell>
          <cell r="C399">
            <v>2.347102179769707E-2</v>
          </cell>
          <cell r="I399">
            <v>92.500000000000853</v>
          </cell>
          <cell r="J399">
            <v>0</v>
          </cell>
          <cell r="K399">
            <v>2.347102179769707E-2</v>
          </cell>
        </row>
        <row r="400">
          <cell r="A400">
            <v>92.650000000000858</v>
          </cell>
          <cell r="B400">
            <v>0</v>
          </cell>
          <cell r="C400">
            <v>2.3587491379995624E-2</v>
          </cell>
          <cell r="I400">
            <v>92.650000000000858</v>
          </cell>
          <cell r="J400">
            <v>0</v>
          </cell>
          <cell r="K400">
            <v>2.3587491379995624E-2</v>
          </cell>
        </row>
        <row r="401">
          <cell r="A401">
            <v>92.800000000000864</v>
          </cell>
          <cell r="B401">
            <v>2.3702168580608959E-2</v>
          </cell>
          <cell r="C401">
            <v>2.3702168580608959E-2</v>
          </cell>
          <cell r="I401">
            <v>92.800000000000864</v>
          </cell>
          <cell r="J401">
            <v>0</v>
          </cell>
          <cell r="K401">
            <v>2.3702168580608959E-2</v>
          </cell>
        </row>
        <row r="402">
          <cell r="A402">
            <v>92.95000000000087</v>
          </cell>
          <cell r="B402">
            <v>0</v>
          </cell>
          <cell r="C402">
            <v>2.3815021695327013E-2</v>
          </cell>
          <cell r="I402">
            <v>92.95000000000087</v>
          </cell>
          <cell r="J402">
            <v>0</v>
          </cell>
          <cell r="K402">
            <v>2.3815021695327013E-2</v>
          </cell>
        </row>
        <row r="403">
          <cell r="A403">
            <v>93.100000000000875</v>
          </cell>
          <cell r="B403">
            <v>2.3926019415906677E-2</v>
          </cell>
          <cell r="C403">
            <v>2.3926019415906677E-2</v>
          </cell>
          <cell r="I403">
            <v>93.100000000000875</v>
          </cell>
          <cell r="J403">
            <v>0</v>
          </cell>
          <cell r="K403">
            <v>2.3926019415906677E-2</v>
          </cell>
        </row>
        <row r="404">
          <cell r="A404">
            <v>93.250000000000881</v>
          </cell>
          <cell r="B404">
            <v>0</v>
          </cell>
          <cell r="C404">
            <v>2.4035130844509232E-2</v>
          </cell>
          <cell r="I404">
            <v>93.250000000000881</v>
          </cell>
          <cell r="J404">
            <v>0</v>
          </cell>
          <cell r="K404">
            <v>2.4035130844509232E-2</v>
          </cell>
        </row>
        <row r="405">
          <cell r="A405">
            <v>93.400000000000887</v>
          </cell>
          <cell r="B405">
            <v>2.4142325508000086E-2</v>
          </cell>
          <cell r="C405">
            <v>2.4142325508000086E-2</v>
          </cell>
          <cell r="I405">
            <v>93.400000000000887</v>
          </cell>
          <cell r="J405">
            <v>0</v>
          </cell>
          <cell r="K405">
            <v>2.4142325508000086E-2</v>
          </cell>
        </row>
        <row r="406">
          <cell r="A406">
            <v>93.550000000000892</v>
          </cell>
          <cell r="B406">
            <v>0</v>
          </cell>
          <cell r="C406">
            <v>2.4247573372101625E-2</v>
          </cell>
          <cell r="I406">
            <v>93.550000000000892</v>
          </cell>
          <cell r="J406">
            <v>0</v>
          </cell>
          <cell r="K406">
            <v>2.4247573372101625E-2</v>
          </cell>
        </row>
        <row r="407">
          <cell r="A407">
            <v>93.700000000000898</v>
          </cell>
          <cell r="B407">
            <v>2.4350844855389981E-2</v>
          </cell>
          <cell r="C407">
            <v>2.4350844855389981E-2</v>
          </cell>
          <cell r="I407">
            <v>93.700000000000898</v>
          </cell>
          <cell r="J407">
            <v>0</v>
          </cell>
          <cell r="K407">
            <v>2.4350844855389981E-2</v>
          </cell>
        </row>
        <row r="408">
          <cell r="A408">
            <v>93.850000000000904</v>
          </cell>
          <cell r="B408">
            <v>0</v>
          </cell>
          <cell r="C408">
            <v>2.4452110843126647E-2</v>
          </cell>
          <cell r="I408">
            <v>93.850000000000904</v>
          </cell>
          <cell r="J408">
            <v>0</v>
          </cell>
          <cell r="K408">
            <v>2.4452110843126647E-2</v>
          </cell>
        </row>
        <row r="409">
          <cell r="A409">
            <v>94.000000000000909</v>
          </cell>
          <cell r="B409">
            <v>2.4551342700915812E-2</v>
          </cell>
          <cell r="C409">
            <v>2.4551342700915812E-2</v>
          </cell>
          <cell r="I409">
            <v>94.000000000000909</v>
          </cell>
          <cell r="J409">
            <v>0</v>
          </cell>
          <cell r="K409">
            <v>2.4551342700915812E-2</v>
          </cell>
        </row>
        <row r="410">
          <cell r="A410">
            <v>94.150000000000915</v>
          </cell>
          <cell r="B410">
            <v>0</v>
          </cell>
          <cell r="C410">
            <v>2.4648512288178586E-2</v>
          </cell>
          <cell r="I410">
            <v>94.150000000000915</v>
          </cell>
          <cell r="J410">
            <v>0</v>
          </cell>
          <cell r="K410">
            <v>2.4648512288178586E-2</v>
          </cell>
        </row>
        <row r="411">
          <cell r="A411">
            <v>94.300000000000921</v>
          </cell>
          <cell r="B411">
            <v>2.4743591971435146E-2</v>
          </cell>
          <cell r="C411">
            <v>2.4743591971435146E-2</v>
          </cell>
          <cell r="I411">
            <v>94.300000000000921</v>
          </cell>
          <cell r="J411">
            <v>0</v>
          </cell>
          <cell r="K411">
            <v>2.4743591971435146E-2</v>
          </cell>
        </row>
        <row r="412">
          <cell r="A412">
            <v>94.450000000000927</v>
          </cell>
          <cell r="B412">
            <v>0</v>
          </cell>
          <cell r="C412">
            <v>2.4836554637386075E-2</v>
          </cell>
          <cell r="I412">
            <v>94.450000000000927</v>
          </cell>
          <cell r="J412">
            <v>0</v>
          </cell>
          <cell r="K412">
            <v>2.4836554637386075E-2</v>
          </cell>
        </row>
        <row r="413">
          <cell r="A413">
            <v>94.600000000000932</v>
          </cell>
          <cell r="B413">
            <v>2.4927373705784284E-2</v>
          </cell>
          <cell r="C413">
            <v>2.4927373705784284E-2</v>
          </cell>
          <cell r="I413">
            <v>94.600000000000932</v>
          </cell>
          <cell r="J413">
            <v>0</v>
          </cell>
          <cell r="K413">
            <v>2.4927373705784284E-2</v>
          </cell>
        </row>
        <row r="414">
          <cell r="A414">
            <v>94.750000000000938</v>
          </cell>
          <cell r="B414">
            <v>0</v>
          </cell>
          <cell r="C414">
            <v>2.5016023142088888E-2</v>
          </cell>
          <cell r="I414">
            <v>94.750000000000938</v>
          </cell>
          <cell r="J414">
            <v>0</v>
          </cell>
          <cell r="K414">
            <v>2.5016023142088888E-2</v>
          </cell>
        </row>
        <row r="415">
          <cell r="A415">
            <v>94.900000000000944</v>
          </cell>
          <cell r="B415">
            <v>2.5102477469892675E-2</v>
          </cell>
          <cell r="C415">
            <v>2.5102477469892675E-2</v>
          </cell>
          <cell r="I415">
            <v>94.900000000000944</v>
          </cell>
          <cell r="J415">
            <v>0</v>
          </cell>
          <cell r="K415">
            <v>2.5102477469892675E-2</v>
          </cell>
        </row>
        <row r="416">
          <cell r="A416">
            <v>95.050000000000949</v>
          </cell>
          <cell r="B416">
            <v>0</v>
          </cell>
          <cell r="C416">
            <v>2.5186711783114834E-2</v>
          </cell>
          <cell r="I416">
            <v>95.050000000000949</v>
          </cell>
          <cell r="J416">
            <v>0</v>
          </cell>
          <cell r="K416">
            <v>2.5186711783114834E-2</v>
          </cell>
        </row>
        <row r="417">
          <cell r="A417">
            <v>95.200000000000955</v>
          </cell>
          <cell r="B417">
            <v>2.5268701757950804E-2</v>
          </cell>
          <cell r="C417">
            <v>2.5268701757950804E-2</v>
          </cell>
          <cell r="I417">
            <v>95.200000000000955</v>
          </cell>
          <cell r="J417">
            <v>0</v>
          </cell>
          <cell r="K417">
            <v>2.5268701757950804E-2</v>
          </cell>
        </row>
        <row r="418">
          <cell r="A418">
            <v>95.350000000000961</v>
          </cell>
          <cell r="B418">
            <v>0</v>
          </cell>
          <cell r="C418">
            <v>2.5348423664571223E-2</v>
          </cell>
          <cell r="I418">
            <v>95.350000000000961</v>
          </cell>
          <cell r="J418">
            <v>0</v>
          </cell>
          <cell r="K418">
            <v>2.5348423664571223E-2</v>
          </cell>
        </row>
        <row r="419">
          <cell r="A419">
            <v>95.500000000000966</v>
          </cell>
          <cell r="B419">
            <v>2.5425854378562065E-2</v>
          </cell>
          <cell r="C419">
            <v>2.5425854378562065E-2</v>
          </cell>
          <cell r="I419">
            <v>95.500000000000966</v>
          </cell>
          <cell r="J419">
            <v>0</v>
          </cell>
          <cell r="K419">
            <v>2.5425854378562065E-2</v>
          </cell>
        </row>
        <row r="420">
          <cell r="A420">
            <v>95.650000000000972</v>
          </cell>
          <cell r="B420">
            <v>0</v>
          </cell>
          <cell r="C420">
            <v>2.5500971392098299E-2</v>
          </cell>
          <cell r="I420">
            <v>95.650000000000972</v>
          </cell>
          <cell r="J420">
            <v>0</v>
          </cell>
          <cell r="K420">
            <v>2.5500971392098299E-2</v>
          </cell>
        </row>
        <row r="421">
          <cell r="A421">
            <v>95.800000000000978</v>
          </cell>
          <cell r="B421">
            <v>2.5573752824843501E-2</v>
          </cell>
          <cell r="C421">
            <v>2.5573752824843501E-2</v>
          </cell>
          <cell r="I421">
            <v>95.800000000000978</v>
          </cell>
          <cell r="J421">
            <v>0</v>
          </cell>
          <cell r="K421">
            <v>2.5573752824843501E-2</v>
          </cell>
        </row>
        <row r="422">
          <cell r="A422">
            <v>95.950000000000983</v>
          </cell>
          <cell r="B422">
            <v>0</v>
          </cell>
          <cell r="C422">
            <v>2.5644177434568007E-2</v>
          </cell>
          <cell r="I422">
            <v>95.950000000000983</v>
          </cell>
          <cell r="J422">
            <v>0</v>
          </cell>
          <cell r="K422">
            <v>2.5644177434568007E-2</v>
          </cell>
        </row>
        <row r="423">
          <cell r="A423">
            <v>96.100000000000989</v>
          </cell>
          <cell r="B423">
            <v>2.5712224627478426E-2</v>
          </cell>
          <cell r="C423">
            <v>2.5712224627478426E-2</v>
          </cell>
          <cell r="I423">
            <v>96.100000000000989</v>
          </cell>
          <cell r="J423">
            <v>0</v>
          </cell>
          <cell r="K423">
            <v>2.5712224627478426E-2</v>
          </cell>
        </row>
        <row r="424">
          <cell r="A424">
            <v>96.250000000000995</v>
          </cell>
          <cell r="B424">
            <v>0</v>
          </cell>
          <cell r="C424">
            <v>2.5777874468251461E-2</v>
          </cell>
          <cell r="I424">
            <v>96.250000000000995</v>
          </cell>
          <cell r="J424">
            <v>0</v>
          </cell>
          <cell r="K424">
            <v>2.5777874468251461E-2</v>
          </cell>
        </row>
        <row r="425">
          <cell r="A425">
            <v>96.400000000001</v>
          </cell>
          <cell r="B425">
            <v>2.5841107689765237E-2</v>
          </cell>
          <cell r="C425">
            <v>2.5841107689765237E-2</v>
          </cell>
          <cell r="I425">
            <v>96.400000000001</v>
          </cell>
          <cell r="J425">
            <v>0</v>
          </cell>
          <cell r="K425">
            <v>2.5841107689765237E-2</v>
          </cell>
        </row>
        <row r="426">
          <cell r="A426">
            <v>96.550000000001006</v>
          </cell>
          <cell r="B426">
            <v>0</v>
          </cell>
          <cell r="C426">
            <v>2.5901905702521408E-2</v>
          </cell>
          <cell r="I426">
            <v>96.550000000001006</v>
          </cell>
          <cell r="J426">
            <v>0</v>
          </cell>
          <cell r="K426">
            <v>2.5901905702521408E-2</v>
          </cell>
        </row>
        <row r="427">
          <cell r="A427">
            <v>96.700000000001012</v>
          </cell>
          <cell r="B427">
            <v>2.5960250603751699E-2</v>
          </cell>
          <cell r="C427">
            <v>2.5960250603751699E-2</v>
          </cell>
          <cell r="I427">
            <v>96.700000000001012</v>
          </cell>
          <cell r="J427">
            <v>0</v>
          </cell>
          <cell r="K427">
            <v>2.5960250603751699E-2</v>
          </cell>
        </row>
        <row r="428">
          <cell r="A428">
            <v>96.850000000001017</v>
          </cell>
          <cell r="B428">
            <v>0</v>
          </cell>
          <cell r="C428">
            <v>2.601612518620253E-2</v>
          </cell>
          <cell r="I428">
            <v>96.850000000001017</v>
          </cell>
          <cell r="J428">
            <v>0</v>
          </cell>
          <cell r="K428">
            <v>2.601612518620253E-2</v>
          </cell>
        </row>
        <row r="429">
          <cell r="A429">
            <v>97.000000000001023</v>
          </cell>
          <cell r="B429">
            <v>2.6069512946591791E-2</v>
          </cell>
          <cell r="C429">
            <v>2.6069512946591791E-2</v>
          </cell>
          <cell r="I429">
            <v>97.000000000001023</v>
          </cell>
          <cell r="J429">
            <v>0</v>
          </cell>
          <cell r="K429">
            <v>2.6069512946591791E-2</v>
          </cell>
        </row>
        <row r="430">
          <cell r="A430">
            <v>97.150000000001029</v>
          </cell>
          <cell r="B430">
            <v>0</v>
          </cell>
          <cell r="C430">
            <v>2.6120398093731862E-2</v>
          </cell>
          <cell r="I430">
            <v>97.150000000001029</v>
          </cell>
          <cell r="J430">
            <v>0</v>
          </cell>
          <cell r="K430">
            <v>2.6120398093731862E-2</v>
          </cell>
        </row>
        <row r="431">
          <cell r="A431">
            <v>97.300000000001035</v>
          </cell>
          <cell r="B431">
            <v>2.6168765556313332E-2</v>
          </cell>
          <cell r="C431">
            <v>2.6168765556313332E-2</v>
          </cell>
          <cell r="I431">
            <v>97.300000000001035</v>
          </cell>
          <cell r="J431">
            <v>0</v>
          </cell>
          <cell r="K431">
            <v>2.6168765556313332E-2</v>
          </cell>
        </row>
        <row r="432">
          <cell r="A432">
            <v>97.45000000000104</v>
          </cell>
          <cell r="B432">
            <v>0</v>
          </cell>
          <cell r="C432">
            <v>2.6214600990344058E-2</v>
          </cell>
          <cell r="I432">
            <v>97.45000000000104</v>
          </cell>
          <cell r="J432">
            <v>0</v>
          </cell>
          <cell r="K432">
            <v>2.6214600990344058E-2</v>
          </cell>
        </row>
        <row r="433">
          <cell r="A433">
            <v>97.600000000001046</v>
          </cell>
          <cell r="B433">
            <v>2.6257890786238351E-2</v>
          </cell>
          <cell r="C433">
            <v>2.6257890786238351E-2</v>
          </cell>
          <cell r="I433">
            <v>97.600000000001046</v>
          </cell>
          <cell r="J433">
            <v>0</v>
          </cell>
          <cell r="K433">
            <v>2.6257890786238351E-2</v>
          </cell>
        </row>
        <row r="434">
          <cell r="A434">
            <v>97.750000000001052</v>
          </cell>
          <cell r="B434">
            <v>0</v>
          </cell>
          <cell r="C434">
            <v>2.6298622075551479E-2</v>
          </cell>
          <cell r="I434">
            <v>97.750000000001052</v>
          </cell>
          <cell r="J434">
            <v>0</v>
          </cell>
          <cell r="K434">
            <v>2.6298622075551479E-2</v>
          </cell>
        </row>
        <row r="435">
          <cell r="A435">
            <v>97.900000000001057</v>
          </cell>
          <cell r="B435">
            <v>2.6336782737354753E-2</v>
          </cell>
          <cell r="C435">
            <v>2.6336782737354753E-2</v>
          </cell>
          <cell r="I435">
            <v>97.900000000001057</v>
          </cell>
          <cell r="J435">
            <v>0</v>
          </cell>
          <cell r="K435">
            <v>2.6336782737354753E-2</v>
          </cell>
        </row>
        <row r="436">
          <cell r="A436">
            <v>98.050000000001063</v>
          </cell>
          <cell r="B436">
            <v>0</v>
          </cell>
          <cell r="C436">
            <v>2.6372361404246807E-2</v>
          </cell>
          <cell r="I436">
            <v>98.050000000001063</v>
          </cell>
          <cell r="J436">
            <v>0</v>
          </cell>
          <cell r="K436">
            <v>2.6372361404246807E-2</v>
          </cell>
        </row>
        <row r="437">
          <cell r="A437">
            <v>98.200000000001069</v>
          </cell>
          <cell r="B437">
            <v>2.640534746799688E-2</v>
          </cell>
          <cell r="C437">
            <v>2.640534746799688E-2</v>
          </cell>
          <cell r="I437">
            <v>98.200000000001069</v>
          </cell>
          <cell r="J437">
            <v>0</v>
          </cell>
          <cell r="K437">
            <v>2.640534746799688E-2</v>
          </cell>
        </row>
        <row r="438">
          <cell r="A438">
            <v>98.350000000001074</v>
          </cell>
          <cell r="B438">
            <v>0</v>
          </cell>
          <cell r="C438">
            <v>2.6435731084816203E-2</v>
          </cell>
          <cell r="I438">
            <v>98.350000000001074</v>
          </cell>
          <cell r="J438">
            <v>0</v>
          </cell>
          <cell r="K438">
            <v>2.6435731084816203E-2</v>
          </cell>
        </row>
        <row r="439">
          <cell r="A439">
            <v>98.50000000000108</v>
          </cell>
          <cell r="B439">
            <v>2.6463503180253783E-2</v>
          </cell>
          <cell r="C439">
            <v>2.6463503180253783E-2</v>
          </cell>
          <cell r="I439">
            <v>98.50000000000108</v>
          </cell>
          <cell r="J439">
            <v>0</v>
          </cell>
          <cell r="K439">
            <v>2.6463503180253783E-2</v>
          </cell>
        </row>
        <row r="440">
          <cell r="A440">
            <v>98.650000000001086</v>
          </cell>
          <cell r="B440">
            <v>0</v>
          </cell>
          <cell r="C440">
            <v>2.648865545371324E-2</v>
          </cell>
          <cell r="I440">
            <v>98.650000000001086</v>
          </cell>
          <cell r="J440">
            <v>0</v>
          </cell>
          <cell r="K440">
            <v>2.648865545371324E-2</v>
          </cell>
        </row>
        <row r="441">
          <cell r="A441">
            <v>98.800000000001091</v>
          </cell>
          <cell r="B441">
            <v>2.6511180382587464E-2</v>
          </cell>
          <cell r="C441">
            <v>2.6511180382587464E-2</v>
          </cell>
          <cell r="I441">
            <v>98.800000000001091</v>
          </cell>
          <cell r="J441">
            <v>0</v>
          </cell>
          <cell r="K441">
            <v>2.6511180382587464E-2</v>
          </cell>
        </row>
        <row r="442">
          <cell r="A442">
            <v>98.950000000001097</v>
          </cell>
          <cell r="B442">
            <v>0</v>
          </cell>
          <cell r="C442">
            <v>2.6531071226008281E-2</v>
          </cell>
          <cell r="I442">
            <v>98.950000000001097</v>
          </cell>
          <cell r="J442">
            <v>0</v>
          </cell>
          <cell r="K442">
            <v>2.6531071226008281E-2</v>
          </cell>
        </row>
        <row r="443">
          <cell r="A443">
            <v>99.100000000001103</v>
          </cell>
          <cell r="B443">
            <v>2.6548322028208511E-2</v>
          </cell>
          <cell r="C443">
            <v>2.6548322028208511E-2</v>
          </cell>
          <cell r="I443">
            <v>99.100000000001103</v>
          </cell>
          <cell r="J443">
            <v>0</v>
          </cell>
          <cell r="K443">
            <v>2.6548322028208511E-2</v>
          </cell>
        </row>
        <row r="444">
          <cell r="A444">
            <v>99.250000000001108</v>
          </cell>
          <cell r="B444">
            <v>0</v>
          </cell>
          <cell r="C444">
            <v>2.6562927621493981E-2</v>
          </cell>
          <cell r="I444">
            <v>99.250000000001108</v>
          </cell>
          <cell r="J444">
            <v>0</v>
          </cell>
          <cell r="K444">
            <v>2.6562927621493981E-2</v>
          </cell>
        </row>
        <row r="445">
          <cell r="A445">
            <v>99.400000000001114</v>
          </cell>
          <cell r="B445">
            <v>2.6574883628823525E-2</v>
          </cell>
          <cell r="C445">
            <v>2.6574883628823525E-2</v>
          </cell>
          <cell r="I445">
            <v>99.400000000001114</v>
          </cell>
          <cell r="J445">
            <v>0</v>
          </cell>
          <cell r="K445">
            <v>2.6574883628823525E-2</v>
          </cell>
        </row>
        <row r="446">
          <cell r="A446">
            <v>99.55000000000112</v>
          </cell>
          <cell r="B446">
            <v>0</v>
          </cell>
          <cell r="C446">
            <v>2.6584186465995131E-2</v>
          </cell>
          <cell r="I446">
            <v>99.55000000000112</v>
          </cell>
          <cell r="J446">
            <v>0</v>
          </cell>
          <cell r="K446">
            <v>2.6584186465995131E-2</v>
          </cell>
        </row>
        <row r="447">
          <cell r="A447">
            <v>99.700000000001125</v>
          </cell>
          <cell r="B447">
            <v>2.6590833343436669E-2</v>
          </cell>
          <cell r="C447">
            <v>2.6590833343436669E-2</v>
          </cell>
          <cell r="I447">
            <v>99.700000000001125</v>
          </cell>
          <cell r="J447">
            <v>0</v>
          </cell>
          <cell r="K447">
            <v>2.6590833343436669E-2</v>
          </cell>
        </row>
        <row r="448">
          <cell r="A448">
            <v>99.850000000001131</v>
          </cell>
          <cell r="B448">
            <v>0</v>
          </cell>
          <cell r="C448">
            <v>2.6594822267599998E-2</v>
          </cell>
          <cell r="I448">
            <v>99.850000000001131</v>
          </cell>
          <cell r="J448">
            <v>0</v>
          </cell>
          <cell r="K448">
            <v>2.6594822267599998E-2</v>
          </cell>
        </row>
        <row r="449">
          <cell r="A449">
            <v>100.00000000000114</v>
          </cell>
          <cell r="B449">
            <v>2.6596152041957442E-2</v>
          </cell>
          <cell r="C449">
            <v>2.6596152041957442E-2</v>
          </cell>
          <cell r="I449">
            <v>100.00000000000114</v>
          </cell>
          <cell r="J449">
            <v>0</v>
          </cell>
          <cell r="K449">
            <v>2.6596152041957442E-2</v>
          </cell>
        </row>
        <row r="450">
          <cell r="A450">
            <v>100.15000000000114</v>
          </cell>
          <cell r="B450">
            <v>0</v>
          </cell>
          <cell r="C450">
            <v>2.659482226759996E-2</v>
          </cell>
          <cell r="I450">
            <v>100.15000000000114</v>
          </cell>
          <cell r="J450">
            <v>0</v>
          </cell>
          <cell r="K450">
            <v>2.659482226759996E-2</v>
          </cell>
        </row>
        <row r="451">
          <cell r="A451">
            <v>100.30000000000115</v>
          </cell>
          <cell r="B451">
            <v>2.6590833343436589E-2</v>
          </cell>
          <cell r="C451">
            <v>2.6590833343436589E-2</v>
          </cell>
          <cell r="I451">
            <v>100.30000000000115</v>
          </cell>
          <cell r="J451">
            <v>0</v>
          </cell>
          <cell r="K451">
            <v>2.6590833343436589E-2</v>
          </cell>
        </row>
        <row r="452">
          <cell r="A452">
            <v>100.45000000000115</v>
          </cell>
          <cell r="B452">
            <v>0</v>
          </cell>
          <cell r="C452">
            <v>2.6584186465995013E-2</v>
          </cell>
          <cell r="I452">
            <v>100.45000000000115</v>
          </cell>
          <cell r="J452">
            <v>0</v>
          </cell>
          <cell r="K452">
            <v>2.6584186465995013E-2</v>
          </cell>
        </row>
        <row r="453">
          <cell r="A453">
            <v>100.60000000000116</v>
          </cell>
          <cell r="B453">
            <v>2.6574883628823362E-2</v>
          </cell>
          <cell r="C453">
            <v>2.6574883628823362E-2</v>
          </cell>
          <cell r="I453">
            <v>100.60000000000116</v>
          </cell>
          <cell r="J453">
            <v>0</v>
          </cell>
          <cell r="K453">
            <v>2.6574883628823362E-2</v>
          </cell>
        </row>
        <row r="454">
          <cell r="A454">
            <v>100.75000000000117</v>
          </cell>
          <cell r="B454">
            <v>0</v>
          </cell>
          <cell r="C454">
            <v>2.656292762149378E-2</v>
          </cell>
          <cell r="I454">
            <v>100.75000000000117</v>
          </cell>
          <cell r="J454">
            <v>0</v>
          </cell>
          <cell r="K454">
            <v>2.656292762149378E-2</v>
          </cell>
        </row>
        <row r="455">
          <cell r="A455">
            <v>100.90000000000117</v>
          </cell>
          <cell r="B455">
            <v>2.6548322028208272E-2</v>
          </cell>
          <cell r="C455">
            <v>2.6548322028208272E-2</v>
          </cell>
          <cell r="I455">
            <v>100.90000000000117</v>
          </cell>
          <cell r="J455">
            <v>0</v>
          </cell>
          <cell r="K455">
            <v>2.6548322028208272E-2</v>
          </cell>
        </row>
        <row r="456">
          <cell r="A456">
            <v>101.05000000000118</v>
          </cell>
          <cell r="B456">
            <v>0</v>
          </cell>
          <cell r="C456">
            <v>2.6531071226008004E-2</v>
          </cell>
          <cell r="I456">
            <v>101.05000000000118</v>
          </cell>
          <cell r="J456">
            <v>0</v>
          </cell>
          <cell r="K456">
            <v>2.6531071226008004E-2</v>
          </cell>
        </row>
        <row r="457">
          <cell r="A457">
            <v>101.20000000000118</v>
          </cell>
          <cell r="B457">
            <v>2.6511180382587141E-2</v>
          </cell>
          <cell r="C457">
            <v>2.6511180382587141E-2</v>
          </cell>
          <cell r="I457">
            <v>101.20000000000118</v>
          </cell>
          <cell r="J457">
            <v>0</v>
          </cell>
          <cell r="K457">
            <v>2.6511180382587141E-2</v>
          </cell>
        </row>
        <row r="458">
          <cell r="A458">
            <v>101.35000000000119</v>
          </cell>
          <cell r="B458">
            <v>0</v>
          </cell>
          <cell r="C458">
            <v>2.648865545371288E-2</v>
          </cell>
          <cell r="I458">
            <v>101.35000000000119</v>
          </cell>
          <cell r="J458">
            <v>0</v>
          </cell>
          <cell r="K458">
            <v>2.648865545371288E-2</v>
          </cell>
        </row>
        <row r="459">
          <cell r="A459">
            <v>101.50000000000119</v>
          </cell>
          <cell r="B459">
            <v>2.6463503180253384E-2</v>
          </cell>
          <cell r="C459">
            <v>2.6463503180253384E-2</v>
          </cell>
          <cell r="I459">
            <v>101.50000000000119</v>
          </cell>
          <cell r="J459">
            <v>0</v>
          </cell>
          <cell r="K459">
            <v>2.6463503180253384E-2</v>
          </cell>
        </row>
        <row r="460">
          <cell r="A460">
            <v>101.6500000000012</v>
          </cell>
          <cell r="B460">
            <v>0</v>
          </cell>
          <cell r="C460">
            <v>2.6435731084815763E-2</v>
          </cell>
          <cell r="I460">
            <v>101.6500000000012</v>
          </cell>
          <cell r="J460">
            <v>0</v>
          </cell>
          <cell r="K460">
            <v>2.6435731084815763E-2</v>
          </cell>
        </row>
        <row r="461">
          <cell r="A461">
            <v>101.80000000000121</v>
          </cell>
          <cell r="B461">
            <v>2.6405347467996398E-2</v>
          </cell>
          <cell r="C461">
            <v>2.6405347467996398E-2</v>
          </cell>
          <cell r="I461">
            <v>101.80000000000121</v>
          </cell>
          <cell r="J461">
            <v>0</v>
          </cell>
          <cell r="K461">
            <v>2.6405347467996398E-2</v>
          </cell>
        </row>
        <row r="462">
          <cell r="A462">
            <v>101.95000000000121</v>
          </cell>
          <cell r="B462">
            <v>0</v>
          </cell>
          <cell r="C462">
            <v>2.6372361404246286E-2</v>
          </cell>
          <cell r="I462">
            <v>101.95000000000121</v>
          </cell>
          <cell r="J462">
            <v>0</v>
          </cell>
          <cell r="K462">
            <v>2.6372361404246286E-2</v>
          </cell>
        </row>
        <row r="463">
          <cell r="A463">
            <v>102.10000000000122</v>
          </cell>
          <cell r="B463">
            <v>2.6336782737354195E-2</v>
          </cell>
          <cell r="C463">
            <v>2.6336782737354195E-2</v>
          </cell>
          <cell r="I463">
            <v>102.10000000000122</v>
          </cell>
          <cell r="J463">
            <v>0</v>
          </cell>
          <cell r="K463">
            <v>2.6336782737354195E-2</v>
          </cell>
        </row>
        <row r="464">
          <cell r="A464">
            <v>102.25000000000122</v>
          </cell>
          <cell r="B464">
            <v>0</v>
          </cell>
          <cell r="C464">
            <v>2.6298622075550882E-2</v>
          </cell>
          <cell r="I464">
            <v>102.25000000000122</v>
          </cell>
          <cell r="J464">
            <v>0</v>
          </cell>
          <cell r="K464">
            <v>2.6298622075550882E-2</v>
          </cell>
        </row>
        <row r="465">
          <cell r="A465">
            <v>102.40000000000123</v>
          </cell>
          <cell r="B465">
            <v>2.6257890786237716E-2</v>
          </cell>
          <cell r="C465">
            <v>2.6257890786237716E-2</v>
          </cell>
          <cell r="I465">
            <v>102.40000000000123</v>
          </cell>
          <cell r="J465">
            <v>0</v>
          </cell>
          <cell r="K465">
            <v>2.6257890786237716E-2</v>
          </cell>
        </row>
        <row r="466">
          <cell r="A466">
            <v>102.55000000000123</v>
          </cell>
          <cell r="B466">
            <v>0</v>
          </cell>
          <cell r="C466">
            <v>2.6214600990343381E-2</v>
          </cell>
          <cell r="I466">
            <v>102.55000000000123</v>
          </cell>
          <cell r="J466">
            <v>0</v>
          </cell>
          <cell r="K466">
            <v>2.6214600990343381E-2</v>
          </cell>
        </row>
        <row r="467">
          <cell r="A467">
            <v>102.70000000000124</v>
          </cell>
          <cell r="B467">
            <v>2.6168765556312618E-2</v>
          </cell>
          <cell r="C467">
            <v>2.6168765556312618E-2</v>
          </cell>
          <cell r="I467">
            <v>102.70000000000124</v>
          </cell>
          <cell r="J467">
            <v>0</v>
          </cell>
          <cell r="K467">
            <v>2.6168765556312618E-2</v>
          </cell>
        </row>
        <row r="468">
          <cell r="A468">
            <v>102.85000000000124</v>
          </cell>
          <cell r="B468">
            <v>0</v>
          </cell>
          <cell r="C468">
            <v>2.6120398093731109E-2</v>
          </cell>
          <cell r="I468">
            <v>102.85000000000124</v>
          </cell>
          <cell r="J468">
            <v>0</v>
          </cell>
          <cell r="K468">
            <v>2.6120398093731109E-2</v>
          </cell>
        </row>
        <row r="469">
          <cell r="A469">
            <v>103.00000000000125</v>
          </cell>
          <cell r="B469">
            <v>2.6069512946591E-2</v>
          </cell>
          <cell r="C469">
            <v>2.6069512946591E-2</v>
          </cell>
          <cell r="I469">
            <v>103.00000000000125</v>
          </cell>
          <cell r="J469">
            <v>0</v>
          </cell>
          <cell r="K469">
            <v>2.6069512946591E-2</v>
          </cell>
        </row>
        <row r="470">
          <cell r="A470">
            <v>103.15000000000126</v>
          </cell>
          <cell r="B470">
            <v>0</v>
          </cell>
          <cell r="C470">
            <v>2.6016125186201704E-2</v>
          </cell>
          <cell r="I470">
            <v>103.15000000000126</v>
          </cell>
          <cell r="J470">
            <v>0</v>
          </cell>
          <cell r="K470">
            <v>2.6016125186201704E-2</v>
          </cell>
        </row>
        <row r="471">
          <cell r="A471">
            <v>103.30000000000126</v>
          </cell>
          <cell r="B471">
            <v>2.5960250603750831E-2</v>
          </cell>
          <cell r="C471">
            <v>2.5960250603750831E-2</v>
          </cell>
          <cell r="I471">
            <v>103.30000000000126</v>
          </cell>
          <cell r="J471">
            <v>0</v>
          </cell>
          <cell r="K471">
            <v>2.5960250603750831E-2</v>
          </cell>
        </row>
        <row r="472">
          <cell r="A472">
            <v>103.45000000000127</v>
          </cell>
          <cell r="B472">
            <v>0</v>
          </cell>
          <cell r="C472">
            <v>2.5901905702520506E-2</v>
          </cell>
          <cell r="I472">
            <v>103.45000000000127</v>
          </cell>
          <cell r="J472">
            <v>0</v>
          </cell>
          <cell r="K472">
            <v>2.5901905702520506E-2</v>
          </cell>
        </row>
        <row r="473">
          <cell r="A473">
            <v>103.60000000000127</v>
          </cell>
          <cell r="B473">
            <v>2.5841107689764296E-2</v>
          </cell>
          <cell r="C473">
            <v>2.5841107689764296E-2</v>
          </cell>
          <cell r="I473">
            <v>103.60000000000127</v>
          </cell>
          <cell r="J473">
            <v>0</v>
          </cell>
          <cell r="K473">
            <v>2.5841107689764296E-2</v>
          </cell>
        </row>
        <row r="474">
          <cell r="A474">
            <v>103.75000000000128</v>
          </cell>
          <cell r="B474">
            <v>0</v>
          </cell>
          <cell r="C474">
            <v>2.5777874468250483E-2</v>
          </cell>
          <cell r="I474">
            <v>103.75000000000128</v>
          </cell>
          <cell r="J474">
            <v>0</v>
          </cell>
          <cell r="K474">
            <v>2.5777874468250483E-2</v>
          </cell>
        </row>
        <row r="475">
          <cell r="A475">
            <v>103.90000000000128</v>
          </cell>
          <cell r="B475">
            <v>2.5712224627477413E-2</v>
          </cell>
          <cell r="C475">
            <v>2.5712224627477413E-2</v>
          </cell>
          <cell r="I475">
            <v>103.90000000000128</v>
          </cell>
          <cell r="J475">
            <v>0</v>
          </cell>
          <cell r="K475">
            <v>2.5712224627477413E-2</v>
          </cell>
        </row>
        <row r="476">
          <cell r="A476">
            <v>104.05000000000129</v>
          </cell>
          <cell r="B476">
            <v>0</v>
          </cell>
          <cell r="C476">
            <v>2.5644177434566959E-2</v>
          </cell>
          <cell r="I476">
            <v>104.05000000000129</v>
          </cell>
          <cell r="J476">
            <v>0</v>
          </cell>
          <cell r="K476">
            <v>2.5644177434566959E-2</v>
          </cell>
        </row>
        <row r="477">
          <cell r="A477">
            <v>104.2000000000013</v>
          </cell>
          <cell r="B477">
            <v>2.5573752824842415E-2</v>
          </cell>
          <cell r="C477">
            <v>2.5573752824842415E-2</v>
          </cell>
          <cell r="I477">
            <v>104.2000000000013</v>
          </cell>
          <cell r="J477">
            <v>0</v>
          </cell>
          <cell r="K477">
            <v>2.5573752824842415E-2</v>
          </cell>
        </row>
        <row r="478">
          <cell r="A478">
            <v>104.3500000000013</v>
          </cell>
          <cell r="B478">
            <v>0</v>
          </cell>
          <cell r="C478">
            <v>2.5500971392097178E-2</v>
          </cell>
          <cell r="I478">
            <v>104.3500000000013</v>
          </cell>
          <cell r="J478">
            <v>0</v>
          </cell>
          <cell r="K478">
            <v>2.5500971392097178E-2</v>
          </cell>
        </row>
        <row r="479">
          <cell r="A479">
            <v>104.50000000000131</v>
          </cell>
          <cell r="B479">
            <v>2.5425854378560906E-2</v>
          </cell>
          <cell r="C479">
            <v>2.5425854378560906E-2</v>
          </cell>
          <cell r="I479">
            <v>104.50000000000131</v>
          </cell>
          <cell r="J479">
            <v>0</v>
          </cell>
          <cell r="K479">
            <v>2.5425854378560906E-2</v>
          </cell>
        </row>
        <row r="480">
          <cell r="A480">
            <v>104.65000000000131</v>
          </cell>
          <cell r="B480">
            <v>0</v>
          </cell>
          <cell r="C480">
            <v>2.5348423664570033E-2</v>
          </cell>
          <cell r="I480">
            <v>104.65000000000131</v>
          </cell>
          <cell r="J480">
            <v>0</v>
          </cell>
          <cell r="K480">
            <v>2.5348423664570033E-2</v>
          </cell>
        </row>
        <row r="481">
          <cell r="A481">
            <v>104.80000000000132</v>
          </cell>
          <cell r="B481">
            <v>2.5268701757949579E-2</v>
          </cell>
          <cell r="C481">
            <v>2.5268701757949579E-2</v>
          </cell>
          <cell r="I481">
            <v>104.80000000000132</v>
          </cell>
          <cell r="J481">
            <v>0</v>
          </cell>
          <cell r="K481">
            <v>2.5268701757949579E-2</v>
          </cell>
        </row>
        <row r="482">
          <cell r="A482">
            <v>104.95000000000132</v>
          </cell>
          <cell r="B482">
            <v>0</v>
          </cell>
          <cell r="C482">
            <v>2.5186711783113575E-2</v>
          </cell>
          <cell r="I482">
            <v>104.95000000000132</v>
          </cell>
          <cell r="J482">
            <v>0</v>
          </cell>
          <cell r="K482">
            <v>2.5186711783113575E-2</v>
          </cell>
        </row>
        <row r="483">
          <cell r="A483">
            <v>105.10000000000133</v>
          </cell>
          <cell r="B483">
            <v>2.5102477469891384E-2</v>
          </cell>
          <cell r="C483">
            <v>2.5102477469891384E-2</v>
          </cell>
          <cell r="I483">
            <v>105.10000000000133</v>
          </cell>
          <cell r="J483">
            <v>0</v>
          </cell>
          <cell r="K483">
            <v>2.5102477469891384E-2</v>
          </cell>
        </row>
        <row r="484">
          <cell r="A484">
            <v>105.25000000000134</v>
          </cell>
          <cell r="B484">
            <v>0</v>
          </cell>
          <cell r="C484">
            <v>2.5016023142087562E-2</v>
          </cell>
          <cell r="I484">
            <v>105.25000000000134</v>
          </cell>
          <cell r="J484">
            <v>0</v>
          </cell>
          <cell r="K484">
            <v>2.5016023142087562E-2</v>
          </cell>
        </row>
        <row r="485">
          <cell r="A485">
            <v>105.40000000000134</v>
          </cell>
          <cell r="B485">
            <v>2.4927373705782924E-2</v>
          </cell>
          <cell r="C485">
            <v>2.4927373705782924E-2</v>
          </cell>
          <cell r="I485">
            <v>105.40000000000134</v>
          </cell>
          <cell r="J485">
            <v>0</v>
          </cell>
          <cell r="K485">
            <v>2.4927373705782924E-2</v>
          </cell>
        </row>
        <row r="486">
          <cell r="A486">
            <v>105.55000000000135</v>
          </cell>
          <cell r="B486">
            <v>0</v>
          </cell>
          <cell r="C486">
            <v>2.4836554637384683E-2</v>
          </cell>
          <cell r="I486">
            <v>105.55000000000135</v>
          </cell>
          <cell r="J486">
            <v>0</v>
          </cell>
          <cell r="K486">
            <v>2.4836554637384683E-2</v>
          </cell>
        </row>
        <row r="487">
          <cell r="A487">
            <v>105.70000000000135</v>
          </cell>
          <cell r="B487">
            <v>2.474359197143372E-2</v>
          </cell>
          <cell r="C487">
            <v>2.474359197143372E-2</v>
          </cell>
          <cell r="I487">
            <v>105.70000000000135</v>
          </cell>
          <cell r="J487">
            <v>0</v>
          </cell>
          <cell r="K487">
            <v>2.474359197143372E-2</v>
          </cell>
        </row>
        <row r="488">
          <cell r="A488">
            <v>105.85000000000136</v>
          </cell>
          <cell r="B488">
            <v>0</v>
          </cell>
          <cell r="C488">
            <v>2.4648512288177132E-2</v>
          </cell>
          <cell r="I488">
            <v>105.85000000000136</v>
          </cell>
          <cell r="J488">
            <v>0</v>
          </cell>
          <cell r="K488">
            <v>2.4648512288177132E-2</v>
          </cell>
        </row>
        <row r="489">
          <cell r="A489">
            <v>106.00000000000136</v>
          </cell>
          <cell r="B489">
            <v>2.4551342700914323E-2</v>
          </cell>
          <cell r="C489">
            <v>2.4551342700914323E-2</v>
          </cell>
          <cell r="I489">
            <v>106.00000000000136</v>
          </cell>
          <cell r="J489">
            <v>0</v>
          </cell>
          <cell r="K489">
            <v>2.4551342700914323E-2</v>
          </cell>
        </row>
        <row r="490">
          <cell r="A490">
            <v>106.15000000000137</v>
          </cell>
          <cell r="B490">
            <v>0</v>
          </cell>
          <cell r="C490">
            <v>2.4452110843125128E-2</v>
          </cell>
          <cell r="I490">
            <v>106.15000000000137</v>
          </cell>
          <cell r="J490">
            <v>0</v>
          </cell>
          <cell r="K490">
            <v>2.4452110843125128E-2</v>
          </cell>
        </row>
        <row r="491">
          <cell r="A491">
            <v>106.30000000000138</v>
          </cell>
          <cell r="B491">
            <v>2.4350844855388434E-2</v>
          </cell>
          <cell r="C491">
            <v>2.4350844855388434E-2</v>
          </cell>
          <cell r="I491">
            <v>106.30000000000138</v>
          </cell>
          <cell r="J491">
            <v>0</v>
          </cell>
          <cell r="K491">
            <v>2.4350844855388434E-2</v>
          </cell>
        </row>
        <row r="492">
          <cell r="A492">
            <v>106.45000000000138</v>
          </cell>
          <cell r="B492">
            <v>0</v>
          </cell>
          <cell r="C492">
            <v>2.4247573372100043E-2</v>
          </cell>
          <cell r="I492">
            <v>106.45000000000138</v>
          </cell>
          <cell r="J492">
            <v>0</v>
          </cell>
          <cell r="K492">
            <v>2.4247573372100043E-2</v>
          </cell>
        </row>
        <row r="493">
          <cell r="A493">
            <v>106.60000000000139</v>
          </cell>
          <cell r="B493">
            <v>2.4142325507998476E-2</v>
          </cell>
          <cell r="C493">
            <v>2.4142325507998476E-2</v>
          </cell>
          <cell r="I493">
            <v>106.60000000000139</v>
          </cell>
          <cell r="J493">
            <v>0</v>
          </cell>
          <cell r="K493">
            <v>2.4142325507998476E-2</v>
          </cell>
        </row>
        <row r="494">
          <cell r="A494">
            <v>106.75000000000139</v>
          </cell>
          <cell r="B494">
            <v>0</v>
          </cell>
          <cell r="C494">
            <v>2.4035130844507591E-2</v>
          </cell>
          <cell r="I494">
            <v>106.75000000000139</v>
          </cell>
          <cell r="J494">
            <v>0</v>
          </cell>
          <cell r="K494">
            <v>2.4035130844507591E-2</v>
          </cell>
        </row>
        <row r="495">
          <cell r="A495">
            <v>106.9000000000014</v>
          </cell>
          <cell r="B495">
            <v>2.3926019415905008E-2</v>
          </cell>
          <cell r="C495">
            <v>2.3926019415905008E-2</v>
          </cell>
          <cell r="I495">
            <v>106.9000000000014</v>
          </cell>
          <cell r="J495">
            <v>0</v>
          </cell>
          <cell r="K495">
            <v>2.3926019415905008E-2</v>
          </cell>
        </row>
        <row r="496">
          <cell r="A496">
            <v>107.0500000000014</v>
          </cell>
          <cell r="B496">
            <v>0</v>
          </cell>
          <cell r="C496">
            <v>2.3815021695325317E-2</v>
          </cell>
          <cell r="I496">
            <v>107.0500000000014</v>
          </cell>
          <cell r="J496">
            <v>0</v>
          </cell>
          <cell r="K496">
            <v>2.3815021695325317E-2</v>
          </cell>
        </row>
        <row r="497">
          <cell r="A497">
            <v>107.20000000000141</v>
          </cell>
          <cell r="B497">
            <v>2.3702168580607235E-2</v>
          </cell>
          <cell r="C497">
            <v>2.3702168580607235E-2</v>
          </cell>
          <cell r="I497">
            <v>107.20000000000141</v>
          </cell>
          <cell r="J497">
            <v>0</v>
          </cell>
          <cell r="K497">
            <v>2.3702168580607235E-2</v>
          </cell>
        </row>
        <row r="498">
          <cell r="A498">
            <v>107.35000000000142</v>
          </cell>
          <cell r="B498">
            <v>0</v>
          </cell>
          <cell r="C498">
            <v>2.3587491379993868E-2</v>
          </cell>
          <cell r="I498">
            <v>107.35000000000142</v>
          </cell>
          <cell r="J498">
            <v>0</v>
          </cell>
          <cell r="K498">
            <v>2.3587491379993868E-2</v>
          </cell>
        </row>
        <row r="499">
          <cell r="A499">
            <v>107.50000000000142</v>
          </cell>
          <cell r="B499">
            <v>2.3471021797695293E-2</v>
          </cell>
          <cell r="C499">
            <v>2.3471021797695293E-2</v>
          </cell>
          <cell r="I499">
            <v>107.50000000000142</v>
          </cell>
          <cell r="J499">
            <v>0</v>
          </cell>
          <cell r="K499">
            <v>2.3471021797695293E-2</v>
          </cell>
        </row>
        <row r="500">
          <cell r="A500">
            <v>107.65000000000143</v>
          </cell>
          <cell r="B500">
            <v>0</v>
          </cell>
          <cell r="C500">
            <v>2.335279191932281E-2</v>
          </cell>
          <cell r="I500">
            <v>107.65000000000143</v>
          </cell>
          <cell r="J500">
            <v>0</v>
          </cell>
          <cell r="K500">
            <v>2.335279191932281E-2</v>
          </cell>
        </row>
        <row r="501">
          <cell r="A501">
            <v>107.80000000000143</v>
          </cell>
          <cell r="B501">
            <v>2.3232834197204167E-2</v>
          </cell>
          <cell r="C501">
            <v>2.3232834197204167E-2</v>
          </cell>
          <cell r="I501">
            <v>107.80000000000143</v>
          </cell>
          <cell r="J501">
            <v>0</v>
          </cell>
          <cell r="K501">
            <v>2.3232834197204167E-2</v>
          </cell>
        </row>
        <row r="502">
          <cell r="A502">
            <v>107.95000000000144</v>
          </cell>
          <cell r="B502">
            <v>0</v>
          </cell>
          <cell r="C502">
            <v>2.3111181435589118E-2</v>
          </cell>
          <cell r="I502">
            <v>107.95000000000144</v>
          </cell>
          <cell r="J502">
            <v>0</v>
          </cell>
          <cell r="K502">
            <v>2.3111181435589118E-2</v>
          </cell>
        </row>
        <row r="503">
          <cell r="A503">
            <v>108.10000000000144</v>
          </cell>
          <cell r="B503">
            <v>2.2987866775754762E-2</v>
          </cell>
          <cell r="C503">
            <v>2.2987866775754762E-2</v>
          </cell>
          <cell r="I503">
            <v>108.10000000000144</v>
          </cell>
          <cell r="J503">
            <v>0</v>
          </cell>
          <cell r="K503">
            <v>2.2987866775754762E-2</v>
          </cell>
        </row>
        <row r="504">
          <cell r="A504">
            <v>108.25000000000145</v>
          </cell>
          <cell r="B504">
            <v>0</v>
          </cell>
          <cell r="C504">
            <v>2.2862923681020057E-2</v>
          </cell>
          <cell r="I504">
            <v>108.25000000000145</v>
          </cell>
          <cell r="J504">
            <v>0</v>
          </cell>
          <cell r="K504">
            <v>2.2862923681020057E-2</v>
          </cell>
        </row>
        <row r="505">
          <cell r="A505">
            <v>108.40000000000146</v>
          </cell>
          <cell r="B505">
            <v>2.2736385921678988E-2</v>
          </cell>
          <cell r="C505">
            <v>2.2736385921678988E-2</v>
          </cell>
          <cell r="I505">
            <v>108.40000000000146</v>
          </cell>
          <cell r="J505">
            <v>0</v>
          </cell>
          <cell r="K505">
            <v>2.2736385921678988E-2</v>
          </cell>
        </row>
        <row r="506">
          <cell r="A506">
            <v>108.55000000000146</v>
          </cell>
          <cell r="B506">
            <v>0</v>
          </cell>
          <cell r="C506">
            <v>2.2608287559861752E-2</v>
          </cell>
          <cell r="I506">
            <v>108.55000000000146</v>
          </cell>
          <cell r="J506">
            <v>0</v>
          </cell>
          <cell r="K506">
            <v>2.2608287559861752E-2</v>
          </cell>
        </row>
        <row r="507">
          <cell r="A507">
            <v>108.70000000000147</v>
          </cell>
          <cell r="B507">
            <v>2.2478662934333565E-2</v>
          </cell>
          <cell r="C507">
            <v>2.2478662934333565E-2</v>
          </cell>
          <cell r="I507">
            <v>108.70000000000147</v>
          </cell>
          <cell r="J507">
            <v>0</v>
          </cell>
          <cell r="K507">
            <v>2.2478662934333565E-2</v>
          </cell>
        </row>
        <row r="508">
          <cell r="A508">
            <v>108.85000000000147</v>
          </cell>
          <cell r="B508">
            <v>0</v>
          </cell>
          <cell r="C508">
            <v>2.234754664524034E-2</v>
          </cell>
          <cell r="I508">
            <v>108.85000000000147</v>
          </cell>
          <cell r="J508">
            <v>0</v>
          </cell>
          <cell r="K508">
            <v>2.234754664524034E-2</v>
          </cell>
        </row>
        <row r="509">
          <cell r="A509">
            <v>109.00000000000148</v>
          </cell>
          <cell r="B509">
            <v>2.2214973538810811E-2</v>
          </cell>
          <cell r="C509">
            <v>2.2214973538810811E-2</v>
          </cell>
          <cell r="I509">
            <v>109.00000000000148</v>
          </cell>
          <cell r="J509">
            <v>0</v>
          </cell>
          <cell r="K509">
            <v>2.2214973538810811E-2</v>
          </cell>
        </row>
        <row r="510">
          <cell r="A510">
            <v>109.15000000000148</v>
          </cell>
          <cell r="B510">
            <v>0</v>
          </cell>
          <cell r="C510">
            <v>2.2080978692024456E-2</v>
          </cell>
          <cell r="I510">
            <v>109.15000000000148</v>
          </cell>
          <cell r="J510">
            <v>0</v>
          </cell>
          <cell r="K510">
            <v>2.2080978692024456E-2</v>
          </cell>
        </row>
        <row r="511">
          <cell r="A511">
            <v>109.30000000000149</v>
          </cell>
          <cell r="B511">
            <v>2.1945597397254549E-2</v>
          </cell>
          <cell r="C511">
            <v>2.1945597397254549E-2</v>
          </cell>
          <cell r="I511">
            <v>109.30000000000149</v>
          </cell>
          <cell r="J511">
            <v>0</v>
          </cell>
          <cell r="K511">
            <v>2.1945597397254549E-2</v>
          </cell>
        </row>
        <row r="512">
          <cell r="A512">
            <v>109.45000000000149</v>
          </cell>
          <cell r="B512">
            <v>0</v>
          </cell>
          <cell r="C512">
            <v>2.1808865146895721E-2</v>
          </cell>
          <cell r="I512">
            <v>109.45000000000149</v>
          </cell>
          <cell r="J512">
            <v>0</v>
          </cell>
          <cell r="K512">
            <v>2.1808865146895721E-2</v>
          </cell>
        </row>
        <row r="513">
          <cell r="A513">
            <v>109.6000000000015</v>
          </cell>
          <cell r="B513">
            <v>2.1670817617985345E-2</v>
          </cell>
          <cell r="C513">
            <v>2.1670817617985345E-2</v>
          </cell>
          <cell r="I513">
            <v>109.6000000000015</v>
          </cell>
          <cell r="J513">
            <v>0</v>
          </cell>
          <cell r="K513">
            <v>2.1670817617985345E-2</v>
          </cell>
        </row>
        <row r="514">
          <cell r="A514">
            <v>109.75000000000151</v>
          </cell>
          <cell r="B514">
            <v>0</v>
          </cell>
          <cell r="C514">
            <v>2.1531490656827867E-2</v>
          </cell>
          <cell r="I514">
            <v>109.75000000000151</v>
          </cell>
          <cell r="J514">
            <v>0</v>
          </cell>
          <cell r="K514">
            <v>2.1531490656827867E-2</v>
          </cell>
        </row>
        <row r="515">
          <cell r="A515">
            <v>109.90000000000151</v>
          </cell>
          <cell r="B515">
            <v>2.139092026363142E-2</v>
          </cell>
          <cell r="C515">
            <v>2.139092026363142E-2</v>
          </cell>
          <cell r="I515">
            <v>109.90000000000151</v>
          </cell>
          <cell r="J515">
            <v>0</v>
          </cell>
          <cell r="K515">
            <v>2.139092026363142E-2</v>
          </cell>
        </row>
        <row r="516">
          <cell r="A516">
            <v>110.05000000000152</v>
          </cell>
          <cell r="B516">
            <v>0</v>
          </cell>
          <cell r="C516">
            <v>2.1249142577165668E-2</v>
          </cell>
          <cell r="I516">
            <v>110.05000000000152</v>
          </cell>
          <cell r="J516">
            <v>0</v>
          </cell>
          <cell r="K516">
            <v>2.1249142577165668E-2</v>
          </cell>
        </row>
        <row r="517">
          <cell r="A517">
            <v>110.20000000000152</v>
          </cell>
          <cell r="B517">
            <v>2.1106193859450062E-2</v>
          </cell>
          <cell r="C517">
            <v>2.1106193859450062E-2</v>
          </cell>
          <cell r="I517">
            <v>110.20000000000152</v>
          </cell>
          <cell r="J517">
            <v>0</v>
          </cell>
          <cell r="K517">
            <v>2.1106193859450062E-2</v>
          </cell>
        </row>
        <row r="518">
          <cell r="A518">
            <v>110.35000000000153</v>
          </cell>
          <cell r="B518">
            <v>0</v>
          </cell>
          <cell r="C518">
            <v>2.0962110480481359E-2</v>
          </cell>
          <cell r="I518">
            <v>110.35000000000153</v>
          </cell>
          <cell r="J518">
            <v>0</v>
          </cell>
          <cell r="K518">
            <v>2.0962110480481359E-2</v>
          </cell>
        </row>
        <row r="519">
          <cell r="A519">
            <v>110.50000000000153</v>
          </cell>
          <cell r="B519">
            <v>2.0816928903009329E-2</v>
          </cell>
          <cell r="C519">
            <v>2.0816928903009329E-2</v>
          </cell>
          <cell r="I519">
            <v>110.50000000000153</v>
          </cell>
          <cell r="J519">
            <v>0</v>
          </cell>
          <cell r="K519">
            <v>2.0816928903009329E-2</v>
          </cell>
        </row>
        <row r="520">
          <cell r="A520">
            <v>110.65000000000154</v>
          </cell>
          <cell r="B520">
            <v>0</v>
          </cell>
          <cell r="C520">
            <v>2.0670685667369418E-2</v>
          </cell>
          <cell r="I520">
            <v>110.65000000000154</v>
          </cell>
          <cell r="J520">
            <v>0</v>
          </cell>
          <cell r="K520">
            <v>2.0670685667369418E-2</v>
          </cell>
        </row>
        <row r="521">
          <cell r="A521">
            <v>110.80000000000155</v>
          </cell>
          <cell r="B521">
            <v>2.0523417376381047E-2</v>
          </cell>
          <cell r="C521">
            <v>2.0523417376381047E-2</v>
          </cell>
          <cell r="I521">
            <v>110.80000000000155</v>
          </cell>
          <cell r="J521">
            <v>0</v>
          </cell>
          <cell r="K521">
            <v>2.0523417376381047E-2</v>
          </cell>
        </row>
        <row r="522">
          <cell r="A522">
            <v>110.95000000000155</v>
          </cell>
          <cell r="B522">
            <v>0</v>
          </cell>
          <cell r="C522">
            <v>2.0375160680320126E-2</v>
          </cell>
          <cell r="I522">
            <v>110.95000000000155</v>
          </cell>
          <cell r="J522">
            <v>0</v>
          </cell>
          <cell r="K522">
            <v>2.0375160680320126E-2</v>
          </cell>
        </row>
        <row r="523">
          <cell r="A523">
            <v>111.10000000000156</v>
          </cell>
          <cell r="B523">
            <v>2.0225952261974208E-2</v>
          </cell>
          <cell r="C523">
            <v>2.0225952261974208E-2</v>
          </cell>
          <cell r="I523">
            <v>111.10000000000156</v>
          </cell>
          <cell r="J523">
            <v>0</v>
          </cell>
          <cell r="K523">
            <v>2.0225952261974208E-2</v>
          </cell>
        </row>
        <row r="524">
          <cell r="A524">
            <v>111.25000000000156</v>
          </cell>
          <cell r="B524">
            <v>0</v>
          </cell>
          <cell r="C524">
            <v>2.0075828821788714E-2</v>
          </cell>
          <cell r="I524">
            <v>111.25000000000156</v>
          </cell>
          <cell r="J524">
            <v>0</v>
          </cell>
          <cell r="K524">
            <v>2.0075828821788714E-2</v>
          </cell>
        </row>
        <row r="525">
          <cell r="A525">
            <v>111.40000000000157</v>
          </cell>
          <cell r="B525">
            <v>1.9924827063112313E-2</v>
          </cell>
          <cell r="C525">
            <v>1.9924827063112313E-2</v>
          </cell>
          <cell r="I525">
            <v>111.40000000000157</v>
          </cell>
          <cell r="J525">
            <v>0</v>
          </cell>
          <cell r="K525">
            <v>1.9924827063112313E-2</v>
          </cell>
        </row>
        <row r="526">
          <cell r="A526">
            <v>111.55000000000157</v>
          </cell>
          <cell r="B526">
            <v>0</v>
          </cell>
          <cell r="C526">
            <v>1.9772983677549743E-2</v>
          </cell>
          <cell r="I526">
            <v>111.55000000000157</v>
          </cell>
          <cell r="J526">
            <v>0</v>
          </cell>
          <cell r="K526">
            <v>1.9772983677549743E-2</v>
          </cell>
        </row>
        <row r="527">
          <cell r="A527">
            <v>111.70000000000158</v>
          </cell>
          <cell r="B527">
            <v>1.9620335330429811E-2</v>
          </cell>
          <cell r="C527">
            <v>1.9620335330429811E-2</v>
          </cell>
          <cell r="I527">
            <v>111.70000000000158</v>
          </cell>
          <cell r="J527">
            <v>0</v>
          </cell>
          <cell r="K527">
            <v>1.9620335330429811E-2</v>
          </cell>
        </row>
        <row r="528">
          <cell r="A528">
            <v>111.85000000000159</v>
          </cell>
          <cell r="B528">
            <v>0</v>
          </cell>
          <cell r="C528">
            <v>1.9466918646396564E-2</v>
          </cell>
          <cell r="I528">
            <v>111.85000000000159</v>
          </cell>
          <cell r="J528">
            <v>0</v>
          </cell>
          <cell r="K528">
            <v>1.9466918646396564E-2</v>
          </cell>
        </row>
        <row r="529">
          <cell r="A529">
            <v>112.00000000000159</v>
          </cell>
          <cell r="B529">
            <v>1.9312770195131237E-2</v>
          </cell>
          <cell r="C529">
            <v>1.9312770195131237E-2</v>
          </cell>
          <cell r="I529">
            <v>112.00000000000159</v>
          </cell>
          <cell r="J529">
            <v>0</v>
          </cell>
          <cell r="K529">
            <v>1.9312770195131237E-2</v>
          </cell>
        </row>
        <row r="530">
          <cell r="A530">
            <v>112.1500000000016</v>
          </cell>
          <cell r="B530">
            <v>0</v>
          </cell>
          <cell r="C530">
            <v>1.9157926477212459E-2</v>
          </cell>
          <cell r="I530">
            <v>112.1500000000016</v>
          </cell>
          <cell r="J530">
            <v>0</v>
          </cell>
          <cell r="K530">
            <v>1.9157926477212459E-2</v>
          </cell>
        </row>
        <row r="531">
          <cell r="A531">
            <v>112.3000000000016</v>
          </cell>
          <cell r="B531">
            <v>1.9002423910122194E-2</v>
          </cell>
          <cell r="C531">
            <v>1.9002423910122194E-2</v>
          </cell>
          <cell r="I531">
            <v>112.3000000000016</v>
          </cell>
          <cell r="J531">
            <v>0</v>
          </cell>
          <cell r="K531">
            <v>1.9002423910122194E-2</v>
          </cell>
        </row>
        <row r="532">
          <cell r="A532">
            <v>112.45000000000161</v>
          </cell>
          <cell r="B532">
            <v>0</v>
          </cell>
          <cell r="C532">
            <v>1.884629881440452E-2</v>
          </cell>
          <cell r="I532">
            <v>112.45000000000161</v>
          </cell>
          <cell r="J532">
            <v>0</v>
          </cell>
          <cell r="K532">
            <v>1.884629881440452E-2</v>
          </cell>
        </row>
        <row r="533">
          <cell r="A533">
            <v>112.60000000000161</v>
          </cell>
          <cell r="B533">
            <v>1.8689587399984327E-2</v>
          </cell>
          <cell r="C533">
            <v>1.8689587399984327E-2</v>
          </cell>
          <cell r="I533">
            <v>112.60000000000161</v>
          </cell>
          <cell r="J533">
            <v>0</v>
          </cell>
          <cell r="K533">
            <v>1.8689587399984327E-2</v>
          </cell>
        </row>
        <row r="534">
          <cell r="A534">
            <v>112.75000000000162</v>
          </cell>
          <cell r="B534">
            <v>0</v>
          </cell>
          <cell r="C534">
            <v>1.8532325752652862E-2</v>
          </cell>
          <cell r="I534">
            <v>112.75000000000162</v>
          </cell>
          <cell r="J534">
            <v>0</v>
          </cell>
          <cell r="K534">
            <v>1.8532325752652862E-2</v>
          </cell>
        </row>
        <row r="535">
          <cell r="A535">
            <v>112.90000000000163</v>
          </cell>
          <cell r="B535">
            <v>1.8374549820726723E-2</v>
          </cell>
          <cell r="C535">
            <v>1.8374549820726723E-2</v>
          </cell>
          <cell r="I535">
            <v>112.90000000000163</v>
          </cell>
          <cell r="J535">
            <v>0</v>
          </cell>
          <cell r="K535">
            <v>1.8374549820726723E-2</v>
          </cell>
        </row>
        <row r="536">
          <cell r="A536">
            <v>113.05000000000163</v>
          </cell>
          <cell r="B536">
            <v>0</v>
          </cell>
          <cell r="C536">
            <v>1.8216295401886934E-2</v>
          </cell>
          <cell r="I536">
            <v>113.05000000000163</v>
          </cell>
          <cell r="J536">
            <v>0</v>
          </cell>
          <cell r="K536">
            <v>1.8216295401886934E-2</v>
          </cell>
        </row>
        <row r="537">
          <cell r="A537">
            <v>113.20000000000164</v>
          </cell>
          <cell r="B537">
            <v>1.8057598130204369E-2</v>
          </cell>
          <cell r="C537">
            <v>1.8057598130204369E-2</v>
          </cell>
          <cell r="I537">
            <v>113.20000000000164</v>
          </cell>
          <cell r="J537">
            <v>0</v>
          </cell>
          <cell r="K537">
            <v>1.8057598130204369E-2</v>
          </cell>
        </row>
        <row r="538">
          <cell r="A538">
            <v>113.35000000000164</v>
          </cell>
          <cell r="B538">
            <v>0</v>
          </cell>
          <cell r="C538">
            <v>1.7898493463357749E-2</v>
          </cell>
          <cell r="I538">
            <v>113.35000000000164</v>
          </cell>
          <cell r="J538">
            <v>0</v>
          </cell>
          <cell r="K538">
            <v>1.7898493463357749E-2</v>
          </cell>
        </row>
        <row r="539">
          <cell r="A539">
            <v>113.50000000000165</v>
          </cell>
          <cell r="B539">
            <v>1.7739016670050123E-2</v>
          </cell>
          <cell r="C539">
            <v>1.7739016670050123E-2</v>
          </cell>
          <cell r="I539">
            <v>113.50000000000165</v>
          </cell>
          <cell r="J539">
            <v>0</v>
          </cell>
          <cell r="K539">
            <v>1.7739016670050123E-2</v>
          </cell>
        </row>
        <row r="540">
          <cell r="A540">
            <v>113.65000000000165</v>
          </cell>
          <cell r="B540">
            <v>0</v>
          </cell>
          <cell r="C540">
            <v>1.7579202817629695E-2</v>
          </cell>
          <cell r="I540">
            <v>113.65000000000165</v>
          </cell>
          <cell r="J540">
            <v>0</v>
          </cell>
          <cell r="K540">
            <v>1.7579202817629695E-2</v>
          </cell>
        </row>
        <row r="541">
          <cell r="A541">
            <v>113.80000000000166</v>
          </cell>
          <cell r="B541">
            <v>1.7419086759920537E-2</v>
          </cell>
          <cell r="C541">
            <v>1.7419086759920537E-2</v>
          </cell>
          <cell r="I541">
            <v>113.80000000000166</v>
          </cell>
          <cell r="J541">
            <v>0</v>
          </cell>
          <cell r="K541">
            <v>1.7419086759920537E-2</v>
          </cell>
        </row>
        <row r="542">
          <cell r="A542">
            <v>113.95000000000167</v>
          </cell>
          <cell r="B542">
            <v>0</v>
          </cell>
          <cell r="C542">
            <v>1.7258703125268608E-2</v>
          </cell>
          <cell r="I542">
            <v>113.95000000000167</v>
          </cell>
          <cell r="J542">
            <v>0</v>
          </cell>
          <cell r="K542">
            <v>1.7258703125268608E-2</v>
          </cell>
        </row>
        <row r="543">
          <cell r="A543">
            <v>114.10000000000167</v>
          </cell>
          <cell r="B543">
            <v>1.7098086304808271E-2</v>
          </cell>
          <cell r="C543">
            <v>1.7098086304808271E-2</v>
          </cell>
          <cell r="I543">
            <v>114.10000000000167</v>
          </cell>
          <cell r="J543">
            <v>0</v>
          </cell>
          <cell r="K543">
            <v>1.7098086304808271E-2</v>
          </cell>
        </row>
        <row r="544">
          <cell r="A544">
            <v>114.25000000000168</v>
          </cell>
          <cell r="B544">
            <v>0</v>
          </cell>
          <cell r="C544">
            <v>1.6937270440954291E-2</v>
          </cell>
          <cell r="I544">
            <v>114.25000000000168</v>
          </cell>
          <cell r="J544">
            <v>0</v>
          </cell>
          <cell r="K544">
            <v>1.6937270440954291E-2</v>
          </cell>
        </row>
        <row r="545">
          <cell r="A545">
            <v>114.40000000000168</v>
          </cell>
          <cell r="B545">
            <v>1.6776289416124184E-2</v>
          </cell>
          <cell r="C545">
            <v>1.6776289416124184E-2</v>
          </cell>
          <cell r="I545">
            <v>114.40000000000168</v>
          </cell>
          <cell r="J545">
            <v>0</v>
          </cell>
          <cell r="K545">
            <v>1.6776289416124184E-2</v>
          </cell>
        </row>
        <row r="546">
          <cell r="A546">
            <v>114.55000000000169</v>
          </cell>
          <cell r="B546">
            <v>0</v>
          </cell>
          <cell r="C546">
            <v>1.6615176841695382E-2</v>
          </cell>
          <cell r="I546">
            <v>114.55000000000169</v>
          </cell>
          <cell r="J546">
            <v>0</v>
          </cell>
          <cell r="K546">
            <v>1.6615176841695382E-2</v>
          </cell>
        </row>
        <row r="547">
          <cell r="A547">
            <v>114.70000000000169</v>
          </cell>
          <cell r="B547">
            <v>1.6453966047201722E-2</v>
          </cell>
          <cell r="C547">
            <v>1.6453966047201722E-2</v>
          </cell>
          <cell r="I547">
            <v>114.70000000000169</v>
          </cell>
          <cell r="J547">
            <v>0</v>
          </cell>
          <cell r="K547">
            <v>1.6453966047201722E-2</v>
          </cell>
        </row>
        <row r="548">
          <cell r="A548">
            <v>114.8500000000017</v>
          </cell>
          <cell r="B548">
            <v>0</v>
          </cell>
          <cell r="C548">
            <v>1.6292690069773363E-2</v>
          </cell>
          <cell r="I548">
            <v>114.8500000000017</v>
          </cell>
          <cell r="J548">
            <v>0</v>
          </cell>
          <cell r="K548">
            <v>1.6292690069773363E-2</v>
          </cell>
        </row>
        <row r="549">
          <cell r="A549">
            <v>115.00000000000171</v>
          </cell>
          <cell r="B549">
            <v>1.6131381643824116E-2</v>
          </cell>
          <cell r="C549">
            <v>1.6131381643824116E-2</v>
          </cell>
          <cell r="I549">
            <v>115.00000000000171</v>
          </cell>
          <cell r="J549">
            <v>0</v>
          </cell>
          <cell r="K549">
            <v>1.6131381643824116E-2</v>
          </cell>
        </row>
        <row r="550">
          <cell r="A550">
            <v>115.15000000000171</v>
          </cell>
          <cell r="B550">
            <v>0</v>
          </cell>
          <cell r="C550">
            <v>1.5970073190989947E-2</v>
          </cell>
          <cell r="I550">
            <v>115.15000000000171</v>
          </cell>
          <cell r="J550">
            <v>0</v>
          </cell>
          <cell r="K550">
            <v>1.5970073190989947E-2</v>
          </cell>
        </row>
        <row r="551">
          <cell r="A551">
            <v>115.30000000000172</v>
          </cell>
          <cell r="B551">
            <v>1.5808796810322216E-2</v>
          </cell>
          <cell r="C551">
            <v>1.5808796810322216E-2</v>
          </cell>
          <cell r="I551">
            <v>115.30000000000172</v>
          </cell>
          <cell r="J551">
            <v>0</v>
          </cell>
          <cell r="K551">
            <v>1.5808796810322216E-2</v>
          </cell>
        </row>
        <row r="552">
          <cell r="A552">
            <v>115.45000000000172</v>
          </cell>
          <cell r="B552">
            <v>0</v>
          </cell>
          <cell r="C552">
            <v>1.5647584268738919E-2</v>
          </cell>
          <cell r="I552">
            <v>115.45000000000172</v>
          </cell>
          <cell r="J552">
            <v>0</v>
          </cell>
          <cell r="K552">
            <v>1.5647584268738919E-2</v>
          </cell>
        </row>
        <row r="553">
          <cell r="A553">
            <v>115.60000000000173</v>
          </cell>
          <cell r="B553">
            <v>1.5486466991737157E-2</v>
          </cell>
          <cell r="C553">
            <v>1.5486466991737157E-2</v>
          </cell>
          <cell r="I553">
            <v>115.60000000000173</v>
          </cell>
          <cell r="J553">
            <v>0</v>
          </cell>
          <cell r="K553">
            <v>1.5486466991737157E-2</v>
          </cell>
        </row>
        <row r="554">
          <cell r="A554">
            <v>115.75000000000173</v>
          </cell>
          <cell r="B554">
            <v>0</v>
          </cell>
          <cell r="C554">
            <v>1.5325476054369628E-2</v>
          </cell>
          <cell r="I554">
            <v>115.75000000000173</v>
          </cell>
          <cell r="J554">
            <v>0</v>
          </cell>
          <cell r="K554">
            <v>1.5325476054369628E-2</v>
          </cell>
        </row>
        <row r="555">
          <cell r="A555">
            <v>115.90000000000174</v>
          </cell>
          <cell r="B555">
            <v>1.5164642172487926E-2</v>
          </cell>
          <cell r="C555">
            <v>1.5164642172487926E-2</v>
          </cell>
          <cell r="I555">
            <v>115.90000000000174</v>
          </cell>
          <cell r="J555">
            <v>0</v>
          </cell>
          <cell r="K555">
            <v>1.5164642172487926E-2</v>
          </cell>
        </row>
        <row r="556">
          <cell r="A556">
            <v>116.05000000000175</v>
          </cell>
          <cell r="B556">
            <v>0</v>
          </cell>
          <cell r="C556">
            <v>1.5003995694255055E-2</v>
          </cell>
          <cell r="I556">
            <v>116.05000000000175</v>
          </cell>
          <cell r="J556">
            <v>0</v>
          </cell>
          <cell r="K556">
            <v>1.5003995694255055E-2</v>
          </cell>
        </row>
        <row r="557">
          <cell r="A557">
            <v>116.20000000000175</v>
          </cell>
          <cell r="B557">
            <v>1.4843566591929494E-2</v>
          </cell>
          <cell r="C557">
            <v>1.4843566591929494E-2</v>
          </cell>
          <cell r="I557">
            <v>116.20000000000175</v>
          </cell>
          <cell r="J557">
            <v>0</v>
          </cell>
          <cell r="K557">
            <v>1.4843566591929494E-2</v>
          </cell>
        </row>
        <row r="558">
          <cell r="A558">
            <v>116.35000000000176</v>
          </cell>
          <cell r="B558">
            <v>0</v>
          </cell>
          <cell r="C558">
            <v>1.4683384453922782E-2</v>
          </cell>
          <cell r="I558">
            <v>116.35000000000176</v>
          </cell>
          <cell r="J558">
            <v>0</v>
          </cell>
          <cell r="K558">
            <v>1.4683384453922782E-2</v>
          </cell>
        </row>
        <row r="559">
          <cell r="A559">
            <v>116.50000000000176</v>
          </cell>
          <cell r="B559">
            <v>1.4523478477132569E-2</v>
          </cell>
          <cell r="C559">
            <v>1.4523478477132569E-2</v>
          </cell>
          <cell r="I559">
            <v>116.50000000000176</v>
          </cell>
          <cell r="J559">
            <v>0</v>
          </cell>
          <cell r="K559">
            <v>1.4523478477132569E-2</v>
          </cell>
        </row>
        <row r="560">
          <cell r="A560">
            <v>116.65000000000177</v>
          </cell>
          <cell r="B560">
            <v>0</v>
          </cell>
          <cell r="C560">
            <v>1.4363877459552662E-2</v>
          </cell>
          <cell r="I560">
            <v>116.65000000000177</v>
          </cell>
          <cell r="J560">
            <v>0</v>
          </cell>
          <cell r="K560">
            <v>1.4363877459552662E-2</v>
          </cell>
        </row>
        <row r="561">
          <cell r="A561">
            <v>116.80000000000177</v>
          </cell>
          <cell r="B561">
            <v>1.4204609793161542E-2</v>
          </cell>
          <cell r="C561">
            <v>1.4204609793161542E-2</v>
          </cell>
          <cell r="I561">
            <v>116.80000000000177</v>
          </cell>
          <cell r="J561">
            <v>0</v>
          </cell>
          <cell r="K561">
            <v>1.4204609793161542E-2</v>
          </cell>
        </row>
        <row r="562">
          <cell r="A562">
            <v>116.95000000000178</v>
          </cell>
          <cell r="B562">
            <v>0</v>
          </cell>
          <cell r="C562">
            <v>1.4045703457090577E-2</v>
          </cell>
          <cell r="I562">
            <v>116.95000000000178</v>
          </cell>
          <cell r="J562">
            <v>0</v>
          </cell>
          <cell r="K562">
            <v>1.4045703457090577E-2</v>
          </cell>
        </row>
        <row r="563">
          <cell r="A563">
            <v>117.10000000000178</v>
          </cell>
          <cell r="B563">
            <v>1.3887186011072881E-2</v>
          </cell>
          <cell r="C563">
            <v>1.3887186011072881E-2</v>
          </cell>
          <cell r="I563">
            <v>117.10000000000178</v>
          </cell>
          <cell r="J563">
            <v>0</v>
          </cell>
          <cell r="K563">
            <v>1.3887186011072881E-2</v>
          </cell>
        </row>
        <row r="564">
          <cell r="A564">
            <v>117.25000000000179</v>
          </cell>
          <cell r="B564">
            <v>0</v>
          </cell>
          <cell r="C564">
            <v>1.3729084589173646E-2</v>
          </cell>
          <cell r="I564">
            <v>117.25000000000179</v>
          </cell>
          <cell r="J564">
            <v>0</v>
          </cell>
          <cell r="K564">
            <v>1.3729084589173646E-2</v>
          </cell>
        </row>
        <row r="565">
          <cell r="A565">
            <v>117.4000000000018</v>
          </cell>
          <cell r="B565">
            <v>1.3571425893802547E-2</v>
          </cell>
          <cell r="C565">
            <v>1.3571425893802547E-2</v>
          </cell>
          <cell r="I565">
            <v>117.4000000000018</v>
          </cell>
          <cell r="J565">
            <v>0</v>
          </cell>
          <cell r="K565">
            <v>1.3571425893802547E-2</v>
          </cell>
        </row>
        <row r="566">
          <cell r="A566">
            <v>117.5500000000018</v>
          </cell>
          <cell r="B566">
            <v>0</v>
          </cell>
          <cell r="C566">
            <v>1.3414236190008604E-2</v>
          </cell>
          <cell r="I566">
            <v>117.5500000000018</v>
          </cell>
          <cell r="J566">
            <v>0</v>
          </cell>
          <cell r="K566">
            <v>1.3414236190008604E-2</v>
          </cell>
        </row>
        <row r="567">
          <cell r="A567">
            <v>117.70000000000181</v>
          </cell>
          <cell r="B567">
            <v>1.3257541300057647E-2</v>
          </cell>
          <cell r="C567">
            <v>1.3257541300057647E-2</v>
          </cell>
          <cell r="I567">
            <v>117.70000000000181</v>
          </cell>
          <cell r="J567">
            <v>0</v>
          </cell>
          <cell r="K567">
            <v>1.3257541300057647E-2</v>
          </cell>
        </row>
        <row r="568">
          <cell r="A568">
            <v>117.85000000000181</v>
          </cell>
          <cell r="B568">
            <v>0</v>
          </cell>
          <cell r="C568">
            <v>1.310136659829246E-2</v>
          </cell>
          <cell r="I568">
            <v>117.85000000000181</v>
          </cell>
          <cell r="J568">
            <v>0</v>
          </cell>
          <cell r="K568">
            <v>1.310136659829246E-2</v>
          </cell>
        </row>
        <row r="569">
          <cell r="A569">
            <v>118.00000000000182</v>
          </cell>
          <cell r="B569">
            <v>1.2945737006275309E-2</v>
          </cell>
          <cell r="C569">
            <v>1.2945737006275309E-2</v>
          </cell>
          <cell r="I569">
            <v>118.00000000000182</v>
          </cell>
          <cell r="J569">
            <v>0</v>
          </cell>
          <cell r="K569">
            <v>1.2945737006275309E-2</v>
          </cell>
        </row>
        <row r="570">
          <cell r="A570">
            <v>118.15000000000182</v>
          </cell>
          <cell r="B570">
            <v>0</v>
          </cell>
          <cell r="C570">
            <v>1.279067698821248E-2</v>
          </cell>
          <cell r="I570">
            <v>118.15000000000182</v>
          </cell>
          <cell r="J570">
            <v>0</v>
          </cell>
          <cell r="K570">
            <v>1.279067698821248E-2</v>
          </cell>
        </row>
        <row r="571">
          <cell r="A571">
            <v>118.30000000000183</v>
          </cell>
          <cell r="B571">
            <v>1.2636210546660285E-2</v>
          </cell>
          <cell r="C571">
            <v>1.2636210546660285E-2</v>
          </cell>
          <cell r="I571">
            <v>118.30000000000183</v>
          </cell>
          <cell r="J571">
            <v>0</v>
          </cell>
          <cell r="K571">
            <v>1.2636210546660285E-2</v>
          </cell>
        </row>
        <row r="572">
          <cell r="A572">
            <v>118.45000000000184</v>
          </cell>
          <cell r="B572">
            <v>0</v>
          </cell>
          <cell r="C572">
            <v>1.2482361218511677E-2</v>
          </cell>
          <cell r="I572">
            <v>118.45000000000184</v>
          </cell>
          <cell r="J572">
            <v>0</v>
          </cell>
          <cell r="K572">
            <v>1.2482361218511677E-2</v>
          </cell>
        </row>
        <row r="573">
          <cell r="A573">
            <v>118.60000000000184</v>
          </cell>
          <cell r="B573">
            <v>1.2329152071262528E-2</v>
          </cell>
          <cell r="C573">
            <v>1.2329152071262528E-2</v>
          </cell>
          <cell r="I573">
            <v>118.60000000000184</v>
          </cell>
          <cell r="J573">
            <v>0</v>
          </cell>
          <cell r="K573">
            <v>1.2329152071262528E-2</v>
          </cell>
        </row>
        <row r="574">
          <cell r="A574">
            <v>118.75000000000185</v>
          </cell>
          <cell r="B574">
            <v>0</v>
          </cell>
          <cell r="C574">
            <v>1.2176605699556482E-2</v>
          </cell>
          <cell r="I574">
            <v>118.75000000000185</v>
          </cell>
          <cell r="J574">
            <v>0</v>
          </cell>
          <cell r="K574">
            <v>1.2176605699556482E-2</v>
          </cell>
        </row>
        <row r="575">
          <cell r="A575">
            <v>118.90000000000185</v>
          </cell>
          <cell r="B575">
            <v>1.2024744222006951E-2</v>
          </cell>
          <cell r="C575">
            <v>1.2024744222006951E-2</v>
          </cell>
          <cell r="I575">
            <v>118.90000000000185</v>
          </cell>
          <cell r="J575">
            <v>0</v>
          </cell>
          <cell r="K575">
            <v>1.2024744222006951E-2</v>
          </cell>
        </row>
        <row r="576">
          <cell r="A576">
            <v>119.05000000000186</v>
          </cell>
          <cell r="B576">
            <v>0</v>
          </cell>
          <cell r="C576">
            <v>1.1873589278294811E-2</v>
          </cell>
          <cell r="I576">
            <v>119.05000000000186</v>
          </cell>
          <cell r="J576">
            <v>0</v>
          </cell>
          <cell r="K576">
            <v>1.1873589278294811E-2</v>
          </cell>
        </row>
        <row r="577">
          <cell r="A577">
            <v>119.20000000000186</v>
          </cell>
          <cell r="B577">
            <v>1.1723162026540123E-2</v>
          </cell>
          <cell r="C577">
            <v>1.1723162026540123E-2</v>
          </cell>
          <cell r="I577">
            <v>119.20000000000186</v>
          </cell>
          <cell r="J577">
            <v>0</v>
          </cell>
          <cell r="K577">
            <v>1.1723162026540123E-2</v>
          </cell>
        </row>
        <row r="578">
          <cell r="A578">
            <v>119.35000000000187</v>
          </cell>
          <cell r="B578">
            <v>0</v>
          </cell>
          <cell r="C578">
            <v>1.1573483140945988E-2</v>
          </cell>
          <cell r="I578">
            <v>119.35000000000187</v>
          </cell>
          <cell r="J578">
            <v>0</v>
          </cell>
          <cell r="K578">
            <v>1.1573483140945988E-2</v>
          </cell>
        </row>
        <row r="579">
          <cell r="A579">
            <v>119.50000000000188</v>
          </cell>
          <cell r="B579">
            <v>1.1424572809712537E-2</v>
          </cell>
          <cell r="C579">
            <v>1.1424572809712537E-2</v>
          </cell>
          <cell r="I579">
            <v>119.50000000000188</v>
          </cell>
          <cell r="J579">
            <v>0</v>
          </cell>
          <cell r="K579">
            <v>1.1424572809712537E-2</v>
          </cell>
        </row>
        <row r="580">
          <cell r="A580">
            <v>119.65000000000188</v>
          </cell>
          <cell r="B580">
            <v>0</v>
          </cell>
          <cell r="C580">
            <v>1.1276450733218917E-2</v>
          </cell>
          <cell r="I580">
            <v>119.65000000000188</v>
          </cell>
          <cell r="J580">
            <v>0</v>
          </cell>
          <cell r="K580">
            <v>1.1276450733218917E-2</v>
          </cell>
        </row>
        <row r="581">
          <cell r="A581">
            <v>119.80000000000189</v>
          </cell>
          <cell r="B581">
            <v>1.1129136122470852E-2</v>
          </cell>
          <cell r="C581">
            <v>1.1129136122470852E-2</v>
          </cell>
          <cell r="I581">
            <v>119.80000000000189</v>
          </cell>
          <cell r="J581">
            <v>0</v>
          </cell>
          <cell r="K581">
            <v>1.1129136122470852E-2</v>
          </cell>
        </row>
        <row r="582">
          <cell r="A582">
            <v>119.95000000000189</v>
          </cell>
          <cell r="B582">
            <v>0</v>
          </cell>
          <cell r="C582">
            <v>1.0982647697811362E-2</v>
          </cell>
          <cell r="I582">
            <v>119.95000000000189</v>
          </cell>
          <cell r="J582">
            <v>0</v>
          </cell>
          <cell r="K582">
            <v>1.0982647697811362E-2</v>
          </cell>
        </row>
        <row r="583">
          <cell r="A583">
            <v>120.1000000000019</v>
          </cell>
          <cell r="B583">
            <v>1.0837003687891976E-2</v>
          </cell>
          <cell r="C583">
            <v>1.0837003687891976E-2</v>
          </cell>
          <cell r="I583">
            <v>120.1000000000019</v>
          </cell>
          <cell r="J583">
            <v>0</v>
          </cell>
          <cell r="K583">
            <v>1.0837003687891976E-2</v>
          </cell>
        </row>
        <row r="584">
          <cell r="A584">
            <v>120.2500000000019</v>
          </cell>
          <cell r="B584">
            <v>0</v>
          </cell>
          <cell r="C584">
            <v>1.069222182890163E-2</v>
          </cell>
          <cell r="I584">
            <v>120.2500000000019</v>
          </cell>
          <cell r="J584">
            <v>0</v>
          </cell>
          <cell r="K584">
            <v>1.069222182890163E-2</v>
          </cell>
        </row>
        <row r="585">
          <cell r="A585">
            <v>120.40000000000191</v>
          </cell>
          <cell r="B585">
            <v>1.0548319364050315E-2</v>
          </cell>
          <cell r="C585">
            <v>1.0548319364050315E-2</v>
          </cell>
          <cell r="I585">
            <v>120.40000000000191</v>
          </cell>
          <cell r="J585">
            <v>0</v>
          </cell>
          <cell r="K585">
            <v>1.0548319364050315E-2</v>
          </cell>
        </row>
        <row r="586">
          <cell r="A586">
            <v>120.55000000000192</v>
          </cell>
          <cell r="B586">
            <v>0</v>
          </cell>
          <cell r="C586">
            <v>1.0405313043304469E-2</v>
          </cell>
          <cell r="I586">
            <v>120.55000000000192</v>
          </cell>
          <cell r="J586">
            <v>0</v>
          </cell>
          <cell r="K586">
            <v>1.0405313043304469E-2</v>
          </cell>
        </row>
        <row r="587">
          <cell r="A587">
            <v>120.70000000000192</v>
          </cell>
          <cell r="B587">
            <v>1.0263219123370816E-2</v>
          </cell>
          <cell r="C587">
            <v>1.0263219123370816E-2</v>
          </cell>
          <cell r="I587">
            <v>120.70000000000192</v>
          </cell>
          <cell r="J587">
            <v>0</v>
          </cell>
          <cell r="K587">
            <v>1.0263219123370816E-2</v>
          </cell>
        </row>
        <row r="588">
          <cell r="A588">
            <v>120.85000000000193</v>
          </cell>
          <cell r="B588">
            <v>0</v>
          </cell>
          <cell r="C588">
            <v>1.0122053367925366E-2</v>
          </cell>
          <cell r="I588">
            <v>120.85000000000193</v>
          </cell>
          <cell r="J588">
            <v>0</v>
          </cell>
          <cell r="K588">
            <v>1.0122053367925366E-2</v>
          </cell>
        </row>
        <row r="589">
          <cell r="A589">
            <v>121.00000000000193</v>
          </cell>
          <cell r="B589">
            <v>9.9818310480841391E-3</v>
          </cell>
          <cell r="C589">
            <v>9.9818310480841391E-3</v>
          </cell>
          <cell r="I589">
            <v>121.00000000000193</v>
          </cell>
          <cell r="J589">
            <v>0</v>
          </cell>
          <cell r="K589">
            <v>9.9818310480841391E-3</v>
          </cell>
        </row>
        <row r="590">
          <cell r="A590">
            <v>121.15000000000194</v>
          </cell>
          <cell r="B590">
            <v>0</v>
          </cell>
          <cell r="C590">
            <v>9.8425669431119744E-3</v>
          </cell>
          <cell r="I590">
            <v>121.15000000000194</v>
          </cell>
          <cell r="J590">
            <v>0</v>
          </cell>
          <cell r="K590">
            <v>9.8425669431119744E-3</v>
          </cell>
        </row>
        <row r="591">
          <cell r="A591">
            <v>121.30000000000194</v>
          </cell>
          <cell r="B591">
            <v>9.7042753413657621E-3</v>
          </cell>
          <cell r="C591">
            <v>9.7042753413657621E-3</v>
          </cell>
          <cell r="I591">
            <v>121.30000000000194</v>
          </cell>
          <cell r="J591">
            <v>0</v>
          </cell>
          <cell r="K591">
            <v>9.7042753413657621E-3</v>
          </cell>
        </row>
        <row r="592">
          <cell r="A592">
            <v>121.45000000000195</v>
          </cell>
          <cell r="B592">
            <v>0</v>
          </cell>
          <cell r="C592">
            <v>9.566970041468309E-3</v>
          </cell>
          <cell r="I592">
            <v>121.45000000000195</v>
          </cell>
          <cell r="J592">
            <v>0</v>
          </cell>
          <cell r="K592">
            <v>9.566970041468309E-3</v>
          </cell>
        </row>
        <row r="593">
          <cell r="A593">
            <v>121.60000000000196</v>
          </cell>
          <cell r="B593">
            <v>9.4306643537088678E-3</v>
          </cell>
          <cell r="C593">
            <v>9.4306643537088678E-3</v>
          </cell>
          <cell r="I593">
            <v>121.60000000000196</v>
          </cell>
          <cell r="J593">
            <v>0</v>
          </cell>
          <cell r="K593">
            <v>9.4306643537088678E-3</v>
          </cell>
        </row>
        <row r="594">
          <cell r="A594">
            <v>121.75000000000196</v>
          </cell>
          <cell r="B594">
            <v>0</v>
          </cell>
          <cell r="C594">
            <v>9.2953711016663422E-3</v>
          </cell>
          <cell r="I594">
            <v>121.75000000000196</v>
          </cell>
          <cell r="J594">
            <v>0</v>
          </cell>
          <cell r="K594">
            <v>9.2953711016663422E-3</v>
          </cell>
        </row>
        <row r="595">
          <cell r="A595">
            <v>121.90000000000197</v>
          </cell>
          <cell r="B595">
            <v>9.1611026240510721E-3</v>
          </cell>
          <cell r="C595">
            <v>9.1611026240510721E-3</v>
          </cell>
          <cell r="I595">
            <v>121.90000000000197</v>
          </cell>
          <cell r="J595">
            <v>0</v>
          </cell>
          <cell r="K595">
            <v>9.1611026240510721E-3</v>
          </cell>
        </row>
        <row r="596">
          <cell r="A596">
            <v>122.05000000000197</v>
          </cell>
          <cell r="B596">
            <v>0</v>
          </cell>
          <cell r="C596">
            <v>9.027870776760932E-3</v>
          </cell>
          <cell r="I596">
            <v>122.05000000000197</v>
          </cell>
          <cell r="J596">
            <v>0</v>
          </cell>
          <cell r="K596">
            <v>9.027870776760932E-3</v>
          </cell>
        </row>
        <row r="597">
          <cell r="A597">
            <v>122.20000000000198</v>
          </cell>
          <cell r="B597">
            <v>8.8956869351474836E-3</v>
          </cell>
          <cell r="C597">
            <v>8.8956869351474836E-3</v>
          </cell>
          <cell r="I597">
            <v>122.20000000000198</v>
          </cell>
          <cell r="J597">
            <v>0</v>
          </cell>
          <cell r="K597">
            <v>8.8956869351474836E-3</v>
          </cell>
        </row>
        <row r="598">
          <cell r="A598">
            <v>122.35000000000198</v>
          </cell>
          <cell r="B598">
            <v>0</v>
          </cell>
          <cell r="C598">
            <v>8.7645619964878251E-3</v>
          </cell>
          <cell r="I598">
            <v>122.35000000000198</v>
          </cell>
          <cell r="J598">
            <v>0</v>
          </cell>
          <cell r="K598">
            <v>8.7645619964878251E-3</v>
          </cell>
        </row>
        <row r="599">
          <cell r="A599">
            <v>122.50000000000199</v>
          </cell>
          <cell r="B599">
            <v>8.6345063826575776E-3</v>
          </cell>
          <cell r="C599">
            <v>8.6345063826575776E-3</v>
          </cell>
          <cell r="I599">
            <v>122.50000000000199</v>
          </cell>
          <cell r="J599">
            <v>0</v>
          </cell>
          <cell r="K599">
            <v>8.6345063826575776E-3</v>
          </cell>
        </row>
        <row r="600">
          <cell r="A600">
            <v>122.650000000002</v>
          </cell>
          <cell r="B600">
            <v>0</v>
          </cell>
          <cell r="C600">
            <v>8.5055300430005743E-3</v>
          </cell>
          <cell r="I600">
            <v>122.650000000002</v>
          </cell>
          <cell r="J600">
            <v>0</v>
          </cell>
          <cell r="K600">
            <v>8.5055300430005743E-3</v>
          </cell>
        </row>
        <row r="601">
          <cell r="A601">
            <v>122.800000000002</v>
          </cell>
          <cell r="B601">
            <v>8.3776424573906005E-3</v>
          </cell>
          <cell r="C601">
            <v>8.3776424573906005E-3</v>
          </cell>
          <cell r="I601">
            <v>122.800000000002</v>
          </cell>
          <cell r="J601">
            <v>0</v>
          </cell>
          <cell r="K601">
            <v>8.3776424573906005E-3</v>
          </cell>
        </row>
        <row r="602">
          <cell r="A602">
            <v>122.95000000000201</v>
          </cell>
          <cell r="B602">
            <v>0</v>
          </cell>
          <cell r="C602">
            <v>8.2508526394805062E-3</v>
          </cell>
          <cell r="I602">
            <v>122.95000000000201</v>
          </cell>
          <cell r="J602">
            <v>0</v>
          </cell>
          <cell r="K602">
            <v>8.2508526394805062E-3</v>
          </cell>
        </row>
        <row r="603">
          <cell r="A603">
            <v>123.10000000000201</v>
          </cell>
          <cell r="B603">
            <v>8.1251691401339494E-3</v>
          </cell>
          <cell r="C603">
            <v>8.1251691401339494E-3</v>
          </cell>
          <cell r="I603">
            <v>123.10000000000201</v>
          </cell>
          <cell r="J603">
            <v>0</v>
          </cell>
          <cell r="K603">
            <v>8.1251691401339494E-3</v>
          </cell>
        </row>
        <row r="604">
          <cell r="A604">
            <v>123.25000000000202</v>
          </cell>
          <cell r="B604">
            <v>0</v>
          </cell>
          <cell r="C604">
            <v>8.0006000510350443E-3</v>
          </cell>
          <cell r="I604">
            <v>123.25000000000202</v>
          </cell>
          <cell r="J604">
            <v>0</v>
          </cell>
          <cell r="K604">
            <v>8.0006000510350443E-3</v>
          </cell>
        </row>
        <row r="605">
          <cell r="A605">
            <v>123.40000000000202</v>
          </cell>
          <cell r="B605">
            <v>7.8771530084709735E-3</v>
          </cell>
          <cell r="C605">
            <v>7.8771530084709735E-3</v>
          </cell>
          <cell r="I605">
            <v>123.40000000000202</v>
          </cell>
          <cell r="J605">
            <v>0</v>
          </cell>
          <cell r="K605">
            <v>7.8771530084709735E-3</v>
          </cell>
        </row>
        <row r="606">
          <cell r="A606">
            <v>123.55000000000203</v>
          </cell>
          <cell r="B606">
            <v>0</v>
          </cell>
          <cell r="C606">
            <v>7.7548351972827542E-3</v>
          </cell>
          <cell r="I606">
            <v>123.55000000000203</v>
          </cell>
          <cell r="J606">
            <v>0</v>
          </cell>
          <cell r="K606">
            <v>7.7548351972827542E-3</v>
          </cell>
        </row>
        <row r="607">
          <cell r="A607">
            <v>123.70000000000203</v>
          </cell>
          <cell r="B607">
            <v>7.6336533549792142E-3</v>
          </cell>
          <cell r="C607">
            <v>7.6336533549792142E-3</v>
          </cell>
          <cell r="I607">
            <v>123.70000000000203</v>
          </cell>
          <cell r="J607">
            <v>0</v>
          </cell>
          <cell r="K607">
            <v>7.6336533549792142E-3</v>
          </cell>
        </row>
        <row r="608">
          <cell r="A608">
            <v>123.85000000000204</v>
          </cell>
          <cell r="B608">
            <v>0</v>
          </cell>
          <cell r="C608">
            <v>7.5136137760091889E-3</v>
          </cell>
          <cell r="I608">
            <v>123.85000000000204</v>
          </cell>
          <cell r="J608">
            <v>0</v>
          </cell>
          <cell r="K608">
            <v>7.5136137760091889E-3</v>
          </cell>
        </row>
        <row r="609">
          <cell r="A609">
            <v>124.00000000000205</v>
          </cell>
          <cell r="B609">
            <v>7.3947223161869406E-3</v>
          </cell>
          <cell r="C609">
            <v>7.3947223161869406E-3</v>
          </cell>
          <cell r="I609">
            <v>124.00000000000205</v>
          </cell>
          <cell r="J609">
            <v>0</v>
          </cell>
          <cell r="K609">
            <v>7.3947223161869406E-3</v>
          </cell>
        </row>
        <row r="610">
          <cell r="A610">
            <v>124.15000000000205</v>
          </cell>
          <cell r="B610">
            <v>0</v>
          </cell>
          <cell r="C610">
            <v>7.2769843972658021E-3</v>
          </cell>
          <cell r="I610">
            <v>124.15000000000205</v>
          </cell>
          <cell r="J610">
            <v>0</v>
          </cell>
          <cell r="K610">
            <v>7.2769843972658021E-3</v>
          </cell>
        </row>
        <row r="611">
          <cell r="A611">
            <v>124.30000000000206</v>
          </cell>
          <cell r="B611">
            <v>7.1604050116549738E-3</v>
          </cell>
          <cell r="C611">
            <v>7.1604050116549738E-3</v>
          </cell>
          <cell r="I611">
            <v>124.30000000000206</v>
          </cell>
          <cell r="J611">
            <v>0</v>
          </cell>
          <cell r="K611">
            <v>7.1604050116549738E-3</v>
          </cell>
        </row>
        <row r="612">
          <cell r="A612">
            <v>124.45000000000206</v>
          </cell>
          <cell r="B612">
            <v>0</v>
          </cell>
          <cell r="C612">
            <v>7.0449887272743643E-3</v>
          </cell>
          <cell r="I612">
            <v>124.45000000000206</v>
          </cell>
          <cell r="J612">
            <v>0</v>
          </cell>
          <cell r="K612">
            <v>7.0449887272743643E-3</v>
          </cell>
        </row>
        <row r="613">
          <cell r="A613">
            <v>124.60000000000207</v>
          </cell>
          <cell r="B613">
            <v>6.9307396925424722E-3</v>
          </cell>
          <cell r="C613">
            <v>6.9307396925424722E-3</v>
          </cell>
          <cell r="I613">
            <v>124.60000000000207</v>
          </cell>
          <cell r="J613">
            <v>0</v>
          </cell>
          <cell r="K613">
            <v>6.9307396925424722E-3</v>
          </cell>
        </row>
        <row r="614">
          <cell r="A614">
            <v>124.75000000000207</v>
          </cell>
          <cell r="B614">
            <v>0</v>
          </cell>
          <cell r="C614">
            <v>6.8176616414921355E-3</v>
          </cell>
          <cell r="I614">
            <v>124.75000000000207</v>
          </cell>
          <cell r="J614">
            <v>0</v>
          </cell>
          <cell r="K614">
            <v>6.8176616414921355E-3</v>
          </cell>
        </row>
        <row r="615">
          <cell r="A615">
            <v>124.90000000000208</v>
          </cell>
          <cell r="B615">
            <v>6.7057578990090483E-3</v>
          </cell>
          <cell r="C615">
            <v>6.7057578990090483E-3</v>
          </cell>
          <cell r="I615">
            <v>124.90000000000208</v>
          </cell>
          <cell r="J615">
            <v>0</v>
          </cell>
          <cell r="K615">
            <v>6.7057578990090483E-3</v>
          </cell>
        </row>
        <row r="616">
          <cell r="A616">
            <v>125.05000000000209</v>
          </cell>
          <cell r="B616">
            <v>0</v>
          </cell>
          <cell r="C616">
            <v>6.5950313861880073E-3</v>
          </cell>
          <cell r="I616">
            <v>125.05000000000209</v>
          </cell>
          <cell r="J616">
            <v>0</v>
          </cell>
          <cell r="K616">
            <v>6.5950313861880073E-3</v>
          </cell>
        </row>
        <row r="617">
          <cell r="A617">
            <v>125.20000000000209</v>
          </cell>
          <cell r="B617">
            <v>6.4854846258016853E-3</v>
          </cell>
          <cell r="C617">
            <v>6.4854846258016853E-3</v>
          </cell>
          <cell r="I617">
            <v>125.20000000000209</v>
          </cell>
          <cell r="J617">
            <v>0</v>
          </cell>
          <cell r="K617">
            <v>6.4854846258016853E-3</v>
          </cell>
        </row>
        <row r="618">
          <cell r="A618">
            <v>125.3500000000021</v>
          </cell>
          <cell r="B618">
            <v>0</v>
          </cell>
          <cell r="C618">
            <v>6.377119747876886E-3</v>
          </cell>
          <cell r="I618">
            <v>125.3500000000021</v>
          </cell>
          <cell r="J618">
            <v>0</v>
          </cell>
          <cell r="K618">
            <v>6.377119747876886E-3</v>
          </cell>
        </row>
        <row r="619">
          <cell r="A619">
            <v>125.5000000000021</v>
          </cell>
          <cell r="B619">
            <v>6.2699384953731896E-3</v>
          </cell>
          <cell r="C619">
            <v>6.2699384953731896E-3</v>
          </cell>
          <cell r="I619">
            <v>125.5000000000021</v>
          </cell>
          <cell r="J619">
            <v>0</v>
          </cell>
          <cell r="K619">
            <v>6.2699384953731896E-3</v>
          </cell>
        </row>
        <row r="620">
          <cell r="A620">
            <v>125.65000000000211</v>
          </cell>
          <cell r="B620">
            <v>0</v>
          </cell>
          <cell r="C620">
            <v>6.1639422299588943E-3</v>
          </cell>
          <cell r="I620">
            <v>125.65000000000211</v>
          </cell>
          <cell r="J620">
            <v>0</v>
          </cell>
          <cell r="K620">
            <v>6.1639422299588943E-3</v>
          </cell>
        </row>
        <row r="621">
          <cell r="A621">
            <v>125.80000000000211</v>
          </cell>
          <cell r="B621">
            <v>6.0591319378791707E-3</v>
          </cell>
          <cell r="C621">
            <v>6.0591319378791707E-3</v>
          </cell>
          <cell r="I621">
            <v>125.80000000000211</v>
          </cell>
          <cell r="J621">
            <v>0</v>
          </cell>
          <cell r="K621">
            <v>6.0591319378791707E-3</v>
          </cell>
        </row>
        <row r="622">
          <cell r="A622">
            <v>125.95000000000212</v>
          </cell>
          <cell r="B622">
            <v>0</v>
          </cell>
          <cell r="C622">
            <v>5.9555082359114544E-3</v>
          </cell>
          <cell r="I622">
            <v>125.95000000000212</v>
          </cell>
          <cell r="J622">
            <v>0</v>
          </cell>
          <cell r="K622">
            <v>5.9555082359114544E-3</v>
          </cell>
        </row>
        <row r="623">
          <cell r="A623">
            <v>126.10000000000213</v>
          </cell>
          <cell r="B623">
            <v>5.8530713774029861E-3</v>
          </cell>
          <cell r="C623">
            <v>5.8530713774029861E-3</v>
          </cell>
          <cell r="I623">
            <v>126.10000000000213</v>
          </cell>
          <cell r="J623">
            <v>0</v>
          </cell>
          <cell r="K623">
            <v>5.8530713774029861E-3</v>
          </cell>
        </row>
        <row r="624">
          <cell r="A624">
            <v>126.25000000000213</v>
          </cell>
          <cell r="B624">
            <v>0</v>
          </cell>
          <cell r="C624">
            <v>5.7518212583855437E-3</v>
          </cell>
          <cell r="I624">
            <v>126.25000000000213</v>
          </cell>
          <cell r="J624">
            <v>0</v>
          </cell>
          <cell r="K624">
            <v>5.7518212583855437E-3</v>
          </cell>
        </row>
        <row r="625">
          <cell r="A625">
            <v>126.40000000000214</v>
          </cell>
          <cell r="B625">
            <v>5.6517574237624334E-3</v>
          </cell>
          <cell r="C625">
            <v>5.6517574237624334E-3</v>
          </cell>
          <cell r="I625">
            <v>126.40000000000214</v>
          </cell>
          <cell r="J625">
            <v>0</v>
          </cell>
          <cell r="K625">
            <v>5.6517574237624334E-3</v>
          </cell>
        </row>
        <row r="626">
          <cell r="A626">
            <v>126.55000000000214</v>
          </cell>
          <cell r="B626">
            <v>0</v>
          </cell>
          <cell r="C626">
            <v>5.5528790735627715E-3</v>
          </cell>
          <cell r="I626">
            <v>126.55000000000214</v>
          </cell>
          <cell r="J626">
            <v>0</v>
          </cell>
          <cell r="K626">
            <v>5.5528790735627715E-3</v>
          </cell>
        </row>
        <row r="627">
          <cell r="A627">
            <v>126.70000000000215</v>
          </cell>
          <cell r="B627">
            <v>5.4551850692581907E-3</v>
          </cell>
          <cell r="C627">
            <v>5.4551850692581907E-3</v>
          </cell>
          <cell r="I627">
            <v>126.70000000000215</v>
          </cell>
          <cell r="J627">
            <v>0</v>
          </cell>
          <cell r="K627">
            <v>5.4551850692581907E-3</v>
          </cell>
        </row>
        <row r="628">
          <cell r="A628">
            <v>126.85000000000215</v>
          </cell>
          <cell r="B628">
            <v>0</v>
          </cell>
          <cell r="C628">
            <v>5.3586739401371526E-3</v>
          </cell>
          <cell r="I628">
            <v>126.85000000000215</v>
          </cell>
          <cell r="J628">
            <v>0</v>
          </cell>
          <cell r="K628">
            <v>5.3586739401371526E-3</v>
          </cell>
        </row>
        <row r="629">
          <cell r="A629">
            <v>127.00000000000216</v>
          </cell>
          <cell r="B629">
            <v>5.2633438897320365E-3</v>
          </cell>
          <cell r="C629">
            <v>5.2633438897320365E-3</v>
          </cell>
          <cell r="I629">
            <v>127.00000000000216</v>
          </cell>
          <cell r="J629">
            <v>0</v>
          </cell>
          <cell r="K629">
            <v>5.2633438897320365E-3</v>
          </cell>
        </row>
        <row r="630">
          <cell r="A630">
            <v>127.15000000000217</v>
          </cell>
          <cell r="B630">
            <v>0</v>
          </cell>
          <cell r="C630">
            <v>5.1691928022942462E-3</v>
          </cell>
          <cell r="I630">
            <v>127.15000000000217</v>
          </cell>
          <cell r="J630">
            <v>0</v>
          </cell>
          <cell r="K630">
            <v>5.1691928022942462E-3</v>
          </cell>
        </row>
        <row r="631">
          <cell r="A631">
            <v>127.30000000000217</v>
          </cell>
          <cell r="B631">
            <v>5.0762182493126942E-3</v>
          </cell>
          <cell r="C631">
            <v>5.0762182493126942E-3</v>
          </cell>
          <cell r="I631">
            <v>127.30000000000217</v>
          </cell>
          <cell r="J631">
            <v>0</v>
          </cell>
          <cell r="K631">
            <v>5.0762182493126942E-3</v>
          </cell>
        </row>
        <row r="632">
          <cell r="A632">
            <v>127.45000000000218</v>
          </cell>
          <cell r="B632">
            <v>0</v>
          </cell>
          <cell r="C632">
            <v>4.984417496070947E-3</v>
          </cell>
          <cell r="I632">
            <v>127.45000000000218</v>
          </cell>
          <cell r="J632">
            <v>0</v>
          </cell>
          <cell r="K632">
            <v>4.984417496070947E-3</v>
          </cell>
        </row>
        <row r="633">
          <cell r="A633">
            <v>127.60000000000218</v>
          </cell>
          <cell r="B633">
            <v>4.8937875082384662E-3</v>
          </cell>
          <cell r="C633">
            <v>4.8937875082384662E-3</v>
          </cell>
          <cell r="I633">
            <v>127.60000000000218</v>
          </cell>
          <cell r="J633">
            <v>0</v>
          </cell>
          <cell r="K633">
            <v>4.8937875082384662E-3</v>
          </cell>
        </row>
        <row r="634">
          <cell r="A634">
            <v>127.75000000000219</v>
          </cell>
          <cell r="B634">
            <v>0</v>
          </cell>
          <cell r="C634">
            <v>4.8043249584914394E-3</v>
          </cell>
          <cell r="I634">
            <v>127.75000000000219</v>
          </cell>
          <cell r="J634">
            <v>0</v>
          </cell>
          <cell r="K634">
            <v>4.8043249584914394E-3</v>
          </cell>
        </row>
        <row r="635">
          <cell r="A635">
            <v>127.90000000000219</v>
          </cell>
          <cell r="B635">
            <v>4.716026233158698E-3</v>
          </cell>
          <cell r="C635">
            <v>4.716026233158698E-3</v>
          </cell>
          <cell r="I635">
            <v>127.90000000000219</v>
          </cell>
          <cell r="J635">
            <v>0</v>
          </cell>
          <cell r="K635">
            <v>4.716026233158698E-3</v>
          </cell>
        </row>
        <row r="636">
          <cell r="A636">
            <v>128.0500000000022</v>
          </cell>
          <cell r="B636">
            <v>0</v>
          </cell>
          <cell r="C636">
            <v>4.6288874388883128E-3</v>
          </cell>
          <cell r="I636">
            <v>128.0500000000022</v>
          </cell>
          <cell r="J636">
            <v>0</v>
          </cell>
          <cell r="K636">
            <v>4.6288874388883128E-3</v>
          </cell>
        </row>
        <row r="637">
          <cell r="A637">
            <v>128.20000000000221</v>
          </cell>
          <cell r="B637">
            <v>4.5429044093305603E-3</v>
          </cell>
          <cell r="C637">
            <v>4.5429044093305603E-3</v>
          </cell>
          <cell r="I637">
            <v>128.20000000000221</v>
          </cell>
          <cell r="J637">
            <v>0</v>
          </cell>
          <cell r="K637">
            <v>4.5429044093305603E-3</v>
          </cell>
        </row>
        <row r="638">
          <cell r="A638">
            <v>128.35000000000221</v>
          </cell>
          <cell r="B638">
            <v>0</v>
          </cell>
          <cell r="C638">
            <v>4.4580727118329454E-3</v>
          </cell>
          <cell r="I638">
            <v>128.35000000000221</v>
          </cell>
          <cell r="J638">
            <v>0</v>
          </cell>
          <cell r="K638">
            <v>4.4580727118329454E-3</v>
          </cell>
        </row>
        <row r="639">
          <cell r="A639">
            <v>128.50000000000222</v>
          </cell>
          <cell r="B639">
            <v>4.3743876541431108E-3</v>
          </cell>
          <cell r="C639">
            <v>4.3743876541431108E-3</v>
          </cell>
          <cell r="I639">
            <v>128.50000000000222</v>
          </cell>
          <cell r="J639">
            <v>0</v>
          </cell>
          <cell r="K639">
            <v>4.3743876541431108E-3</v>
          </cell>
        </row>
        <row r="640">
          <cell r="A640">
            <v>128.65000000000222</v>
          </cell>
          <cell r="B640">
            <v>0</v>
          </cell>
          <cell r="C640">
            <v>4.2918442911154811E-3</v>
          </cell>
          <cell r="I640">
            <v>128.65000000000222</v>
          </cell>
          <cell r="J640">
            <v>0</v>
          </cell>
          <cell r="K640">
            <v>4.2918442911154811E-3</v>
          </cell>
        </row>
        <row r="641">
          <cell r="A641">
            <v>128.80000000000223</v>
          </cell>
          <cell r="B641">
            <v>4.2104374314176048E-3</v>
          </cell>
          <cell r="C641">
            <v>4.2104374314176048E-3</v>
          </cell>
          <cell r="I641">
            <v>128.80000000000223</v>
          </cell>
          <cell r="J641">
            <v>0</v>
          </cell>
          <cell r="K641">
            <v>4.2104374314176048E-3</v>
          </cell>
        </row>
        <row r="642">
          <cell r="A642">
            <v>128.95000000000223</v>
          </cell>
          <cell r="B642">
            <v>0</v>
          </cell>
          <cell r="C642">
            <v>4.1301616442321887E-3</v>
          </cell>
          <cell r="I642">
            <v>128.95000000000223</v>
          </cell>
          <cell r="J642">
            <v>0</v>
          </cell>
          <cell r="K642">
            <v>4.1301616442321887E-3</v>
          </cell>
        </row>
        <row r="643">
          <cell r="A643">
            <v>129.10000000000224</v>
          </cell>
          <cell r="B643">
            <v>4.0510112659509542E-3</v>
          </cell>
          <cell r="C643">
            <v>4.0510112659509542E-3</v>
          </cell>
          <cell r="I643">
            <v>129.10000000000224</v>
          </cell>
          <cell r="J643">
            <v>0</v>
          </cell>
          <cell r="K643">
            <v>4.0510112659509542E-3</v>
          </cell>
        </row>
        <row r="644">
          <cell r="A644">
            <v>129.25000000000225</v>
          </cell>
          <cell r="B644">
            <v>0</v>
          </cell>
          <cell r="C644">
            <v>3.9729804068564748E-3</v>
          </cell>
          <cell r="I644">
            <v>129.25000000000225</v>
          </cell>
          <cell r="J644">
            <v>0</v>
          </cell>
          <cell r="K644">
            <v>3.9729804068564748E-3</v>
          </cell>
        </row>
        <row r="645">
          <cell r="A645">
            <v>129.40000000000225</v>
          </cell>
          <cell r="B645">
            <v>3.8960629577882346E-3</v>
          </cell>
          <cell r="C645">
            <v>3.8960629577882346E-3</v>
          </cell>
          <cell r="I645">
            <v>129.40000000000225</v>
          </cell>
          <cell r="J645">
            <v>0</v>
          </cell>
          <cell r="K645">
            <v>3.8960629577882346E-3</v>
          </cell>
        </row>
        <row r="646">
          <cell r="A646">
            <v>129.55000000000226</v>
          </cell>
          <cell r="B646">
            <v>0</v>
          </cell>
          <cell r="C646">
            <v>3.820252596789313E-3</v>
          </cell>
          <cell r="I646">
            <v>129.55000000000226</v>
          </cell>
          <cell r="J646">
            <v>0</v>
          </cell>
          <cell r="K646">
            <v>3.820252596789313E-3</v>
          </cell>
        </row>
        <row r="647">
          <cell r="A647">
            <v>129.70000000000226</v>
          </cell>
          <cell r="B647">
            <v>3.7455427957300367E-3</v>
          </cell>
          <cell r="C647">
            <v>3.7455427957300367E-3</v>
          </cell>
          <cell r="I647">
            <v>129.70000000000226</v>
          </cell>
          <cell r="J647">
            <v>0</v>
          </cell>
          <cell r="K647">
            <v>3.7455427957300367E-3</v>
          </cell>
        </row>
        <row r="648">
          <cell r="A648">
            <v>129.85000000000227</v>
          </cell>
          <cell r="B648">
            <v>0</v>
          </cell>
          <cell r="C648">
            <v>3.6719268269051735E-3</v>
          </cell>
          <cell r="I648">
            <v>129.85000000000227</v>
          </cell>
          <cell r="J648">
            <v>0</v>
          </cell>
          <cell r="K648">
            <v>3.6719268269051735E-3</v>
          </cell>
        </row>
        <row r="649">
          <cell r="A649">
            <v>130.00000000000227</v>
          </cell>
          <cell r="B649">
            <v>3.5993977696012354E-3</v>
          </cell>
          <cell r="C649">
            <v>3.5993977696012354E-3</v>
          </cell>
          <cell r="I649">
            <v>130.00000000000227</v>
          </cell>
          <cell r="J649">
            <v>0</v>
          </cell>
          <cell r="K649">
            <v>3.5993977696012354E-3</v>
          </cell>
        </row>
        <row r="650">
          <cell r="A650">
            <v>130.15000000000228</v>
          </cell>
          <cell r="B650">
            <v>0</v>
          </cell>
          <cell r="C650">
            <v>3.5279485166305733E-3</v>
          </cell>
          <cell r="I650">
            <v>130.15000000000228</v>
          </cell>
          <cell r="J650">
            <v>0</v>
          </cell>
          <cell r="K650">
            <v>3.5279485166305733E-3</v>
          </cell>
        </row>
        <row r="651">
          <cell r="A651">
            <v>130.30000000000229</v>
          </cell>
          <cell r="B651">
            <v>3.457571780829065E-3</v>
          </cell>
          <cell r="C651">
            <v>3.457571780829065E-3</v>
          </cell>
          <cell r="I651">
            <v>130.30000000000229</v>
          </cell>
          <cell r="J651">
            <v>0</v>
          </cell>
          <cell r="K651">
            <v>3.457571780829065E-3</v>
          </cell>
        </row>
        <row r="652">
          <cell r="A652">
            <v>130.45000000000229</v>
          </cell>
          <cell r="B652">
            <v>0</v>
          </cell>
          <cell r="C652">
            <v>3.388260101514187E-3</v>
          </cell>
          <cell r="I652">
            <v>130.45000000000229</v>
          </cell>
          <cell r="J652">
            <v>0</v>
          </cell>
          <cell r="K652">
            <v>3.388260101514187E-3</v>
          </cell>
        </row>
        <row r="653">
          <cell r="A653">
            <v>130.6000000000023</v>
          </cell>
          <cell r="B653">
            <v>3.3200058509005089E-3</v>
          </cell>
          <cell r="C653">
            <v>3.3200058509005089E-3</v>
          </cell>
          <cell r="I653">
            <v>130.6000000000023</v>
          </cell>
          <cell r="J653">
            <v>0</v>
          </cell>
          <cell r="K653">
            <v>3.3200058509005089E-3</v>
          </cell>
        </row>
        <row r="654">
          <cell r="A654">
            <v>130.7500000000023</v>
          </cell>
          <cell r="B654">
            <v>0</v>
          </cell>
          <cell r="C654">
            <v>3.2528012404695931E-3</v>
          </cell>
          <cell r="I654">
            <v>130.7500000000023</v>
          </cell>
          <cell r="J654">
            <v>0</v>
          </cell>
          <cell r="K654">
            <v>3.2528012404695931E-3</v>
          </cell>
        </row>
        <row r="655">
          <cell r="A655">
            <v>130.90000000000231</v>
          </cell>
          <cell r="B655">
            <v>3.1866383272914252E-3</v>
          </cell>
          <cell r="C655">
            <v>3.1866383272914252E-3</v>
          </cell>
          <cell r="I655">
            <v>130.90000000000231</v>
          </cell>
          <cell r="J655">
            <v>3.1866383272914252E-3</v>
          </cell>
          <cell r="K655">
            <v>3.1866383272914252E-3</v>
          </cell>
        </row>
        <row r="656">
          <cell r="A656">
            <v>131.05000000000231</v>
          </cell>
          <cell r="B656">
            <v>0</v>
          </cell>
          <cell r="C656">
            <v>3.1215090202946342E-3</v>
          </cell>
          <cell r="I656">
            <v>131.05000000000231</v>
          </cell>
          <cell r="J656">
            <v>0</v>
          </cell>
          <cell r="K656">
            <v>3.1215090202946342E-3</v>
          </cell>
        </row>
        <row r="657">
          <cell r="A657">
            <v>131.20000000000232</v>
          </cell>
          <cell r="B657">
            <v>3.0574050864828062E-3</v>
          </cell>
          <cell r="C657">
            <v>3.0574050864828062E-3</v>
          </cell>
          <cell r="I657">
            <v>131.20000000000232</v>
          </cell>
          <cell r="J657">
            <v>3.0574050864828062E-3</v>
          </cell>
          <cell r="K657">
            <v>3.0574050864828062E-3</v>
          </cell>
        </row>
        <row r="658">
          <cell r="A658">
            <v>131.35000000000232</v>
          </cell>
          <cell r="B658">
            <v>0</v>
          </cell>
          <cell r="C658">
            <v>2.9943181570942557E-3</v>
          </cell>
          <cell r="I658">
            <v>131.35000000000232</v>
          </cell>
          <cell r="J658">
            <v>0</v>
          </cell>
          <cell r="K658">
            <v>2.9943181570942557E-3</v>
          </cell>
        </row>
        <row r="659">
          <cell r="A659">
            <v>131.50000000000233</v>
          </cell>
          <cell r="B659">
            <v>2.9322397337028083E-3</v>
          </cell>
          <cell r="C659">
            <v>2.9322397337028083E-3</v>
          </cell>
          <cell r="I659">
            <v>131.50000000000233</v>
          </cell>
          <cell r="J659">
            <v>2.9322397337028083E-3</v>
          </cell>
          <cell r="K659">
            <v>2.9322397337028083E-3</v>
          </cell>
        </row>
        <row r="660">
          <cell r="A660">
            <v>131.65000000000234</v>
          </cell>
          <cell r="B660">
            <v>0</v>
          </cell>
          <cell r="C660">
            <v>2.8711611942571617E-3</v>
          </cell>
          <cell r="I660">
            <v>131.65000000000234</v>
          </cell>
          <cell r="J660">
            <v>0</v>
          </cell>
          <cell r="K660">
            <v>2.8711611942571617E-3</v>
          </cell>
        </row>
        <row r="661">
          <cell r="A661">
            <v>131.80000000000234</v>
          </cell>
          <cell r="B661">
            <v>2.8110737990564845E-3</v>
          </cell>
          <cell r="C661">
            <v>2.8110737990564845E-3</v>
          </cell>
          <cell r="I661">
            <v>131.80000000000234</v>
          </cell>
          <cell r="J661">
            <v>2.8110737990564845E-3</v>
          </cell>
          <cell r="K661">
            <v>2.8110737990564845E-3</v>
          </cell>
        </row>
        <row r="662">
          <cell r="A662">
            <v>131.95000000000235</v>
          </cell>
          <cell r="B662">
            <v>0</v>
          </cell>
          <cell r="C662">
            <v>2.7519686966600665E-3</v>
          </cell>
          <cell r="I662">
            <v>131.95000000000235</v>
          </cell>
          <cell r="J662">
            <v>0</v>
          </cell>
          <cell r="K662">
            <v>2.7519686966600665E-3</v>
          </cell>
        </row>
        <row r="663">
          <cell r="A663">
            <v>132.10000000000235</v>
          </cell>
          <cell r="B663">
            <v>2.693836929728861E-3</v>
          </cell>
          <cell r="C663">
            <v>2.693836929728861E-3</v>
          </cell>
          <cell r="I663">
            <v>132.10000000000235</v>
          </cell>
          <cell r="J663">
            <v>2.693836929728861E-3</v>
          </cell>
          <cell r="K663">
            <v>2.693836929728861E-3</v>
          </cell>
        </row>
        <row r="664">
          <cell r="A664">
            <v>132.25000000000236</v>
          </cell>
          <cell r="B664">
            <v>0</v>
          </cell>
          <cell r="C664">
            <v>2.6366694407968737E-3</v>
          </cell>
          <cell r="I664">
            <v>132.25000000000236</v>
          </cell>
          <cell r="J664">
            <v>0</v>
          </cell>
          <cell r="K664">
            <v>2.6366694407968737E-3</v>
          </cell>
        </row>
        <row r="665">
          <cell r="A665">
            <v>132.40000000000236</v>
          </cell>
          <cell r="B665">
            <v>2.5804570779704621E-3</v>
          </cell>
          <cell r="C665">
            <v>2.5804570779704621E-3</v>
          </cell>
          <cell r="I665">
            <v>132.40000000000236</v>
          </cell>
          <cell r="J665">
            <v>2.5804570779704621E-3</v>
          </cell>
          <cell r="K665">
            <v>2.5804570779704621E-3</v>
          </cell>
        </row>
        <row r="666">
          <cell r="A666">
            <v>132.55000000000237</v>
          </cell>
          <cell r="B666">
            <v>0</v>
          </cell>
          <cell r="C666">
            <v>2.5251906005536911E-3</v>
          </cell>
          <cell r="I666">
            <v>132.55000000000237</v>
          </cell>
          <cell r="J666">
            <v>0</v>
          </cell>
          <cell r="K666">
            <v>2.5251906005536911E-3</v>
          </cell>
        </row>
        <row r="667">
          <cell r="A667">
            <v>132.70000000000238</v>
          </cell>
          <cell r="B667">
            <v>2.4708606845979309E-3</v>
          </cell>
          <cell r="C667">
            <v>2.4708606845979309E-3</v>
          </cell>
          <cell r="I667">
            <v>132.70000000000238</v>
          </cell>
          <cell r="J667">
            <v>2.4708606845979309E-3</v>
          </cell>
          <cell r="K667">
            <v>2.4708606845979309E-3</v>
          </cell>
        </row>
        <row r="668">
          <cell r="A668">
            <v>132.85000000000238</v>
          </cell>
          <cell r="B668">
            <v>0</v>
          </cell>
          <cell r="C668">
            <v>2.4174579283740799E-3</v>
          </cell>
          <cell r="I668">
            <v>132.85000000000238</v>
          </cell>
          <cell r="J668">
            <v>0</v>
          </cell>
          <cell r="K668">
            <v>2.4174579283740799E-3</v>
          </cell>
        </row>
        <row r="669">
          <cell r="A669">
            <v>133.00000000000239</v>
          </cell>
          <cell r="B669">
            <v>2.364972857765788E-3</v>
          </cell>
          <cell r="C669">
            <v>2.364972857765788E-3</v>
          </cell>
          <cell r="I669">
            <v>133.00000000000239</v>
          </cell>
          <cell r="J669">
            <v>2.364972857765788E-3</v>
          </cell>
          <cell r="K669">
            <v>2.364972857765788E-3</v>
          </cell>
        </row>
        <row r="670">
          <cell r="A670">
            <v>133.15000000000239</v>
          </cell>
          <cell r="B670">
            <v>0</v>
          </cell>
          <cell r="C670">
            <v>2.3133959315821597E-3</v>
          </cell>
          <cell r="I670">
            <v>133.15000000000239</v>
          </cell>
          <cell r="J670">
            <v>0</v>
          </cell>
          <cell r="K670">
            <v>2.3133959315821597E-3</v>
          </cell>
        </row>
        <row r="671">
          <cell r="A671">
            <v>133.3000000000024</v>
          </cell>
          <cell r="B671">
            <v>2.2627175467885745E-3</v>
          </cell>
          <cell r="C671">
            <v>2.2627175467885745E-3</v>
          </cell>
          <cell r="I671">
            <v>133.3000000000024</v>
          </cell>
          <cell r="J671">
            <v>2.2627175467885745E-3</v>
          </cell>
          <cell r="K671">
            <v>2.2627175467885745E-3</v>
          </cell>
        </row>
        <row r="672">
          <cell r="A672">
            <v>133.4500000000024</v>
          </cell>
          <cell r="B672">
            <v>0</v>
          </cell>
          <cell r="C672">
            <v>2.2129280436542693E-3</v>
          </cell>
          <cell r="I672">
            <v>133.4500000000024</v>
          </cell>
          <cell r="J672">
            <v>0</v>
          </cell>
          <cell r="K672">
            <v>2.2129280436542693E-3</v>
          </cell>
        </row>
        <row r="673">
          <cell r="A673">
            <v>133.60000000000241</v>
          </cell>
          <cell r="B673">
            <v>2.1640177108154272E-3</v>
          </cell>
          <cell r="C673">
            <v>2.1640177108154272E-3</v>
          </cell>
          <cell r="I673">
            <v>133.60000000000241</v>
          </cell>
          <cell r="J673">
            <v>2.1640177108154272E-3</v>
          </cell>
          <cell r="K673">
            <v>2.1640177108154272E-3</v>
          </cell>
        </row>
        <row r="674">
          <cell r="A674">
            <v>133.75000000000242</v>
          </cell>
          <cell r="B674">
            <v>0</v>
          </cell>
          <cell r="C674">
            <v>2.1159767902526544E-3</v>
          </cell>
          <cell r="I674">
            <v>133.75000000000242</v>
          </cell>
          <cell r="J674">
            <v>0</v>
          </cell>
          <cell r="K674">
            <v>2.1159767902526544E-3</v>
          </cell>
        </row>
        <row r="675">
          <cell r="A675">
            <v>133.90000000000242</v>
          </cell>
          <cell r="B675">
            <v>2.0687954821817667E-3</v>
          </cell>
          <cell r="C675">
            <v>2.0687954821817667E-3</v>
          </cell>
          <cell r="I675">
            <v>133.90000000000242</v>
          </cell>
          <cell r="J675">
            <v>2.0687954821817667E-3</v>
          </cell>
          <cell r="K675">
            <v>2.0687954821817667E-3</v>
          </cell>
        </row>
        <row r="676">
          <cell r="A676">
            <v>134.05000000000243</v>
          </cell>
          <cell r="B676">
            <v>0</v>
          </cell>
          <cell r="C676">
            <v>2.0224639498568672E-3</v>
          </cell>
          <cell r="I676">
            <v>134.05000000000243</v>
          </cell>
          <cell r="J676">
            <v>0</v>
          </cell>
          <cell r="K676">
            <v>2.0224639498568672E-3</v>
          </cell>
        </row>
        <row r="677">
          <cell r="A677">
            <v>134.20000000000243</v>
          </cell>
          <cell r="B677">
            <v>1.9769723242848629E-3</v>
          </cell>
          <cell r="C677">
            <v>1.9769723242848629E-3</v>
          </cell>
          <cell r="I677">
            <v>134.20000000000243</v>
          </cell>
          <cell r="J677">
            <v>1.9769723242848629E-3</v>
          </cell>
          <cell r="K677">
            <v>1.9769723242848629E-3</v>
          </cell>
        </row>
        <row r="678">
          <cell r="A678">
            <v>134.35000000000244</v>
          </cell>
          <cell r="B678">
            <v>0</v>
          </cell>
          <cell r="C678">
            <v>1.9323107088505683E-3</v>
          </cell>
          <cell r="I678">
            <v>134.35000000000244</v>
          </cell>
          <cell r="J678">
            <v>0</v>
          </cell>
          <cell r="K678">
            <v>1.9323107088505683E-3</v>
          </cell>
        </row>
        <row r="679">
          <cell r="A679">
            <v>134.50000000000244</v>
          </cell>
          <cell r="B679">
            <v>1.8884691838516494E-3</v>
          </cell>
          <cell r="C679">
            <v>1.8884691838516494E-3</v>
          </cell>
          <cell r="I679">
            <v>134.50000000000244</v>
          </cell>
          <cell r="J679">
            <v>1.8884691838516494E-3</v>
          </cell>
          <cell r="K679">
            <v>1.8884691838516494E-3</v>
          </cell>
        </row>
        <row r="680">
          <cell r="A680">
            <v>134.65000000000245</v>
          </cell>
          <cell r="B680">
            <v>0</v>
          </cell>
          <cell r="C680">
            <v>1.8454378109427679E-3</v>
          </cell>
          <cell r="I680">
            <v>134.65000000000245</v>
          </cell>
          <cell r="J680">
            <v>0</v>
          </cell>
          <cell r="K680">
            <v>1.8454378109427679E-3</v>
          </cell>
        </row>
        <row r="681">
          <cell r="A681">
            <v>134.80000000000246</v>
          </cell>
          <cell r="B681">
            <v>1.8032066374883318E-3</v>
          </cell>
          <cell r="C681">
            <v>1.8032066374883318E-3</v>
          </cell>
          <cell r="I681">
            <v>134.80000000000246</v>
          </cell>
          <cell r="J681">
            <v>1.8032066374883318E-3</v>
          </cell>
          <cell r="K681">
            <v>1.8032066374883318E-3</v>
          </cell>
        </row>
        <row r="682">
          <cell r="A682">
            <v>134.95000000000246</v>
          </cell>
          <cell r="B682">
            <v>0</v>
          </cell>
          <cell r="C682">
            <v>1.7617657008233303E-3</v>
          </cell>
          <cell r="I682">
            <v>134.95000000000246</v>
          </cell>
          <cell r="J682">
            <v>0</v>
          </cell>
          <cell r="K682">
            <v>1.7617657008233303E-3</v>
          </cell>
        </row>
        <row r="683">
          <cell r="A683">
            <v>135.10000000000247</v>
          </cell>
          <cell r="B683">
            <v>1.7211050324218405E-3</v>
          </cell>
          <cell r="C683">
            <v>1.7211050324218405E-3</v>
          </cell>
          <cell r="I683">
            <v>135.10000000000247</v>
          </cell>
          <cell r="J683">
            <v>1.7211050324218405E-3</v>
          </cell>
          <cell r="K683">
            <v>1.7211050324218405E-3</v>
          </cell>
        </row>
        <row r="684">
          <cell r="A684">
            <v>135.25000000000247</v>
          </cell>
          <cell r="B684">
            <v>0</v>
          </cell>
          <cell r="C684">
            <v>1.6812146619728421E-3</v>
          </cell>
          <cell r="I684">
            <v>135.25000000000247</v>
          </cell>
          <cell r="J684">
            <v>0</v>
          </cell>
          <cell r="K684">
            <v>1.6812146619728421E-3</v>
          </cell>
        </row>
        <row r="685">
          <cell r="A685">
            <v>135.40000000000248</v>
          </cell>
          <cell r="B685">
            <v>1.6420846213630377E-3</v>
          </cell>
          <cell r="C685">
            <v>1.6420846213630377E-3</v>
          </cell>
          <cell r="I685">
            <v>135.40000000000248</v>
          </cell>
          <cell r="J685">
            <v>1.6420846213630377E-3</v>
          </cell>
          <cell r="K685">
            <v>1.6420846213630377E-3</v>
          </cell>
        </row>
        <row r="686">
          <cell r="A686">
            <v>135.55000000000248</v>
          </cell>
          <cell r="B686">
            <v>0</v>
          </cell>
          <cell r="C686">
            <v>1.603704948566485E-3</v>
          </cell>
          <cell r="I686">
            <v>135.55000000000248</v>
          </cell>
          <cell r="J686">
            <v>0</v>
          </cell>
          <cell r="K686">
            <v>1.603704948566485E-3</v>
          </cell>
        </row>
        <row r="687">
          <cell r="A687">
            <v>135.70000000000249</v>
          </cell>
          <cell r="B687">
            <v>1.5660656914408839E-3</v>
          </cell>
          <cell r="C687">
            <v>1.5660656914408839E-3</v>
          </cell>
          <cell r="I687">
            <v>135.70000000000249</v>
          </cell>
          <cell r="J687">
            <v>1.5660656914408839E-3</v>
          </cell>
          <cell r="K687">
            <v>1.5660656914408839E-3</v>
          </cell>
        </row>
        <row r="688">
          <cell r="A688">
            <v>135.8500000000025</v>
          </cell>
          <cell r="B688">
            <v>0</v>
          </cell>
          <cell r="C688">
            <v>1.5291569114304305E-3</v>
          </cell>
          <cell r="I688">
            <v>135.8500000000025</v>
          </cell>
          <cell r="J688">
            <v>0</v>
          </cell>
          <cell r="K688">
            <v>1.5291569114304305E-3</v>
          </cell>
        </row>
        <row r="689">
          <cell r="A689">
            <v>136.0000000000025</v>
          </cell>
          <cell r="B689">
            <v>1.4929686871752446E-3</v>
          </cell>
          <cell r="C689">
            <v>1.4929686871752446E-3</v>
          </cell>
          <cell r="I689">
            <v>136.0000000000025</v>
          </cell>
          <cell r="J689">
            <v>1.4929686871752446E-3</v>
          </cell>
          <cell r="K689">
            <v>1.4929686871752446E-3</v>
          </cell>
        </row>
        <row r="690">
          <cell r="A690">
            <v>136.15000000000251</v>
          </cell>
          <cell r="B690">
            <v>0</v>
          </cell>
          <cell r="C690">
            <v>1.4574911180274188E-3</v>
          </cell>
          <cell r="I690">
            <v>136.15000000000251</v>
          </cell>
          <cell r="J690">
            <v>0</v>
          </cell>
          <cell r="K690">
            <v>1.4574911180274188E-3</v>
          </cell>
        </row>
        <row r="691">
          <cell r="A691">
            <v>136.30000000000251</v>
          </cell>
          <cell r="B691">
            <v>1.4227143274737864E-3</v>
          </cell>
          <cell r="C691">
            <v>1.4227143274737864E-3</v>
          </cell>
          <cell r="I691">
            <v>136.30000000000251</v>
          </cell>
          <cell r="J691">
            <v>1.4227143274737864E-3</v>
          </cell>
          <cell r="K691">
            <v>1.4227143274737864E-3</v>
          </cell>
        </row>
        <row r="692">
          <cell r="A692">
            <v>136.45000000000252</v>
          </cell>
          <cell r="B692">
            <v>0</v>
          </cell>
          <cell r="C692">
            <v>1.3886284664656151E-3</v>
          </cell>
          <cell r="I692">
            <v>136.45000000000252</v>
          </cell>
          <cell r="J692">
            <v>0</v>
          </cell>
          <cell r="K692">
            <v>1.3886284664656151E-3</v>
          </cell>
        </row>
        <row r="693">
          <cell r="A693">
            <v>136.60000000000252</v>
          </cell>
          <cell r="B693">
            <v>1.3552237166554501E-3</v>
          </cell>
          <cell r="C693">
            <v>1.3552237166554501E-3</v>
          </cell>
          <cell r="I693">
            <v>136.60000000000252</v>
          </cell>
          <cell r="J693">
            <v>1.3552237166554501E-3</v>
          </cell>
          <cell r="K693">
            <v>1.3552237166554501E-3</v>
          </cell>
        </row>
        <row r="694">
          <cell r="A694">
            <v>136.75000000000253</v>
          </cell>
          <cell r="B694">
            <v>0</v>
          </cell>
          <cell r="C694">
            <v>1.3224902935413914E-3</v>
          </cell>
          <cell r="I694">
            <v>136.75000000000253</v>
          </cell>
          <cell r="J694">
            <v>0</v>
          </cell>
          <cell r="K694">
            <v>1.3224902935413914E-3</v>
          </cell>
        </row>
        <row r="695">
          <cell r="A695">
            <v>136.90000000000254</v>
          </cell>
          <cell r="B695">
            <v>1.2904184495191862E-3</v>
          </cell>
          <cell r="C695">
            <v>1.2904184495191862E-3</v>
          </cell>
          <cell r="I695">
            <v>136.90000000000254</v>
          </cell>
          <cell r="J695">
            <v>1.2904184495191862E-3</v>
          </cell>
          <cell r="K695">
            <v>1.2904184495191862E-3</v>
          </cell>
        </row>
        <row r="696">
          <cell r="A696">
            <v>137.05000000000254</v>
          </cell>
          <cell r="B696">
            <v>0</v>
          </cell>
          <cell r="C696">
            <v>1.2589984768425254E-3</v>
          </cell>
          <cell r="I696">
            <v>137.05000000000254</v>
          </cell>
          <cell r="J696">
            <v>0</v>
          </cell>
          <cell r="K696">
            <v>1.2589984768425254E-3</v>
          </cell>
        </row>
        <row r="697">
          <cell r="A697">
            <v>137.20000000000255</v>
          </cell>
          <cell r="B697">
            <v>1.2282207104920098E-3</v>
          </cell>
          <cell r="C697">
            <v>1.2282207104920098E-3</v>
          </cell>
          <cell r="I697">
            <v>137.20000000000255</v>
          </cell>
          <cell r="J697">
            <v>1.2282207104920098E-3</v>
          </cell>
          <cell r="K697">
            <v>1.2282207104920098E-3</v>
          </cell>
        </row>
        <row r="698">
          <cell r="A698">
            <v>137.35000000000255</v>
          </cell>
          <cell r="B698">
            <v>0</v>
          </cell>
          <cell r="C698">
            <v>1.1980755309533013E-3</v>
          </cell>
          <cell r="I698">
            <v>137.35000000000255</v>
          </cell>
          <cell r="J698">
            <v>0</v>
          </cell>
          <cell r="K698">
            <v>1.1980755309533013E-3</v>
          </cell>
        </row>
        <row r="699">
          <cell r="A699">
            <v>137.50000000000256</v>
          </cell>
          <cell r="B699">
            <v>1.1685533669050375E-3</v>
          </cell>
          <cell r="C699">
            <v>1.1685533669050375E-3</v>
          </cell>
          <cell r="I699">
            <v>137.50000000000256</v>
          </cell>
          <cell r="J699">
            <v>1.1685533669050375E-3</v>
          </cell>
          <cell r="K699">
            <v>1.1685533669050375E-3</v>
          </cell>
        </row>
        <row r="700">
          <cell r="A700">
            <v>137.65000000000256</v>
          </cell>
          <cell r="B700">
            <v>0</v>
          </cell>
          <cell r="C700">
            <v>1.139644697817091E-3</v>
          </cell>
          <cell r="I700">
            <v>137.65000000000256</v>
          </cell>
          <cell r="J700">
            <v>0</v>
          </cell>
          <cell r="K700">
            <v>1.139644697817091E-3</v>
          </cell>
        </row>
        <row r="701">
          <cell r="A701">
            <v>137.80000000000257</v>
          </cell>
          <cell r="B701">
            <v>1.1113400564598695E-3</v>
          </cell>
          <cell r="C701">
            <v>1.1113400564598695E-3</v>
          </cell>
          <cell r="I701">
            <v>137.80000000000257</v>
          </cell>
          <cell r="J701">
            <v>1.1113400564598695E-3</v>
          </cell>
          <cell r="K701">
            <v>1.1113400564598695E-3</v>
          </cell>
        </row>
        <row r="702">
          <cell r="A702">
            <v>137.95000000000258</v>
          </cell>
          <cell r="B702">
            <v>0</v>
          </cell>
          <cell r="C702">
            <v>1.0836300313253429E-3</v>
          </cell>
          <cell r="I702">
            <v>137.95000000000258</v>
          </cell>
          <cell r="J702">
            <v>0</v>
          </cell>
          <cell r="K702">
            <v>1.0836300313253429E-3</v>
          </cell>
        </row>
        <row r="703">
          <cell r="A703">
            <v>138.10000000000258</v>
          </cell>
          <cell r="B703">
            <v>1.0565052689605432E-3</v>
          </cell>
          <cell r="C703">
            <v>1.0565052689605432E-3</v>
          </cell>
          <cell r="I703">
            <v>138.10000000000258</v>
          </cell>
          <cell r="J703">
            <v>1.0565052689605432E-3</v>
          </cell>
          <cell r="K703">
            <v>1.0565052689605432E-3</v>
          </cell>
        </row>
        <row r="704">
          <cell r="A704">
            <v>138.25000000000259</v>
          </cell>
          <cell r="B704">
            <v>0</v>
          </cell>
          <cell r="C704">
            <v>1.0299564762143399E-3</v>
          </cell>
          <cell r="I704">
            <v>138.25000000000259</v>
          </cell>
          <cell r="J704">
            <v>0</v>
          </cell>
          <cell r="K704">
            <v>1.0299564762143399E-3</v>
          </cell>
        </row>
        <row r="705">
          <cell r="A705">
            <v>138.40000000000259</v>
          </cell>
          <cell r="B705">
            <v>1.0039744223983231E-3</v>
          </cell>
          <cell r="C705">
            <v>1.0039744223983231E-3</v>
          </cell>
          <cell r="I705">
            <v>138.40000000000259</v>
          </cell>
          <cell r="J705">
            <v>1.0039744223983231E-3</v>
          </cell>
          <cell r="K705">
            <v>1.0039744223983231E-3</v>
          </cell>
        </row>
        <row r="706">
          <cell r="A706">
            <v>138.5500000000026</v>
          </cell>
          <cell r="B706">
            <v>0</v>
          </cell>
          <cell r="C706">
            <v>9.7854994136264495E-4</v>
          </cell>
          <cell r="I706">
            <v>138.5500000000026</v>
          </cell>
          <cell r="J706">
            <v>0</v>
          </cell>
          <cell r="K706">
            <v>9.7854994136264495E-4</v>
          </cell>
        </row>
        <row r="707">
          <cell r="A707">
            <v>138.7000000000026</v>
          </cell>
          <cell r="B707">
            <v>9.5367393348775079E-4</v>
          </cell>
          <cell r="C707">
            <v>9.5367393348775079E-4</v>
          </cell>
          <cell r="I707">
            <v>138.7000000000026</v>
          </cell>
          <cell r="J707">
            <v>9.5367393348775079E-4</v>
          </cell>
          <cell r="K707">
            <v>9.5367393348775079E-4</v>
          </cell>
        </row>
        <row r="708">
          <cell r="A708">
            <v>138.85000000000261</v>
          </cell>
          <cell r="B708">
            <v>0</v>
          </cell>
          <cell r="C708">
            <v>9.2933736759293029E-4</v>
          </cell>
          <cell r="I708">
            <v>138.85000000000261</v>
          </cell>
          <cell r="J708">
            <v>0</v>
          </cell>
          <cell r="K708">
            <v>9.2933736759293029E-4</v>
          </cell>
        </row>
        <row r="709">
          <cell r="A709">
            <v>139.00000000000261</v>
          </cell>
          <cell r="B709">
            <v>9.0553128276265791E-4</v>
          </cell>
          <cell r="C709">
            <v>9.0553128276265791E-4</v>
          </cell>
          <cell r="I709">
            <v>139.00000000000261</v>
          </cell>
          <cell r="J709">
            <v>9.0553128276265791E-4</v>
          </cell>
          <cell r="K709">
            <v>9.0553128276265791E-4</v>
          </cell>
        </row>
        <row r="710">
          <cell r="A710">
            <v>139.15000000000262</v>
          </cell>
          <cell r="B710">
            <v>0</v>
          </cell>
          <cell r="C710">
            <v>8.8224679009174523E-4</v>
          </cell>
          <cell r="I710">
            <v>139.15000000000262</v>
          </cell>
          <cell r="J710">
            <v>0</v>
          </cell>
          <cell r="K710">
            <v>8.8224679009174523E-4</v>
          </cell>
        </row>
        <row r="711">
          <cell r="A711">
            <v>139.30000000000263</v>
          </cell>
          <cell r="B711">
            <v>8.5947507435033964E-4</v>
          </cell>
          <cell r="C711">
            <v>8.5947507435033964E-4</v>
          </cell>
          <cell r="I711">
            <v>139.30000000000263</v>
          </cell>
          <cell r="J711">
            <v>8.5947507435033964E-4</v>
          </cell>
          <cell r="K711">
            <v>8.5947507435033964E-4</v>
          </cell>
        </row>
        <row r="712">
          <cell r="A712">
            <v>139.45000000000263</v>
          </cell>
          <cell r="B712">
            <v>0</v>
          </cell>
          <cell r="C712">
            <v>8.3720739556981884E-4</v>
          </cell>
          <cell r="I712">
            <v>139.45000000000263</v>
          </cell>
          <cell r="J712">
            <v>0</v>
          </cell>
          <cell r="K712">
            <v>8.3720739556981884E-4</v>
          </cell>
        </row>
        <row r="713">
          <cell r="A713">
            <v>139.60000000000264</v>
          </cell>
          <cell r="B713">
            <v>8.1543509055070473E-4</v>
          </cell>
          <cell r="C713">
            <v>8.1543509055070473E-4</v>
          </cell>
          <cell r="I713">
            <v>139.60000000000264</v>
          </cell>
          <cell r="J713">
            <v>8.1543509055070473E-4</v>
          </cell>
          <cell r="K713">
            <v>8.1543509055070473E-4</v>
          </cell>
        </row>
        <row r="714">
          <cell r="A714">
            <v>139.75000000000264</v>
          </cell>
          <cell r="B714">
            <v>0</v>
          </cell>
          <cell r="C714">
            <v>7.9414957429369817E-4</v>
          </cell>
          <cell r="I714">
            <v>139.75000000000264</v>
          </cell>
          <cell r="J714">
            <v>0</v>
          </cell>
          <cell r="K714">
            <v>7.9414957429369817E-4</v>
          </cell>
        </row>
        <row r="715">
          <cell r="A715">
            <v>139.90000000000265</v>
          </cell>
          <cell r="B715">
            <v>7.7334234135497748E-4</v>
          </cell>
          <cell r="C715">
            <v>7.7334234135497748E-4</v>
          </cell>
          <cell r="I715">
            <v>139.90000000000265</v>
          </cell>
          <cell r="J715">
            <v>7.7334234135497748E-4</v>
          </cell>
          <cell r="K715">
            <v>7.7334234135497748E-4</v>
          </cell>
        </row>
        <row r="716">
          <cell r="A716">
            <v>140.05000000000265</v>
          </cell>
          <cell r="B716">
            <v>0</v>
          </cell>
          <cell r="C716">
            <v>7.530049671269363E-4</v>
          </cell>
          <cell r="I716">
            <v>140.05000000000265</v>
          </cell>
          <cell r="J716">
            <v>0</v>
          </cell>
          <cell r="K716">
            <v>7.530049671269363E-4</v>
          </cell>
        </row>
        <row r="717">
          <cell r="A717">
            <v>140.20000000000266</v>
          </cell>
          <cell r="B717">
            <v>7.3312910904555102E-4</v>
          </cell>
          <cell r="C717">
            <v>7.3312910904555102E-4</v>
          </cell>
          <cell r="I717">
            <v>140.20000000000266</v>
          </cell>
          <cell r="J717">
            <v>7.3312910904555102E-4</v>
          </cell>
          <cell r="K717">
            <v>7.3312910904555102E-4</v>
          </cell>
        </row>
        <row r="718">
          <cell r="A718">
            <v>140.35000000000267</v>
          </cell>
          <cell r="B718">
            <v>0</v>
          </cell>
          <cell r="C718">
            <v>7.1370650772556888E-4</v>
          </cell>
          <cell r="I718">
            <v>140.35000000000267</v>
          </cell>
          <cell r="J718">
            <v>0</v>
          </cell>
          <cell r="K718">
            <v>7.1370650772556888E-4</v>
          </cell>
        </row>
        <row r="719">
          <cell r="A719">
            <v>140.50000000000267</v>
          </cell>
          <cell r="B719">
            <v>6.9472898802476024E-4</v>
          </cell>
          <cell r="C719">
            <v>6.9472898802476024E-4</v>
          </cell>
          <cell r="I719">
            <v>140.50000000000267</v>
          </cell>
          <cell r="J719">
            <v>6.9472898802476024E-4</v>
          </cell>
          <cell r="K719">
            <v>6.9472898802476024E-4</v>
          </cell>
        </row>
        <row r="720">
          <cell r="A720">
            <v>140.65000000000268</v>
          </cell>
          <cell r="B720">
            <v>0</v>
          </cell>
          <cell r="C720">
            <v>6.7618846003847366E-4</v>
          </cell>
          <cell r="I720">
            <v>140.65000000000268</v>
          </cell>
          <cell r="J720">
            <v>0</v>
          </cell>
          <cell r="K720">
            <v>6.7618846003847366E-4</v>
          </cell>
        </row>
        <row r="721">
          <cell r="A721">
            <v>140.80000000000268</v>
          </cell>
          <cell r="B721">
            <v>6.5807692002573708E-4</v>
          </cell>
          <cell r="C721">
            <v>6.5807692002573708E-4</v>
          </cell>
          <cell r="I721">
            <v>140.80000000000268</v>
          </cell>
          <cell r="J721">
            <v>6.5807692002573708E-4</v>
          </cell>
          <cell r="K721">
            <v>6.5807692002573708E-4</v>
          </cell>
        </row>
        <row r="722">
          <cell r="A722">
            <v>140.95000000000269</v>
          </cell>
          <cell r="B722">
            <v>0</v>
          </cell>
          <cell r="C722">
            <v>6.4038645126819941E-4</v>
          </cell>
          <cell r="I722">
            <v>140.95000000000269</v>
          </cell>
          <cell r="J722">
            <v>0</v>
          </cell>
          <cell r="K722">
            <v>6.4038645126819941E-4</v>
          </cell>
        </row>
        <row r="723">
          <cell r="A723">
            <v>141.10000000000269</v>
          </cell>
          <cell r="B723">
            <v>6.2310922486318217E-4</v>
          </cell>
          <cell r="C723">
            <v>6.2310922486318217E-4</v>
          </cell>
          <cell r="I723">
            <v>141.10000000000269</v>
          </cell>
          <cell r="J723">
            <v>6.2310922486318217E-4</v>
          </cell>
          <cell r="K723">
            <v>6.2310922486318217E-4</v>
          </cell>
        </row>
        <row r="724">
          <cell r="A724">
            <v>141.2500000000027</v>
          </cell>
          <cell r="B724">
            <v>0</v>
          </cell>
          <cell r="C724">
            <v>6.0623750045213387E-4</v>
          </cell>
          <cell r="I724">
            <v>141.2500000000027</v>
          </cell>
          <cell r="J724">
            <v>0</v>
          </cell>
          <cell r="K724">
            <v>6.0623750045213387E-4</v>
          </cell>
        </row>
        <row r="725">
          <cell r="A725">
            <v>141.40000000000271</v>
          </cell>
          <cell r="B725">
            <v>5.8976362688580584E-4</v>
          </cell>
          <cell r="C725">
            <v>5.8976362688580584E-4</v>
          </cell>
          <cell r="I725">
            <v>141.40000000000271</v>
          </cell>
          <cell r="J725">
            <v>5.8976362688580584E-4</v>
          </cell>
          <cell r="K725">
            <v>5.8976362688580584E-4</v>
          </cell>
        </row>
        <row r="726">
          <cell r="A726">
            <v>141.55000000000271</v>
          </cell>
          <cell r="B726">
            <v>0</v>
          </cell>
          <cell r="C726">
            <v>5.7368004282745352E-4</v>
          </cell>
          <cell r="I726">
            <v>141.55000000000271</v>
          </cell>
          <cell r="J726">
            <v>0</v>
          </cell>
          <cell r="K726">
            <v>5.7368004282745352E-4</v>
          </cell>
        </row>
        <row r="727">
          <cell r="A727">
            <v>141.70000000000272</v>
          </cell>
          <cell r="B727">
            <v>5.5797927729537991E-4</v>
          </cell>
          <cell r="C727">
            <v>5.5797927729537991E-4</v>
          </cell>
          <cell r="I727">
            <v>141.70000000000272</v>
          </cell>
          <cell r="J727">
            <v>5.5797927729537991E-4</v>
          </cell>
          <cell r="K727">
            <v>5.5797927729537991E-4</v>
          </cell>
        </row>
        <row r="728">
          <cell r="A728">
            <v>141.85000000000272</v>
          </cell>
          <cell r="B728">
            <v>0</v>
          </cell>
          <cell r="C728">
            <v>5.4265395014616263E-4</v>
          </cell>
          <cell r="I728">
            <v>141.85000000000272</v>
          </cell>
          <cell r="J728">
            <v>0</v>
          </cell>
          <cell r="K728">
            <v>5.4265395014616263E-4</v>
          </cell>
        </row>
        <row r="729">
          <cell r="A729">
            <v>142.00000000000273</v>
          </cell>
          <cell r="B729">
            <v>5.2769677249988613E-4</v>
          </cell>
          <cell r="C729">
            <v>5.2769677249988613E-4</v>
          </cell>
          <cell r="I729">
            <v>142.00000000000273</v>
          </cell>
          <cell r="J729">
            <v>5.2769677249988613E-4</v>
          </cell>
          <cell r="K729">
            <v>5.2769677249988613E-4</v>
          </cell>
        </row>
        <row r="730">
          <cell r="A730">
            <v>142.15000000000273</v>
          </cell>
          <cell r="B730">
            <v>0</v>
          </cell>
          <cell r="C730">
            <v>5.1310054710871028E-4</v>
          </cell>
          <cell r="I730">
            <v>142.15000000000273</v>
          </cell>
          <cell r="J730">
            <v>0</v>
          </cell>
          <cell r="K730">
            <v>5.1310054710871028E-4</v>
          </cell>
        </row>
        <row r="731">
          <cell r="A731">
            <v>142.30000000000274</v>
          </cell>
          <cell r="B731">
            <v>4.988581686701277E-4</v>
          </cell>
          <cell r="C731">
            <v>4.988581686701277E-4</v>
          </cell>
          <cell r="I731">
            <v>142.30000000000274</v>
          </cell>
          <cell r="J731">
            <v>4.988581686701277E-4</v>
          </cell>
          <cell r="K731">
            <v>4.988581686701277E-4</v>
          </cell>
        </row>
        <row r="732">
          <cell r="A732">
            <v>142.45000000000275</v>
          </cell>
          <cell r="B732">
            <v>0</v>
          </cell>
          <cell r="C732">
            <v>4.8496262408623855E-4</v>
          </cell>
          <cell r="I732">
            <v>142.45000000000275</v>
          </cell>
          <cell r="J732">
            <v>0</v>
          </cell>
          <cell r="K732">
            <v>4.8496262408623855E-4</v>
          </cell>
        </row>
        <row r="733">
          <cell r="A733">
            <v>142.60000000000275</v>
          </cell>
          <cell r="B733">
            <v>4.7140699267038166E-4</v>
          </cell>
          <cell r="C733">
            <v>4.7140699267038166E-4</v>
          </cell>
          <cell r="I733">
            <v>142.60000000000275</v>
          </cell>
          <cell r="J733">
            <v>4.7140699267038166E-4</v>
          </cell>
          <cell r="K733">
            <v>4.7140699267038166E-4</v>
          </cell>
        </row>
        <row r="734">
          <cell r="A734">
            <v>142.75000000000276</v>
          </cell>
          <cell r="B734">
            <v>0</v>
          </cell>
          <cell r="C734">
            <v>4.5818444630246725E-4</v>
          </cell>
          <cell r="I734">
            <v>142.75000000000276</v>
          </cell>
          <cell r="J734">
            <v>0</v>
          </cell>
          <cell r="K734">
            <v>4.5818444630246725E-4</v>
          </cell>
        </row>
        <row r="735">
          <cell r="A735">
            <v>142.90000000000276</v>
          </cell>
          <cell r="B735">
            <v>4.4528824953434768E-4</v>
          </cell>
          <cell r="C735">
            <v>4.4528824953434768E-4</v>
          </cell>
          <cell r="I735">
            <v>142.90000000000276</v>
          </cell>
          <cell r="J735">
            <v>4.4528824953434768E-4</v>
          </cell>
          <cell r="K735">
            <v>4.4528824953434768E-4</v>
          </cell>
        </row>
        <row r="736">
          <cell r="A736">
            <v>143.05000000000277</v>
          </cell>
          <cell r="B736">
            <v>0</v>
          </cell>
          <cell r="C736">
            <v>4.3271175964655108E-4</v>
          </cell>
          <cell r="I736">
            <v>143.05000000000277</v>
          </cell>
          <cell r="J736">
            <v>0</v>
          </cell>
          <cell r="K736">
            <v>4.3271175964655108E-4</v>
          </cell>
        </row>
        <row r="737">
          <cell r="A737">
            <v>143.20000000000277</v>
          </cell>
          <cell r="B737">
            <v>4.2044842665772052E-4</v>
          </cell>
          <cell r="C737">
            <v>4.2044842665772052E-4</v>
          </cell>
          <cell r="I737">
            <v>143.20000000000277</v>
          </cell>
          <cell r="J737">
            <v>4.2044842665772052E-4</v>
          </cell>
          <cell r="K737">
            <v>4.2044842665772052E-4</v>
          </cell>
        </row>
        <row r="738">
          <cell r="A738">
            <v>143.35000000000278</v>
          </cell>
          <cell r="B738">
            <v>0</v>
          </cell>
          <cell r="C738">
            <v>4.0849179328807859E-4</v>
          </cell>
          <cell r="I738">
            <v>143.35000000000278</v>
          </cell>
          <cell r="J738">
            <v>0</v>
          </cell>
          <cell r="K738">
            <v>4.0849179328807859E-4</v>
          </cell>
        </row>
        <row r="739">
          <cell r="A739">
            <v>143.50000000000279</v>
          </cell>
          <cell r="B739">
            <v>3.9683549487823524E-4</v>
          </cell>
          <cell r="C739">
            <v>3.9683549487823524E-4</v>
          </cell>
          <cell r="I739">
            <v>143.50000000000279</v>
          </cell>
          <cell r="J739">
            <v>3.9683549487823524E-4</v>
          </cell>
          <cell r="K739">
            <v>3.9683549487823524E-4</v>
          </cell>
        </row>
        <row r="740">
          <cell r="A740">
            <v>143.65000000000279</v>
          </cell>
          <cell r="B740">
            <v>0</v>
          </cell>
          <cell r="C740">
            <v>3.8547325926465662E-4</v>
          </cell>
          <cell r="I740">
            <v>143.65000000000279</v>
          </cell>
          <cell r="J740">
            <v>0</v>
          </cell>
          <cell r="K740">
            <v>3.8547325926465662E-4</v>
          </cell>
        </row>
        <row r="741">
          <cell r="A741">
            <v>143.8000000000028</v>
          </cell>
          <cell r="B741">
            <v>3.7439890661310026E-4</v>
          </cell>
          <cell r="C741">
            <v>3.7439890661310026E-4</v>
          </cell>
          <cell r="I741">
            <v>143.8000000000028</v>
          </cell>
          <cell r="J741">
            <v>3.7439890661310026E-4</v>
          </cell>
          <cell r="K741">
            <v>3.7439890661310026E-4</v>
          </cell>
        </row>
        <row r="742">
          <cell r="A742">
            <v>143.9500000000028</v>
          </cell>
          <cell r="B742">
            <v>0</v>
          </cell>
          <cell r="C742">
            <v>3.6360634921131149E-4</v>
          </cell>
          <cell r="I742">
            <v>143.9500000000028</v>
          </cell>
          <cell r="J742">
            <v>0</v>
          </cell>
          <cell r="K742">
            <v>3.6360634921131149E-4</v>
          </cell>
        </row>
        <row r="743">
          <cell r="A743">
            <v>144.10000000000281</v>
          </cell>
          <cell r="B743">
            <v>3.5308959122227167E-4</v>
          </cell>
          <cell r="C743">
            <v>3.5308959122227167E-4</v>
          </cell>
          <cell r="I743">
            <v>144.10000000000281</v>
          </cell>
          <cell r="J743">
            <v>3.5308959122227167E-4</v>
          </cell>
          <cell r="K743">
            <v>3.5308959122227167E-4</v>
          </cell>
        </row>
        <row r="744">
          <cell r="A744">
            <v>144.25000000000281</v>
          </cell>
          <cell r="B744">
            <v>0</v>
          </cell>
          <cell r="C744">
            <v>3.4284272839928365E-4</v>
          </cell>
          <cell r="I744">
            <v>144.25000000000281</v>
          </cell>
          <cell r="J744">
            <v>0</v>
          </cell>
          <cell r="K744">
            <v>3.4284272839928365E-4</v>
          </cell>
        </row>
        <row r="745">
          <cell r="A745">
            <v>144.40000000000282</v>
          </cell>
          <cell r="B745">
            <v>3.3285994776414724E-4</v>
          </cell>
          <cell r="C745">
            <v>3.3285994776414724E-4</v>
          </cell>
          <cell r="I745">
            <v>144.40000000000282</v>
          </cell>
          <cell r="J745">
            <v>3.3285994776414724E-4</v>
          </cell>
          <cell r="K745">
            <v>3.3285994776414724E-4</v>
          </cell>
        </row>
        <row r="746">
          <cell r="A746">
            <v>144.55000000000283</v>
          </cell>
          <cell r="B746">
            <v>0</v>
          </cell>
          <cell r="C746">
            <v>3.2313552724970044E-4</v>
          </cell>
          <cell r="I746">
            <v>144.55000000000283</v>
          </cell>
          <cell r="J746">
            <v>0</v>
          </cell>
          <cell r="K746">
            <v>3.2313552724970044E-4</v>
          </cell>
        </row>
        <row r="747">
          <cell r="A747">
            <v>144.70000000000283</v>
          </cell>
          <cell r="B747">
            <v>3.1366383530796217E-4</v>
          </cell>
          <cell r="C747">
            <v>3.1366383530796217E-4</v>
          </cell>
          <cell r="I747">
            <v>144.70000000000283</v>
          </cell>
          <cell r="J747">
            <v>3.1366383530796217E-4</v>
          </cell>
          <cell r="K747">
            <v>3.1366383530796217E-4</v>
          </cell>
        </row>
        <row r="748">
          <cell r="A748">
            <v>144.85000000000284</v>
          </cell>
          <cell r="B748">
            <v>0</v>
          </cell>
          <cell r="C748">
            <v>3.0443933048510732E-4</v>
          </cell>
          <cell r="I748">
            <v>144.85000000000284</v>
          </cell>
          <cell r="J748">
            <v>0</v>
          </cell>
          <cell r="K748">
            <v>3.0443933048510732E-4</v>
          </cell>
        </row>
        <row r="749">
          <cell r="A749">
            <v>145.00000000000284</v>
          </cell>
          <cell r="B749">
            <v>2.9545656096450335E-4</v>
          </cell>
          <cell r="C749">
            <v>2.9545656096450335E-4</v>
          </cell>
          <cell r="I749">
            <v>145.00000000000284</v>
          </cell>
          <cell r="J749">
            <v>2.9545656096450335E-4</v>
          </cell>
          <cell r="K749">
            <v>2.9545656096450335E-4</v>
          </cell>
        </row>
        <row r="750">
          <cell r="A750">
            <v>145.15000000000285</v>
          </cell>
          <cell r="B750">
            <v>0</v>
          </cell>
          <cell r="C750">
            <v>2.8671016407900632E-4</v>
          </cell>
          <cell r="I750">
            <v>145.15000000000285</v>
          </cell>
          <cell r="J750">
            <v>0</v>
          </cell>
          <cell r="K750">
            <v>2.8671016407900632E-4</v>
          </cell>
        </row>
        <row r="751">
          <cell r="A751">
            <v>145.30000000000285</v>
          </cell>
          <cell r="B751">
            <v>2.7819486579371314E-4</v>
          </cell>
          <cell r="C751">
            <v>2.7819486579371314E-4</v>
          </cell>
          <cell r="I751">
            <v>145.30000000000285</v>
          </cell>
          <cell r="J751">
            <v>2.7819486579371314E-4</v>
          </cell>
          <cell r="K751">
            <v>2.7819486579371314E-4</v>
          </cell>
        </row>
        <row r="752">
          <cell r="A752">
            <v>145.45000000000286</v>
          </cell>
          <cell r="B752">
            <v>0</v>
          </cell>
          <cell r="C752">
            <v>2.6990548016034516E-4</v>
          </cell>
          <cell r="I752">
            <v>145.45000000000286</v>
          </cell>
          <cell r="J752">
            <v>0</v>
          </cell>
          <cell r="K752">
            <v>2.6990548016034516E-4</v>
          </cell>
        </row>
        <row r="753">
          <cell r="A753">
            <v>145.60000000000286</v>
          </cell>
          <cell r="B753">
            <v>2.6183690874442931E-4</v>
          </cell>
          <cell r="C753">
            <v>2.6183690874442931E-4</v>
          </cell>
          <cell r="I753">
            <v>145.60000000000286</v>
          </cell>
          <cell r="J753">
            <v>2.6183690874442931E-4</v>
          </cell>
          <cell r="K753">
            <v>2.6183690874442931E-4</v>
          </cell>
        </row>
        <row r="754">
          <cell r="A754">
            <v>145.75000000000287</v>
          </cell>
          <cell r="B754">
            <v>0</v>
          </cell>
          <cell r="C754">
            <v>2.5398414002641517E-4</v>
          </cell>
          <cell r="I754">
            <v>145.75000000000287</v>
          </cell>
          <cell r="J754">
            <v>0</v>
          </cell>
          <cell r="K754">
            <v>2.5398414002641517E-4</v>
          </cell>
        </row>
        <row r="755">
          <cell r="A755">
            <v>145.90000000000288</v>
          </cell>
          <cell r="B755">
            <v>2.4634224877786786E-4</v>
          </cell>
          <cell r="C755">
            <v>2.4634224877786786E-4</v>
          </cell>
          <cell r="I755">
            <v>145.90000000000288</v>
          </cell>
          <cell r="J755">
            <v>2.4634224877786786E-4</v>
          </cell>
          <cell r="K755">
            <v>2.4634224877786786E-4</v>
          </cell>
        </row>
        <row r="756">
          <cell r="A756">
            <v>146.05000000000288</v>
          </cell>
          <cell r="B756">
            <v>0</v>
          </cell>
          <cell r="C756">
            <v>2.3890639541384481E-4</v>
          </cell>
          <cell r="I756">
            <v>146.05000000000288</v>
          </cell>
          <cell r="J756">
            <v>0</v>
          </cell>
          <cell r="K756">
            <v>2.3890639541384481E-4</v>
          </cell>
        </row>
        <row r="757">
          <cell r="A757">
            <v>146.20000000000289</v>
          </cell>
          <cell r="B757">
            <v>0</v>
          </cell>
          <cell r="C757">
            <v>2.3167182532255376E-4</v>
          </cell>
          <cell r="I757">
            <v>146.20000000000289</v>
          </cell>
          <cell r="J757">
            <v>2.3167182532255376E-4</v>
          </cell>
          <cell r="K757">
            <v>2.3167182532255376E-4</v>
          </cell>
        </row>
        <row r="758">
          <cell r="A758">
            <v>146.35000000000289</v>
          </cell>
          <cell r="B758">
            <v>0</v>
          </cell>
          <cell r="C758">
            <v>2.246338681733721E-4</v>
          </cell>
          <cell r="I758">
            <v>146.35000000000289</v>
          </cell>
          <cell r="J758">
            <v>0</v>
          </cell>
          <cell r="K758">
            <v>2.246338681733721E-4</v>
          </cell>
        </row>
        <row r="759">
          <cell r="A759">
            <v>146.5000000000029</v>
          </cell>
          <cell r="B759">
            <v>0</v>
          </cell>
          <cell r="C759">
            <v>2.1778793720429368E-4</v>
          </cell>
          <cell r="I759">
            <v>146.5000000000029</v>
          </cell>
          <cell r="J759">
            <v>2.1778793720429368E-4</v>
          </cell>
          <cell r="K759">
            <v>2.1778793720429368E-4</v>
          </cell>
        </row>
        <row r="760">
          <cell r="A760">
            <v>146.6500000000029</v>
          </cell>
          <cell r="B760">
            <v>0</v>
          </cell>
          <cell r="C760">
            <v>2.1112952848983689E-4</v>
          </cell>
          <cell r="I760">
            <v>146.6500000000029</v>
          </cell>
          <cell r="J760">
            <v>0</v>
          </cell>
          <cell r="K760">
            <v>2.1112952848983689E-4</v>
          </cell>
        </row>
        <row r="761">
          <cell r="A761">
            <v>146.80000000000291</v>
          </cell>
          <cell r="B761">
            <v>0</v>
          </cell>
          <cell r="C761">
            <v>2.0465422019045113E-4</v>
          </cell>
          <cell r="I761">
            <v>146.80000000000291</v>
          </cell>
          <cell r="J761">
            <v>2.0465422019045113E-4</v>
          </cell>
          <cell r="K761">
            <v>2.0465422019045113E-4</v>
          </cell>
        </row>
        <row r="762">
          <cell r="A762">
            <v>146.95000000000292</v>
          </cell>
          <cell r="B762">
            <v>0</v>
          </cell>
          <cell r="C762">
            <v>1.9835767178442434E-4</v>
          </cell>
          <cell r="I762">
            <v>146.95000000000292</v>
          </cell>
          <cell r="J762">
            <v>0</v>
          </cell>
          <cell r="K762">
            <v>1.9835767178442434E-4</v>
          </cell>
        </row>
        <row r="763">
          <cell r="A763">
            <v>147.10000000000292</v>
          </cell>
          <cell r="B763">
            <v>0</v>
          </cell>
          <cell r="C763">
            <v>1.922356232832757E-4</v>
          </cell>
          <cell r="I763">
            <v>147.10000000000292</v>
          </cell>
          <cell r="J763">
            <v>1.922356232832757E-4</v>
          </cell>
          <cell r="K763">
            <v>1.922356232832757E-4</v>
          </cell>
        </row>
        <row r="764">
          <cell r="A764">
            <v>147.25000000000293</v>
          </cell>
          <cell r="B764">
            <v>0</v>
          </cell>
          <cell r="C764">
            <v>1.8628389443161198E-4</v>
          </cell>
          <cell r="I764">
            <v>147.25000000000293</v>
          </cell>
          <cell r="J764">
            <v>0</v>
          </cell>
          <cell r="K764">
            <v>1.8628389443161198E-4</v>
          </cell>
        </row>
        <row r="765">
          <cell r="A765">
            <v>147.40000000000293</v>
          </cell>
          <cell r="B765">
            <v>0</v>
          </cell>
          <cell r="C765">
            <v>1.8049838389239329E-4</v>
          </cell>
          <cell r="I765">
            <v>147.40000000000293</v>
          </cell>
          <cell r="J765">
            <v>1.8049838389239329E-4</v>
          </cell>
          <cell r="K765">
            <v>1.8049838389239329E-4</v>
          </cell>
        </row>
        <row r="766">
          <cell r="A766">
            <v>147.55000000000294</v>
          </cell>
          <cell r="B766">
            <v>0</v>
          </cell>
          <cell r="C766">
            <v>1.7487506841853831E-4</v>
          </cell>
          <cell r="I766">
            <v>147.55000000000294</v>
          </cell>
          <cell r="J766">
            <v>0</v>
          </cell>
          <cell r="K766">
            <v>1.7487506841853831E-4</v>
          </cell>
        </row>
        <row r="767">
          <cell r="A767">
            <v>147.70000000000294</v>
          </cell>
          <cell r="B767">
            <v>0</v>
          </cell>
          <cell r="C767">
            <v>1.6941000201178518E-4</v>
          </cell>
          <cell r="I767">
            <v>147.70000000000294</v>
          </cell>
          <cell r="J767">
            <v>1.6941000201178518E-4</v>
          </cell>
          <cell r="K767">
            <v>1.6941000201178518E-4</v>
          </cell>
        </row>
        <row r="768">
          <cell r="A768">
            <v>147.85000000000295</v>
          </cell>
          <cell r="B768">
            <v>0</v>
          </cell>
          <cell r="C768">
            <v>1.6409931506969919E-4</v>
          </cell>
          <cell r="I768">
            <v>147.85000000000295</v>
          </cell>
          <cell r="J768">
            <v>0</v>
          </cell>
          <cell r="K768">
            <v>1.6409931506969919E-4</v>
          </cell>
        </row>
        <row r="769">
          <cell r="A769">
            <v>148.00000000000296</v>
          </cell>
          <cell r="B769">
            <v>0</v>
          </cell>
          <cell r="C769">
            <v>1.5893921352169664E-4</v>
          </cell>
          <cell r="I769">
            <v>148.00000000000296</v>
          </cell>
          <cell r="J769">
            <v>1.5893921352169664E-4</v>
          </cell>
          <cell r="K769">
            <v>1.5893921352169664E-4</v>
          </cell>
        </row>
        <row r="770">
          <cell r="A770">
            <v>148.15000000000296</v>
          </cell>
          <cell r="B770">
            <v>0</v>
          </cell>
          <cell r="C770">
            <v>1.5392597795494512E-4</v>
          </cell>
          <cell r="I770">
            <v>148.15000000000296</v>
          </cell>
          <cell r="J770">
            <v>0</v>
          </cell>
          <cell r="K770">
            <v>1.5392597795494512E-4</v>
          </cell>
        </row>
        <row r="771">
          <cell r="A771">
            <v>148.30000000000297</v>
          </cell>
          <cell r="B771">
            <v>0</v>
          </cell>
          <cell r="C771">
            <v>1.4905596273096837E-4</v>
          </cell>
          <cell r="I771">
            <v>148.30000000000297</v>
          </cell>
          <cell r="J771">
            <v>1.4905596273096837E-4</v>
          </cell>
          <cell r="K771">
            <v>1.4905596273096837E-4</v>
          </cell>
        </row>
        <row r="772">
          <cell r="A772">
            <v>148.45000000000297</v>
          </cell>
          <cell r="B772">
            <v>0</v>
          </cell>
          <cell r="C772">
            <v>1.4432559509376986E-4</v>
          </cell>
          <cell r="I772">
            <v>148.45000000000297</v>
          </cell>
          <cell r="J772">
            <v>0</v>
          </cell>
          <cell r="K772">
            <v>1.4432559509376986E-4</v>
          </cell>
        </row>
        <row r="773">
          <cell r="A773">
            <v>148.60000000000298</v>
          </cell>
          <cell r="B773">
            <v>0</v>
          </cell>
          <cell r="C773">
            <v>1.3973137427027274E-4</v>
          </cell>
          <cell r="I773">
            <v>148.60000000000298</v>
          </cell>
          <cell r="J773">
            <v>1.3973137427027274E-4</v>
          </cell>
          <cell r="K773">
            <v>1.3973137427027274E-4</v>
          </cell>
        </row>
        <row r="774">
          <cell r="A774">
            <v>148.75000000000298</v>
          </cell>
          <cell r="B774">
            <v>0</v>
          </cell>
          <cell r="C774">
            <v>1.3526987056384788E-4</v>
          </cell>
          <cell r="I774">
            <v>148.75000000000298</v>
          </cell>
          <cell r="J774">
            <v>0</v>
          </cell>
          <cell r="K774">
            <v>1.3526987056384788E-4</v>
          </cell>
        </row>
        <row r="775">
          <cell r="A775">
            <v>148.90000000000299</v>
          </cell>
          <cell r="B775">
            <v>0</v>
          </cell>
          <cell r="C775">
            <v>1.3093772444168242E-4</v>
          </cell>
          <cell r="I775">
            <v>148.90000000000299</v>
          </cell>
          <cell r="J775">
            <v>1.3093772444168242E-4</v>
          </cell>
          <cell r="K775">
            <v>1.3093772444168242E-4</v>
          </cell>
        </row>
        <row r="776">
          <cell r="A776">
            <v>149.050000000003</v>
          </cell>
          <cell r="B776">
            <v>0</v>
          </cell>
          <cell r="C776">
            <v>1.267316456167285E-4</v>
          </cell>
          <cell r="I776">
            <v>149.050000000003</v>
          </cell>
          <cell r="J776">
            <v>0</v>
          </cell>
          <cell r="K776">
            <v>1.267316456167285E-4</v>
          </cell>
        </row>
        <row r="777">
          <cell r="A777">
            <v>149.200000000003</v>
          </cell>
          <cell r="B777">
            <v>0</v>
          </cell>
          <cell r="C777">
            <v>1.2264841212494455E-4</v>
          </cell>
          <cell r="I777">
            <v>149.200000000003</v>
          </cell>
          <cell r="J777">
            <v>1.2264841212494455E-4</v>
          </cell>
          <cell r="K777">
            <v>1.2264841212494455E-4</v>
          </cell>
        </row>
        <row r="778">
          <cell r="A778">
            <v>149.35000000000301</v>
          </cell>
          <cell r="B778">
            <v>0</v>
          </cell>
          <cell r="C778">
            <v>1.1868486939852228E-4</v>
          </cell>
          <cell r="I778">
            <v>149.35000000000301</v>
          </cell>
          <cell r="J778">
            <v>0</v>
          </cell>
          <cell r="K778">
            <v>1.1868486939852228E-4</v>
          </cell>
        </row>
        <row r="779">
          <cell r="A779">
            <v>149.50000000000301</v>
          </cell>
          <cell r="B779">
            <v>0</v>
          </cell>
          <cell r="C779">
            <v>1.1483792933577995E-4</v>
          </cell>
          <cell r="I779">
            <v>149.50000000000301</v>
          </cell>
          <cell r="J779">
            <v>1.1483792933577995E-4</v>
          </cell>
          <cell r="K779">
            <v>1.1483792933577995E-4</v>
          </cell>
        </row>
        <row r="780">
          <cell r="A780">
            <v>149.65000000000302</v>
          </cell>
          <cell r="B780">
            <v>0</v>
          </cell>
          <cell r="C780">
            <v>1.1110456936837578E-4</v>
          </cell>
          <cell r="I780">
            <v>149.65000000000302</v>
          </cell>
          <cell r="J780">
            <v>0</v>
          </cell>
          <cell r="K780">
            <v>1.1110456936837578E-4</v>
          </cell>
        </row>
        <row r="781">
          <cell r="A781">
            <v>149.80000000000302</v>
          </cell>
          <cell r="B781">
            <v>0</v>
          </cell>
          <cell r="C781">
            <v>1.0748183152647767E-4</v>
          </cell>
          <cell r="I781">
            <v>149.80000000000302</v>
          </cell>
          <cell r="J781">
            <v>1.0748183152647767E-4</v>
          </cell>
          <cell r="K781">
            <v>1.0748183152647767E-4</v>
          </cell>
        </row>
        <row r="782">
          <cell r="A782">
            <v>149.95000000000303</v>
          </cell>
          <cell r="B782">
            <v>0</v>
          </cell>
          <cell r="C782">
            <v>1.0396682150250922E-4</v>
          </cell>
          <cell r="I782">
            <v>149.95000000000303</v>
          </cell>
          <cell r="J782">
            <v>0</v>
          </cell>
          <cell r="K782">
            <v>1.0396682150250922E-4</v>
          </cell>
        </row>
        <row r="783">
          <cell r="A783">
            <v>150.10000000000304</v>
          </cell>
          <cell r="B783">
            <v>0</v>
          </cell>
          <cell r="C783">
            <v>1.0055670771407057E-4</v>
          </cell>
          <cell r="I783">
            <v>150.10000000000304</v>
          </cell>
          <cell r="J783">
            <v>1.0055670771407057E-4</v>
          </cell>
          <cell r="K783">
            <v>1.0055670771407057E-4</v>
          </cell>
        </row>
        <row r="784">
          <cell r="A784">
            <v>150.25000000000304</v>
          </cell>
          <cell r="B784">
            <v>0</v>
          </cell>
          <cell r="C784">
            <v>9.7248720366611822E-5</v>
          </cell>
          <cell r="I784">
            <v>150.25000000000304</v>
          </cell>
          <cell r="J784">
            <v>0</v>
          </cell>
          <cell r="K784">
            <v>9.7248720366611822E-5</v>
          </cell>
        </row>
        <row r="785">
          <cell r="A785">
            <v>150.40000000000305</v>
          </cell>
          <cell r="B785">
            <v>0</v>
          </cell>
          <cell r="C785">
            <v>9.4040150516422935E-5</v>
          </cell>
          <cell r="I785">
            <v>150.40000000000305</v>
          </cell>
          <cell r="J785">
            <v>9.4040150516422935E-5</v>
          </cell>
          <cell r="K785">
            <v>9.4040150516422935E-5</v>
          </cell>
        </row>
        <row r="786">
          <cell r="A786">
            <v>150.55000000000305</v>
          </cell>
          <cell r="B786">
            <v>0</v>
          </cell>
          <cell r="C786">
            <v>9.0928349134481682E-5</v>
          </cell>
          <cell r="I786">
            <v>150.55000000000305</v>
          </cell>
          <cell r="J786">
            <v>0</v>
          </cell>
          <cell r="K786">
            <v>9.0928349134481682E-5</v>
          </cell>
        </row>
        <row r="787">
          <cell r="A787">
            <v>150.70000000000306</v>
          </cell>
          <cell r="B787">
            <v>0</v>
          </cell>
          <cell r="C787">
            <v>8.7910726171681858E-5</v>
          </cell>
          <cell r="I787">
            <v>150.70000000000306</v>
          </cell>
          <cell r="J787">
            <v>8.7910726171681858E-5</v>
          </cell>
          <cell r="K787">
            <v>8.7910726171681858E-5</v>
          </cell>
        </row>
        <row r="788">
          <cell r="A788">
            <v>150.85000000000306</v>
          </cell>
          <cell r="B788">
            <v>0</v>
          </cell>
          <cell r="C788">
            <v>8.4984749625951236E-5</v>
          </cell>
          <cell r="I788">
            <v>150.85000000000306</v>
          </cell>
          <cell r="J788">
            <v>0</v>
          </cell>
          <cell r="K788">
            <v>8.4984749625951236E-5</v>
          </cell>
        </row>
        <row r="789">
          <cell r="A789">
            <v>151.00000000000307</v>
          </cell>
          <cell r="B789">
            <v>0</v>
          </cell>
          <cell r="C789">
            <v>8.2147944611744617E-5</v>
          </cell>
          <cell r="I789">
            <v>151.00000000000307</v>
          </cell>
          <cell r="J789">
            <v>8.2147944611744617E-5</v>
          </cell>
          <cell r="K789">
            <v>8.2147944611744617E-5</v>
          </cell>
        </row>
        <row r="790">
          <cell r="A790">
            <v>151.15000000000308</v>
          </cell>
          <cell r="B790">
            <v>0</v>
          </cell>
          <cell r="C790">
            <v>7.9397892432381669E-5</v>
          </cell>
          <cell r="I790">
            <v>151.15000000000308</v>
          </cell>
          <cell r="J790">
            <v>0</v>
          </cell>
          <cell r="K790">
            <v>7.9397892432381669E-5</v>
          </cell>
        </row>
        <row r="791">
          <cell r="A791">
            <v>151.30000000000308</v>
          </cell>
          <cell r="B791">
            <v>0</v>
          </cell>
          <cell r="C791">
            <v>7.6732229655684643E-5</v>
          </cell>
          <cell r="I791">
            <v>151.30000000000308</v>
          </cell>
          <cell r="J791">
            <v>7.6732229655684643E-5</v>
          </cell>
          <cell r="K791">
            <v>7.6732229655684643E-5</v>
          </cell>
        </row>
        <row r="792">
          <cell r="A792">
            <v>151.45000000000309</v>
          </cell>
          <cell r="B792">
            <v>0</v>
          </cell>
          <cell r="C792">
            <v>7.4148647193348943E-5</v>
          </cell>
          <cell r="I792">
            <v>151.45000000000309</v>
          </cell>
          <cell r="J792">
            <v>0</v>
          </cell>
          <cell r="K792">
            <v>7.4148647193348943E-5</v>
          </cell>
        </row>
        <row r="793">
          <cell r="A793">
            <v>151.60000000000309</v>
          </cell>
          <cell r="B793">
            <v>0</v>
          </cell>
          <cell r="C793">
            <v>7.1644889384464628E-5</v>
          </cell>
          <cell r="I793">
            <v>151.60000000000309</v>
          </cell>
          <cell r="J793">
            <v>7.1644889384464628E-5</v>
          </cell>
          <cell r="K793">
            <v>7.1644889384464628E-5</v>
          </cell>
        </row>
        <row r="794">
          <cell r="A794">
            <v>151.7500000000031</v>
          </cell>
          <cell r="B794">
            <v>0</v>
          </cell>
          <cell r="C794">
            <v>6.9218753083591676E-5</v>
          </cell>
          <cell r="I794">
            <v>151.7500000000031</v>
          </cell>
          <cell r="J794">
            <v>0</v>
          </cell>
          <cell r="K794">
            <v>6.9218753083591676E-5</v>
          </cell>
        </row>
        <row r="795">
          <cell r="A795">
            <v>151.9000000000031</v>
          </cell>
          <cell r="B795">
            <v>0</v>
          </cell>
          <cell r="C795">
            <v>6.6868086753771915E-5</v>
          </cell>
          <cell r="I795">
            <v>151.9000000000031</v>
          </cell>
          <cell r="J795">
            <v>6.6868086753771915E-5</v>
          </cell>
          <cell r="K795">
            <v>6.6868086753771915E-5</v>
          </cell>
        </row>
        <row r="796">
          <cell r="A796">
            <v>152.05000000000311</v>
          </cell>
          <cell r="B796">
            <v>0</v>
          </cell>
          <cell r="C796">
            <v>6.4590789564846179E-5</v>
          </cell>
          <cell r="I796">
            <v>152.05000000000311</v>
          </cell>
          <cell r="J796">
            <v>0</v>
          </cell>
          <cell r="K796">
            <v>6.4590789564846179E-5</v>
          </cell>
        </row>
        <row r="797">
          <cell r="A797">
            <v>152.20000000000312</v>
          </cell>
          <cell r="B797">
            <v>0</v>
          </cell>
          <cell r="C797">
            <v>6.2384810497429375E-5</v>
          </cell>
          <cell r="I797">
            <v>152.20000000000312</v>
          </cell>
          <cell r="J797">
            <v>6.2384810497429375E-5</v>
          </cell>
          <cell r="K797">
            <v>6.2384810497429375E-5</v>
          </cell>
        </row>
        <row r="798">
          <cell r="A798">
            <v>152.35000000000312</v>
          </cell>
          <cell r="B798">
            <v>0</v>
          </cell>
          <cell r="C798">
            <v>6.0248147452879676E-5</v>
          </cell>
          <cell r="I798">
            <v>152.35000000000312</v>
          </cell>
          <cell r="J798">
            <v>0</v>
          </cell>
          <cell r="K798">
            <v>6.0248147452879676E-5</v>
          </cell>
        </row>
        <row r="799">
          <cell r="A799">
            <v>152.50000000000313</v>
          </cell>
          <cell r="B799">
            <v>0</v>
          </cell>
          <cell r="C799">
            <v>5.8178846369581087E-5</v>
          </cell>
          <cell r="I799">
            <v>152.50000000000313</v>
          </cell>
          <cell r="J799">
            <v>5.8178846369581087E-5</v>
          </cell>
          <cell r="K799">
            <v>5.8178846369581087E-5</v>
          </cell>
        </row>
        <row r="800">
          <cell r="A800">
            <v>152.65000000000313</v>
          </cell>
          <cell r="B800">
            <v>0</v>
          </cell>
          <cell r="C800">
            <v>5.6175000345846896E-5</v>
          </cell>
          <cell r="I800">
            <v>152.65000000000313</v>
          </cell>
          <cell r="J800">
            <v>0</v>
          </cell>
          <cell r="K800">
            <v>5.6175000345846896E-5</v>
          </cell>
        </row>
        <row r="801">
          <cell r="A801">
            <v>152.80000000000314</v>
          </cell>
          <cell r="B801">
            <v>0</v>
          </cell>
          <cell r="C801">
            <v>5.4234748769733407E-5</v>
          </cell>
          <cell r="I801">
            <v>152.80000000000314</v>
          </cell>
          <cell r="J801">
            <v>5.4234748769733407E-5</v>
          </cell>
          <cell r="K801">
            <v>5.4234748769733407E-5</v>
          </cell>
        </row>
        <row r="802">
          <cell r="A802">
            <v>152.95000000000314</v>
          </cell>
          <cell r="B802">
            <v>0</v>
          </cell>
          <cell r="C802">
            <v>5.2356276456038805E-5</v>
          </cell>
          <cell r="I802">
            <v>152.95000000000314</v>
          </cell>
          <cell r="J802">
            <v>0</v>
          </cell>
          <cell r="K802">
            <v>5.2356276456038805E-5</v>
          </cell>
        </row>
        <row r="803">
          <cell r="A803">
            <v>153.10000000000315</v>
          </cell>
          <cell r="B803">
            <v>0</v>
          </cell>
          <cell r="C803">
            <v>5.0537812790750375E-5</v>
          </cell>
          <cell r="I803">
            <v>153.10000000000315</v>
          </cell>
          <cell r="J803">
            <v>5.0537812790750375E-5</v>
          </cell>
          <cell r="K803">
            <v>5.0537812790750375E-5</v>
          </cell>
        </row>
        <row r="804">
          <cell r="A804">
            <v>153.25000000000315</v>
          </cell>
          <cell r="B804">
            <v>0</v>
          </cell>
          <cell r="C804">
            <v>4.8777630883185893E-5</v>
          </cell>
          <cell r="I804">
            <v>153.25000000000315</v>
          </cell>
          <cell r="J804">
            <v>0</v>
          </cell>
          <cell r="K804">
            <v>4.8777630883185893E-5</v>
          </cell>
        </row>
        <row r="805">
          <cell r="A805">
            <v>153.40000000000316</v>
          </cell>
          <cell r="B805">
            <v>0</v>
          </cell>
          <cell r="C805">
            <v>4.707404672606209E-5</v>
          </cell>
          <cell r="I805">
            <v>153.40000000000316</v>
          </cell>
          <cell r="J805">
            <v>4.707404672606209E-5</v>
          </cell>
          <cell r="K805">
            <v>4.707404672606209E-5</v>
          </cell>
        </row>
        <row r="806">
          <cell r="A806">
            <v>153.55000000000317</v>
          </cell>
          <cell r="B806">
            <v>0</v>
          </cell>
          <cell r="C806">
            <v>4.54254183637116E-5</v>
          </cell>
          <cell r="I806">
            <v>153.55000000000317</v>
          </cell>
          <cell r="J806">
            <v>0</v>
          </cell>
          <cell r="K806">
            <v>4.54254183637116E-5</v>
          </cell>
        </row>
        <row r="807">
          <cell r="A807">
            <v>153.70000000000317</v>
          </cell>
          <cell r="B807">
            <v>0</v>
          </cell>
          <cell r="C807">
            <v>4.3830145068653547E-5</v>
          </cell>
          <cell r="I807">
            <v>153.70000000000317</v>
          </cell>
          <cell r="J807">
            <v>4.3830145068653547E-5</v>
          </cell>
          <cell r="K807">
            <v>4.3830145068653547E-5</v>
          </cell>
        </row>
        <row r="808">
          <cell r="A808">
            <v>153.85000000000318</v>
          </cell>
          <cell r="B808">
            <v>0</v>
          </cell>
          <cell r="C808">
            <v>4.2286666526711456E-5</v>
          </cell>
          <cell r="I808">
            <v>153.85000000000318</v>
          </cell>
          <cell r="J808">
            <v>0</v>
          </cell>
          <cell r="K808">
            <v>4.2286666526711456E-5</v>
          </cell>
        </row>
        <row r="809">
          <cell r="A809">
            <v>154.00000000000318</v>
          </cell>
          <cell r="B809">
            <v>0</v>
          </cell>
          <cell r="C809">
            <v>4.0793462030860288E-5</v>
          </cell>
          <cell r="I809">
            <v>154.00000000000318</v>
          </cell>
          <cell r="J809">
            <v>4.0793462030860288E-5</v>
          </cell>
          <cell r="K809">
            <v>4.0793462030860288E-5</v>
          </cell>
        </row>
        <row r="810">
          <cell r="A810">
            <v>154.15000000000319</v>
          </cell>
          <cell r="B810">
            <v>0</v>
          </cell>
          <cell r="C810">
            <v>3.9349049683970255E-5</v>
          </cell>
          <cell r="I810">
            <v>154.15000000000319</v>
          </cell>
          <cell r="J810">
            <v>0</v>
          </cell>
          <cell r="K810">
            <v>3.9349049683970255E-5</v>
          </cell>
        </row>
        <row r="811">
          <cell r="A811">
            <v>154.30000000000319</v>
          </cell>
          <cell r="B811">
            <v>0</v>
          </cell>
          <cell r="C811">
            <v>3.7951985610604175E-5</v>
          </cell>
          <cell r="I811">
            <v>154.30000000000319</v>
          </cell>
          <cell r="J811">
            <v>3.7951985610604175E-5</v>
          </cell>
          <cell r="K811">
            <v>3.7951985610604175E-5</v>
          </cell>
        </row>
        <row r="812">
          <cell r="A812">
            <v>154.4500000000032</v>
          </cell>
          <cell r="B812">
            <v>0</v>
          </cell>
          <cell r="C812">
            <v>3.6600863178013484E-5</v>
          </cell>
          <cell r="I812">
            <v>154.4500000000032</v>
          </cell>
          <cell r="J812">
            <v>0</v>
          </cell>
          <cell r="K812">
            <v>3.6600863178013484E-5</v>
          </cell>
        </row>
        <row r="813">
          <cell r="A813">
            <v>154.60000000000321</v>
          </cell>
          <cell r="B813">
            <v>0</v>
          </cell>
          <cell r="C813">
            <v>3.5294312226466359E-5</v>
          </cell>
          <cell r="I813">
            <v>154.60000000000321</v>
          </cell>
          <cell r="J813">
            <v>3.5294312226466359E-5</v>
          </cell>
          <cell r="K813">
            <v>3.5294312226466359E-5</v>
          </cell>
        </row>
        <row r="814">
          <cell r="A814">
            <v>154.75000000000321</v>
          </cell>
          <cell r="B814">
            <v>0</v>
          </cell>
          <cell r="C814">
            <v>3.4030998309028839E-5</v>
          </cell>
          <cell r="I814">
            <v>154.75000000000321</v>
          </cell>
          <cell r="J814">
            <v>0</v>
          </cell>
          <cell r="K814">
            <v>3.4030998309028839E-5</v>
          </cell>
        </row>
        <row r="815">
          <cell r="A815">
            <v>154.90000000000322</v>
          </cell>
          <cell r="B815">
            <v>0</v>
          </cell>
          <cell r="C815">
            <v>3.2809621940912335E-5</v>
          </cell>
          <cell r="I815">
            <v>154.90000000000322</v>
          </cell>
          <cell r="J815">
            <v>3.2809621940912335E-5</v>
          </cell>
          <cell r="K815">
            <v>3.2809621940912335E-5</v>
          </cell>
        </row>
        <row r="816">
          <cell r="A816">
            <v>155.05000000000322</v>
          </cell>
          <cell r="B816">
            <v>0</v>
          </cell>
          <cell r="C816">
            <v>3.162891785848708E-5</v>
          </cell>
          <cell r="I816">
            <v>155.05000000000322</v>
          </cell>
          <cell r="J816">
            <v>0</v>
          </cell>
          <cell r="K816">
            <v>3.162891785848708E-5</v>
          </cell>
        </row>
        <row r="817">
          <cell r="A817">
            <v>155.20000000000323</v>
          </cell>
          <cell r="B817">
            <v>0</v>
          </cell>
          <cell r="C817">
            <v>3.0487654288051599E-5</v>
          </cell>
          <cell r="I817">
            <v>155.20000000000323</v>
          </cell>
          <cell r="J817">
            <v>3.0487654288051599E-5</v>
          </cell>
          <cell r="K817">
            <v>3.0487654288051599E-5</v>
          </cell>
        </row>
        <row r="818">
          <cell r="A818">
            <v>155.35000000000323</v>
          </cell>
          <cell r="B818">
            <v>0</v>
          </cell>
          <cell r="C818">
            <v>2.9384632224440506E-5</v>
          </cell>
          <cell r="I818">
            <v>155.35000000000323</v>
          </cell>
          <cell r="J818">
            <v>0</v>
          </cell>
          <cell r="K818">
            <v>2.9384632224440506E-5</v>
          </cell>
        </row>
        <row r="819">
          <cell r="A819">
            <v>155.50000000000324</v>
          </cell>
          <cell r="B819">
            <v>0</v>
          </cell>
          <cell r="C819">
            <v>2.8318684719540218E-5</v>
          </cell>
          <cell r="I819">
            <v>155.50000000000324</v>
          </cell>
          <cell r="J819">
            <v>2.8318684719540218E-5</v>
          </cell>
          <cell r="K819">
            <v>2.8318684719540218E-5</v>
          </cell>
        </row>
        <row r="820">
          <cell r="A820">
            <v>155.65000000000325</v>
          </cell>
          <cell r="B820">
            <v>0</v>
          </cell>
          <cell r="C820">
            <v>2.7288676180774266E-5</v>
          </cell>
          <cell r="I820">
            <v>155.65000000000325</v>
          </cell>
          <cell r="J820">
            <v>0</v>
          </cell>
          <cell r="K820">
            <v>2.7288676180774266E-5</v>
          </cell>
        </row>
        <row r="821">
          <cell r="A821">
            <v>155.80000000000325</v>
          </cell>
          <cell r="B821">
            <v>0</v>
          </cell>
          <cell r="C821">
            <v>2.629350167961158E-5</v>
          </cell>
          <cell r="I821">
            <v>155.80000000000325</v>
          </cell>
          <cell r="J821">
            <v>2.629350167961158E-5</v>
          </cell>
          <cell r="K821">
            <v>2.629350167961158E-5</v>
          </cell>
        </row>
        <row r="822">
          <cell r="A822">
            <v>155.95000000000326</v>
          </cell>
          <cell r="B822">
            <v>0</v>
          </cell>
          <cell r="C822">
            <v>2.5332086270140636E-5</v>
          </cell>
          <cell r="I822">
            <v>155.95000000000326</v>
          </cell>
          <cell r="J822">
            <v>0</v>
          </cell>
          <cell r="K822">
            <v>2.5332086270140636E-5</v>
          </cell>
        </row>
        <row r="823">
          <cell r="A823">
            <v>156.10000000000326</v>
          </cell>
          <cell r="B823">
            <v>0</v>
          </cell>
          <cell r="C823">
            <v>2.4403384317744983E-5</v>
          </cell>
          <cell r="I823">
            <v>156.10000000000326</v>
          </cell>
          <cell r="J823">
            <v>2.4403384317744983E-5</v>
          </cell>
          <cell r="K823">
            <v>2.4403384317744983E-5</v>
          </cell>
        </row>
        <row r="824">
          <cell r="A824">
            <v>156.25000000000327</v>
          </cell>
          <cell r="B824">
            <v>0</v>
          </cell>
          <cell r="C824">
            <v>2.3506378837907105E-5</v>
          </cell>
          <cell r="I824">
            <v>156.25000000000327</v>
          </cell>
          <cell r="J824">
            <v>0</v>
          </cell>
          <cell r="K824">
            <v>2.3506378837907105E-5</v>
          </cell>
        </row>
        <row r="825">
          <cell r="A825">
            <v>156.40000000000327</v>
          </cell>
          <cell r="B825">
            <v>0</v>
          </cell>
          <cell r="C825">
            <v>2.2640080845160082E-5</v>
          </cell>
          <cell r="I825">
            <v>156.40000000000327</v>
          </cell>
          <cell r="J825">
            <v>2.2640080845160082E-5</v>
          </cell>
          <cell r="K825">
            <v>2.2640080845160082E-5</v>
          </cell>
        </row>
        <row r="826">
          <cell r="A826">
            <v>156.55000000000328</v>
          </cell>
          <cell r="B826">
            <v>0</v>
          </cell>
          <cell r="C826">
            <v>2.1803528712197441E-5</v>
          </cell>
          <cell r="I826">
            <v>156.55000000000328</v>
          </cell>
          <cell r="J826">
            <v>0</v>
          </cell>
          <cell r="K826">
            <v>2.1803528712197441E-5</v>
          </cell>
        </row>
        <row r="827">
          <cell r="A827">
            <v>156.70000000000329</v>
          </cell>
          <cell r="B827">
            <v>0</v>
          </cell>
          <cell r="C827">
            <v>2.0995787539146311E-5</v>
          </cell>
          <cell r="I827">
            <v>156.70000000000329</v>
          </cell>
          <cell r="J827">
            <v>2.0995787539146311E-5</v>
          </cell>
          <cell r="K827">
            <v>2.0995787539146311E-5</v>
          </cell>
        </row>
        <row r="828">
          <cell r="A828">
            <v>156.85000000000329</v>
          </cell>
          <cell r="B828">
            <v>0</v>
          </cell>
          <cell r="C828">
            <v>2.021594853300018E-5</v>
          </cell>
          <cell r="I828">
            <v>156.85000000000329</v>
          </cell>
          <cell r="J828">
            <v>0</v>
          </cell>
          <cell r="K828">
            <v>2.021594853300018E-5</v>
          </cell>
        </row>
        <row r="829">
          <cell r="A829">
            <v>157.0000000000033</v>
          </cell>
          <cell r="B829">
            <v>0</v>
          </cell>
          <cell r="C829">
            <v>1.946312839720103E-5</v>
          </cell>
          <cell r="I829">
            <v>157.0000000000033</v>
          </cell>
          <cell r="J829">
            <v>1.946312839720103E-5</v>
          </cell>
          <cell r="K829">
            <v>1.946312839720103E-5</v>
          </cell>
        </row>
        <row r="830">
          <cell r="A830">
            <v>157.1500000000033</v>
          </cell>
          <cell r="B830">
            <v>0</v>
          </cell>
          <cell r="C830">
            <v>1.8736468731354791E-5</v>
          </cell>
          <cell r="I830">
            <v>157.1500000000033</v>
          </cell>
          <cell r="J830">
            <v>0</v>
          </cell>
          <cell r="K830">
            <v>1.8736468731354791E-5</v>
          </cell>
        </row>
        <row r="831">
          <cell r="A831">
            <v>157.30000000000331</v>
          </cell>
          <cell r="B831">
            <v>0</v>
          </cell>
          <cell r="C831">
            <v>1.8035135441056935E-5</v>
          </cell>
          <cell r="I831">
            <v>157.30000000000331</v>
          </cell>
          <cell r="J831">
            <v>1.8035135441056935E-5</v>
          </cell>
          <cell r="K831">
            <v>1.8035135441056935E-5</v>
          </cell>
        </row>
        <row r="832">
          <cell r="A832">
            <v>157.45000000000331</v>
          </cell>
          <cell r="B832">
            <v>0</v>
          </cell>
          <cell r="C832">
            <v>1.7358318157798869E-5</v>
          </cell>
          <cell r="I832">
            <v>157.45000000000331</v>
          </cell>
          <cell r="J832">
            <v>0</v>
          </cell>
          <cell r="K832">
            <v>1.7358318157798869E-5</v>
          </cell>
        </row>
        <row r="833">
          <cell r="A833">
            <v>157.60000000000332</v>
          </cell>
          <cell r="B833">
            <v>0</v>
          </cell>
          <cell r="C833">
            <v>1.6705229668920756E-5</v>
          </cell>
          <cell r="I833">
            <v>157.60000000000332</v>
          </cell>
          <cell r="J833">
            <v>1.6705229668920756E-5</v>
          </cell>
          <cell r="K833">
            <v>1.6705229668920756E-5</v>
          </cell>
        </row>
        <row r="834">
          <cell r="A834">
            <v>157.75000000000333</v>
          </cell>
          <cell r="B834">
            <v>0</v>
          </cell>
          <cell r="C834">
            <v>1.6075105357570085E-5</v>
          </cell>
          <cell r="I834">
            <v>157.75000000000333</v>
          </cell>
          <cell r="J834">
            <v>0</v>
          </cell>
          <cell r="K834">
            <v>1.6075105357570085E-5</v>
          </cell>
        </row>
        <row r="835">
          <cell r="A835">
            <v>157.90000000000333</v>
          </cell>
          <cell r="B835">
            <v>0</v>
          </cell>
          <cell r="C835">
            <v>1.5467202652619823E-5</v>
          </cell>
          <cell r="I835">
            <v>157.90000000000333</v>
          </cell>
          <cell r="J835">
            <v>1.5467202652619823E-5</v>
          </cell>
          <cell r="K835">
            <v>1.5467202652619823E-5</v>
          </cell>
        </row>
        <row r="836">
          <cell r="A836">
            <v>158.05000000000334</v>
          </cell>
          <cell r="B836">
            <v>0</v>
          </cell>
          <cell r="C836">
            <v>1.4880800488495878E-5</v>
          </cell>
          <cell r="I836">
            <v>158.05000000000334</v>
          </cell>
          <cell r="J836">
            <v>0</v>
          </cell>
          <cell r="K836">
            <v>1.4880800488495878E-5</v>
          </cell>
        </row>
        <row r="837">
          <cell r="A837">
            <v>158.20000000000334</v>
          </cell>
          <cell r="B837">
            <v>0</v>
          </cell>
          <cell r="C837">
            <v>1.4315198774857498E-5</v>
          </cell>
          <cell r="I837">
            <v>158.20000000000334</v>
          </cell>
          <cell r="J837">
            <v>1.4315198774857498E-5</v>
          </cell>
          <cell r="K837">
            <v>1.4315198774857498E-5</v>
          </cell>
        </row>
        <row r="838">
          <cell r="A838">
            <v>158.35000000000335</v>
          </cell>
          <cell r="B838">
            <v>0</v>
          </cell>
          <cell r="C838">
            <v>1.3769717876070192E-5</v>
          </cell>
          <cell r="I838">
            <v>158.35000000000335</v>
          </cell>
          <cell r="J838">
            <v>0</v>
          </cell>
          <cell r="K838">
            <v>1.3769717876070192E-5</v>
          </cell>
        </row>
        <row r="839">
          <cell r="A839">
            <v>158.50000000000335</v>
          </cell>
          <cell r="B839">
            <v>0</v>
          </cell>
          <cell r="C839">
            <v>1.3243698100406514E-5</v>
          </cell>
          <cell r="I839">
            <v>158.50000000000335</v>
          </cell>
          <cell r="J839">
            <v>1.3243698100406514E-5</v>
          </cell>
          <cell r="K839">
            <v>1.3243698100406514E-5</v>
          </cell>
        </row>
        <row r="840">
          <cell r="A840">
            <v>158.65000000000336</v>
          </cell>
          <cell r="B840">
            <v>0</v>
          </cell>
          <cell r="C840">
            <v>1.2736499198905481E-5</v>
          </cell>
          <cell r="I840">
            <v>158.65000000000336</v>
          </cell>
          <cell r="J840">
            <v>0</v>
          </cell>
          <cell r="K840">
            <v>1.2736499198905481E-5</v>
          </cell>
        </row>
        <row r="841">
          <cell r="A841">
            <v>158.80000000000337</v>
          </cell>
          <cell r="B841">
            <v>0</v>
          </cell>
          <cell r="C841">
            <v>1.2247499873817106E-5</v>
          </cell>
          <cell r="I841">
            <v>158.80000000000337</v>
          </cell>
          <cell r="J841">
            <v>1.2247499873817106E-5</v>
          </cell>
          <cell r="K841">
            <v>1.2247499873817106E-5</v>
          </cell>
        </row>
        <row r="842">
          <cell r="A842">
            <v>158.95000000000337</v>
          </cell>
          <cell r="B842">
            <v>0</v>
          </cell>
          <cell r="C842">
            <v>1.1776097296555727E-5</v>
          </cell>
          <cell r="I842">
            <v>158.95000000000337</v>
          </cell>
          <cell r="J842">
            <v>0</v>
          </cell>
          <cell r="K842">
            <v>1.1776097296555727E-5</v>
          </cell>
        </row>
        <row r="843">
          <cell r="A843">
            <v>159.10000000000338</v>
          </cell>
          <cell r="B843">
            <v>0</v>
          </cell>
          <cell r="C843">
            <v>1.1321706635081326E-5</v>
          </cell>
          <cell r="I843">
            <v>159.10000000000338</v>
          </cell>
          <cell r="J843">
            <v>1.1321706635081326E-5</v>
          </cell>
          <cell r="K843">
            <v>1.1321706635081326E-5</v>
          </cell>
        </row>
        <row r="844">
          <cell r="A844">
            <v>159.25000000000338</v>
          </cell>
          <cell r="B844">
            <v>0</v>
          </cell>
          <cell r="C844">
            <v>1.08837605906247E-5</v>
          </cell>
          <cell r="I844">
            <v>159.25000000000338</v>
          </cell>
          <cell r="J844">
            <v>0</v>
          </cell>
          <cell r="K844">
            <v>1.08837605906247E-5</v>
          </cell>
        </row>
        <row r="845">
          <cell r="A845">
            <v>159.40000000000339</v>
          </cell>
          <cell r="B845">
            <v>0</v>
          </cell>
          <cell r="C845">
            <v>1.0461708943669907E-5</v>
          </cell>
          <cell r="I845">
            <v>159.40000000000339</v>
          </cell>
          <cell r="J845">
            <v>1.0461708943669907E-5</v>
          </cell>
          <cell r="K845">
            <v>1.0461708943669907E-5</v>
          </cell>
        </row>
        <row r="846">
          <cell r="A846">
            <v>159.55000000000339</v>
          </cell>
          <cell r="B846">
            <v>0</v>
          </cell>
          <cell r="C846">
            <v>1.005501810910359E-5</v>
          </cell>
          <cell r="I846">
            <v>159.55000000000339</v>
          </cell>
          <cell r="J846">
            <v>0</v>
          </cell>
          <cell r="K846">
            <v>1.005501810910359E-5</v>
          </cell>
        </row>
        <row r="847">
          <cell r="A847">
            <v>159.7000000000034</v>
          </cell>
          <cell r="B847">
            <v>0</v>
          </cell>
          <cell r="C847">
            <v>9.6631707004382549E-6</v>
          </cell>
          <cell r="I847">
            <v>159.7000000000034</v>
          </cell>
          <cell r="J847">
            <v>9.6631707004382549E-6</v>
          </cell>
          <cell r="K847">
            <v>9.6631707004382549E-6</v>
          </cell>
        </row>
        <row r="848">
          <cell r="A848">
            <v>159.8500000000034</v>
          </cell>
          <cell r="B848">
            <v>0</v>
          </cell>
          <cell r="C848">
            <v>9.2856651030141235E-6</v>
          </cell>
          <cell r="I848">
            <v>159.8500000000034</v>
          </cell>
          <cell r="J848">
            <v>0</v>
          </cell>
          <cell r="K848">
            <v>9.2856651030141235E-6</v>
          </cell>
        </row>
        <row r="849">
          <cell r="A849">
            <v>160.00000000000341</v>
          </cell>
          <cell r="B849">
            <v>0</v>
          </cell>
          <cell r="C849">
            <v>8.9220150560816852E-6</v>
          </cell>
          <cell r="I849">
            <v>160.00000000000341</v>
          </cell>
          <cell r="J849">
            <v>8.9220150560816852E-6</v>
          </cell>
          <cell r="K849">
            <v>8.9220150560816852E-6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5"/>
  <sheetViews>
    <sheetView topLeftCell="O10" workbookViewId="0">
      <selection activeCell="Q22" sqref="Q22"/>
    </sheetView>
  </sheetViews>
  <sheetFormatPr baseColWidth="10" defaultRowHeight="15" x14ac:dyDescent="0.15"/>
  <cols>
    <col min="1" max="2" width="12.5" bestFit="1" customWidth="1"/>
    <col min="4" max="4" width="12.5" bestFit="1" customWidth="1"/>
  </cols>
  <sheetData>
    <row r="2" spans="1:8" x14ac:dyDescent="0.15">
      <c r="A2" t="s">
        <v>1</v>
      </c>
      <c r="B2">
        <v>0.6</v>
      </c>
    </row>
    <row r="3" spans="1:8" x14ac:dyDescent="0.15">
      <c r="A3" t="s">
        <v>38</v>
      </c>
      <c r="B3">
        <v>16</v>
      </c>
      <c r="C3" t="s">
        <v>51</v>
      </c>
      <c r="D3">
        <f>B2*B3/B4</f>
        <v>0.53333333333333333</v>
      </c>
      <c r="E3" t="s">
        <v>53</v>
      </c>
      <c r="F3">
        <v>67</v>
      </c>
      <c r="G3" t="s">
        <v>54</v>
      </c>
      <c r="H3">
        <f>F4-F3*D3</f>
        <v>23.266666666666666</v>
      </c>
    </row>
    <row r="4" spans="1:8" x14ac:dyDescent="0.15">
      <c r="A4" t="s">
        <v>36</v>
      </c>
      <c r="B4">
        <v>18</v>
      </c>
      <c r="C4" t="s">
        <v>47</v>
      </c>
      <c r="E4" t="s">
        <v>39</v>
      </c>
      <c r="F4">
        <v>59</v>
      </c>
    </row>
    <row r="5" spans="1:8" x14ac:dyDescent="0.15">
      <c r="A5" t="s">
        <v>55</v>
      </c>
      <c r="B5">
        <v>59</v>
      </c>
      <c r="C5" t="s">
        <v>57</v>
      </c>
      <c r="D5">
        <f>H3+B5*D3</f>
        <v>54.733333333333334</v>
      </c>
      <c r="E5" t="s">
        <v>56</v>
      </c>
      <c r="F5">
        <f>NORMSDIST(D6)</f>
        <v>0.83105264978759497</v>
      </c>
    </row>
    <row r="6" spans="1:8" x14ac:dyDescent="0.15">
      <c r="A6" t="s">
        <v>58</v>
      </c>
      <c r="B6">
        <f>SQRT(1-B2^2)*B3</f>
        <v>12.8</v>
      </c>
      <c r="C6" t="s">
        <v>59</v>
      </c>
      <c r="D6">
        <f>(67-D5)/B6</f>
        <v>0.95833333333333326</v>
      </c>
    </row>
    <row r="9" spans="1:8" x14ac:dyDescent="0.15">
      <c r="A9" t="s">
        <v>14</v>
      </c>
      <c r="B9">
        <v>400476</v>
      </c>
    </row>
    <row r="10" spans="1:8" x14ac:dyDescent="0.15">
      <c r="A10" t="s">
        <v>3</v>
      </c>
      <c r="B10">
        <v>3</v>
      </c>
    </row>
    <row r="11" spans="1:8" x14ac:dyDescent="0.15">
      <c r="A11" t="s">
        <v>2</v>
      </c>
      <c r="B11">
        <v>140</v>
      </c>
    </row>
    <row r="12" spans="1:8" x14ac:dyDescent="0.15">
      <c r="A12" t="s">
        <v>9</v>
      </c>
      <c r="B12">
        <f>B13^2</f>
        <v>0.63100000000000001</v>
      </c>
    </row>
    <row r="13" spans="1:8" x14ac:dyDescent="0.15">
      <c r="A13" t="s">
        <v>1</v>
      </c>
      <c r="B13">
        <f>SQRT(0.631)</f>
        <v>0.79435508432942004</v>
      </c>
    </row>
    <row r="14" spans="1:8" x14ac:dyDescent="0.15">
      <c r="A14" t="s">
        <v>0</v>
      </c>
      <c r="B14">
        <f>1-((1-B12)*(B11-1)/B15)</f>
        <v>0.6228602941176471</v>
      </c>
      <c r="C14">
        <f>1-(B9/B19)^2</f>
        <v>0.62273098636427937</v>
      </c>
    </row>
    <row r="15" spans="1:8" x14ac:dyDescent="0.15">
      <c r="A15" t="s">
        <v>7</v>
      </c>
      <c r="B15">
        <f>B11-B10-1</f>
        <v>136</v>
      </c>
    </row>
    <row r="16" spans="1:8" x14ac:dyDescent="0.15">
      <c r="A16" t="s">
        <v>5</v>
      </c>
      <c r="B16">
        <f>B12*B17</f>
        <v>37286018600872.727</v>
      </c>
      <c r="C16" t="s">
        <v>11</v>
      </c>
      <c r="D16">
        <f>B16/B10</f>
        <v>12428672866957.576</v>
      </c>
      <c r="E16" t="s">
        <v>13</v>
      </c>
      <c r="F16">
        <f>D16/D18</f>
        <v>79.801264679313462</v>
      </c>
    </row>
    <row r="17" spans="1:6" x14ac:dyDescent="0.15">
      <c r="A17" t="s">
        <v>4</v>
      </c>
      <c r="B17">
        <f>(B11-1)*B19^2</f>
        <v>59090362283475</v>
      </c>
    </row>
    <row r="18" spans="1:6" x14ac:dyDescent="0.15">
      <c r="A18" t="s">
        <v>6</v>
      </c>
      <c r="B18">
        <f>(1-B12)*B17</f>
        <v>21804343682602.273</v>
      </c>
      <c r="C18" t="s">
        <v>12</v>
      </c>
      <c r="D18">
        <f>B18/B11</f>
        <v>155745312018.58768</v>
      </c>
    </row>
    <row r="19" spans="1:6" x14ac:dyDescent="0.15">
      <c r="A19" t="s">
        <v>8</v>
      </c>
      <c r="B19">
        <v>652005</v>
      </c>
    </row>
    <row r="20" spans="1:6" x14ac:dyDescent="0.15">
      <c r="A20" t="s">
        <v>10</v>
      </c>
    </row>
    <row r="27" spans="1:6" x14ac:dyDescent="0.15">
      <c r="A27">
        <f>0.01396*A29</f>
        <v>3.857514387824177E-2</v>
      </c>
      <c r="B27" t="s">
        <v>46</v>
      </c>
    </row>
    <row r="28" spans="1:6" x14ac:dyDescent="0.15">
      <c r="A28" s="14"/>
      <c r="B28" s="14"/>
      <c r="C28" s="14"/>
      <c r="D28" s="14"/>
      <c r="E28" s="14"/>
      <c r="F28" s="14"/>
    </row>
    <row r="29" spans="1:6" x14ac:dyDescent="0.15">
      <c r="A29" s="14">
        <f>_xlfn.T.INV(0.995,28)</f>
        <v>2.7632624554614447</v>
      </c>
      <c r="B29" s="15" t="s">
        <v>50</v>
      </c>
      <c r="C29" s="14"/>
      <c r="D29" s="15"/>
      <c r="E29" s="14"/>
      <c r="F29" s="14"/>
    </row>
    <row r="30" spans="1:6" x14ac:dyDescent="0.15">
      <c r="A30" s="14"/>
      <c r="B30" s="15"/>
      <c r="C30" s="14"/>
      <c r="D30" s="14"/>
      <c r="E30" s="14"/>
      <c r="F30" s="14"/>
    </row>
    <row r="31" spans="1:6" x14ac:dyDescent="0.15">
      <c r="A31" s="14"/>
      <c r="B31" s="15"/>
      <c r="C31" s="14"/>
      <c r="D31" s="15"/>
      <c r="E31" s="14"/>
      <c r="F31" s="14"/>
    </row>
    <row r="32" spans="1:6" x14ac:dyDescent="0.15">
      <c r="A32" t="s">
        <v>48</v>
      </c>
      <c r="B32">
        <v>4.9309999999999996E-3</v>
      </c>
    </row>
    <row r="33" spans="1:3" x14ac:dyDescent="0.15">
      <c r="A33" t="s">
        <v>47</v>
      </c>
      <c r="B33">
        <v>1.7680000000000001E-2</v>
      </c>
    </row>
    <row r="34" spans="1:3" x14ac:dyDescent="0.15">
      <c r="B34">
        <f>(B33-0.03)/B32</f>
        <v>-2.4984790103427295</v>
      </c>
    </row>
    <row r="35" spans="1:3" x14ac:dyDescent="0.15">
      <c r="B35">
        <f>_xlfn.T.INV(0.99,28)</f>
        <v>2.467140097967472</v>
      </c>
      <c r="C35" t="s">
        <v>49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X47"/>
  <sheetViews>
    <sheetView tabSelected="1" topLeftCell="J1" workbookViewId="0">
      <selection activeCell="U26" sqref="U26"/>
    </sheetView>
  </sheetViews>
  <sheetFormatPr baseColWidth="10" defaultRowHeight="15" x14ac:dyDescent="0.15"/>
  <sheetData>
    <row r="5" spans="2:23" x14ac:dyDescent="0.15">
      <c r="R5" t="s">
        <v>199</v>
      </c>
      <c r="S5">
        <f>1/(7*6*5*4*3*2)</f>
        <v>1.9841269841269841E-4</v>
      </c>
    </row>
    <row r="6" spans="2:23" x14ac:dyDescent="0.15">
      <c r="R6" t="s">
        <v>35</v>
      </c>
      <c r="S6">
        <f>1-S5</f>
        <v>0.9998015873015873</v>
      </c>
    </row>
    <row r="7" spans="2:23" x14ac:dyDescent="0.15">
      <c r="I7" s="196" t="s">
        <v>178</v>
      </c>
      <c r="J7" s="192" t="s">
        <v>179</v>
      </c>
      <c r="K7" s="196" t="s">
        <v>181</v>
      </c>
      <c r="L7" s="195" t="s">
        <v>182</v>
      </c>
      <c r="S7">
        <f>BINOMDIST(7,7,0.5,FALSE)</f>
        <v>7.8125000000000017E-3</v>
      </c>
      <c r="T7">
        <f>S5*44*2500</f>
        <v>21.825396825396826</v>
      </c>
    </row>
    <row r="8" spans="2:23" x14ac:dyDescent="0.15">
      <c r="I8" s="196"/>
      <c r="J8" s="191" t="s">
        <v>180</v>
      </c>
      <c r="K8" s="196"/>
      <c r="L8" s="195"/>
      <c r="R8" t="s">
        <v>27</v>
      </c>
      <c r="S8">
        <f>SQRT(S5*S6/44)*44*2500</f>
        <v>233.56512148391704</v>
      </c>
    </row>
    <row r="9" spans="2:23" x14ac:dyDescent="0.15">
      <c r="B9" t="s">
        <v>22</v>
      </c>
      <c r="C9">
        <v>0.28999999999999998</v>
      </c>
      <c r="I9" s="192" t="s">
        <v>183</v>
      </c>
      <c r="J9" s="193">
        <v>57.9</v>
      </c>
      <c r="K9" s="194">
        <v>4.0587173999999999</v>
      </c>
      <c r="L9" s="193">
        <v>5427</v>
      </c>
    </row>
    <row r="10" spans="2:23" x14ac:dyDescent="0.15">
      <c r="B10" t="s">
        <v>35</v>
      </c>
      <c r="C10">
        <f>1-C9</f>
        <v>0.71</v>
      </c>
      <c r="I10" s="192" t="s">
        <v>184</v>
      </c>
      <c r="J10" s="193">
        <v>108.2</v>
      </c>
      <c r="K10" s="194">
        <v>4.6839814000000004</v>
      </c>
      <c r="L10" s="193">
        <v>5243</v>
      </c>
    </row>
    <row r="11" spans="2:23" x14ac:dyDescent="0.15">
      <c r="B11" t="s">
        <v>2</v>
      </c>
      <c r="C11">
        <v>1019</v>
      </c>
      <c r="I11" s="192" t="s">
        <v>185</v>
      </c>
      <c r="J11" s="193">
        <v>149.6</v>
      </c>
      <c r="K11" s="194">
        <v>5.0079650999999998</v>
      </c>
      <c r="L11" s="193">
        <v>5514</v>
      </c>
    </row>
    <row r="12" spans="2:23" x14ac:dyDescent="0.15">
      <c r="B12" t="s">
        <v>27</v>
      </c>
      <c r="C12">
        <f>SQRT(C9*C10/C11)</f>
        <v>1.4214810725601351E-2</v>
      </c>
      <c r="I12" s="192" t="s">
        <v>186</v>
      </c>
      <c r="J12" s="193">
        <v>227.9</v>
      </c>
      <c r="K12" s="194">
        <v>5.4289069000000003</v>
      </c>
      <c r="L12" s="193">
        <v>3933</v>
      </c>
    </row>
    <row r="13" spans="2:23" x14ac:dyDescent="0.15">
      <c r="D13">
        <f>C9+1.96*C12</f>
        <v>0.31786102902217861</v>
      </c>
      <c r="I13" s="192" t="s">
        <v>187</v>
      </c>
      <c r="J13" s="193">
        <v>778.6</v>
      </c>
      <c r="K13" s="194">
        <v>6.6574973999999996</v>
      </c>
      <c r="L13" s="193">
        <v>1326</v>
      </c>
      <c r="S13">
        <v>0.28799999999999998</v>
      </c>
      <c r="T13">
        <v>0.439</v>
      </c>
      <c r="U13">
        <v>0.56200000000000006</v>
      </c>
      <c r="V13">
        <v>0.72799999999999998</v>
      </c>
    </row>
    <row r="14" spans="2:23" x14ac:dyDescent="0.15">
      <c r="I14" s="192" t="s">
        <v>188</v>
      </c>
      <c r="J14" s="193">
        <v>1433.5</v>
      </c>
      <c r="K14" s="194">
        <v>7.2678742999999999</v>
      </c>
      <c r="L14" s="193">
        <v>687</v>
      </c>
      <c r="V14">
        <f>AVERAGE(S13:V13)</f>
        <v>0.50425000000000009</v>
      </c>
    </row>
    <row r="15" spans="2:23" x14ac:dyDescent="0.15">
      <c r="I15" s="192" t="s">
        <v>189</v>
      </c>
      <c r="J15" s="193">
        <v>2872.5</v>
      </c>
      <c r="K15" s="194">
        <v>7.9629380000000003</v>
      </c>
      <c r="L15" s="193">
        <v>1271</v>
      </c>
      <c r="S15" s="208" t="s">
        <v>200</v>
      </c>
      <c r="V15">
        <f>STDEV(S13:V13)</f>
        <v>0.18656611875328954</v>
      </c>
      <c r="W15">
        <f>V15/SQRT(4)</f>
        <v>9.3283059376644772E-2</v>
      </c>
    </row>
    <row r="16" spans="2:23" x14ac:dyDescent="0.15">
      <c r="B16" t="s">
        <v>176</v>
      </c>
      <c r="C16">
        <v>0.24</v>
      </c>
      <c r="D16" t="s">
        <v>177</v>
      </c>
      <c r="E16">
        <v>0.35</v>
      </c>
      <c r="I16" s="192" t="s">
        <v>190</v>
      </c>
      <c r="J16" s="193">
        <v>4495.1000000000004</v>
      </c>
      <c r="K16" s="194">
        <v>8.4107432000000006</v>
      </c>
      <c r="L16" s="193">
        <v>1638</v>
      </c>
      <c r="V16">
        <f>V14-1.96*W15</f>
        <v>0.32141520362177634</v>
      </c>
    </row>
    <row r="17" spans="9:24" x14ac:dyDescent="0.15">
      <c r="I17" s="192" t="s">
        <v>191</v>
      </c>
      <c r="J17" s="193">
        <v>5906.4</v>
      </c>
      <c r="K17" s="194">
        <v>8.6837917999999998</v>
      </c>
      <c r="L17" s="193">
        <v>2095</v>
      </c>
      <c r="V17">
        <f>(11-45)/15</f>
        <v>-2.2666666666666666</v>
      </c>
      <c r="W17">
        <f>(5-18)/6</f>
        <v>-2.1666666666666665</v>
      </c>
      <c r="X17">
        <f>(4-9)/3</f>
        <v>-1.6666666666666667</v>
      </c>
    </row>
    <row r="18" spans="9:24" ht="16" thickBot="1" x14ac:dyDescent="0.2">
      <c r="V18">
        <f>NORMSDIST(V17)</f>
        <v>1.1705298080558344E-2</v>
      </c>
      <c r="W18">
        <f t="shared" ref="W18:X18" si="0">NORMSDIST(W17)</f>
        <v>1.5130140010235814E-2</v>
      </c>
      <c r="X18">
        <f t="shared" si="0"/>
        <v>4.7790352272814703E-2</v>
      </c>
    </row>
    <row r="19" spans="9:24" ht="16" thickBot="1" x14ac:dyDescent="0.2">
      <c r="I19" s="198"/>
      <c r="J19" s="207" t="s">
        <v>192</v>
      </c>
      <c r="K19" s="207"/>
      <c r="L19" s="207"/>
      <c r="M19" s="207"/>
      <c r="N19" s="200"/>
      <c r="O19" s="207" t="s">
        <v>193</v>
      </c>
      <c r="P19" s="207"/>
      <c r="Q19" s="207"/>
      <c r="R19" s="207"/>
      <c r="V19">
        <f>1-V18</f>
        <v>0.98829470191944169</v>
      </c>
      <c r="W19">
        <f t="shared" ref="W19:X19" si="1">1-W18</f>
        <v>0.98486985998976417</v>
      </c>
      <c r="X19">
        <f t="shared" si="1"/>
        <v>0.9522096477271853</v>
      </c>
    </row>
    <row r="20" spans="9:24" ht="16" x14ac:dyDescent="0.2">
      <c r="I20" s="197"/>
      <c r="J20" s="201" t="s">
        <v>194</v>
      </c>
      <c r="K20" s="201" t="s">
        <v>195</v>
      </c>
      <c r="L20" s="201" t="s">
        <v>196</v>
      </c>
      <c r="M20" s="201" t="s">
        <v>197</v>
      </c>
      <c r="N20" s="197"/>
      <c r="O20" s="201" t="s">
        <v>194</v>
      </c>
      <c r="P20" s="201" t="s">
        <v>195</v>
      </c>
      <c r="Q20" s="201" t="s">
        <v>196</v>
      </c>
      <c r="R20" s="201" t="s">
        <v>197</v>
      </c>
      <c r="U20">
        <f>V19*W19*X19</f>
        <v>0.92682532366982184</v>
      </c>
    </row>
    <row r="21" spans="9:24" ht="16" x14ac:dyDescent="0.2">
      <c r="I21" s="197"/>
      <c r="J21" s="199">
        <v>1</v>
      </c>
      <c r="K21" s="199">
        <v>8</v>
      </c>
      <c r="L21" s="199">
        <v>13</v>
      </c>
      <c r="M21" s="199">
        <v>5</v>
      </c>
      <c r="N21" s="197"/>
      <c r="O21" s="199">
        <v>25</v>
      </c>
      <c r="P21" s="199">
        <v>9</v>
      </c>
      <c r="Q21" s="199">
        <v>9</v>
      </c>
      <c r="R21" s="199">
        <v>0</v>
      </c>
    </row>
    <row r="22" spans="9:24" ht="16" x14ac:dyDescent="0.2">
      <c r="I22" s="197"/>
      <c r="J22" s="199">
        <v>2</v>
      </c>
      <c r="K22" s="199">
        <v>8</v>
      </c>
      <c r="L22" s="199">
        <v>13</v>
      </c>
      <c r="M22" s="199">
        <v>5</v>
      </c>
      <c r="N22" s="197"/>
      <c r="O22" s="199">
        <v>26</v>
      </c>
      <c r="P22" s="199">
        <v>7</v>
      </c>
      <c r="Q22" s="199">
        <v>6</v>
      </c>
      <c r="R22" s="199">
        <v>-1</v>
      </c>
    </row>
    <row r="23" spans="9:24" ht="16" x14ac:dyDescent="0.2">
      <c r="I23" s="197"/>
      <c r="J23" s="199">
        <v>3</v>
      </c>
      <c r="K23" s="199">
        <v>7</v>
      </c>
      <c r="L23" s="199">
        <v>13</v>
      </c>
      <c r="M23" s="199">
        <v>6</v>
      </c>
      <c r="N23" s="197"/>
      <c r="O23" s="199">
        <v>27</v>
      </c>
      <c r="P23" s="199">
        <v>7</v>
      </c>
      <c r="Q23" s="199">
        <v>6</v>
      </c>
      <c r="R23" s="199">
        <v>-1</v>
      </c>
      <c r="T23" t="s">
        <v>201</v>
      </c>
      <c r="U23">
        <f>28/30</f>
        <v>0.93333333333333335</v>
      </c>
      <c r="V23" t="s">
        <v>202</v>
      </c>
      <c r="W23">
        <f>21/31</f>
        <v>0.67741935483870963</v>
      </c>
    </row>
    <row r="24" spans="9:24" ht="16" x14ac:dyDescent="0.2">
      <c r="I24" s="197"/>
      <c r="J24" s="199">
        <v>4</v>
      </c>
      <c r="K24" s="199">
        <v>8</v>
      </c>
      <c r="L24" s="199">
        <v>13</v>
      </c>
      <c r="M24" s="199">
        <v>5</v>
      </c>
      <c r="N24" s="197"/>
      <c r="O24" s="199">
        <v>28</v>
      </c>
      <c r="P24" s="199">
        <v>6</v>
      </c>
      <c r="Q24" s="199">
        <v>6</v>
      </c>
      <c r="R24" s="199">
        <v>0</v>
      </c>
      <c r="T24" t="s">
        <v>203</v>
      </c>
      <c r="U24" s="199">
        <v>30</v>
      </c>
      <c r="V24" t="s">
        <v>204</v>
      </c>
      <c r="W24">
        <v>31</v>
      </c>
    </row>
    <row r="25" spans="9:24" ht="16" x14ac:dyDescent="0.2">
      <c r="I25" s="197"/>
      <c r="J25" s="199">
        <v>5</v>
      </c>
      <c r="K25" s="199">
        <v>8</v>
      </c>
      <c r="L25" s="199">
        <v>13</v>
      </c>
      <c r="M25" s="199">
        <v>5</v>
      </c>
      <c r="N25" s="197"/>
      <c r="O25" s="199">
        <v>29</v>
      </c>
      <c r="P25" s="199">
        <v>8</v>
      </c>
      <c r="Q25" s="199">
        <v>10</v>
      </c>
      <c r="R25" s="199">
        <v>2</v>
      </c>
      <c r="T25" t="s">
        <v>205</v>
      </c>
      <c r="U25">
        <f>(U24*U23+W24*W23)/(U24+W24)</f>
        <v>0.80327868852459017</v>
      </c>
      <c r="V25">
        <f>1-U25</f>
        <v>0.19672131147540983</v>
      </c>
    </row>
    <row r="26" spans="9:24" ht="16" x14ac:dyDescent="0.2">
      <c r="I26" s="197"/>
      <c r="J26" s="199">
        <v>6</v>
      </c>
      <c r="K26" s="199">
        <v>7</v>
      </c>
      <c r="L26" s="199">
        <v>13</v>
      </c>
      <c r="M26" s="199">
        <v>6</v>
      </c>
      <c r="N26" s="197"/>
      <c r="O26" s="199">
        <v>30</v>
      </c>
      <c r="P26" s="199">
        <v>7</v>
      </c>
      <c r="Q26" s="199">
        <v>11</v>
      </c>
      <c r="R26" s="199">
        <v>4</v>
      </c>
      <c r="T26" t="s">
        <v>27</v>
      </c>
      <c r="U26">
        <f>SQRT(U25*V25/U24+U25*V25/W24)</f>
        <v>0.10180808564914232</v>
      </c>
    </row>
    <row r="27" spans="9:24" ht="16" x14ac:dyDescent="0.2">
      <c r="I27" s="197"/>
      <c r="J27" s="199">
        <v>7</v>
      </c>
      <c r="K27" s="199">
        <v>7</v>
      </c>
      <c r="L27" s="199">
        <v>11</v>
      </c>
      <c r="M27" s="199">
        <v>4</v>
      </c>
      <c r="N27" s="197"/>
      <c r="O27" s="199">
        <v>31</v>
      </c>
      <c r="P27" s="199">
        <v>7</v>
      </c>
      <c r="Q27" s="199">
        <v>11</v>
      </c>
      <c r="R27" s="199">
        <v>4</v>
      </c>
    </row>
    <row r="28" spans="9:24" ht="16" x14ac:dyDescent="0.2">
      <c r="I28" s="197"/>
      <c r="J28" s="199">
        <v>8</v>
      </c>
      <c r="K28" s="199">
        <v>7</v>
      </c>
      <c r="L28" s="199">
        <v>11</v>
      </c>
      <c r="M28" s="199">
        <v>4</v>
      </c>
      <c r="N28" s="197"/>
      <c r="O28" s="199">
        <v>32</v>
      </c>
      <c r="P28" s="199">
        <v>8</v>
      </c>
      <c r="Q28" s="199">
        <v>10</v>
      </c>
      <c r="R28" s="199">
        <v>2</v>
      </c>
    </row>
    <row r="29" spans="9:24" ht="16" x14ac:dyDescent="0.2">
      <c r="I29" s="197"/>
      <c r="J29" s="199">
        <v>9</v>
      </c>
      <c r="K29" s="199">
        <v>8</v>
      </c>
      <c r="L29" s="199">
        <v>13</v>
      </c>
      <c r="M29" s="199">
        <v>5</v>
      </c>
      <c r="N29" s="197"/>
      <c r="O29" s="199">
        <v>33</v>
      </c>
      <c r="P29" s="199">
        <v>7</v>
      </c>
      <c r="Q29" s="199">
        <v>6</v>
      </c>
      <c r="R29" s="199">
        <v>-1</v>
      </c>
    </row>
    <row r="30" spans="9:24" ht="16" x14ac:dyDescent="0.2">
      <c r="I30" s="197"/>
      <c r="J30" s="199">
        <v>10</v>
      </c>
      <c r="K30" s="199">
        <v>8</v>
      </c>
      <c r="L30" s="199">
        <v>13</v>
      </c>
      <c r="M30" s="199">
        <v>5</v>
      </c>
      <c r="N30" s="197"/>
      <c r="O30" s="199">
        <v>34</v>
      </c>
      <c r="P30" s="199">
        <v>8</v>
      </c>
      <c r="Q30" s="199">
        <v>10</v>
      </c>
      <c r="R30" s="199">
        <v>2</v>
      </c>
    </row>
    <row r="31" spans="9:24" ht="16" x14ac:dyDescent="0.2">
      <c r="I31" s="197"/>
      <c r="J31" s="199">
        <v>11</v>
      </c>
      <c r="K31" s="199">
        <v>8</v>
      </c>
      <c r="L31" s="199">
        <v>0</v>
      </c>
      <c r="M31" s="199">
        <v>-8</v>
      </c>
      <c r="N31" s="197"/>
      <c r="O31" s="199">
        <v>35</v>
      </c>
      <c r="P31" s="199">
        <v>7</v>
      </c>
      <c r="Q31" s="199">
        <v>6</v>
      </c>
      <c r="R31" s="199">
        <v>-1</v>
      </c>
    </row>
    <row r="32" spans="9:24" ht="16" x14ac:dyDescent="0.2">
      <c r="I32" s="197"/>
      <c r="J32" s="199">
        <v>12</v>
      </c>
      <c r="K32" s="199">
        <v>7</v>
      </c>
      <c r="L32" s="199">
        <v>11</v>
      </c>
      <c r="M32" s="199">
        <v>4</v>
      </c>
      <c r="N32" s="197"/>
      <c r="O32" s="199">
        <v>36</v>
      </c>
      <c r="P32" s="199">
        <v>8</v>
      </c>
      <c r="Q32" s="199">
        <v>10</v>
      </c>
      <c r="R32" s="199">
        <v>2</v>
      </c>
    </row>
    <row r="33" spans="9:18" ht="16" x14ac:dyDescent="0.2">
      <c r="I33" s="197"/>
      <c r="J33" s="199">
        <v>13</v>
      </c>
      <c r="K33" s="199">
        <v>8</v>
      </c>
      <c r="L33" s="199">
        <v>13</v>
      </c>
      <c r="M33" s="199">
        <v>5</v>
      </c>
      <c r="N33" s="197"/>
      <c r="O33" s="199">
        <v>37</v>
      </c>
      <c r="P33" s="199">
        <v>8</v>
      </c>
      <c r="Q33" s="199">
        <v>10</v>
      </c>
      <c r="R33" s="199">
        <v>2</v>
      </c>
    </row>
    <row r="34" spans="9:18" ht="16" x14ac:dyDescent="0.2">
      <c r="I34" s="197"/>
      <c r="J34" s="199">
        <v>14</v>
      </c>
      <c r="K34" s="199">
        <v>8</v>
      </c>
      <c r="L34" s="199">
        <v>13</v>
      </c>
      <c r="M34" s="199">
        <v>5</v>
      </c>
      <c r="N34" s="197"/>
      <c r="O34" s="199">
        <v>38</v>
      </c>
      <c r="P34" s="199">
        <v>7</v>
      </c>
      <c r="Q34" s="199">
        <v>6</v>
      </c>
      <c r="R34" s="199">
        <v>-1</v>
      </c>
    </row>
    <row r="35" spans="9:18" ht="16" x14ac:dyDescent="0.2">
      <c r="I35" s="197"/>
      <c r="J35" s="199">
        <v>15</v>
      </c>
      <c r="K35" s="199">
        <v>6</v>
      </c>
      <c r="L35" s="199">
        <v>6</v>
      </c>
      <c r="M35" s="199">
        <v>0</v>
      </c>
      <c r="N35" s="197"/>
      <c r="O35" s="199">
        <v>39</v>
      </c>
      <c r="P35" s="199">
        <v>7</v>
      </c>
      <c r="Q35" s="199">
        <v>6</v>
      </c>
      <c r="R35" s="199">
        <v>-1</v>
      </c>
    </row>
    <row r="36" spans="9:18" ht="16" x14ac:dyDescent="0.2">
      <c r="I36" s="197"/>
      <c r="J36" s="199">
        <v>16</v>
      </c>
      <c r="K36" s="199">
        <v>8</v>
      </c>
      <c r="L36" s="199">
        <v>8</v>
      </c>
      <c r="M36" s="199">
        <v>0</v>
      </c>
      <c r="N36" s="197"/>
      <c r="O36" s="199">
        <v>40</v>
      </c>
      <c r="P36" s="199">
        <v>8</v>
      </c>
      <c r="Q36" s="199">
        <v>10</v>
      </c>
      <c r="R36" s="199">
        <v>2</v>
      </c>
    </row>
    <row r="37" spans="9:18" ht="16" x14ac:dyDescent="0.2">
      <c r="I37" s="197"/>
      <c r="J37" s="199">
        <v>17</v>
      </c>
      <c r="K37" s="199">
        <v>7</v>
      </c>
      <c r="L37" s="199">
        <v>11</v>
      </c>
      <c r="M37" s="199">
        <v>4</v>
      </c>
      <c r="N37" s="197"/>
      <c r="O37" s="199">
        <v>41</v>
      </c>
      <c r="P37" s="199">
        <v>7</v>
      </c>
      <c r="Q37" s="199">
        <v>11</v>
      </c>
      <c r="R37" s="199">
        <v>4</v>
      </c>
    </row>
    <row r="38" spans="9:18" ht="16" x14ac:dyDescent="0.2">
      <c r="I38" s="197"/>
      <c r="J38" s="199">
        <v>18</v>
      </c>
      <c r="K38" s="199">
        <v>7</v>
      </c>
      <c r="L38" s="199">
        <v>11</v>
      </c>
      <c r="M38" s="199">
        <v>4</v>
      </c>
      <c r="N38" s="197"/>
      <c r="O38" s="199">
        <v>42</v>
      </c>
      <c r="P38" s="199">
        <v>7</v>
      </c>
      <c r="Q38" s="199">
        <v>6</v>
      </c>
      <c r="R38" s="199">
        <v>-1</v>
      </c>
    </row>
    <row r="39" spans="9:18" ht="16" x14ac:dyDescent="0.2">
      <c r="I39" s="197"/>
      <c r="J39" s="199">
        <v>19</v>
      </c>
      <c r="K39" s="199">
        <v>8</v>
      </c>
      <c r="L39" s="199">
        <v>0</v>
      </c>
      <c r="M39" s="199">
        <v>-8</v>
      </c>
      <c r="N39" s="197"/>
      <c r="O39" s="199">
        <v>43</v>
      </c>
      <c r="P39" s="199">
        <v>7</v>
      </c>
      <c r="Q39" s="199">
        <v>11</v>
      </c>
      <c r="R39" s="199">
        <v>4</v>
      </c>
    </row>
    <row r="40" spans="9:18" ht="16" x14ac:dyDescent="0.2">
      <c r="I40" s="197"/>
      <c r="J40" s="199">
        <v>20</v>
      </c>
      <c r="K40" s="199">
        <v>7</v>
      </c>
      <c r="L40" s="199">
        <v>13</v>
      </c>
      <c r="M40" s="199">
        <v>6</v>
      </c>
      <c r="N40" s="197"/>
      <c r="O40" s="199">
        <v>44</v>
      </c>
      <c r="P40" s="199">
        <v>7</v>
      </c>
      <c r="Q40" s="199">
        <v>6</v>
      </c>
      <c r="R40" s="199">
        <v>-1</v>
      </c>
    </row>
    <row r="41" spans="9:18" ht="16" x14ac:dyDescent="0.2">
      <c r="I41" s="197"/>
      <c r="J41" s="199">
        <v>21</v>
      </c>
      <c r="K41" s="199">
        <v>8</v>
      </c>
      <c r="L41" s="199">
        <v>13</v>
      </c>
      <c r="M41" s="199">
        <v>5</v>
      </c>
      <c r="N41" s="197"/>
      <c r="O41" s="199">
        <v>45</v>
      </c>
      <c r="P41" s="199">
        <v>7</v>
      </c>
      <c r="Q41" s="199">
        <v>6</v>
      </c>
      <c r="R41" s="199">
        <v>-1</v>
      </c>
    </row>
    <row r="42" spans="9:18" ht="16" x14ac:dyDescent="0.2">
      <c r="I42" s="197"/>
      <c r="J42" s="199">
        <v>22</v>
      </c>
      <c r="K42" s="199">
        <v>7</v>
      </c>
      <c r="L42" s="199">
        <v>13</v>
      </c>
      <c r="M42" s="199">
        <v>6</v>
      </c>
      <c r="N42" s="197"/>
      <c r="O42" s="199">
        <v>46</v>
      </c>
      <c r="P42" s="199">
        <v>7</v>
      </c>
      <c r="Q42" s="199">
        <v>6</v>
      </c>
      <c r="R42" s="199">
        <v>-1</v>
      </c>
    </row>
    <row r="43" spans="9:18" ht="16" x14ac:dyDescent="0.2">
      <c r="I43" s="197"/>
      <c r="J43" s="199">
        <v>23</v>
      </c>
      <c r="K43" s="199">
        <v>9</v>
      </c>
      <c r="L43" s="199">
        <v>9</v>
      </c>
      <c r="M43" s="199">
        <v>0</v>
      </c>
      <c r="N43" s="197"/>
      <c r="O43" s="199">
        <v>47</v>
      </c>
      <c r="P43" s="199">
        <v>8</v>
      </c>
      <c r="Q43" s="199">
        <v>10</v>
      </c>
      <c r="R43" s="199">
        <v>2</v>
      </c>
    </row>
    <row r="44" spans="9:18" ht="17" thickBot="1" x14ac:dyDescent="0.25">
      <c r="I44" s="197"/>
      <c r="J44" s="202">
        <v>24</v>
      </c>
      <c r="K44" s="202">
        <v>8</v>
      </c>
      <c r="L44" s="202">
        <v>13</v>
      </c>
      <c r="M44" s="202">
        <v>5</v>
      </c>
      <c r="N44" s="197"/>
      <c r="O44" s="202">
        <v>48</v>
      </c>
      <c r="P44" s="202">
        <v>8</v>
      </c>
      <c r="Q44" s="202">
        <v>10</v>
      </c>
      <c r="R44" s="202">
        <v>2</v>
      </c>
    </row>
    <row r="45" spans="9:18" ht="16" x14ac:dyDescent="0.2">
      <c r="I45" s="197"/>
      <c r="J45" s="197"/>
      <c r="K45" s="197"/>
      <c r="L45" s="197"/>
      <c r="M45" s="197"/>
      <c r="N45" s="197"/>
      <c r="O45" s="197"/>
      <c r="P45" s="197"/>
      <c r="Q45" s="197"/>
      <c r="R45" s="197"/>
    </row>
    <row r="46" spans="9:18" ht="16" x14ac:dyDescent="0.2">
      <c r="I46" s="203" t="s">
        <v>198</v>
      </c>
      <c r="J46" s="197"/>
      <c r="K46" s="204">
        <v>7.5833000000000004</v>
      </c>
      <c r="L46" s="204">
        <v>10.833299999999999</v>
      </c>
      <c r="M46" s="204">
        <v>3.25</v>
      </c>
      <c r="N46" s="197"/>
      <c r="O46" s="197"/>
      <c r="P46" s="204">
        <v>7.375</v>
      </c>
      <c r="Q46" s="204">
        <v>8.2917000000000005</v>
      </c>
      <c r="R46" s="204">
        <v>0.91669999999999996</v>
      </c>
    </row>
    <row r="47" spans="9:18" ht="17" thickBot="1" x14ac:dyDescent="0.25">
      <c r="I47" s="203" t="s">
        <v>63</v>
      </c>
      <c r="J47" s="205"/>
      <c r="K47" s="206">
        <v>0.65390000000000004</v>
      </c>
      <c r="L47" s="206">
        <v>3.8182999999999998</v>
      </c>
      <c r="M47" s="206">
        <v>3.8925999999999998</v>
      </c>
      <c r="N47" s="205"/>
      <c r="O47" s="205"/>
      <c r="P47" s="206">
        <v>0.64690000000000003</v>
      </c>
      <c r="Q47" s="206">
        <v>2.1964000000000001</v>
      </c>
      <c r="R47" s="206">
        <v>1.9318</v>
      </c>
    </row>
  </sheetData>
  <mergeCells count="5">
    <mergeCell ref="L7:L8"/>
    <mergeCell ref="K7:K8"/>
    <mergeCell ref="I7:I8"/>
    <mergeCell ref="J19:M19"/>
    <mergeCell ref="O19:R19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"/>
  <sheetViews>
    <sheetView topLeftCell="C1" workbookViewId="0">
      <selection activeCell="P23" sqref="P23"/>
    </sheetView>
  </sheetViews>
  <sheetFormatPr baseColWidth="10" defaultRowHeight="15" x14ac:dyDescent="0.15"/>
  <sheetData>
    <row r="1" spans="1:30" ht="20" x14ac:dyDescent="0.25">
      <c r="V1" s="20" t="s">
        <v>162</v>
      </c>
      <c r="W1" s="179"/>
      <c r="X1" s="179"/>
      <c r="Y1" s="179"/>
      <c r="Z1" s="179"/>
      <c r="AA1" s="179"/>
      <c r="AB1" s="179"/>
      <c r="AC1" s="179"/>
      <c r="AD1" s="24"/>
    </row>
    <row r="2" spans="1:30" x14ac:dyDescent="0.15">
      <c r="V2" s="25" t="s">
        <v>163</v>
      </c>
      <c r="W2" s="180">
        <v>2</v>
      </c>
      <c r="X2" s="27"/>
      <c r="Y2" s="27"/>
      <c r="Z2" s="27"/>
      <c r="AA2" s="27"/>
      <c r="AB2" s="32"/>
      <c r="AC2" s="32"/>
      <c r="AD2" s="30"/>
    </row>
    <row r="3" spans="1:30" x14ac:dyDescent="0.15">
      <c r="V3" s="25" t="s">
        <v>164</v>
      </c>
      <c r="W3" s="180">
        <v>10</v>
      </c>
      <c r="X3" s="27"/>
      <c r="Y3" s="27"/>
      <c r="Z3" s="27"/>
      <c r="AA3" s="27"/>
      <c r="AB3" s="32"/>
      <c r="AC3" s="32"/>
      <c r="AD3" s="30"/>
    </row>
    <row r="4" spans="1:30" ht="16" thickBot="1" x14ac:dyDescent="0.2">
      <c r="V4" s="25"/>
      <c r="W4" s="27"/>
      <c r="X4" s="27"/>
      <c r="Y4" s="27"/>
      <c r="Z4" s="27"/>
      <c r="AA4" s="27"/>
      <c r="AB4" s="32"/>
      <c r="AC4" s="32"/>
      <c r="AD4" s="30"/>
    </row>
    <row r="5" spans="1:30" ht="17" thickTop="1" thickBot="1" x14ac:dyDescent="0.2">
      <c r="A5" s="1"/>
      <c r="B5" s="2" t="s">
        <v>15</v>
      </c>
      <c r="C5" s="2" t="s">
        <v>16</v>
      </c>
      <c r="D5" s="2" t="s">
        <v>17</v>
      </c>
      <c r="E5" s="2" t="s">
        <v>18</v>
      </c>
      <c r="F5" s="7" t="s">
        <v>21</v>
      </c>
      <c r="V5" s="25" t="s">
        <v>165</v>
      </c>
      <c r="W5" s="181" t="s">
        <v>166</v>
      </c>
      <c r="X5" s="180">
        <v>3</v>
      </c>
      <c r="Y5" s="27" t="s">
        <v>167</v>
      </c>
      <c r="Z5" s="182">
        <f>IF(W5="greater than",CHIDIST(X5^2*(W3-1)/W2^2,W3-1),1-CHIDIST(X5^2*(W3-1)/W2^2,W3-1))</f>
        <v>1.6430710130682476E-2</v>
      </c>
      <c r="AA5" s="27"/>
      <c r="AB5" s="32"/>
      <c r="AC5" s="32"/>
      <c r="AD5" s="30"/>
    </row>
    <row r="6" spans="1:30" x14ac:dyDescent="0.15">
      <c r="A6" s="3" t="s">
        <v>19</v>
      </c>
      <c r="B6" s="4">
        <v>212</v>
      </c>
      <c r="C6" s="4">
        <v>202</v>
      </c>
      <c r="D6" s="4">
        <v>118</v>
      </c>
      <c r="E6" s="4">
        <v>178</v>
      </c>
      <c r="F6">
        <f>SUM(B6:E6)</f>
        <v>710</v>
      </c>
      <c r="V6" s="25"/>
      <c r="W6" s="27"/>
      <c r="X6" s="27"/>
      <c r="Y6" s="27"/>
      <c r="Z6" s="27"/>
      <c r="AA6" s="27"/>
      <c r="AB6" s="32"/>
      <c r="AC6" s="32"/>
      <c r="AD6" s="30"/>
    </row>
    <row r="7" spans="1:30" ht="16" thickBot="1" x14ac:dyDescent="0.2">
      <c r="A7" s="5" t="s">
        <v>20</v>
      </c>
      <c r="B7" s="6">
        <v>673</v>
      </c>
      <c r="C7" s="6">
        <v>123</v>
      </c>
      <c r="D7" s="6">
        <v>167</v>
      </c>
      <c r="E7" s="6">
        <v>528</v>
      </c>
      <c r="F7">
        <f>SUM(B7:E7)</f>
        <v>1491</v>
      </c>
      <c r="V7" s="183" t="s">
        <v>168</v>
      </c>
      <c r="W7" s="184">
        <v>0.98</v>
      </c>
      <c r="X7" s="27" t="s">
        <v>169</v>
      </c>
      <c r="Y7" s="27"/>
      <c r="Z7" s="27"/>
      <c r="AA7" s="185">
        <f>W2*SQRT(CHIINV(1-W7,W3-1)/(W3-1))</f>
        <v>2.9574024710023674</v>
      </c>
      <c r="AB7" s="32"/>
      <c r="AC7" s="32"/>
      <c r="AD7" s="30"/>
    </row>
    <row r="8" spans="1:30" ht="17" thickTop="1" thickBot="1" x14ac:dyDescent="0.2">
      <c r="A8" s="8" t="s">
        <v>21</v>
      </c>
      <c r="B8" s="8">
        <f>B7+B6</f>
        <v>885</v>
      </c>
      <c r="C8" s="8">
        <f t="shared" ref="C8:F8" si="0">C7+C6</f>
        <v>325</v>
      </c>
      <c r="D8" s="8">
        <f t="shared" si="0"/>
        <v>285</v>
      </c>
      <c r="E8" s="8">
        <f t="shared" si="0"/>
        <v>706</v>
      </c>
      <c r="F8" s="8">
        <f t="shared" si="0"/>
        <v>2201</v>
      </c>
      <c r="V8" s="186"/>
      <c r="W8" s="187"/>
      <c r="X8" s="187"/>
      <c r="Y8" s="187"/>
      <c r="Z8" s="187"/>
      <c r="AA8" s="187"/>
      <c r="AB8" s="187"/>
      <c r="AC8" s="187"/>
      <c r="AD8" s="45"/>
    </row>
    <row r="9" spans="1:30" x14ac:dyDescent="0.15">
      <c r="A9" t="s">
        <v>23</v>
      </c>
      <c r="B9">
        <f>B7/(B7+B6)</f>
        <v>0.76045197740112991</v>
      </c>
      <c r="C9">
        <f t="shared" ref="C9:F9" si="1">C7/(C7+C6)</f>
        <v>0.37846153846153846</v>
      </c>
      <c r="D9">
        <f t="shared" si="1"/>
        <v>0.5859649122807018</v>
      </c>
      <c r="E9">
        <f t="shared" si="1"/>
        <v>0.74787535410764872</v>
      </c>
      <c r="F9">
        <f t="shared" si="1"/>
        <v>0.67741935483870963</v>
      </c>
      <c r="AB9" s="125"/>
    </row>
    <row r="10" spans="1:30" ht="27" thickBot="1" x14ac:dyDescent="0.2">
      <c r="A10" s="9" t="s">
        <v>24</v>
      </c>
      <c r="B10">
        <f>B8*$F$9</f>
        <v>599.51612903225805</v>
      </c>
      <c r="C10">
        <f t="shared" ref="C10:F10" si="2">C8*$F$9</f>
        <v>220.16129032258064</v>
      </c>
      <c r="D10">
        <f t="shared" si="2"/>
        <v>193.06451612903226</v>
      </c>
      <c r="E10">
        <f t="shared" si="2"/>
        <v>478.25806451612902</v>
      </c>
      <c r="F10">
        <f t="shared" si="2"/>
        <v>1491</v>
      </c>
    </row>
    <row r="11" spans="1:30" ht="20" x14ac:dyDescent="0.25">
      <c r="V11" s="20" t="s">
        <v>170</v>
      </c>
      <c r="W11" s="179"/>
      <c r="X11" s="179"/>
      <c r="Y11" s="179"/>
      <c r="Z11" s="179"/>
      <c r="AA11" s="179"/>
      <c r="AB11" s="179"/>
      <c r="AC11" s="179"/>
      <c r="AD11" s="24"/>
    </row>
    <row r="12" spans="1:30" x14ac:dyDescent="0.15">
      <c r="V12" s="25" t="s">
        <v>171</v>
      </c>
      <c r="W12" s="180">
        <v>1.3049999999999999</v>
      </c>
      <c r="X12" s="27"/>
      <c r="Y12" s="27"/>
      <c r="Z12" s="27"/>
      <c r="AA12" s="27"/>
      <c r="AB12" s="32"/>
      <c r="AC12" s="32"/>
      <c r="AD12" s="30"/>
    </row>
    <row r="13" spans="1:30" x14ac:dyDescent="0.15">
      <c r="A13" t="s">
        <v>161</v>
      </c>
      <c r="V13" s="25" t="s">
        <v>164</v>
      </c>
      <c r="W13" s="180">
        <v>25</v>
      </c>
      <c r="X13" s="27"/>
      <c r="Y13" s="27"/>
      <c r="Z13" s="27"/>
      <c r="AA13" s="27"/>
      <c r="AB13" s="32"/>
      <c r="AC13" s="32"/>
      <c r="AD13" s="30"/>
    </row>
    <row r="14" spans="1:30" x14ac:dyDescent="0.15">
      <c r="V14" s="25"/>
      <c r="W14" s="27"/>
      <c r="X14" s="27"/>
      <c r="Y14" s="27"/>
      <c r="Z14" s="27"/>
      <c r="AA14" s="27"/>
      <c r="AB14" s="32"/>
      <c r="AC14" s="32"/>
      <c r="AD14" s="30"/>
    </row>
    <row r="15" spans="1:30" x14ac:dyDescent="0.15">
      <c r="V15" s="25" t="s">
        <v>172</v>
      </c>
      <c r="W15" s="184">
        <v>0.95</v>
      </c>
      <c r="X15" s="27" t="s">
        <v>173</v>
      </c>
      <c r="Y15" s="27"/>
      <c r="Z15" s="27"/>
      <c r="AA15" s="185">
        <f>W12*SQRT((W13-1)/CHIINV((1-W15)/2,W13-1))</f>
        <v>1.0189810231376342</v>
      </c>
      <c r="AB15" s="32" t="s">
        <v>107</v>
      </c>
      <c r="AC15" s="185">
        <f>W12*SQRT((W13-1)/CHIINV(0.5+W15/2,W13-1))</f>
        <v>1.8154535785964778</v>
      </c>
      <c r="AD15" s="30"/>
    </row>
    <row r="16" spans="1:30" x14ac:dyDescent="0.15">
      <c r="V16" s="25"/>
      <c r="W16" s="27"/>
      <c r="X16" s="27"/>
      <c r="Y16" s="27"/>
      <c r="Z16" s="27"/>
      <c r="AA16" s="27"/>
      <c r="AB16" s="32"/>
      <c r="AC16" s="32"/>
      <c r="AD16" s="30"/>
    </row>
    <row r="17" spans="22:30" x14ac:dyDescent="0.15">
      <c r="V17" s="25" t="s">
        <v>174</v>
      </c>
      <c r="W17" s="188">
        <v>2.706</v>
      </c>
      <c r="X17" s="27" t="s">
        <v>175</v>
      </c>
      <c r="Y17" s="32" t="str">
        <f>IF(W12&lt;W17,"P(such a small SD) =","P(such a large SD) =")</f>
        <v>P(such a small SD) =</v>
      </c>
      <c r="Z17" s="32"/>
      <c r="AA17" s="182">
        <f>IF(W12&gt;W17,CHIDIST(W12^2*(W13-1)/W17^2,W13-1),1-CHIDIST(W12^2*(W13-1)/W17^2,W13-1))</f>
        <v>3.6254064200047509E-5</v>
      </c>
      <c r="AB17" s="32"/>
      <c r="AC17" s="32"/>
      <c r="AD17" s="30"/>
    </row>
    <row r="18" spans="22:30" ht="16" thickBot="1" x14ac:dyDescent="0.2">
      <c r="V18" s="186"/>
      <c r="W18" s="187"/>
      <c r="X18" s="187"/>
      <c r="Y18" s="187"/>
      <c r="Z18" s="187"/>
      <c r="AA18" s="187"/>
      <c r="AB18" s="187"/>
      <c r="AC18" s="187"/>
      <c r="AD18" s="45"/>
    </row>
  </sheetData>
  <phoneticPr fontId="2" type="noConversion"/>
  <dataValidations count="1">
    <dataValidation type="list" allowBlank="1" showInputMessage="1" showErrorMessage="1" sqref="W5">
      <formula1>$B$22:$B$23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42" sqref="T42"/>
    </sheetView>
  </sheetViews>
  <sheetFormatPr baseColWidth="10" defaultRowHeight="15" x14ac:dyDescent="0.15"/>
  <sheetData/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62"/>
  <sheetViews>
    <sheetView topLeftCell="M19" workbookViewId="0">
      <selection activeCell="G27" sqref="G27"/>
    </sheetView>
  </sheetViews>
  <sheetFormatPr baseColWidth="10" defaultRowHeight="15" x14ac:dyDescent="0.15"/>
  <cols>
    <col min="1" max="1" width="17.33203125" bestFit="1" customWidth="1"/>
    <col min="2" max="2" width="19.5" bestFit="1" customWidth="1"/>
  </cols>
  <sheetData>
    <row r="3" spans="1:6" x14ac:dyDescent="0.15">
      <c r="A3" t="s">
        <v>25</v>
      </c>
    </row>
    <row r="4" spans="1:6" x14ac:dyDescent="0.15">
      <c r="A4" t="s">
        <v>28</v>
      </c>
      <c r="B4">
        <v>0.97499999999999998</v>
      </c>
      <c r="C4">
        <f>_xlfn.NORM.S.INV(B4)</f>
        <v>1.9599639845400536</v>
      </c>
    </row>
    <row r="5" spans="1:6" x14ac:dyDescent="0.15">
      <c r="A5" t="s">
        <v>29</v>
      </c>
      <c r="B5">
        <v>1.4999999999999999E-2</v>
      </c>
    </row>
    <row r="6" spans="1:6" x14ac:dyDescent="0.15">
      <c r="A6" t="s">
        <v>22</v>
      </c>
      <c r="B6">
        <v>0.5</v>
      </c>
    </row>
    <row r="7" spans="1:6" x14ac:dyDescent="0.15">
      <c r="A7" t="s">
        <v>26</v>
      </c>
      <c r="B7">
        <f>SQRT(B6*(1-B6)/B8)</f>
        <v>7.6525632344434918E-3</v>
      </c>
      <c r="C7">
        <f>C4*B7</f>
        <v>1.4998748328924586E-2</v>
      </c>
    </row>
    <row r="8" spans="1:6" x14ac:dyDescent="0.15">
      <c r="A8" t="s">
        <v>2</v>
      </c>
      <c r="B8">
        <v>4269</v>
      </c>
    </row>
    <row r="14" spans="1:6" ht="16" thickBot="1" x14ac:dyDescent="0.2"/>
    <row r="15" spans="1:6" ht="16" thickBot="1" x14ac:dyDescent="0.2">
      <c r="A15" s="10" t="s">
        <v>30</v>
      </c>
      <c r="B15" s="11">
        <v>25</v>
      </c>
      <c r="C15" s="11">
        <v>26</v>
      </c>
      <c r="D15" s="11">
        <v>27</v>
      </c>
      <c r="E15" s="11">
        <v>28</v>
      </c>
      <c r="F15" s="11">
        <v>29</v>
      </c>
    </row>
    <row r="16" spans="1:6" ht="16" thickBot="1" x14ac:dyDescent="0.2">
      <c r="A16" s="12" t="s">
        <v>31</v>
      </c>
      <c r="B16" s="13">
        <v>3.8999999999999999E-4</v>
      </c>
      <c r="C16" s="13">
        <v>4.4000000000000002E-4</v>
      </c>
      <c r="D16" s="13">
        <v>5.1000000000000004E-4</v>
      </c>
      <c r="E16" s="13">
        <v>5.6999999999999998E-4</v>
      </c>
      <c r="F16" s="13">
        <v>5.9999999999999995E-4</v>
      </c>
    </row>
    <row r="17" spans="1:6" x14ac:dyDescent="0.15">
      <c r="A17" t="s">
        <v>35</v>
      </c>
      <c r="B17">
        <f>1-B16</f>
        <v>0.99961</v>
      </c>
      <c r="C17">
        <f t="shared" ref="C17:F17" si="0">1-C16</f>
        <v>0.99956</v>
      </c>
      <c r="D17">
        <f t="shared" si="0"/>
        <v>0.99948999999999999</v>
      </c>
      <c r="E17">
        <f t="shared" si="0"/>
        <v>0.99943000000000004</v>
      </c>
      <c r="F17">
        <f t="shared" si="0"/>
        <v>0.99939999999999996</v>
      </c>
    </row>
    <row r="20" spans="1:6" x14ac:dyDescent="0.15">
      <c r="A20" t="s">
        <v>32</v>
      </c>
      <c r="B20">
        <v>175</v>
      </c>
    </row>
    <row r="21" spans="1:6" x14ac:dyDescent="0.15">
      <c r="A21" t="s">
        <v>33</v>
      </c>
      <c r="B21">
        <v>100000</v>
      </c>
    </row>
    <row r="22" spans="1:6" x14ac:dyDescent="0.15">
      <c r="A22" t="s">
        <v>34</v>
      </c>
      <c r="B22">
        <f>-B21*B16:F16+B20*B17:F17</f>
        <v>135.93174999999999</v>
      </c>
    </row>
    <row r="25" spans="1:6" x14ac:dyDescent="0.15">
      <c r="A25" t="s">
        <v>1</v>
      </c>
      <c r="B25">
        <v>0.45789999999999997</v>
      </c>
      <c r="C25" t="s">
        <v>41</v>
      </c>
      <c r="D25">
        <f>B25*B26*B28</f>
        <v>3.7085320999999992E-3</v>
      </c>
    </row>
    <row r="26" spans="1:6" x14ac:dyDescent="0.15">
      <c r="A26" t="s">
        <v>36</v>
      </c>
      <c r="B26">
        <v>8.8999999999999996E-2</v>
      </c>
    </row>
    <row r="27" spans="1:6" x14ac:dyDescent="0.15">
      <c r="A27" t="s">
        <v>37</v>
      </c>
      <c r="B27">
        <v>0.86199999999999999</v>
      </c>
    </row>
    <row r="28" spans="1:6" x14ac:dyDescent="0.15">
      <c r="A28" t="s">
        <v>38</v>
      </c>
      <c r="B28">
        <v>9.0999999999999998E-2</v>
      </c>
    </row>
    <row r="29" spans="1:6" x14ac:dyDescent="0.15">
      <c r="A29" t="s">
        <v>39</v>
      </c>
      <c r="B29">
        <v>0.72599999999999998</v>
      </c>
    </row>
    <row r="30" spans="1:6" x14ac:dyDescent="0.15">
      <c r="A30" t="s">
        <v>40</v>
      </c>
      <c r="B30">
        <f>B27-B29</f>
        <v>0.13600000000000001</v>
      </c>
    </row>
    <row r="31" spans="1:6" x14ac:dyDescent="0.15">
      <c r="A31" t="s">
        <v>42</v>
      </c>
      <c r="B31">
        <f>SQRT(B26^2-2*D25+B28^2)</f>
        <v>9.372798834926524E-2</v>
      </c>
    </row>
    <row r="32" spans="1:6" x14ac:dyDescent="0.15">
      <c r="A32" t="s">
        <v>43</v>
      </c>
      <c r="B32">
        <f>B30/B31</f>
        <v>1.4510073500480303</v>
      </c>
      <c r="C32" t="s">
        <v>44</v>
      </c>
      <c r="D32">
        <f>NORMSDIST(B32)</f>
        <v>0.92661109322574187</v>
      </c>
    </row>
    <row r="38" spans="1:4" x14ac:dyDescent="0.15">
      <c r="A38" t="s">
        <v>45</v>
      </c>
      <c r="B38" s="16">
        <v>3.0600000000000001E-4</v>
      </c>
    </row>
    <row r="39" spans="1:4" x14ac:dyDescent="0.15">
      <c r="B39" s="17">
        <v>0.03</v>
      </c>
      <c r="C39" s="18">
        <f>B39-B38</f>
        <v>2.9693999999999998E-2</v>
      </c>
    </row>
    <row r="40" spans="1:4" x14ac:dyDescent="0.15">
      <c r="A40" t="s">
        <v>22</v>
      </c>
      <c r="B40" s="16">
        <v>7.7799999999999994E-2</v>
      </c>
    </row>
    <row r="41" spans="1:4" x14ac:dyDescent="0.15">
      <c r="A41" t="s">
        <v>35</v>
      </c>
      <c r="B41" s="16">
        <f>1-B40</f>
        <v>0.92220000000000002</v>
      </c>
      <c r="C41">
        <f>_xlfn.NORM.S.INV(B41)</f>
        <v>1.4200263842369019</v>
      </c>
    </row>
    <row r="42" spans="1:4" x14ac:dyDescent="0.15">
      <c r="C42">
        <f>C41/C39</f>
        <v>47.821997179123791</v>
      </c>
      <c r="D42">
        <f>C42*(C39+1%)</f>
        <v>1.8982463560281397</v>
      </c>
    </row>
    <row r="43" spans="1:4" x14ac:dyDescent="0.15">
      <c r="D43">
        <f>NORMSDIST(D42)</f>
        <v>0.97116818155514684</v>
      </c>
    </row>
    <row r="48" spans="1:4" x14ac:dyDescent="0.15">
      <c r="A48" s="16">
        <v>2.1999999999999999E-2</v>
      </c>
      <c r="B48">
        <f>_xlfn.NORM.S.INV(0.834)</f>
        <v>0.9700932766287379</v>
      </c>
      <c r="C48" s="16">
        <f>A49-A48</f>
        <v>2.8000000000000004E-2</v>
      </c>
    </row>
    <row r="49" spans="1:4" x14ac:dyDescent="0.15">
      <c r="A49" s="16">
        <v>0.05</v>
      </c>
      <c r="B49">
        <f>_xlfn.NORM.S.INV(0.97)</f>
        <v>1.8807936081512504</v>
      </c>
      <c r="C49">
        <f>B49-B48</f>
        <v>0.91070033152251251</v>
      </c>
      <c r="D49">
        <f>C48/C49</f>
        <v>3.074556913050585E-2</v>
      </c>
    </row>
    <row r="51" spans="1:4" x14ac:dyDescent="0.15">
      <c r="B51" s="19">
        <f>A49-B49*D49</f>
        <v>-7.8260698996277939E-3</v>
      </c>
    </row>
    <row r="57" spans="1:4" x14ac:dyDescent="0.15">
      <c r="A57" t="s">
        <v>2</v>
      </c>
      <c r="B57">
        <v>45</v>
      </c>
    </row>
    <row r="58" spans="1:4" x14ac:dyDescent="0.15">
      <c r="A58" t="s">
        <v>22</v>
      </c>
      <c r="B58">
        <v>0.33</v>
      </c>
      <c r="C58" t="s">
        <v>35</v>
      </c>
      <c r="D58">
        <f>1-B58</f>
        <v>0.66999999999999993</v>
      </c>
    </row>
    <row r="59" spans="1:4" x14ac:dyDescent="0.15">
      <c r="A59" t="s">
        <v>27</v>
      </c>
      <c r="B59">
        <f>SQRT(B58*D58/B57)</f>
        <v>7.0095173395415267E-2</v>
      </c>
    </row>
    <row r="60" spans="1:4" x14ac:dyDescent="0.15">
      <c r="A60" t="s">
        <v>52</v>
      </c>
      <c r="B60">
        <f>12/45</f>
        <v>0.26666666666666666</v>
      </c>
    </row>
    <row r="61" spans="1:4" x14ac:dyDescent="0.15">
      <c r="B61">
        <f>(B60-B58)/B59</f>
        <v>-0.90353344268174407</v>
      </c>
    </row>
    <row r="62" spans="1:4" x14ac:dyDescent="0.15">
      <c r="A62" t="s">
        <v>44</v>
      </c>
      <c r="B62">
        <f>NORMSDIST(B61)</f>
        <v>0.18312142369556161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8"/>
  <sheetViews>
    <sheetView workbookViewId="0">
      <selection activeCell="D11" sqref="D11"/>
    </sheetView>
  </sheetViews>
  <sheetFormatPr baseColWidth="10" defaultRowHeight="15" x14ac:dyDescent="0.15"/>
  <sheetData>
    <row r="1" spans="1:22" ht="18" x14ac:dyDescent="0.2">
      <c r="A1" s="54" t="s">
        <v>76</v>
      </c>
      <c r="J1" s="54" t="s">
        <v>76</v>
      </c>
      <c r="K1" s="55"/>
      <c r="L1" s="55"/>
      <c r="M1" s="55"/>
      <c r="N1" s="55"/>
      <c r="Q1" s="54" t="s">
        <v>76</v>
      </c>
      <c r="R1" s="55"/>
      <c r="S1" s="55"/>
      <c r="T1" s="55"/>
      <c r="U1" s="55"/>
    </row>
    <row r="2" spans="1:22" ht="17" thickBot="1" x14ac:dyDescent="0.25">
      <c r="A2" s="56" t="s">
        <v>77</v>
      </c>
      <c r="B2" s="55"/>
      <c r="C2" s="55"/>
      <c r="J2" s="56" t="s">
        <v>78</v>
      </c>
      <c r="K2" s="55"/>
      <c r="L2" s="55"/>
      <c r="Q2" s="56" t="s">
        <v>79</v>
      </c>
      <c r="R2" s="55"/>
      <c r="S2" s="55"/>
    </row>
    <row r="3" spans="1:22" ht="18" x14ac:dyDescent="0.25">
      <c r="A3" s="57" t="s">
        <v>80</v>
      </c>
      <c r="B3" s="58">
        <v>0.25</v>
      </c>
      <c r="C3" s="59"/>
      <c r="D3" s="59"/>
      <c r="E3" s="59"/>
      <c r="F3" s="59"/>
      <c r="G3" s="59"/>
      <c r="H3" s="60"/>
      <c r="J3" s="57" t="s">
        <v>81</v>
      </c>
      <c r="K3" s="59"/>
      <c r="L3" s="59"/>
      <c r="M3" s="59"/>
      <c r="N3" s="60"/>
      <c r="Q3" s="57" t="s">
        <v>82</v>
      </c>
      <c r="R3" s="59"/>
      <c r="S3" s="59"/>
      <c r="T3" s="59"/>
      <c r="U3" s="61">
        <v>0.1</v>
      </c>
    </row>
    <row r="4" spans="1:22" ht="18" x14ac:dyDescent="0.25">
      <c r="A4" s="62" t="s">
        <v>81</v>
      </c>
      <c r="B4" s="63">
        <v>294</v>
      </c>
      <c r="C4" s="64" t="s">
        <v>83</v>
      </c>
      <c r="D4" s="63">
        <v>1600</v>
      </c>
      <c r="E4" s="64" t="s">
        <v>84</v>
      </c>
      <c r="F4" s="64"/>
      <c r="G4" s="64">
        <f>B4/D4</f>
        <v>0.18375</v>
      </c>
      <c r="H4" s="65"/>
      <c r="J4" s="66">
        <v>294</v>
      </c>
      <c r="K4" s="64" t="s">
        <v>83</v>
      </c>
      <c r="L4" s="67">
        <v>1600</v>
      </c>
      <c r="M4" s="64" t="s">
        <v>84</v>
      </c>
      <c r="N4" s="68">
        <f>J4/L4</f>
        <v>0.18375</v>
      </c>
      <c r="Q4" s="69" t="s">
        <v>85</v>
      </c>
      <c r="R4" s="64"/>
      <c r="S4" s="70">
        <v>0.95</v>
      </c>
      <c r="T4" s="71" t="s">
        <v>69</v>
      </c>
      <c r="U4" s="72">
        <f>NORMSINV(0.5+S4/2)</f>
        <v>1.9599639845400536</v>
      </c>
    </row>
    <row r="5" spans="1:22" x14ac:dyDescent="0.15">
      <c r="A5" s="69" t="s">
        <v>86</v>
      </c>
      <c r="B5" s="73">
        <f>B4/D4</f>
        <v>0.18375</v>
      </c>
      <c r="C5" s="64"/>
      <c r="D5" s="74"/>
      <c r="E5" s="64"/>
      <c r="F5" s="75"/>
      <c r="G5" s="64"/>
      <c r="H5" s="65"/>
      <c r="J5" s="76"/>
      <c r="K5" s="64"/>
      <c r="L5" s="64"/>
      <c r="M5" s="64"/>
      <c r="N5" s="65"/>
      <c r="Q5" s="76"/>
      <c r="R5" s="64"/>
      <c r="S5" s="64"/>
      <c r="T5" s="64"/>
      <c r="U5" s="65"/>
    </row>
    <row r="6" spans="1:22" ht="16" x14ac:dyDescent="0.2">
      <c r="A6" s="69" t="s">
        <v>87</v>
      </c>
      <c r="B6" s="73">
        <f>SQRT(B3*(1-B3)/D4)</f>
        <v>1.0825317547305483E-2</v>
      </c>
      <c r="C6" s="77" t="s">
        <v>88</v>
      </c>
      <c r="D6" s="77"/>
      <c r="E6" s="77"/>
      <c r="F6" s="77"/>
      <c r="G6" s="64"/>
      <c r="H6" s="65"/>
      <c r="J6" s="76" t="s">
        <v>89</v>
      </c>
      <c r="K6" s="64"/>
      <c r="L6" s="78">
        <f>J4/L4</f>
        <v>0.18375</v>
      </c>
      <c r="M6" s="64" t="s">
        <v>90</v>
      </c>
      <c r="N6" s="65"/>
      <c r="Q6" s="79" t="s">
        <v>91</v>
      </c>
      <c r="R6" s="64"/>
      <c r="S6" s="80">
        <f>((U4*0.5/U3)^2)</f>
        <v>96.036470517353081</v>
      </c>
      <c r="T6" s="74" t="s">
        <v>92</v>
      </c>
      <c r="U6" s="81">
        <f>FLOOR(S6,1)+(S6-FLOOR(S6,1)&gt;0)</f>
        <v>97</v>
      </c>
    </row>
    <row r="7" spans="1:22" ht="16" thickBot="1" x14ac:dyDescent="0.2">
      <c r="A7" s="82" t="s">
        <v>93</v>
      </c>
      <c r="B7" s="77"/>
      <c r="C7" s="77"/>
      <c r="D7" s="77"/>
      <c r="E7" s="83">
        <f>B3</f>
        <v>0.25</v>
      </c>
      <c r="F7" s="77" t="s">
        <v>94</v>
      </c>
      <c r="G7" s="77"/>
      <c r="H7" s="84">
        <f>B6</f>
        <v>1.0825317547305483E-2</v>
      </c>
      <c r="J7" s="69" t="s">
        <v>95</v>
      </c>
      <c r="K7" s="64"/>
      <c r="L7" s="85">
        <f>SQRT(L6*(1-L6)/L4)</f>
        <v>9.6820044896446938E-3</v>
      </c>
      <c r="M7" s="64" t="s">
        <v>96</v>
      </c>
      <c r="N7" s="65"/>
      <c r="Q7" s="86"/>
      <c r="R7" s="87"/>
      <c r="S7" s="87"/>
      <c r="T7" s="87"/>
      <c r="U7" s="88"/>
    </row>
    <row r="8" spans="1:22" x14ac:dyDescent="0.15">
      <c r="A8" s="82" t="s">
        <v>97</v>
      </c>
      <c r="B8" s="64"/>
      <c r="C8" s="64"/>
      <c r="D8" s="89">
        <f>B5</f>
        <v>0.18375</v>
      </c>
      <c r="E8" s="77" t="s">
        <v>98</v>
      </c>
      <c r="F8" s="90">
        <f>E7</f>
        <v>0.25</v>
      </c>
      <c r="G8" s="77" t="s">
        <v>99</v>
      </c>
      <c r="H8" s="91"/>
      <c r="J8" s="76"/>
      <c r="K8" s="64"/>
      <c r="L8" s="64"/>
      <c r="M8" s="64"/>
      <c r="N8" s="65"/>
      <c r="Q8" s="92"/>
      <c r="R8" s="92"/>
      <c r="S8" s="92"/>
      <c r="T8" s="92"/>
      <c r="U8" s="92"/>
      <c r="V8" s="92"/>
    </row>
    <row r="9" spans="1:22" ht="18" x14ac:dyDescent="0.25">
      <c r="A9" s="76"/>
      <c r="B9" s="64"/>
      <c r="C9" s="64"/>
      <c r="D9" s="64"/>
      <c r="E9" s="64"/>
      <c r="F9" s="64"/>
      <c r="G9" s="64"/>
      <c r="H9" s="65"/>
      <c r="J9" s="69" t="s">
        <v>85</v>
      </c>
      <c r="K9" s="64"/>
      <c r="L9" s="70">
        <v>0.95</v>
      </c>
      <c r="M9" s="71" t="s">
        <v>69</v>
      </c>
      <c r="N9" s="93">
        <f>NORMSINV(0.5+L9/2)</f>
        <v>1.9599639845400536</v>
      </c>
      <c r="Q9" s="94"/>
      <c r="R9" s="92"/>
      <c r="S9" s="95"/>
      <c r="T9" s="96"/>
      <c r="U9" s="97"/>
      <c r="V9" s="92"/>
    </row>
    <row r="10" spans="1:22" x14ac:dyDescent="0.15">
      <c r="A10" s="76"/>
      <c r="B10" s="64"/>
      <c r="C10" s="64"/>
      <c r="D10" s="98" t="s">
        <v>100</v>
      </c>
      <c r="E10" s="64"/>
      <c r="F10" s="99" t="s">
        <v>101</v>
      </c>
      <c r="G10" s="64"/>
      <c r="H10" s="65"/>
      <c r="J10" s="69" t="str">
        <f>IF(MIN(L4*N4,L4*(1-N4))&lt;10,"Warning!  Sample size may be too small to use normal curve","n is 'large', so using normal curve is probably OK")</f>
        <v>n is 'large', so using normal curve is probably OK</v>
      </c>
      <c r="K10" s="64"/>
      <c r="L10" s="64"/>
      <c r="M10" s="64"/>
      <c r="N10" s="65"/>
      <c r="Q10" s="94"/>
      <c r="R10" s="92"/>
      <c r="S10" s="92"/>
      <c r="T10" s="92"/>
      <c r="U10" s="92"/>
      <c r="V10" s="92"/>
    </row>
    <row r="11" spans="1:22" x14ac:dyDescent="0.15">
      <c r="A11" s="69" t="s">
        <v>102</v>
      </c>
      <c r="B11" s="100">
        <f>(B5-B3)/B6</f>
        <v>-6.1199128534100335</v>
      </c>
      <c r="C11" s="101" t="s">
        <v>103</v>
      </c>
      <c r="D11" s="102">
        <f>NORMSDIST(-ABS(B11))</f>
        <v>4.6813273831727818E-10</v>
      </c>
      <c r="E11" s="101" t="s">
        <v>103</v>
      </c>
      <c r="F11" s="103" t="str">
        <f>IF(D11&lt;0.05,"Reject H0","Fail to reject H0")</f>
        <v>Reject H0</v>
      </c>
      <c r="G11" s="104"/>
      <c r="H11" s="65"/>
      <c r="J11" s="62" t="s">
        <v>104</v>
      </c>
      <c r="K11" s="64"/>
      <c r="L11" s="74"/>
      <c r="M11" s="64"/>
      <c r="N11" s="65"/>
      <c r="Q11" s="105"/>
      <c r="R11" s="92"/>
      <c r="S11" s="94"/>
      <c r="T11" s="92"/>
      <c r="U11" s="92"/>
      <c r="V11" s="92"/>
    </row>
    <row r="12" spans="1:22" ht="17" thickBot="1" x14ac:dyDescent="0.25">
      <c r="A12" s="86" t="s">
        <v>105</v>
      </c>
      <c r="B12" s="106">
        <f>IF(B5&gt;B3,(B4-0.5-D4*B3)/SQRT(D4*B3*(1-B3)),(B4+0.5-D4*B3)/SQRT(D4*B3*(1-B3)))</f>
        <v>-6.0910453399505515</v>
      </c>
      <c r="C12" s="107" t="s">
        <v>103</v>
      </c>
      <c r="D12" s="108">
        <f>NORMSDIST(-ABS(B12))</f>
        <v>5.6087886207183858E-10</v>
      </c>
      <c r="E12" s="107" t="s">
        <v>103</v>
      </c>
      <c r="F12" s="109" t="str">
        <f>IF(D12&lt;0.05,"Reject H0","Fail to reject H0")</f>
        <v>Reject H0</v>
      </c>
      <c r="G12" s="110"/>
      <c r="H12" s="88"/>
      <c r="J12" s="111">
        <f>L9</f>
        <v>0.95</v>
      </c>
      <c r="K12" s="87" t="s">
        <v>106</v>
      </c>
      <c r="L12" s="112">
        <f>N4-N9*L7</f>
        <v>0.16477361990214129</v>
      </c>
      <c r="M12" s="113" t="s">
        <v>107</v>
      </c>
      <c r="N12" s="114">
        <f>N4+N9*L7</f>
        <v>0.2027263800978587</v>
      </c>
      <c r="Q12" s="115"/>
      <c r="R12" s="92"/>
      <c r="S12" s="116"/>
      <c r="T12" s="117"/>
      <c r="U12" s="116"/>
      <c r="V12" s="92"/>
    </row>
    <row r="13" spans="1:22" ht="18" x14ac:dyDescent="0.2">
      <c r="A13" s="118" t="s">
        <v>108</v>
      </c>
      <c r="B13" s="189" t="str">
        <f>IF(B4/D4&gt;B3,"P(such high sample %) =","P(such low sample %) =")</f>
        <v>P(such low sample %) =</v>
      </c>
      <c r="C13" s="189"/>
      <c r="D13" s="119">
        <f>IF(B4/D4&gt;B3,1-BINOMDIST(B4-1,D4,B3,TRUE),BINOMDIST(B4,D4,B3,TRUE))</f>
        <v>1.5548617506258861E-10</v>
      </c>
      <c r="E13" s="120"/>
      <c r="F13" s="121"/>
      <c r="G13" s="118"/>
      <c r="H13" s="118"/>
      <c r="J13" s="190" t="s">
        <v>109</v>
      </c>
      <c r="K13" s="190"/>
      <c r="L13" s="122" t="e">
        <f>IF(J4=0,0%,IF(J4=#REF!,1-(((L4-J4)+1)/(J4)*FINV((1-L9),2*((L4-J4)+1),2*(J4)))/(1+((L4-J4)+1)/(J4)*FINV((1-L9),2*((L4-J4)+1),2*(J4))),1-(((L4-J4)+1)/(J4)*FINV((1-L9)/2,2*((L4-J4)+1),2*(J4)))/(1+((L4-J4)+1)/(J4)*FINV((1-L9)/2,2*((L4-J4)+1),2*(J4)))))</f>
        <v>#REF!</v>
      </c>
      <c r="M13" s="123" t="s">
        <v>107</v>
      </c>
      <c r="N13" s="124">
        <f>IF(J4=L4,100%,IF(J4=0,((J4+1)/(L4-J4)*FINV((1-L9),2*(J4+1),2*(L4-J4)))/(1+(J4+1)/(L4-J4)*FINV((1-L9),2*(J4+1),2*(L4-J4))),((J4+1)/(L4-J4)*FINV((1-L9)/2,2*(J4+1),2*(L4-J4)))/(1+(J4+1)/(L4-J4)*FINV((1-L9)/2,2*(J4+1),2*(L4-J4)))))</f>
        <v>0.20361302744012322</v>
      </c>
      <c r="O13" s="125"/>
      <c r="P13" s="125"/>
      <c r="Q13" s="92"/>
      <c r="R13" s="54" t="s">
        <v>139</v>
      </c>
      <c r="S13" s="55"/>
      <c r="T13" s="55"/>
      <c r="U13" s="55"/>
      <c r="V13" s="55"/>
    </row>
    <row r="14" spans="1:22" ht="17" thickBot="1" x14ac:dyDescent="0.25">
      <c r="A14" s="94"/>
      <c r="B14" s="126"/>
      <c r="C14" s="127"/>
      <c r="D14" s="94"/>
      <c r="E14" s="127"/>
      <c r="F14" s="128"/>
      <c r="G14" s="92"/>
      <c r="H14" s="92"/>
      <c r="J14" s="129"/>
      <c r="K14" s="130"/>
      <c r="L14" s="92"/>
      <c r="M14" s="92"/>
      <c r="N14" s="131"/>
      <c r="O14" s="125"/>
      <c r="P14" s="125"/>
      <c r="Q14" s="125"/>
      <c r="R14" s="56" t="s">
        <v>78</v>
      </c>
      <c r="S14" s="55"/>
      <c r="T14" s="55"/>
      <c r="U14" s="56" t="s">
        <v>77</v>
      </c>
      <c r="V14" s="55"/>
    </row>
    <row r="15" spans="1:22" ht="18" x14ac:dyDescent="0.25">
      <c r="R15" s="155" t="s">
        <v>140</v>
      </c>
      <c r="S15" s="156">
        <v>4.22</v>
      </c>
      <c r="T15" s="55"/>
      <c r="U15" s="155" t="s">
        <v>140</v>
      </c>
      <c r="V15" s="157">
        <v>4.22</v>
      </c>
    </row>
    <row r="16" spans="1:22" ht="19" x14ac:dyDescent="0.25">
      <c r="A16" s="54" t="s">
        <v>110</v>
      </c>
      <c r="J16" s="54" t="s">
        <v>110</v>
      </c>
      <c r="K16" s="55"/>
      <c r="L16" s="55"/>
      <c r="M16" s="55"/>
      <c r="N16" s="55"/>
      <c r="R16" s="69" t="s">
        <v>141</v>
      </c>
      <c r="S16" s="63">
        <v>0.84799999999999998</v>
      </c>
      <c r="T16" s="55"/>
      <c r="U16" s="69" t="s">
        <v>141</v>
      </c>
      <c r="V16" s="158">
        <v>0.84799999999999998</v>
      </c>
    </row>
    <row r="17" spans="1:22" ht="19" thickBot="1" x14ac:dyDescent="0.3">
      <c r="A17" s="56" t="s">
        <v>77</v>
      </c>
      <c r="B17" s="55"/>
      <c r="J17" s="56" t="s">
        <v>78</v>
      </c>
      <c r="K17" s="55"/>
      <c r="L17" s="55"/>
      <c r="R17" s="69" t="s">
        <v>142</v>
      </c>
      <c r="S17" s="159">
        <v>10</v>
      </c>
      <c r="T17" s="55"/>
      <c r="U17" s="69" t="s">
        <v>142</v>
      </c>
      <c r="V17" s="160">
        <v>10</v>
      </c>
    </row>
    <row r="18" spans="1:22" ht="18" x14ac:dyDescent="0.25">
      <c r="A18" s="57" t="s">
        <v>111</v>
      </c>
      <c r="B18" s="59"/>
      <c r="C18" s="59"/>
      <c r="D18" s="132"/>
      <c r="E18" s="132"/>
      <c r="F18" s="59"/>
      <c r="G18" s="59"/>
      <c r="H18" s="60"/>
      <c r="J18" s="57" t="s">
        <v>81</v>
      </c>
      <c r="K18" s="59"/>
      <c r="L18" s="59"/>
      <c r="M18" s="59"/>
      <c r="N18" s="59"/>
      <c r="O18" s="60"/>
      <c r="R18" s="69" t="s">
        <v>143</v>
      </c>
      <c r="S18" s="137">
        <v>0.95</v>
      </c>
      <c r="T18" s="55"/>
      <c r="U18" s="69"/>
      <c r="V18" s="136"/>
    </row>
    <row r="19" spans="1:22" ht="18" x14ac:dyDescent="0.25">
      <c r="A19" s="62" t="s">
        <v>81</v>
      </c>
      <c r="B19" s="64"/>
      <c r="C19" s="64"/>
      <c r="D19" s="64"/>
      <c r="E19" s="74"/>
      <c r="F19" s="64"/>
      <c r="G19" s="64"/>
      <c r="H19" s="65"/>
      <c r="J19" s="76" t="s">
        <v>112</v>
      </c>
      <c r="K19" s="63">
        <v>23</v>
      </c>
      <c r="L19" s="74" t="s">
        <v>113</v>
      </c>
      <c r="M19" s="63">
        <v>44</v>
      </c>
      <c r="N19" s="64" t="s">
        <v>114</v>
      </c>
      <c r="O19" s="133">
        <f>K19/M19</f>
        <v>0.52272727272727271</v>
      </c>
      <c r="R19" s="69"/>
      <c r="S19" s="136"/>
      <c r="T19" s="55"/>
      <c r="U19" s="69" t="s">
        <v>144</v>
      </c>
      <c r="V19" s="158">
        <v>4.8</v>
      </c>
    </row>
    <row r="20" spans="1:22" ht="18" x14ac:dyDescent="0.25">
      <c r="A20" s="76" t="s">
        <v>115</v>
      </c>
      <c r="B20" s="63">
        <v>23</v>
      </c>
      <c r="C20" s="64" t="s">
        <v>83</v>
      </c>
      <c r="D20" s="63">
        <v>44</v>
      </c>
      <c r="E20" s="74" t="s">
        <v>116</v>
      </c>
      <c r="F20" s="74" t="s">
        <v>117</v>
      </c>
      <c r="G20" s="73">
        <f>B20/D20</f>
        <v>0.52272727272727271</v>
      </c>
      <c r="H20" s="65"/>
      <c r="J20" s="76" t="s">
        <v>118</v>
      </c>
      <c r="K20" s="63">
        <v>12</v>
      </c>
      <c r="L20" s="74" t="s">
        <v>113</v>
      </c>
      <c r="M20" s="63">
        <v>43</v>
      </c>
      <c r="N20" s="64" t="s">
        <v>119</v>
      </c>
      <c r="O20" s="133">
        <f>K20/M20</f>
        <v>0.27906976744186046</v>
      </c>
      <c r="R20" s="69" t="s">
        <v>145</v>
      </c>
      <c r="S20" s="161">
        <f>S16/SQRT(S17)</f>
        <v>0.26816114558227855</v>
      </c>
      <c r="T20" s="55"/>
      <c r="U20" s="69" t="s">
        <v>146</v>
      </c>
      <c r="V20" s="136">
        <f>V16/SQRT(V17)</f>
        <v>0.26816114558227855</v>
      </c>
    </row>
    <row r="21" spans="1:22" ht="18" x14ac:dyDescent="0.25">
      <c r="A21" s="76" t="s">
        <v>120</v>
      </c>
      <c r="B21" s="63">
        <v>12</v>
      </c>
      <c r="C21" s="64" t="s">
        <v>83</v>
      </c>
      <c r="D21" s="63">
        <v>43</v>
      </c>
      <c r="E21" s="74" t="s">
        <v>116</v>
      </c>
      <c r="F21" s="74" t="s">
        <v>121</v>
      </c>
      <c r="G21" s="73">
        <f>B21/D21</f>
        <v>0.27906976744186046</v>
      </c>
      <c r="H21" s="65"/>
      <c r="J21" s="76"/>
      <c r="K21" s="74"/>
      <c r="L21" s="64"/>
      <c r="M21" s="74"/>
      <c r="N21" s="64"/>
      <c r="O21" s="65"/>
      <c r="R21" s="69" t="s">
        <v>147</v>
      </c>
      <c r="S21" s="136">
        <f>TINV(1-S18,S17-1)</f>
        <v>2.2621571627982049</v>
      </c>
      <c r="T21" s="55"/>
      <c r="U21" s="69" t="s">
        <v>148</v>
      </c>
      <c r="V21" s="136">
        <f>(V15-V19)/V20</f>
        <v>-2.1628785883227128</v>
      </c>
    </row>
    <row r="22" spans="1:22" x14ac:dyDescent="0.15">
      <c r="A22" s="76" t="s">
        <v>122</v>
      </c>
      <c r="B22" s="74"/>
      <c r="C22" s="73">
        <f>G20-G21</f>
        <v>0.24365750528541225</v>
      </c>
      <c r="D22" s="64" t="s">
        <v>123</v>
      </c>
      <c r="E22" s="64"/>
      <c r="F22" s="64"/>
      <c r="G22" s="64"/>
      <c r="H22" s="65"/>
      <c r="J22" s="76" t="s">
        <v>124</v>
      </c>
      <c r="K22" s="64"/>
      <c r="L22" s="64"/>
      <c r="M22" s="134">
        <f>O19-O20</f>
        <v>0.24365750528541225</v>
      </c>
      <c r="N22" s="64" t="s">
        <v>125</v>
      </c>
      <c r="O22" s="65"/>
      <c r="R22" s="69"/>
      <c r="S22" s="136"/>
      <c r="T22" s="55"/>
      <c r="U22" s="69"/>
      <c r="V22" s="136"/>
    </row>
    <row r="23" spans="1:22" ht="16" x14ac:dyDescent="0.2">
      <c r="A23" s="76"/>
      <c r="B23" s="64"/>
      <c r="C23" s="64"/>
      <c r="D23" s="64"/>
      <c r="E23" s="64"/>
      <c r="F23" s="64"/>
      <c r="G23" s="64"/>
      <c r="H23" s="65"/>
      <c r="J23" s="76"/>
      <c r="K23" s="74" t="s">
        <v>126</v>
      </c>
      <c r="L23" s="64"/>
      <c r="M23" s="135">
        <f>SQRT(O19*(1-O19)/M19+O20*(1-O20)/M20)</f>
        <v>0.10172960335285232</v>
      </c>
      <c r="N23" s="64" t="s">
        <v>96</v>
      </c>
      <c r="O23" s="65"/>
      <c r="R23" s="62" t="s">
        <v>149</v>
      </c>
      <c r="S23" s="162">
        <f>S15-S21*S20</f>
        <v>3.6133773437368761</v>
      </c>
      <c r="T23" s="55"/>
      <c r="U23" s="69" t="s">
        <v>100</v>
      </c>
      <c r="V23" s="136">
        <f>TDIST(ABS(V21),V17-1,1)</f>
        <v>2.9395653384201276E-2</v>
      </c>
    </row>
    <row r="24" spans="1:22" ht="17" thickBot="1" x14ac:dyDescent="0.25">
      <c r="A24" s="62" t="s">
        <v>127</v>
      </c>
      <c r="B24" s="64"/>
      <c r="C24" s="64"/>
      <c r="D24" s="64"/>
      <c r="E24" s="64"/>
      <c r="F24" s="64"/>
      <c r="G24" s="64"/>
      <c r="H24" s="65"/>
      <c r="J24" s="76"/>
      <c r="K24" s="74"/>
      <c r="L24" s="64"/>
      <c r="M24" s="74"/>
      <c r="N24" s="64"/>
      <c r="O24" s="65"/>
      <c r="R24" s="163" t="s">
        <v>150</v>
      </c>
      <c r="S24" s="162">
        <f>S15+S21*S20</f>
        <v>4.8266226562631234</v>
      </c>
      <c r="T24" s="55"/>
      <c r="U24" s="164" t="str">
        <f>IF(V23&lt;0.05,"Reject H0","Fail to reject H0")</f>
        <v>Reject H0</v>
      </c>
      <c r="V24" s="165"/>
    </row>
    <row r="25" spans="1:22" ht="18" x14ac:dyDescent="0.25">
      <c r="A25" s="69" t="s">
        <v>128</v>
      </c>
      <c r="B25" s="64"/>
      <c r="C25" s="64"/>
      <c r="D25" s="64"/>
      <c r="E25" s="64"/>
      <c r="F25" s="64"/>
      <c r="G25" s="64"/>
      <c r="H25" s="136">
        <f>(B20+B21)/(D20+D21)</f>
        <v>0.40229885057471265</v>
      </c>
      <c r="J25" s="76"/>
      <c r="K25" s="74" t="s">
        <v>85</v>
      </c>
      <c r="L25" s="64"/>
      <c r="M25" s="137">
        <v>0.95</v>
      </c>
      <c r="N25" s="101" t="s">
        <v>69</v>
      </c>
      <c r="O25" s="138">
        <f>NORMSINV(0.5+M25/2)</f>
        <v>1.9599639845400536</v>
      </c>
    </row>
    <row r="26" spans="1:22" x14ac:dyDescent="0.15">
      <c r="A26" s="69" t="s">
        <v>129</v>
      </c>
      <c r="B26" s="74">
        <f>SQRT(H25*(1-H25)*(1/D20+1/D21))</f>
        <v>0.10515150709795347</v>
      </c>
      <c r="C26" s="77" t="s">
        <v>130</v>
      </c>
      <c r="D26" s="64"/>
      <c r="E26" s="64"/>
      <c r="F26" s="64"/>
      <c r="G26" s="64"/>
      <c r="H26" s="65"/>
      <c r="J26" s="76"/>
      <c r="K26" s="74" t="str">
        <f>IF(MIN(M19*O19,M19*(1-O19),M20*O20,M20*(1-O20))&lt;10,"Warning!  Sample size may be too small to use normal curve","n is 'large', so using normal curve is probably OK")</f>
        <v>n is 'large', so using normal curve is probably OK</v>
      </c>
      <c r="L26" s="64"/>
      <c r="M26" s="74"/>
      <c r="N26" s="64"/>
      <c r="O26" s="65"/>
    </row>
    <row r="27" spans="1:22" x14ac:dyDescent="0.15">
      <c r="A27" s="76"/>
      <c r="B27" s="74"/>
      <c r="C27" s="64"/>
      <c r="D27" s="64"/>
      <c r="E27" s="64"/>
      <c r="F27" s="64"/>
      <c r="G27" s="64"/>
      <c r="H27" s="65"/>
      <c r="J27" s="76"/>
      <c r="K27" s="139" t="s">
        <v>131</v>
      </c>
      <c r="L27" s="64"/>
      <c r="M27" s="74"/>
      <c r="N27" s="64"/>
      <c r="O27" s="65"/>
    </row>
    <row r="28" spans="1:22" ht="19" thickBot="1" x14ac:dyDescent="0.25">
      <c r="A28" s="140" t="s">
        <v>132</v>
      </c>
      <c r="B28" s="141">
        <f>(C22-0)/B26</f>
        <v>2.3172041182294616</v>
      </c>
      <c r="C28" s="107" t="s">
        <v>133</v>
      </c>
      <c r="D28" s="141">
        <f>NORMSDIST(-ABS(B28))</f>
        <v>1.0246307652499967E-2</v>
      </c>
      <c r="E28" s="107" t="s">
        <v>103</v>
      </c>
      <c r="F28" s="142" t="str">
        <f>IF(D28&lt;0.05,"Reject H0","Fail to reject H0")</f>
        <v>Reject H0</v>
      </c>
      <c r="G28" s="143"/>
      <c r="H28" s="88"/>
      <c r="J28" s="144">
        <f>M25</f>
        <v>0.95</v>
      </c>
      <c r="K28" s="145" t="s">
        <v>134</v>
      </c>
      <c r="L28" s="87"/>
      <c r="M28" s="112">
        <f>(O19-O20)-O25*M23</f>
        <v>4.4271146552276625E-2</v>
      </c>
      <c r="N28" s="113" t="s">
        <v>107</v>
      </c>
      <c r="O28" s="114">
        <f>O19-O20+O25*M23</f>
        <v>0.44304386401854789</v>
      </c>
      <c r="R28" s="54" t="s">
        <v>151</v>
      </c>
      <c r="S28" s="55"/>
      <c r="T28" s="55"/>
      <c r="U28" s="55"/>
      <c r="V28" s="55"/>
    </row>
    <row r="29" spans="1:22" ht="17" thickBot="1" x14ac:dyDescent="0.25">
      <c r="A29" s="125"/>
      <c r="B29" s="125"/>
      <c r="C29" s="125"/>
      <c r="D29" s="125"/>
      <c r="E29" s="125"/>
      <c r="J29" s="105"/>
      <c r="L29" s="146"/>
      <c r="M29" s="125"/>
      <c r="N29" s="125"/>
      <c r="R29" s="56" t="s">
        <v>78</v>
      </c>
      <c r="S29" s="55"/>
      <c r="T29" s="55"/>
      <c r="U29" s="56" t="s">
        <v>77</v>
      </c>
      <c r="V29" s="55"/>
    </row>
    <row r="30" spans="1:22" ht="19" thickBot="1" x14ac:dyDescent="0.3">
      <c r="A30" s="92"/>
      <c r="B30" s="92"/>
      <c r="C30" s="92"/>
      <c r="D30" s="92"/>
      <c r="E30" s="92"/>
      <c r="F30" s="147"/>
      <c r="G30" s="147"/>
      <c r="H30" s="147"/>
      <c r="J30" s="56" t="s">
        <v>135</v>
      </c>
      <c r="K30" s="55"/>
      <c r="L30" s="55"/>
      <c r="R30" s="155" t="s">
        <v>152</v>
      </c>
      <c r="S30" s="157">
        <v>12.22</v>
      </c>
      <c r="T30" s="55"/>
      <c r="U30" s="155" t="s">
        <v>152</v>
      </c>
      <c r="V30" s="157">
        <v>32.549999999999997</v>
      </c>
    </row>
    <row r="31" spans="1:22" ht="19" thickBot="1" x14ac:dyDescent="0.3">
      <c r="A31" s="92"/>
      <c r="B31" s="92"/>
      <c r="C31" s="92"/>
      <c r="D31" s="92"/>
      <c r="E31" s="92"/>
      <c r="F31" s="147"/>
      <c r="G31" s="147"/>
      <c r="H31" s="147"/>
      <c r="J31" s="57" t="s">
        <v>81</v>
      </c>
      <c r="K31" s="59"/>
      <c r="L31" s="59"/>
      <c r="M31" s="59"/>
      <c r="N31" s="59"/>
      <c r="O31" s="60"/>
      <c r="R31" s="69" t="s">
        <v>153</v>
      </c>
      <c r="S31" s="166">
        <v>12.816000000000001</v>
      </c>
      <c r="T31" s="55"/>
      <c r="U31" s="69" t="s">
        <v>153</v>
      </c>
      <c r="V31" s="167">
        <v>9.7899999999999991</v>
      </c>
    </row>
    <row r="32" spans="1:22" ht="18" x14ac:dyDescent="0.25">
      <c r="A32" s="148"/>
      <c r="B32" s="148"/>
      <c r="C32" s="148"/>
      <c r="D32" s="147"/>
      <c r="E32" s="92"/>
      <c r="F32" s="92"/>
      <c r="G32" s="92"/>
      <c r="H32" s="147"/>
      <c r="J32" s="76" t="s">
        <v>112</v>
      </c>
      <c r="K32" s="63">
        <v>23</v>
      </c>
      <c r="L32" s="74" t="s">
        <v>113</v>
      </c>
      <c r="M32" s="63">
        <v>44</v>
      </c>
      <c r="N32" s="64" t="s">
        <v>114</v>
      </c>
      <c r="O32" s="133">
        <f>K32/M32</f>
        <v>0.52272727272727271</v>
      </c>
      <c r="R32" s="69" t="s">
        <v>154</v>
      </c>
      <c r="S32" s="160">
        <v>65</v>
      </c>
      <c r="T32" s="55"/>
      <c r="U32" s="69" t="s">
        <v>154</v>
      </c>
      <c r="V32" s="168">
        <v>38</v>
      </c>
    </row>
    <row r="33" spans="1:23" ht="18" x14ac:dyDescent="0.25">
      <c r="A33" s="148"/>
      <c r="B33" s="148"/>
      <c r="C33" s="148"/>
      <c r="D33" s="147"/>
      <c r="E33" s="92"/>
      <c r="F33" s="92"/>
      <c r="G33" s="92"/>
      <c r="H33" s="147"/>
      <c r="I33" s="55"/>
      <c r="J33" s="76" t="s">
        <v>118</v>
      </c>
      <c r="K33" s="63">
        <v>12</v>
      </c>
      <c r="L33" s="74" t="s">
        <v>113</v>
      </c>
      <c r="M33" s="63">
        <v>43</v>
      </c>
      <c r="N33" s="64" t="s">
        <v>119</v>
      </c>
      <c r="O33" s="133">
        <f>K33/M33</f>
        <v>0.27906976744186046</v>
      </c>
      <c r="R33" s="69"/>
      <c r="S33" s="169"/>
      <c r="T33" s="55"/>
      <c r="U33" s="69"/>
      <c r="V33" s="169"/>
    </row>
    <row r="34" spans="1:23" ht="19" thickBot="1" x14ac:dyDescent="0.3">
      <c r="A34" s="148"/>
      <c r="B34" s="148"/>
      <c r="C34" s="148"/>
      <c r="D34" s="147"/>
      <c r="E34" s="92"/>
      <c r="F34" s="92"/>
      <c r="G34" s="92"/>
      <c r="H34" s="147"/>
      <c r="J34" s="76"/>
      <c r="K34" s="74"/>
      <c r="L34" s="64"/>
      <c r="M34" s="74"/>
      <c r="N34" s="64"/>
      <c r="O34" s="65"/>
      <c r="R34" s="69" t="s">
        <v>155</v>
      </c>
      <c r="S34" s="170">
        <v>8.42</v>
      </c>
      <c r="T34" s="55"/>
      <c r="U34" s="69" t="s">
        <v>155</v>
      </c>
      <c r="V34" s="170">
        <v>27.21</v>
      </c>
    </row>
    <row r="35" spans="1:23" ht="18" x14ac:dyDescent="0.25">
      <c r="A35" s="147"/>
      <c r="B35" s="147"/>
      <c r="C35" s="147"/>
      <c r="D35" s="147"/>
      <c r="E35" s="147"/>
      <c r="F35" s="147"/>
      <c r="G35" s="147"/>
      <c r="H35" s="147"/>
      <c r="J35" s="69" t="s">
        <v>136</v>
      </c>
      <c r="K35" s="64"/>
      <c r="L35" s="64"/>
      <c r="M35" s="149">
        <f>(K32/(M32-K32))/(K33/(M33-K33))</f>
        <v>2.8293650793650795</v>
      </c>
      <c r="N35" s="64"/>
      <c r="O35" s="65"/>
      <c r="R35" s="69" t="s">
        <v>156</v>
      </c>
      <c r="S35" s="171">
        <v>12.816000000000001</v>
      </c>
      <c r="T35" s="55"/>
      <c r="U35" s="69" t="s">
        <v>156</v>
      </c>
      <c r="V35" s="167">
        <v>6.45</v>
      </c>
    </row>
    <row r="36" spans="1:23" ht="18" x14ac:dyDescent="0.25">
      <c r="A36" s="147"/>
      <c r="B36" s="147"/>
      <c r="C36" s="147"/>
      <c r="D36" s="147"/>
      <c r="E36" s="147"/>
      <c r="F36" s="150"/>
      <c r="G36" s="150"/>
      <c r="H36" s="151"/>
      <c r="J36" s="76"/>
      <c r="K36" s="74" t="s">
        <v>137</v>
      </c>
      <c r="L36" s="64"/>
      <c r="M36" s="152">
        <f>SQRT(1/K32+1/(M32-K32)+1/K33+1/(M33-K33))</f>
        <v>0.4546302963266694</v>
      </c>
      <c r="N36" s="64"/>
      <c r="O36" s="65"/>
      <c r="R36" s="69" t="s">
        <v>157</v>
      </c>
      <c r="S36" s="160">
        <v>255</v>
      </c>
      <c r="T36" s="55"/>
      <c r="U36" s="69" t="s">
        <v>157</v>
      </c>
      <c r="V36" s="160">
        <v>43</v>
      </c>
      <c r="W36" s="172"/>
    </row>
    <row r="37" spans="1:23" x14ac:dyDescent="0.15">
      <c r="A37" s="147"/>
      <c r="B37" s="147"/>
      <c r="C37" s="147"/>
      <c r="D37" s="147"/>
      <c r="E37" s="147"/>
      <c r="F37" s="147"/>
      <c r="G37" s="147"/>
      <c r="H37" s="151"/>
      <c r="J37" s="76"/>
      <c r="K37" s="74"/>
      <c r="L37" s="64"/>
      <c r="M37" s="74"/>
      <c r="N37" s="64"/>
      <c r="O37" s="65"/>
      <c r="R37" s="76"/>
      <c r="S37" s="65"/>
      <c r="T37" s="55"/>
      <c r="U37" s="69"/>
      <c r="V37" s="136"/>
    </row>
    <row r="38" spans="1:23" ht="18" x14ac:dyDescent="0.25">
      <c r="A38" s="147"/>
      <c r="B38" s="147"/>
      <c r="C38" s="147"/>
      <c r="D38" s="147"/>
      <c r="E38" s="147"/>
      <c r="F38" s="147"/>
      <c r="G38" s="147"/>
      <c r="H38" s="151"/>
      <c r="J38" s="76"/>
      <c r="K38" s="74" t="s">
        <v>85</v>
      </c>
      <c r="L38" s="64"/>
      <c r="M38" s="137">
        <v>0.95</v>
      </c>
      <c r="N38" s="101" t="s">
        <v>69</v>
      </c>
      <c r="O38" s="138">
        <f>NORMSINV(0.5+M38/2)</f>
        <v>1.9599639845400536</v>
      </c>
      <c r="R38" s="69" t="s">
        <v>143</v>
      </c>
      <c r="S38" s="173">
        <v>0.95</v>
      </c>
      <c r="T38" s="55"/>
      <c r="U38" s="69" t="s">
        <v>158</v>
      </c>
      <c r="V38" s="174">
        <f>V30-V34</f>
        <v>5.3399999999999963</v>
      </c>
    </row>
    <row r="39" spans="1:23" x14ac:dyDescent="0.15">
      <c r="A39" s="147"/>
      <c r="B39" s="147"/>
      <c r="C39" s="147"/>
      <c r="D39" s="147"/>
      <c r="E39" s="147"/>
      <c r="F39" s="147"/>
      <c r="G39" s="147"/>
      <c r="H39" s="151"/>
      <c r="J39" s="76"/>
      <c r="K39" s="74" t="str">
        <f>IF(MIN(M32*O32,M32*(1-O32),M33*O33,M33*(1-O33))&lt;10,"Warning!  Sample size may be too small to use normal curve","n is 'large', so using normal curve is probably OK")</f>
        <v>n is 'large', so using normal curve is probably OK</v>
      </c>
      <c r="L39" s="64"/>
      <c r="M39" s="74"/>
      <c r="N39" s="64"/>
      <c r="O39" s="65"/>
      <c r="R39" s="69"/>
      <c r="S39" s="136"/>
      <c r="T39" s="55"/>
      <c r="U39" s="69" t="s">
        <v>159</v>
      </c>
      <c r="V39" s="175">
        <f>SQRT(((V32-1)*V31^2+(V36-1)*V35^2)/(V32+V36-2))</f>
        <v>8.1857677508518449</v>
      </c>
    </row>
    <row r="40" spans="1:23" ht="18" x14ac:dyDescent="0.25">
      <c r="A40" s="147"/>
      <c r="B40" s="147"/>
      <c r="C40" s="147"/>
      <c r="D40" s="147"/>
      <c r="E40" s="147"/>
      <c r="F40" s="147"/>
      <c r="G40" s="147"/>
      <c r="H40" s="151"/>
      <c r="J40" s="76"/>
      <c r="K40" s="139" t="s">
        <v>138</v>
      </c>
      <c r="L40" s="64"/>
      <c r="M40" s="74"/>
      <c r="N40" s="64"/>
      <c r="O40" s="65"/>
      <c r="R40" s="69" t="s">
        <v>158</v>
      </c>
      <c r="S40" s="174">
        <f>S30-S34</f>
        <v>3.8000000000000007</v>
      </c>
      <c r="T40" s="55"/>
      <c r="U40" s="69" t="s">
        <v>144</v>
      </c>
      <c r="V40" s="158">
        <v>0</v>
      </c>
    </row>
    <row r="41" spans="1:23" ht="17" thickBot="1" x14ac:dyDescent="0.25">
      <c r="A41" s="147"/>
      <c r="B41" s="147"/>
      <c r="C41" s="147"/>
      <c r="D41" s="147"/>
      <c r="E41" s="147"/>
      <c r="F41" s="147"/>
      <c r="G41" s="147"/>
      <c r="H41" s="147"/>
      <c r="J41" s="144">
        <f>M38</f>
        <v>0.95</v>
      </c>
      <c r="K41" s="145" t="s">
        <v>134</v>
      </c>
      <c r="L41" s="87"/>
      <c r="M41" s="153">
        <f>M35*EXP(-O38*M36)</f>
        <v>1.1606652426966075</v>
      </c>
      <c r="N41" s="113" t="s">
        <v>107</v>
      </c>
      <c r="O41" s="154">
        <f>M35*EXP(O38*M36)</f>
        <v>6.8971710858951889</v>
      </c>
      <c r="R41" s="69" t="s">
        <v>145</v>
      </c>
      <c r="S41" s="176">
        <f>SQRT(S31^2/S32+S35^2/S36)</f>
        <v>1.7807408413049337</v>
      </c>
      <c r="T41" s="55"/>
      <c r="U41" s="69" t="s">
        <v>146</v>
      </c>
      <c r="V41" s="176">
        <f>V39*SQRT(1/V32+1/V36)</f>
        <v>1.8225351033051578</v>
      </c>
    </row>
    <row r="42" spans="1:23" x14ac:dyDescent="0.15">
      <c r="R42" s="69" t="s">
        <v>160</v>
      </c>
      <c r="S42" s="175">
        <f>TINV(1-S38,MIN(S32-1,S36-1))</f>
        <v>1.9977296543176919</v>
      </c>
      <c r="T42" s="55"/>
      <c r="U42" s="69" t="s">
        <v>160</v>
      </c>
      <c r="V42" s="174">
        <f>(V38-V40)/V41</f>
        <v>2.929984717614456</v>
      </c>
    </row>
    <row r="43" spans="1:23" x14ac:dyDescent="0.15">
      <c r="R43" s="69"/>
      <c r="S43" s="136"/>
      <c r="T43" s="55"/>
      <c r="U43" s="69"/>
      <c r="V43" s="136"/>
    </row>
    <row r="44" spans="1:23" ht="17" thickBot="1" x14ac:dyDescent="0.25">
      <c r="R44" s="62" t="s">
        <v>149</v>
      </c>
      <c r="S44" s="177">
        <f>S40-S41*S42</f>
        <v>0.24256121467049985</v>
      </c>
      <c r="T44" s="55"/>
      <c r="U44" s="69" t="s">
        <v>100</v>
      </c>
      <c r="V44" s="175">
        <f>TDIST(ABS(V42),V32+V36-2,1)</f>
        <v>2.2149161009396108E-3</v>
      </c>
    </row>
    <row r="45" spans="1:23" ht="21" thickBot="1" x14ac:dyDescent="0.3">
      <c r="B45" s="20" t="s">
        <v>60</v>
      </c>
      <c r="C45" s="21"/>
      <c r="D45" s="21"/>
      <c r="E45" s="22"/>
      <c r="G45" s="23"/>
      <c r="I45" s="20" t="s">
        <v>61</v>
      </c>
      <c r="J45" s="21"/>
      <c r="K45" s="21"/>
      <c r="L45" s="21"/>
      <c r="M45" s="24"/>
      <c r="R45" s="163" t="s">
        <v>150</v>
      </c>
      <c r="S45" s="178">
        <f>S40+S42*S41</f>
        <v>7.3574387853295011</v>
      </c>
      <c r="T45" s="55"/>
      <c r="U45" s="164" t="str">
        <f>IF(V44&lt;0.05,"Reject H0","Fail to reject H0")</f>
        <v>Reject H0</v>
      </c>
      <c r="V45" s="165"/>
    </row>
    <row r="46" spans="1:23" x14ac:dyDescent="0.15">
      <c r="B46" s="25" t="s">
        <v>62</v>
      </c>
      <c r="C46" s="26">
        <v>100</v>
      </c>
      <c r="D46" s="27"/>
      <c r="E46" s="28"/>
      <c r="G46" s="23"/>
      <c r="I46" s="25" t="s">
        <v>62</v>
      </c>
      <c r="J46" s="29">
        <v>100</v>
      </c>
      <c r="K46" s="27"/>
      <c r="L46" s="27"/>
      <c r="M46" s="30"/>
    </row>
    <row r="47" spans="1:23" x14ac:dyDescent="0.15">
      <c r="B47" s="25" t="s">
        <v>63</v>
      </c>
      <c r="C47" s="26">
        <v>15</v>
      </c>
      <c r="D47" s="27"/>
      <c r="E47" s="28"/>
      <c r="G47" s="23"/>
      <c r="I47" s="25" t="s">
        <v>63</v>
      </c>
      <c r="J47" s="29">
        <v>15</v>
      </c>
      <c r="K47" s="27"/>
      <c r="L47" s="27"/>
      <c r="M47" s="30"/>
    </row>
    <row r="48" spans="1:23" x14ac:dyDescent="0.15">
      <c r="B48" s="25"/>
      <c r="C48" s="27"/>
      <c r="D48" s="27"/>
      <c r="E48" s="28"/>
      <c r="G48" s="23"/>
      <c r="I48" s="25"/>
      <c r="J48" s="27"/>
      <c r="K48" s="27"/>
      <c r="L48" s="27"/>
      <c r="M48" s="30"/>
    </row>
    <row r="49" spans="2:13" x14ac:dyDescent="0.15">
      <c r="B49" s="25" t="s">
        <v>64</v>
      </c>
      <c r="C49" s="31" t="s">
        <v>65</v>
      </c>
      <c r="D49" s="29">
        <v>146</v>
      </c>
      <c r="E49" s="28"/>
      <c r="G49" s="23"/>
      <c r="I49" s="25" t="s">
        <v>66</v>
      </c>
      <c r="J49" s="31" t="s">
        <v>67</v>
      </c>
      <c r="K49" s="32" t="s">
        <v>68</v>
      </c>
      <c r="L49" s="33">
        <v>0.02</v>
      </c>
      <c r="M49" s="30"/>
    </row>
    <row r="50" spans="2:13" x14ac:dyDescent="0.15">
      <c r="B50" s="34"/>
      <c r="C50" s="32"/>
      <c r="D50" s="32"/>
      <c r="E50" s="30"/>
      <c r="G50" s="23"/>
      <c r="I50" s="34"/>
      <c r="J50" s="32"/>
      <c r="K50" s="32"/>
      <c r="L50" s="32"/>
      <c r="M50" s="30"/>
    </row>
    <row r="51" spans="2:13" x14ac:dyDescent="0.15">
      <c r="B51" s="35" t="s">
        <v>69</v>
      </c>
      <c r="C51" s="36">
        <f>(D49-C46)/C47</f>
        <v>3.0666666666666669</v>
      </c>
      <c r="D51" s="27"/>
      <c r="E51" s="28"/>
      <c r="G51" s="23"/>
      <c r="I51" s="35" t="s">
        <v>69</v>
      </c>
      <c r="J51" s="37">
        <f>IF(J49="left",NORMSINV(L49),NORMSINV(1-L49))</f>
        <v>2.0537489106318221</v>
      </c>
      <c r="K51" s="27"/>
      <c r="L51" s="27"/>
      <c r="M51" s="30"/>
    </row>
    <row r="52" spans="2:13" x14ac:dyDescent="0.15">
      <c r="B52" s="34"/>
      <c r="C52" s="32"/>
      <c r="D52" s="32"/>
      <c r="E52" s="30"/>
      <c r="G52" s="23"/>
      <c r="I52" s="34"/>
      <c r="J52" s="32"/>
      <c r="K52" s="32"/>
      <c r="L52" s="32"/>
      <c r="M52" s="30"/>
    </row>
    <row r="53" spans="2:13" ht="21" thickBot="1" x14ac:dyDescent="0.3">
      <c r="B53" s="38" t="str">
        <f>IF(C49="less than","--&gt; P(X &lt;","--&gt; P(X &gt;")</f>
        <v>--&gt; P(X &lt;</v>
      </c>
      <c r="C53" s="39">
        <f>D49</f>
        <v>146</v>
      </c>
      <c r="D53" s="39" t="s">
        <v>70</v>
      </c>
      <c r="E53" s="40">
        <f>IF(C49="less than",NORMSDIST(C51),1-NORMSDIST(C51))</f>
        <v>0.99891769951860676</v>
      </c>
      <c r="G53" s="23"/>
      <c r="I53" s="41" t="s">
        <v>71</v>
      </c>
      <c r="J53" s="42">
        <f>J46+J51*J47</f>
        <v>130.80623365947733</v>
      </c>
      <c r="K53" s="43"/>
      <c r="L53" s="44"/>
      <c r="M53" s="45"/>
    </row>
    <row r="54" spans="2:13" ht="20" x14ac:dyDescent="0.25">
      <c r="B54" s="46"/>
      <c r="C54" s="47"/>
      <c r="D54" s="47"/>
      <c r="E54" s="48"/>
      <c r="G54" s="23"/>
    </row>
    <row r="55" spans="2:13" ht="20" x14ac:dyDescent="0.25">
      <c r="C55" s="47"/>
      <c r="D55" s="47"/>
      <c r="E55" s="48"/>
      <c r="G55" s="23"/>
    </row>
    <row r="56" spans="2:13" x14ac:dyDescent="0.15">
      <c r="G56" s="23"/>
    </row>
    <row r="57" spans="2:13" x14ac:dyDescent="0.15">
      <c r="G57" s="23"/>
    </row>
    <row r="58" spans="2:13" x14ac:dyDescent="0.15">
      <c r="G58" s="23"/>
    </row>
    <row r="59" spans="2:13" x14ac:dyDescent="0.15">
      <c r="G59" s="23"/>
    </row>
    <row r="60" spans="2:13" x14ac:dyDescent="0.15">
      <c r="G60" s="23"/>
    </row>
    <row r="61" spans="2:13" x14ac:dyDescent="0.15">
      <c r="G61" s="23"/>
    </row>
    <row r="62" spans="2:13" x14ac:dyDescent="0.15">
      <c r="G62" s="23"/>
    </row>
    <row r="63" spans="2:13" x14ac:dyDescent="0.15">
      <c r="G63" s="23"/>
    </row>
    <row r="64" spans="2:13" x14ac:dyDescent="0.15">
      <c r="G64" s="23"/>
    </row>
    <row r="65" spans="2:12" x14ac:dyDescent="0.15">
      <c r="G65" s="23"/>
    </row>
    <row r="66" spans="2:12" x14ac:dyDescent="0.15">
      <c r="G66" s="23"/>
    </row>
    <row r="67" spans="2:12" x14ac:dyDescent="0.15">
      <c r="B67" s="49" t="s">
        <v>72</v>
      </c>
      <c r="C67" s="49"/>
      <c r="D67" s="49"/>
      <c r="E67" s="49"/>
      <c r="G67" s="23"/>
      <c r="I67" s="49" t="s">
        <v>73</v>
      </c>
      <c r="J67" s="49"/>
      <c r="K67" s="49"/>
      <c r="L67" s="49"/>
    </row>
    <row r="68" spans="2:12" ht="20" x14ac:dyDescent="0.2">
      <c r="B68" s="50" t="str">
        <f>IF(C49="less than","=NORMSDIST(","=1-NORMSDIST(")</f>
        <v>=NORMSDIST(</v>
      </c>
      <c r="C68" s="51"/>
      <c r="D68" s="50">
        <f>C51</f>
        <v>3.0666666666666669</v>
      </c>
      <c r="E68" s="50" t="s">
        <v>74</v>
      </c>
      <c r="G68" s="23"/>
      <c r="I68" s="52" t="s">
        <v>75</v>
      </c>
      <c r="J68" s="51"/>
      <c r="K68" s="53">
        <f>IF(J49="left",(L49),(1-L49))</f>
        <v>0.98</v>
      </c>
      <c r="L68" s="50" t="s">
        <v>74</v>
      </c>
    </row>
  </sheetData>
  <mergeCells count="2">
    <mergeCell ref="B13:C13"/>
    <mergeCell ref="J13:K13"/>
  </mergeCells>
  <phoneticPr fontId="2" type="noConversion"/>
  <dataValidations count="2">
    <dataValidation type="list" allowBlank="1" showInputMessage="1" showErrorMessage="1" sqref="C49 J49">
      <formula1>B89:B90</formula1>
    </dataValidation>
    <dataValidation type="decimal" allowBlank="1" showInputMessage="1" showErrorMessage="1" sqref="L49">
      <formula1>0</formula1>
      <formula2>1</formula2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39" sqref="P39"/>
    </sheetView>
  </sheetViews>
  <sheetFormatPr baseColWidth="10" defaultRowHeight="15" x14ac:dyDescent="0.15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regression</vt:lpstr>
      <vt:lpstr>工作表1</vt:lpstr>
      <vt:lpstr>chi-sq</vt:lpstr>
      <vt:lpstr>F</vt:lpstr>
      <vt:lpstr>dist</vt:lpstr>
      <vt:lpstr>solver</vt:lpstr>
      <vt:lpstr>general rule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2017-12-12T08:36:22Z</dcterms:created>
  <dcterms:modified xsi:type="dcterms:W3CDTF">2017-12-13T01:47:14Z</dcterms:modified>
</cp:coreProperties>
</file>