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dia\PycharmProjects\appsentinel\tests\"/>
    </mc:Choice>
  </mc:AlternateContent>
  <xr:revisionPtr revIDLastSave="0" documentId="13_ncr:1_{A62AAEB2-2C80-419B-AF49-85059A3DBD13}" xr6:coauthVersionLast="43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Results - TOTAL" sheetId="1" r:id="rId1"/>
    <sheet name="Results - Timing" sheetId="2" r:id="rId2"/>
    <sheet name="Androbugs" sheetId="3" r:id="rId3"/>
    <sheet name="Droidstatx" sheetId="4" r:id="rId4"/>
    <sheet name="Super" sheetId="5" r:id="rId5"/>
    <sheet name="Results - OWASP" sheetId="6" r:id="rId6"/>
    <sheet name="Risk" sheetId="7" r:id="rId7"/>
  </sheets>
  <definedNames>
    <definedName name="_xlnm._FilterDatabase" localSheetId="0" hidden="1">'Results - TOTAL'!$A$1:$AD$416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87" i="2" l="1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J29" i="1" l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 l="1"/>
  <c r="L2" i="1"/>
  <c r="K2" i="1"/>
  <c r="J2" i="1"/>
  <c r="L421" i="1" l="1"/>
  <c r="L418" i="1"/>
  <c r="L419" i="1" a="1"/>
  <c r="L419" i="1" s="1"/>
  <c r="L420" i="1" a="1"/>
  <c r="L420" i="1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<sst xmlns="http://schemas.openxmlformats.org/spreadsheetml/2006/main" count="5590" uniqueCount="1580">
  <si>
    <t>#</t>
  </si>
  <si>
    <t>MD5</t>
  </si>
  <si>
    <t>Name</t>
  </si>
  <si>
    <t>Package</t>
  </si>
  <si>
    <t>Category</t>
  </si>
  <si>
    <t>Downloads</t>
  </si>
  <si>
    <t>APK Size</t>
  </si>
  <si>
    <t>Version Name</t>
  </si>
  <si>
    <t>Version Code</t>
  </si>
  <si>
    <t>18daa9af4670b53040d18f85d2c83466</t>
  </si>
  <si>
    <t>WhatsApp Messenger</t>
  </si>
  <si>
    <t>com.whatsapp</t>
  </si>
  <si>
    <t>COMMUNICATION</t>
  </si>
  <si>
    <t>2.20.194.12</t>
  </si>
  <si>
    <t>41af14a9a39fda3bbdc5d3d5df2d0dda</t>
  </si>
  <si>
    <t>Messenger – Text and Video Chat for Free</t>
  </si>
  <si>
    <t>com.facebook.orca</t>
  </si>
  <si>
    <t>271.0.0.8.120</t>
  </si>
  <si>
    <t>ceb0b996fb25a47c2be669f0c94da8d3</t>
  </si>
  <si>
    <t>Carrier Services</t>
  </si>
  <si>
    <t>com.google.android.ims</t>
  </si>
  <si>
    <t>41.0.318123893-carrierservices_V41Y_RC05</t>
  </si>
  <si>
    <t>6b8573e4909eb35d177f700451268b59</t>
  </si>
  <si>
    <t>Viber Messenger</t>
  </si>
  <si>
    <t>com.viber.voip</t>
  </si>
  <si>
    <t>12.7.0.6</t>
  </si>
  <si>
    <t>fa67c5f32e4385640ecb2e4c6811216b</t>
  </si>
  <si>
    <t>Google Duo</t>
  </si>
  <si>
    <t>com.google.android.apps.tachyon</t>
  </si>
  <si>
    <t>92.0.315981895.DR92_RC03</t>
  </si>
  <si>
    <t>1e188fc080dddae0769c9db7213501b8</t>
  </si>
  <si>
    <t>﻿Skype – free IM &amp; video calls</t>
  </si>
  <si>
    <t>com.skype.raider</t>
  </si>
  <si>
    <t>8.61.0.96</t>
  </si>
  <si>
    <t>7fa6249d8efd7bb7e91ba0e6907a7ef7</t>
  </si>
  <si>
    <t>Samsung Push Service</t>
  </si>
  <si>
    <t>com.sec.spp.push</t>
  </si>
  <si>
    <t>3.1.00</t>
  </si>
  <si>
    <t>fcf9ae1767d18bc43bc589f16827dff0</t>
  </si>
  <si>
    <t>Samsung Internet Browser</t>
  </si>
  <si>
    <t>com.sec.android.app.sbrowser</t>
  </si>
  <si>
    <t>12.0.1.47</t>
  </si>
  <si>
    <t>aa19f0361ff1e357c9b8d8f2b3ea67cb</t>
  </si>
  <si>
    <t>UC Browser- Free &amp; Fast Video Downloader, News App</t>
  </si>
  <si>
    <t>com.UCMobile.intl</t>
  </si>
  <si>
    <t>13.2.2.1299</t>
  </si>
  <si>
    <t>d8b80958e88aaf9e3bfea13dd0cfee85</t>
  </si>
  <si>
    <t>Messenger Lite</t>
  </si>
  <si>
    <t>com.facebook.mlite</t>
  </si>
  <si>
    <t>95.0.0.1.119</t>
  </si>
  <si>
    <t>010e39bc6200af9a162f214bf681dcab</t>
  </si>
  <si>
    <t>MEB E-OKUL VBS</t>
  </si>
  <si>
    <t>com.meb.vbsmobil</t>
  </si>
  <si>
    <t>EDUCATION</t>
  </si>
  <si>
    <t>2.0.8</t>
  </si>
  <si>
    <t>71ad4d7aeeccf865f9c967e77677ecc3</t>
  </si>
  <si>
    <t>Hanping Chinese Dictionary Lite 汉英词典</t>
  </si>
  <si>
    <t>com.embermitre.hanping.app.lite</t>
  </si>
  <si>
    <t>6.11.11</t>
  </si>
  <si>
    <t>712ca503dee3d177548071c570f985a8</t>
  </si>
  <si>
    <t>Toca Life: City</t>
  </si>
  <si>
    <t>com.tocaboca.tocacity</t>
  </si>
  <si>
    <t>1.5-play</t>
  </si>
  <si>
    <t>217fa1dd60a4b3696fa8e732e50afb50</t>
  </si>
  <si>
    <t>Toca Hair Salon 3</t>
  </si>
  <si>
    <t>com.tocaboca.tocahairsalon3</t>
  </si>
  <si>
    <t>1.2.3-play</t>
  </si>
  <si>
    <t>5dea686150e7e292478355cbc144e365</t>
  </si>
  <si>
    <t>Duolingo: Learn Languages Free</t>
  </si>
  <si>
    <t>com.duolingo</t>
  </si>
  <si>
    <t>3.106.5</t>
  </si>
  <si>
    <t>3b523ac41ce31201ac475e2c61de343a</t>
  </si>
  <si>
    <t>Toca Life: Vacation</t>
  </si>
  <si>
    <t>com.tocaboca.tocavacation</t>
  </si>
  <si>
    <t>1.2-play</t>
  </si>
  <si>
    <t>7437dc755402943af4ad9f0f3546ed6b</t>
  </si>
  <si>
    <t>Toca Life: School</t>
  </si>
  <si>
    <t>com.tocaboca.tocaschool</t>
  </si>
  <si>
    <t>1.4-play</t>
  </si>
  <si>
    <t>c9c901a5237f93babbf62b4b30d7d47d</t>
  </si>
  <si>
    <t>Toca Life: Town</t>
  </si>
  <si>
    <t>com.tocaboca.tocatown</t>
  </si>
  <si>
    <t>e6f715fe038c5f2121474fff644225a1</t>
  </si>
  <si>
    <t>Toca Lab: Elements</t>
  </si>
  <si>
    <t>com.tocaboca.tocalab</t>
  </si>
  <si>
    <t>1.1.0-play</t>
  </si>
  <si>
    <t>563448d8a2d67b8f5ba4feca4ba343eb</t>
  </si>
  <si>
    <t>Toca Life: Hospital</t>
  </si>
  <si>
    <t>com.tocaboca.tocahospital</t>
  </si>
  <si>
    <t>1.1.1-play</t>
  </si>
  <si>
    <t>b4e52dd996c0e728e7ae422c525be68d</t>
  </si>
  <si>
    <t>QRbot: QR code reader and barcode reader</t>
  </si>
  <si>
    <t>net.qrbot</t>
  </si>
  <si>
    <t>PRODUCTIVITY</t>
  </si>
  <si>
    <t>2.3.3</t>
  </si>
  <si>
    <t>c4d3cdcaa2fa48ff563aa0dfb3ab5e7d</t>
  </si>
  <si>
    <t>Torch Galaxy</t>
  </si>
  <si>
    <t>artline.com.flashlight.new</t>
  </si>
  <si>
    <t>3.9.3-APTOIDE</t>
  </si>
  <si>
    <t>f97426498aa8dc0696f11e4663e69f02</t>
  </si>
  <si>
    <t>Google Drive</t>
  </si>
  <si>
    <t>com.google.android.apps.docs</t>
  </si>
  <si>
    <t>2.20.241.04.70</t>
  </si>
  <si>
    <t>ddeb690e4ee179bf5fb0bca2631d6aec</t>
  </si>
  <si>
    <t>[Official] Samsung TouchWiz Home</t>
  </si>
  <si>
    <t>com.sec.android.app.launcher</t>
  </si>
  <si>
    <t>Mass Launcher</t>
  </si>
  <si>
    <t>e776e571d6693c15169d1b2f3775081f</t>
  </si>
  <si>
    <t>Dropbox: Cloud Storage to Backup, Sync, File Share</t>
  </si>
  <si>
    <t>com.dropbox.android</t>
  </si>
  <si>
    <t>192.2.2</t>
  </si>
  <si>
    <t>94c464c2acec91ec94337ab8807084a6</t>
  </si>
  <si>
    <t>ES File Explorer/Manager PRO</t>
  </si>
  <si>
    <t>com.estrongs.android.pop</t>
  </si>
  <si>
    <t>4.1.9.8.1</t>
  </si>
  <si>
    <t>3d6421649fb9fecb59063cb318b7dfeb</t>
  </si>
  <si>
    <t>Time Recording - Timesheet App</t>
  </si>
  <si>
    <t>com.dynamicg.timerecording</t>
  </si>
  <si>
    <t>7.43</t>
  </si>
  <si>
    <t>5e626bd68d1ba5dc47e41485f770f59e</t>
  </si>
  <si>
    <t>TouchPal</t>
  </si>
  <si>
    <t>com.cootek.smartinputv5</t>
  </si>
  <si>
    <t>7.0.4.1</t>
  </si>
  <si>
    <t>dc117a60346d977be080bf185f035883</t>
  </si>
  <si>
    <t>Microsoft Excel: Create and edit spreadsheets</t>
  </si>
  <si>
    <t>com.microsoft.office.excel</t>
  </si>
  <si>
    <t>16.0.12026.20174</t>
  </si>
  <si>
    <t>e586bd313259a5f888dcabf7b716a1df</t>
  </si>
  <si>
    <t>Microsoft Word</t>
  </si>
  <si>
    <t>com.microsoft.office.word</t>
  </si>
  <si>
    <t>597d87678d839d6f36e25c2dfe49bbd1</t>
  </si>
  <si>
    <t>Duo Mobile</t>
  </si>
  <si>
    <t>com.duosecurity.duomobile</t>
  </si>
  <si>
    <t>BUSINESS</t>
  </si>
  <si>
    <t>3.32.1</t>
  </si>
  <si>
    <t>f14d9bc253fbca1b6f967003d924c553</t>
  </si>
  <si>
    <t>Secure Folder</t>
  </si>
  <si>
    <t>com.samsung.knox.securefolder</t>
  </si>
  <si>
    <t>1.4.01.66</t>
  </si>
  <si>
    <t>6ff796374e847bbe8e2125270acdffcd</t>
  </si>
  <si>
    <t>LinkedIn</t>
  </si>
  <si>
    <t>com.linkedin.android</t>
  </si>
  <si>
    <t>4.1.95</t>
  </si>
  <si>
    <t>10993ef4c40570dc9000189f9b19c9cb</t>
  </si>
  <si>
    <t>OfficeSuite Pro + PDF</t>
  </si>
  <si>
    <t>com.mobisystems.editor.office_registered</t>
  </si>
  <si>
    <t>10.6.20190</t>
  </si>
  <si>
    <t>d2dc7fbb38ea24d385fc51edeb028312</t>
  </si>
  <si>
    <t>GROUP PLAY</t>
  </si>
  <si>
    <t>com.samsung.groupcast</t>
  </si>
  <si>
    <t>2.5.512</t>
  </si>
  <si>
    <t>4df541ce46dfbc9c754d74e1b80b8d67</t>
  </si>
  <si>
    <t>OfficeSuite - Office, PDF, Word, Excel, PowerPoint</t>
  </si>
  <si>
    <t>com.mobisystems.office</t>
  </si>
  <si>
    <t>10.15.26427</t>
  </si>
  <si>
    <t>54839a0412d9f8ac1c9f500f788fbce3</t>
  </si>
  <si>
    <t>Facebook Pages Manager</t>
  </si>
  <si>
    <t>com.facebook.pages.app</t>
  </si>
  <si>
    <t>268.0.0.36.120</t>
  </si>
  <si>
    <t>8d4e78bfbb651a488158cfd52ab33e84</t>
  </si>
  <si>
    <t>USPS MOBILE®</t>
  </si>
  <si>
    <t>com.usps</t>
  </si>
  <si>
    <t>5.8.0</t>
  </si>
  <si>
    <t>7aa33e96808b2f673fc10f054d2ee4ec</t>
  </si>
  <si>
    <t>Smartsheet</t>
  </si>
  <si>
    <t>com.smartsheet.android</t>
  </si>
  <si>
    <t>6.3.0.1525</t>
  </si>
  <si>
    <t>7d2abb7b7f8e24bea8b49c0e0543f5b7</t>
  </si>
  <si>
    <t>Docs To Go™ Free Office Suite</t>
  </si>
  <si>
    <t>com.dataviz.docstogo</t>
  </si>
  <si>
    <t>4.002</t>
  </si>
  <si>
    <t>fca13a2692d50ff42cabcf71da417e38</t>
  </si>
  <si>
    <t>Swiggy Food Order &amp; Delivery</t>
  </si>
  <si>
    <t>in.swiggy.android</t>
  </si>
  <si>
    <t>FOOD-DRINK</t>
  </si>
  <si>
    <t>3.31.0</t>
  </si>
  <si>
    <t>12c88c5d96450d1794d06c87231690ad</t>
  </si>
  <si>
    <t>Foursquare City Guide</t>
  </si>
  <si>
    <t>com.joelapenna.foursquared</t>
  </si>
  <si>
    <t>11.16.7</t>
  </si>
  <si>
    <t>ccb90f347cb7771207d3412d6ce79d00</t>
  </si>
  <si>
    <t>Yelp</t>
  </si>
  <si>
    <t>com.yelp.android</t>
  </si>
  <si>
    <t>19.50.1-21100507-INTERNAL-samsung</t>
  </si>
  <si>
    <t>619b4383c0b8cce66efa84f95bb75bf5</t>
  </si>
  <si>
    <t>Uber Eats: Local food delivery</t>
  </si>
  <si>
    <t>com.ubercab.eats</t>
  </si>
  <si>
    <t>1.210.10004</t>
  </si>
  <si>
    <t>e135f59a9ad86e271fa04aa3816a362c</t>
  </si>
  <si>
    <t>iFood - Delivery de Comida</t>
  </si>
  <si>
    <t>br.com.brainweb.ifood</t>
  </si>
  <si>
    <t>8.34.1</t>
  </si>
  <si>
    <t>4b86e481d429aee1129e780e36af1a72</t>
  </si>
  <si>
    <t>Zomato - Restaurant Finder and Food Delivery App</t>
  </si>
  <si>
    <t>com.application.zomato</t>
  </si>
  <si>
    <t>15.0.5</t>
  </si>
  <si>
    <t>763c546ee282f3d546746c8a20a8e625</t>
  </si>
  <si>
    <t>Yandex.Taxi Ride-Hailing Service. Book a car.</t>
  </si>
  <si>
    <t>ru.yandex.taxi</t>
  </si>
  <si>
    <t>3.144.0</t>
  </si>
  <si>
    <t>88b8485ee7d0c3512c877a85bb4e9b8e</t>
  </si>
  <si>
    <t>foodpanda: Fastest food delivery, amazing offers</t>
  </si>
  <si>
    <t>com.india.foodpanda.android</t>
  </si>
  <si>
    <t>3.0.4</t>
  </si>
  <si>
    <t>31cd6aa40bb8321574e110044e2dadb8</t>
  </si>
  <si>
    <t>foodpanda - Local Food &amp; Grocery Delivery</t>
  </si>
  <si>
    <t>com.global.foodpanda.android</t>
  </si>
  <si>
    <t>5.21.0</t>
  </si>
  <si>
    <t>7204d79def66f4c8fd78e66abcf249d7</t>
  </si>
  <si>
    <t>Domino's Pizza Online Delivery</t>
  </si>
  <si>
    <t>com.Dominos</t>
  </si>
  <si>
    <t>8.5.16</t>
  </si>
  <si>
    <t>6d34ed50f47f9dcbdf1043e87be3ac7a</t>
  </si>
  <si>
    <t>Skins Editor for Minecraft PE (3D)</t>
  </si>
  <si>
    <t>com.crone.skineditorforminecraftpe</t>
  </si>
  <si>
    <t>TOOLS</t>
  </si>
  <si>
    <t>3.9.8.1</t>
  </si>
  <si>
    <t>753154cca61b54ce0f73f735fc117197</t>
  </si>
  <si>
    <t>Torch Flashlight LED HD</t>
  </si>
  <si>
    <t>ch.smalltech.ledflashlight.free</t>
  </si>
  <si>
    <t>2.01.21 (Google Play)</t>
  </si>
  <si>
    <t>c49d156dfafe950c6e252a73751f8e20</t>
  </si>
  <si>
    <t>Flashlight Widget</t>
  </si>
  <si>
    <t>at.bleeding182.flashlight</t>
  </si>
  <si>
    <t>4.0.1</t>
  </si>
  <si>
    <t>03fa28c7e19d659ac1e2ced5ed069e68</t>
  </si>
  <si>
    <t>VIP Access</t>
  </si>
  <si>
    <t>com.verisign.mvip.main</t>
  </si>
  <si>
    <t>4.1.8</t>
  </si>
  <si>
    <t>a025619907304be3e4ec9e364cfceccd</t>
  </si>
  <si>
    <t>Share Link – File Transfer</t>
  </si>
  <si>
    <t>com.asus.sharerim</t>
  </si>
  <si>
    <t>1.7.0.53_170314</t>
  </si>
  <si>
    <t>521b43f965cb7b341f46c0c4ab391937</t>
  </si>
  <si>
    <t>Google TalkBack</t>
  </si>
  <si>
    <t>com.google.android.marvin.talkback</t>
  </si>
  <si>
    <t>8.2.0.303284545</t>
  </si>
  <si>
    <t>168b764ecdd2fb388276d5a3249a5d80</t>
  </si>
  <si>
    <t>Flashlight Widget - Original</t>
  </si>
  <si>
    <t>com.mavegara.widget</t>
  </si>
  <si>
    <t>3.0</t>
  </si>
  <si>
    <t>f0aeca33deadf1a4f4eec5fa592a2e55</t>
  </si>
  <si>
    <t>Undeleter Recover Files &amp; Data</t>
  </si>
  <si>
    <t>fahrbot.apps.undelete</t>
  </si>
  <si>
    <t>4.86</t>
  </si>
  <si>
    <t>5f184aa020bf3ac2e8d72ee775aab445</t>
  </si>
  <si>
    <t>Master for Minecraft- Launcher</t>
  </si>
  <si>
    <t>com.groundhog.mcpemaster</t>
  </si>
  <si>
    <t>1.4.25</t>
  </si>
  <si>
    <t>bb78a7a62898226d94f7f7b18bb27208</t>
  </si>
  <si>
    <t>idealo - Price Comparison &amp; Mobile Shopping App</t>
  </si>
  <si>
    <t>de.idealo.android</t>
  </si>
  <si>
    <t>SHOPPING</t>
  </si>
  <si>
    <t>17.4.3</t>
  </si>
  <si>
    <t>3d941b4497ff8fc56de15bd90569f138</t>
  </si>
  <si>
    <t>Amazon Assistant</t>
  </si>
  <si>
    <t>com.amazon.aa</t>
  </si>
  <si>
    <t>17.0.0</t>
  </si>
  <si>
    <t>6f056392d2c5c65742d1bc445c2dc6b2</t>
  </si>
  <si>
    <t>AliExpress - Smarter Shopping, Better Living</t>
  </si>
  <si>
    <t>com.alibaba.aliexpresshd</t>
  </si>
  <si>
    <t>8.7.0</t>
  </si>
  <si>
    <t>412efd637e3e04677460ce3fdb8cfa98</t>
  </si>
  <si>
    <t>Myntra Online Shopping App</t>
  </si>
  <si>
    <t>com.myntra.android</t>
  </si>
  <si>
    <t>1.1</t>
  </si>
  <si>
    <t>cc861d663930ddbb5dff8f54f2bee360</t>
  </si>
  <si>
    <t>1Mobile Market</t>
  </si>
  <si>
    <t>me.onemobile.android</t>
  </si>
  <si>
    <t>6.8.0.1</t>
  </si>
  <si>
    <t>232bf197ba109cfa2e26824f15b75254</t>
  </si>
  <si>
    <t>Wish - Shopping Made Fun</t>
  </si>
  <si>
    <t>com.contextlogic.wish</t>
  </si>
  <si>
    <t>4.40.0</t>
  </si>
  <si>
    <t>eca240dbe141e9cc3c8371e283db094f</t>
  </si>
  <si>
    <t>Amazon Shopping</t>
  </si>
  <si>
    <t>com.amazon.mShop.android.shopping</t>
  </si>
  <si>
    <t>20.12.0.100</t>
  </si>
  <si>
    <t>add4cc253f4f82400499f280dc978caf</t>
  </si>
  <si>
    <t>Amazon India Online Shopping</t>
  </si>
  <si>
    <t>in.amazon.mShop.android.shopping</t>
  </si>
  <si>
    <t>18.5.2.350</t>
  </si>
  <si>
    <t>b77bf2781115be057b673d42bc9e71e9</t>
  </si>
  <si>
    <t>Marktjagd - Prospekte, Angebote &amp; Öffnungszeiten</t>
  </si>
  <si>
    <t>de.marktjagd.android</t>
  </si>
  <si>
    <t>9.8.0</t>
  </si>
  <si>
    <t>8b3f192be828b674628d246f855236f3</t>
  </si>
  <si>
    <t>CodeCheck: Food &amp; Beauty Product Scanner</t>
  </si>
  <si>
    <t>ch.ethz.im.codecheck</t>
  </si>
  <si>
    <t>5.4.2</t>
  </si>
  <si>
    <t>73380a798c1bd93a1e91dfee1c814dcb</t>
  </si>
  <si>
    <t>Nest</t>
  </si>
  <si>
    <t>com.nest.android</t>
  </si>
  <si>
    <t>LIFESTYLE</t>
  </si>
  <si>
    <t>5.52.0.7</t>
  </si>
  <si>
    <t>aef08e3101c08d7bcd25ceac448d5143</t>
  </si>
  <si>
    <t>Color Days Widget</t>
  </si>
  <si>
    <t>com.bublik.colordayswidget</t>
  </si>
  <si>
    <t>1.8</t>
  </si>
  <si>
    <t>108700c65a7c793c5f1cf9097acefa77</t>
  </si>
  <si>
    <t>Auto Trader - Buy, sell and value new &amp; used cars</t>
  </si>
  <si>
    <t>uk.co.autotrader.androidconsumersearch</t>
  </si>
  <si>
    <t>5.9</t>
  </si>
  <si>
    <t>ceaa3f1f429f90859e15be1d142228b1</t>
  </si>
  <si>
    <t>Pinterest</t>
  </si>
  <si>
    <t>com.pinterest</t>
  </si>
  <si>
    <t>7.43.0</t>
  </si>
  <si>
    <t>da1079087014e31d336212b2ad8cf067</t>
  </si>
  <si>
    <t>Samsung Pay</t>
  </si>
  <si>
    <t>com.samsung.android.spay</t>
  </si>
  <si>
    <t>4.0.27</t>
  </si>
  <si>
    <t>82799934439aab6756969a81b2f473c1</t>
  </si>
  <si>
    <t>SmartThings</t>
  </si>
  <si>
    <t>com.samsung.android.oneconnect</t>
  </si>
  <si>
    <t>1.7.45-28</t>
  </si>
  <si>
    <t>ea1bee3a48b798e557f3e24dd4aadcf9</t>
  </si>
  <si>
    <t>Google Home</t>
  </si>
  <si>
    <t>com.google.android.apps.chromecast.app</t>
  </si>
  <si>
    <t>2.14.50.11</t>
  </si>
  <si>
    <t>ba25d4450af632ac23c03d25e29d808f</t>
  </si>
  <si>
    <t>Tinder - Match. Chat. Date.</t>
  </si>
  <si>
    <t>com.tinder</t>
  </si>
  <si>
    <t>11.9.0</t>
  </si>
  <si>
    <t>738082e20ff7671db5546a5624ec884d</t>
  </si>
  <si>
    <t>Bagan - Myanmar Keyboard</t>
  </si>
  <si>
    <t>com.bit.androsmart.kbinapp</t>
  </si>
  <si>
    <t>14.1</t>
  </si>
  <si>
    <t>73c75005365be1682a3faa4e18f45938</t>
  </si>
  <si>
    <t>Amazon Alexa</t>
  </si>
  <si>
    <t>com.amazon.dee.app</t>
  </si>
  <si>
    <t>2.2.343305.0</t>
  </si>
  <si>
    <t>1d017fbe66d3aada51e61b2810c43842</t>
  </si>
  <si>
    <t>FlightStats</t>
  </si>
  <si>
    <t>com.conducivetech.android.traveler</t>
  </si>
  <si>
    <t>TRAVEL-LOCAL</t>
  </si>
  <si>
    <t>3.1</t>
  </si>
  <si>
    <t>e0eac565f5f8dd3a10e0fb144bca5c9f</t>
  </si>
  <si>
    <t>Expedia Hotels, Flights, Car Hires &amp; Activities</t>
  </si>
  <si>
    <t>com.expedia.bookings</t>
  </si>
  <si>
    <t>20.26.0</t>
  </si>
  <si>
    <t>157c9a0d72ffc35de3a233b9386ce547</t>
  </si>
  <si>
    <t>Waze - GPS, Maps, Traffic Alerts &amp; Live Navigation</t>
  </si>
  <si>
    <t>com.waze</t>
  </si>
  <si>
    <t>4.64.0.1</t>
  </si>
  <si>
    <t>7fb7fe5d886243068592c97ea01a386a</t>
  </si>
  <si>
    <t>Sixt - Rent a Car</t>
  </si>
  <si>
    <t>com.sixt.reservation</t>
  </si>
  <si>
    <t>5.5.0-10010</t>
  </si>
  <si>
    <t>b691addd94fe510ab9b1eff3f57c4495</t>
  </si>
  <si>
    <t>Google Street View</t>
  </si>
  <si>
    <t>com.google.android.street</t>
  </si>
  <si>
    <t>2.0.0.278526253</t>
  </si>
  <si>
    <t>31b124af8347853e447ead352f8d353e</t>
  </si>
  <si>
    <t>Flüge.de</t>
  </si>
  <si>
    <t>com.swissxl.fluege</t>
  </si>
  <si>
    <t>3.2</t>
  </si>
  <si>
    <t>3b58d55381f2c334ea0accb8dd1d11c2</t>
  </si>
  <si>
    <t>Booking.com - Book hotels, houses, cottages &amp; more</t>
  </si>
  <si>
    <t>com.booking</t>
  </si>
  <si>
    <t>22.8.0.1</t>
  </si>
  <si>
    <t>c5ae46f87abebc64445eedeeb0e8e16a</t>
  </si>
  <si>
    <t>Bikemap - Your Cycling Map &amp; GPS Navigation</t>
  </si>
  <si>
    <t>com.toursprung.bikemap</t>
  </si>
  <si>
    <t>10.13.1</t>
  </si>
  <si>
    <t>e7c994cb8bd02d945d2c343c8d5b9edd</t>
  </si>
  <si>
    <t>Sygic GPS Navigation &amp; Maps</t>
  </si>
  <si>
    <t>com.sygic.aura</t>
  </si>
  <si>
    <t>18.7.3</t>
  </si>
  <si>
    <t>e36c0958f624f8c94e5389e815855142</t>
  </si>
  <si>
    <t>Tripadvisor Hotel, Flight &amp; Restaurant Bookings</t>
  </si>
  <si>
    <t>com.tripadvisor.tripadvisor</t>
  </si>
  <si>
    <t>36.8.1</t>
  </si>
  <si>
    <t>PERSONALIZATION</t>
  </si>
  <si>
    <t>c58e57647b92ad93d6a5c1fccc0d20ec</t>
  </si>
  <si>
    <t>TouchPal Emoji Keyboard</t>
  </si>
  <si>
    <t>com.emoji.keyboard.touchpal</t>
  </si>
  <si>
    <t>6.2.6.7_20190113165305</t>
  </si>
  <si>
    <t>f212aa98c0d90b486882058ef81e834b</t>
  </si>
  <si>
    <t>ZEDGE™ Wallpapers &amp; Ringtones</t>
  </si>
  <si>
    <t>net.zedge.android</t>
  </si>
  <si>
    <t>6.4.1</t>
  </si>
  <si>
    <t>d5a45ebb432c6f5dbad0e4377a5094ce</t>
  </si>
  <si>
    <t>Minimalistic Text: Widgets</t>
  </si>
  <si>
    <t>de.devmil.minimaltext</t>
  </si>
  <si>
    <t>4.8.17</t>
  </si>
  <si>
    <t>34acead7f92f42249c29178899ce0642</t>
  </si>
  <si>
    <t>Nova Launcher</t>
  </si>
  <si>
    <t>com.teslacoilsw.launcher</t>
  </si>
  <si>
    <t>6.2.13</t>
  </si>
  <si>
    <t>1a11748b9d46b01058fc2510778d9f20</t>
  </si>
  <si>
    <t>NextLb</t>
  </si>
  <si>
    <t>com.gtp.nextlauncher</t>
  </si>
  <si>
    <t>3.23</t>
  </si>
  <si>
    <t>b077f28ddff15af300c78f27cbb9ac23</t>
  </si>
  <si>
    <t>GO Launcher Prime</t>
  </si>
  <si>
    <t>com.gau.go.launcherex</t>
  </si>
  <si>
    <t>7.31</t>
  </si>
  <si>
    <t>503e93509c1eb2aa91fbef8e80ff5b04</t>
  </si>
  <si>
    <t>Wallpapers</t>
  </si>
  <si>
    <t>com.google.android.apps.wallpaper</t>
  </si>
  <si>
    <t>10</t>
  </si>
  <si>
    <t>8ba59e83e0163da375f2ef1e179a632e</t>
  </si>
  <si>
    <t>Moto</t>
  </si>
  <si>
    <t>com.motorola.moto</t>
  </si>
  <si>
    <t>9.0.94.2</t>
  </si>
  <si>
    <t>0d61e860613dd17fc9e90921bb5202c5</t>
  </si>
  <si>
    <t>Parallel Space - Multiple accounts &amp; Two face</t>
  </si>
  <si>
    <t>com.lbe.parallel.intl</t>
  </si>
  <si>
    <t>4.0.8970</t>
  </si>
  <si>
    <t>994f33ba6643404d55b4f271b01f4e76</t>
  </si>
  <si>
    <t>Facebook</t>
  </si>
  <si>
    <t>com.facebook.katana</t>
  </si>
  <si>
    <t>SOCIAL</t>
  </si>
  <si>
    <t>278.0.0.0.117</t>
  </si>
  <si>
    <t>33b91c6a84626cc2fa5e91047e0867c2</t>
  </si>
  <si>
    <t>Instagram</t>
  </si>
  <si>
    <t>com.instagram.android</t>
  </si>
  <si>
    <t>149.0.0.0.63</t>
  </si>
  <si>
    <t>ec4b26f294bdf791cd44deb8da576af2</t>
  </si>
  <si>
    <t>Snapchat</t>
  </si>
  <si>
    <t>com.snapchat.android</t>
  </si>
  <si>
    <t>10.78.5.0 Beta</t>
  </si>
  <si>
    <t>ee7ef87282024ab5f317c52eff3f142e</t>
  </si>
  <si>
    <t>Facebook Lite</t>
  </si>
  <si>
    <t>com.facebook.lite</t>
  </si>
  <si>
    <t>205.0.0.8.119</t>
  </si>
  <si>
    <t>a14ebd2b35a871ba547772af75355819</t>
  </si>
  <si>
    <t>Twitter</t>
  </si>
  <si>
    <t>com.twitter.android</t>
  </si>
  <si>
    <t>8.50.0-release.02</t>
  </si>
  <si>
    <t>1e3e0ec326e2d019de85cde6f32f6c76</t>
  </si>
  <si>
    <t>TikTok</t>
  </si>
  <si>
    <t>com.zhiliaoapp.musically</t>
  </si>
  <si>
    <t>16.5.5c</t>
  </si>
  <si>
    <t>397cb8bfac8adddd236b8945659ccc21</t>
  </si>
  <si>
    <t>Google+ for G Suite</t>
  </si>
  <si>
    <t>com.google.android.apps.plus</t>
  </si>
  <si>
    <t>11.11.0.309656376</t>
  </si>
  <si>
    <t>576e6f37b085fbc46ace99a532e11526</t>
  </si>
  <si>
    <t>Tango - Live Video Broadcasts</t>
  </si>
  <si>
    <t>com.sgiggle.production</t>
  </si>
  <si>
    <t>6.24.1591720100</t>
  </si>
  <si>
    <t>ff89ce571a0a930b1fe36dc90cabf655</t>
  </si>
  <si>
    <t>Samsung Experience Service</t>
  </si>
  <si>
    <t>com.samsung.android.mobileservice</t>
  </si>
  <si>
    <t>11.3.00.6</t>
  </si>
  <si>
    <t>513d840137c4e33792acde23a9f0e0b8</t>
  </si>
  <si>
    <t>ANT+ Plugins Service</t>
  </si>
  <si>
    <t>com.dsi.ant.plugins.antplus</t>
  </si>
  <si>
    <t>HEALTH-FITNESS</t>
  </si>
  <si>
    <t>3.6.40</t>
  </si>
  <si>
    <t>7c40fac1ea4bf32e90edc5cda5b91d77</t>
  </si>
  <si>
    <t>Samsung Health</t>
  </si>
  <si>
    <t>com.sec.android.app.shealth</t>
  </si>
  <si>
    <t>6.10.0.041</t>
  </si>
  <si>
    <t>a334bfb731b644ab1cbbeb800a60c6bf</t>
  </si>
  <si>
    <t>Huawei Health</t>
  </si>
  <si>
    <t>com.huawei.health</t>
  </si>
  <si>
    <t>10.1.0.511</t>
  </si>
  <si>
    <t>3e9c49f8412a8704533ff2049c618471</t>
  </si>
  <si>
    <t>Runtastic PRO Running, Fitness</t>
  </si>
  <si>
    <t>com.runtastic.android.pro2</t>
  </si>
  <si>
    <t>9.0</t>
  </si>
  <si>
    <t>2290ccdec23398cff09bd021d391d23b</t>
  </si>
  <si>
    <t>Home Workout - No Equipment</t>
  </si>
  <si>
    <t>homeworkout.homeworkouts.noequipment</t>
  </si>
  <si>
    <t>1.0.45</t>
  </si>
  <si>
    <t>3a352f5772cf30b9d97cb138926b2e48</t>
  </si>
  <si>
    <t>Period Tracker, My Calendar</t>
  </si>
  <si>
    <t>com.popularapp.periodcalendar</t>
  </si>
  <si>
    <t>1.710.211</t>
  </si>
  <si>
    <t>db6977f3763d4a2dfe116f5edcb1fadc</t>
  </si>
  <si>
    <t>Endomondo Sports Tracker PRO</t>
  </si>
  <si>
    <t>com.endomondo.android.pro</t>
  </si>
  <si>
    <t>10.7.1</t>
  </si>
  <si>
    <t>dcad71227e12e311e5eac42162c3d9f5</t>
  </si>
  <si>
    <t>Mi Fit</t>
  </si>
  <si>
    <t>com.xiaomi.hm.health</t>
  </si>
  <si>
    <t>4.1.1</t>
  </si>
  <si>
    <t>d922b7a74161740bda4fa2247c5def5d</t>
  </si>
  <si>
    <t>Six Pack in 30 Days - Abs Workout</t>
  </si>
  <si>
    <t>sixpack.sixpackabs.absworkout</t>
  </si>
  <si>
    <t>1.0.27</t>
  </si>
  <si>
    <t>0c4e8fe8f87b9df897351950cfc01e62</t>
  </si>
  <si>
    <t>Google Camera</t>
  </si>
  <si>
    <t>com.google.android.GoogleCamera</t>
  </si>
  <si>
    <t>PHOTOGRAPHY</t>
  </si>
  <si>
    <t>7.3.021.300172532</t>
  </si>
  <si>
    <t>668f0c42d13775071ea47566a4a263b0</t>
  </si>
  <si>
    <t>Polarr Photo Editor</t>
  </si>
  <si>
    <t>photo.editor.polarr</t>
  </si>
  <si>
    <t>6.0.9</t>
  </si>
  <si>
    <t>32b7dc1bfdf5a99ab99185dcf022c4fb</t>
  </si>
  <si>
    <t>Photo editor</t>
  </si>
  <si>
    <t>com.sec.android.mimage.photoretouching</t>
  </si>
  <si>
    <t>2.8.23.25</t>
  </si>
  <si>
    <t>b63dfd278b9280793933fcd121cf71c3</t>
  </si>
  <si>
    <t>Samsung Gallery</t>
  </si>
  <si>
    <t>com.sec.android.gallery3d</t>
  </si>
  <si>
    <t>1.22.2.1705.191</t>
  </si>
  <si>
    <t>9862107015214896bdf6a9487125ae60</t>
  </si>
  <si>
    <t>PicsArt Photo Editor: Pic, Video &amp; Collage Maker</t>
  </si>
  <si>
    <t>com.picsart.studio</t>
  </si>
  <si>
    <t>15.0.3</t>
  </si>
  <si>
    <t>262d75776fec54fa5ec155df6868c7dd</t>
  </si>
  <si>
    <t>Lens Distortions®</t>
  </si>
  <si>
    <t>com.lensdistortions.ld</t>
  </si>
  <si>
    <t>3.3.0</t>
  </si>
  <si>
    <t>af575a15e60529f2707c3979ced53d01</t>
  </si>
  <si>
    <t>Loopsie - Pixeloop Video Effect &amp; Living Photos</t>
  </si>
  <si>
    <t>com.loopsie.android</t>
  </si>
  <si>
    <t>2.6.8</t>
  </si>
  <si>
    <t>4af237a2178eaaad503b4146925d6272</t>
  </si>
  <si>
    <t>B612 - Beauty &amp; Filter Camera</t>
  </si>
  <si>
    <t>com.linecorp.b612.android</t>
  </si>
  <si>
    <t>9.4.10</t>
  </si>
  <si>
    <t>bf64068428e4495e30265b7b50dfaa08</t>
  </si>
  <si>
    <t>Retrica - Discover Yourself</t>
  </si>
  <si>
    <t>com.venticake.retrica</t>
  </si>
  <si>
    <t>7.0.0</t>
  </si>
  <si>
    <t>fdac286913b2b90945019aad2f8ef2e3</t>
  </si>
  <si>
    <t>PhotoGrid: Video &amp; Pic Collage Maker, Photo Editor</t>
  </si>
  <si>
    <t>com.roidapp.photogrid</t>
  </si>
  <si>
    <t>7.44</t>
  </si>
  <si>
    <t>67899861ee7dd0c7b64bd49665fc8d63</t>
  </si>
  <si>
    <t>Meridian Player</t>
  </si>
  <si>
    <t>org.iii.romulus.meridian</t>
  </si>
  <si>
    <t>MEDIA-VIDEO</t>
  </si>
  <si>
    <t>5.0.8</t>
  </si>
  <si>
    <t>c06e4dfae4f50a74c3dcf2cd447bcd22</t>
  </si>
  <si>
    <t>VLC for Android</t>
  </si>
  <si>
    <t>org.videolan.vlc</t>
  </si>
  <si>
    <t>3.3.0 Beta 6</t>
  </si>
  <si>
    <t>1860e1aa82e20b74b45fca98374b9c39</t>
  </si>
  <si>
    <t>Kodi</t>
  </si>
  <si>
    <t>org.xbmc.kodi</t>
  </si>
  <si>
    <t>18.7</t>
  </si>
  <si>
    <t>3bd3c8dee20c3b75899c149498f6fcc5</t>
  </si>
  <si>
    <t>KineMaster – Pro Video Editor</t>
  </si>
  <si>
    <t>com.nexstreaming.app.kinemasterfree</t>
  </si>
  <si>
    <t>By Priyanshu Chauhan</t>
  </si>
  <si>
    <t>53fa50dd25ce6c4a4a7ea47e57f874c0</t>
  </si>
  <si>
    <t>MX Player Pro</t>
  </si>
  <si>
    <t>com.mxtech.videoplayer.pro</t>
  </si>
  <si>
    <t>1.15.9</t>
  </si>
  <si>
    <t>1898f3977bcef29c6ae132cd9028afe4</t>
  </si>
  <si>
    <t>Mobizen : Screen Recorder</t>
  </si>
  <si>
    <t>com.rsupport.mobizen.sec</t>
  </si>
  <si>
    <t>3.6.6.7</t>
  </si>
  <si>
    <t>8c4c23852c7662e30ea497d9190048d7</t>
  </si>
  <si>
    <t>Peel Smart Remote TV Guide</t>
  </si>
  <si>
    <t>tv.peel.samsung.app</t>
  </si>
  <si>
    <t>10.8.2.3</t>
  </si>
  <si>
    <t>fc931352413aae42a09b72e9129e1d60</t>
  </si>
  <si>
    <t>KineMaster Pro – Editor de Vídeos</t>
  </si>
  <si>
    <t>com.nexstreaming.app.kinemaster</t>
  </si>
  <si>
    <t>4.1.0.9402 DIAMOND</t>
  </si>
  <si>
    <t>f3f4bae5c1f4c87ab975d05f8aae0577</t>
  </si>
  <si>
    <t>VLC for Android Beta</t>
  </si>
  <si>
    <t>org.videolan.vlc.betav7neon</t>
  </si>
  <si>
    <t>1.0.3</t>
  </si>
  <si>
    <t>3bc26a1c1ef4bb2b768f970f306f56a8</t>
  </si>
  <si>
    <t>RelaxBanking Mobile</t>
  </si>
  <si>
    <t>it.relaxbanking</t>
  </si>
  <si>
    <t>FINANCE</t>
  </si>
  <si>
    <t>2.0.11</t>
  </si>
  <si>
    <t>d1c87aa376cd84e9e56724854ad59f77</t>
  </si>
  <si>
    <t>Copay Bitcoin Wallet</t>
  </si>
  <si>
    <t>com.bitpay.copay</t>
  </si>
  <si>
    <t>5.3.1</t>
  </si>
  <si>
    <t>39621e3a023fef40c2306fcf87cc1615</t>
  </si>
  <si>
    <t>DigiD</t>
  </si>
  <si>
    <t>nl.rijksoverheid.digid.pub</t>
  </si>
  <si>
    <t>5.12.3</t>
  </si>
  <si>
    <t>efebfc26fbb9c41ae52354c982a86f8f</t>
  </si>
  <si>
    <t>Samsung KMS Agent</t>
  </si>
  <si>
    <t>com.skms.android.agent</t>
  </si>
  <si>
    <t>1.0.40-36</t>
  </si>
  <si>
    <t>989151fddef2c24a8f2918f75be2c02f</t>
  </si>
  <si>
    <t>BitPay – Secure Bitcoin Wallet.</t>
  </si>
  <si>
    <t>com.bitpay.wallet</t>
  </si>
  <si>
    <t>10.0.4</t>
  </si>
  <si>
    <t>60e580c94662efc6800283a5cc41f91a</t>
  </si>
  <si>
    <t>PhonePe – UPI Payments, Recharges &amp; Money Transfer</t>
  </si>
  <si>
    <t>com.phonepe.app</t>
  </si>
  <si>
    <t>4.0.06</t>
  </si>
  <si>
    <t>5eca31ecb4ec34b8512fd0b900da545d</t>
  </si>
  <si>
    <t>NatWest Mobile Banking</t>
  </si>
  <si>
    <t>com.rbs.mobile.android.natwest</t>
  </si>
  <si>
    <t>06.07.0000.213.0</t>
  </si>
  <si>
    <t>e63615adfeed53ef8650e29dd8e89f65</t>
  </si>
  <si>
    <t>PayPal</t>
  </si>
  <si>
    <t>com.paypal.android.p2pmobile</t>
  </si>
  <si>
    <t>7.26.1</t>
  </si>
  <si>
    <t>393284ee24d93a102c2e80dd69eb0c8a</t>
  </si>
  <si>
    <t>AppCoins Wallet</t>
  </si>
  <si>
    <t>com.appcoins.wallet</t>
  </si>
  <si>
    <t>1.14.2.0</t>
  </si>
  <si>
    <t>99431c0ef92a5f3ad5a0b50d46d0a3d2</t>
  </si>
  <si>
    <t>Postbank Finanzassistent</t>
  </si>
  <si>
    <t>de.postbank.finanzassistent</t>
  </si>
  <si>
    <t>2020.1.1-d714efd</t>
  </si>
  <si>
    <t>ab501400090febe6aa666ef04317e03a</t>
  </si>
  <si>
    <t>BeyondPod Podcast Manager</t>
  </si>
  <si>
    <t>mobi.beyondpod</t>
  </si>
  <si>
    <t>NEWS-MAGAZINES</t>
  </si>
  <si>
    <t>4.3.8</t>
  </si>
  <si>
    <t>b1758d5c06a850da775bbe94149c787c</t>
  </si>
  <si>
    <t>Google News: Top World &amp; Local News Headlines</t>
  </si>
  <si>
    <t>com.google.android.apps.magazines</t>
  </si>
  <si>
    <t>5.23.0.20060918</t>
  </si>
  <si>
    <t>cc0487d59a0396277b314fa96012c941</t>
  </si>
  <si>
    <t>Google Currents</t>
  </si>
  <si>
    <t>com.google.android.apps.currents</t>
  </si>
  <si>
    <t>2.3.0</t>
  </si>
  <si>
    <t>901e462ac54d768e7ac6da80ede0373c</t>
  </si>
  <si>
    <t>Flipboard: News For Any Topic</t>
  </si>
  <si>
    <t>flipboard.app</t>
  </si>
  <si>
    <t>4.2.47</t>
  </si>
  <si>
    <t>c4087de7f7da6ddc1d8a3b92c2b5d4d9</t>
  </si>
  <si>
    <t>Briefing</t>
  </si>
  <si>
    <t>flipboard.boxer.app</t>
  </si>
  <si>
    <t>3.2.11</t>
  </si>
  <si>
    <t>f1d846b524c0291e1147ac8178a2e404</t>
  </si>
  <si>
    <t>Google News &amp; Weather</t>
  </si>
  <si>
    <t>com.google.android.apps.genie.geniewidget</t>
  </si>
  <si>
    <t>3.5.3 (194277188)</t>
  </si>
  <si>
    <t>e6f8e193255c91d110cbd4c50a33de37</t>
  </si>
  <si>
    <t>Mods - Minecraft PE</t>
  </si>
  <si>
    <t>com.wiziapp.app104473</t>
  </si>
  <si>
    <t>Revision 20024</t>
  </si>
  <si>
    <t>065443d8f4ea08618d4ab4349d467f47</t>
  </si>
  <si>
    <t>Dailyhunt (Newshunt)- Cricket, News,Videos</t>
  </si>
  <si>
    <t>com.eterno</t>
  </si>
  <si>
    <t>6.1.9</t>
  </si>
  <si>
    <t>86c5e25f9b59e9674c3cf3bc7637410f</t>
  </si>
  <si>
    <t>Dainik Bhaskar Lite  🇮🇳Hindi News App  🇮🇳</t>
  </si>
  <si>
    <t>com.db.dainikbhaskar.lite</t>
  </si>
  <si>
    <t>984c757e8d4b00ada5967ade0333865f</t>
  </si>
  <si>
    <t>Roblox</t>
  </si>
  <si>
    <t>com.roblox.client</t>
  </si>
  <si>
    <t>ENTERTAINMENT</t>
  </si>
  <si>
    <t>2.437.406827</t>
  </si>
  <si>
    <t>fe8a4520b72757568a5fd3f1118e6e8a</t>
  </si>
  <si>
    <t>Netflix</t>
  </si>
  <si>
    <t>com.netflix.mediaclient</t>
  </si>
  <si>
    <t>4.16.4 build 200217</t>
  </si>
  <si>
    <t>e32be1978b43da7893692f4524f47e93</t>
  </si>
  <si>
    <t>Youtube</t>
  </si>
  <si>
    <t>com.google.android.youtube.tv</t>
  </si>
  <si>
    <t>2.10.17</t>
  </si>
  <si>
    <t>634168811dc09a02fc3456fb3ed3649a</t>
  </si>
  <si>
    <t>Galaxy Apps</t>
  </si>
  <si>
    <t>com.sec.android.app.samsungapps</t>
  </si>
  <si>
    <t>6.6.03.1</t>
  </si>
  <si>
    <t>60f9841a10b3cc12a0ac2e72ad822772</t>
  </si>
  <si>
    <t>Mobdro</t>
  </si>
  <si>
    <t>com.mobdro.android</t>
  </si>
  <si>
    <t>2.1.86 Freemium</t>
  </si>
  <si>
    <t>85823e9e467b6d0c6adfbe4bc752b9f2</t>
  </si>
  <si>
    <t>Terrarium TV - Watch All Free HD Movies and TV Shows</t>
  </si>
  <si>
    <t>com.nitroxenon.terrarium</t>
  </si>
  <si>
    <t>1.9.10</t>
  </si>
  <si>
    <t>06367a0e175c6d2de0c1cbad6d9e40f2</t>
  </si>
  <si>
    <t>Hotstar</t>
  </si>
  <si>
    <t>in.startv.hotstar</t>
  </si>
  <si>
    <t>3.4.2</t>
  </si>
  <si>
    <t>14a199b1511d1ac081bc9a4c6a720381</t>
  </si>
  <si>
    <t>Amazon Prime Video</t>
  </si>
  <si>
    <t>com.amazon.avod.thirdpartyclient</t>
  </si>
  <si>
    <t>3.0.273.17157</t>
  </si>
  <si>
    <t>4052a8240534892de771c682a63f5fed</t>
  </si>
  <si>
    <t>TeaTV</t>
  </si>
  <si>
    <t>teatv.videoplayer.moviesguide</t>
  </si>
  <si>
    <t>8.5r</t>
  </si>
  <si>
    <t>77a07fa429f7d33bd4afcf9cfd7e829f</t>
  </si>
  <si>
    <t>Weather</t>
  </si>
  <si>
    <t>sina.mobile.tianqitong</t>
  </si>
  <si>
    <t>WEATHER</t>
  </si>
  <si>
    <t>3.52</t>
  </si>
  <si>
    <t>c22aad9cd73e48c9e7a174ca90df827f</t>
  </si>
  <si>
    <t>Skyclock</t>
  </si>
  <si>
    <t>com.skyclock.skyclock</t>
  </si>
  <si>
    <t>1.4-403</t>
  </si>
  <si>
    <t>46e405fac275e4347774c3d3c1932a48</t>
  </si>
  <si>
    <t>AccuWeather: Live Daily Forecast &amp; Weekend Alerts</t>
  </si>
  <si>
    <t>com.accuweather.android</t>
  </si>
  <si>
    <t>6.7.9</t>
  </si>
  <si>
    <t>8d113bc06a500f5db3f566b153fe6364</t>
  </si>
  <si>
    <t>GO Weather - Widget, Theme, Wallpaper, Efficient</t>
  </si>
  <si>
    <t>com.gau.go.launcherex.gowidget.weatherwidget</t>
  </si>
  <si>
    <t>6.155c</t>
  </si>
  <si>
    <t>7f27adfb803e6466cee0662cf942cc70</t>
  </si>
  <si>
    <t>Weather Live: Forecast &amp; Rain Maps</t>
  </si>
  <si>
    <t>com.apalon.weatherlive.free</t>
  </si>
  <si>
    <t>6.27</t>
  </si>
  <si>
    <t>8fd97afd3ae6e7e4f0e108db08e11e52</t>
  </si>
  <si>
    <t>AccuWeather Platinum</t>
  </si>
  <si>
    <t>com.accuweather.paid.android</t>
  </si>
  <si>
    <t>5.3.4-paid</t>
  </si>
  <si>
    <t>40e094e1bdcf5eeaa08ae408f9eae08c</t>
  </si>
  <si>
    <t>Yahoo Weather</t>
  </si>
  <si>
    <t>com.yahoo.mobile.client.android.weather</t>
  </si>
  <si>
    <t>1.30.51</t>
  </si>
  <si>
    <t>986144e6ab0f3e1b936277a63e012e78</t>
  </si>
  <si>
    <t>the Weather</t>
  </si>
  <si>
    <t>com.ilmeteo.android.ilmeteo</t>
  </si>
  <si>
    <t>2.23.4</t>
  </si>
  <si>
    <t>5ec5cfea769982ab6af998ceb637c2bb</t>
  </si>
  <si>
    <t>Weather: Forecast &amp; Radar Maps</t>
  </si>
  <si>
    <t>com.weather.Weather</t>
  </si>
  <si>
    <t>d5aa50d340382ca9036e3ddedb9f7a1c</t>
  </si>
  <si>
    <t>com.miui.weather2</t>
  </si>
  <si>
    <t>12.2.3.0</t>
  </si>
  <si>
    <t>8d54877ccfc1388fa5c0baf7e3d9a787</t>
  </si>
  <si>
    <t>Bleacher Report</t>
  </si>
  <si>
    <t>com.bleacherreport.android.teamstream</t>
  </si>
  <si>
    <t>SPORTS</t>
  </si>
  <si>
    <t>7.19.0</t>
  </si>
  <si>
    <t>87138972c438de2bca216c0d3e8c59bb</t>
  </si>
  <si>
    <t>Transfermarkt: Fußballnews, Bundesliga, Liveticker</t>
  </si>
  <si>
    <t>de.transfermarkt.v2</t>
  </si>
  <si>
    <t>1.2.6</t>
  </si>
  <si>
    <t>2fd82aa525652059c3fbe1b16c354ea0</t>
  </si>
  <si>
    <t>365Scores - Live Scores and Sports News</t>
  </si>
  <si>
    <t>com.scores365</t>
  </si>
  <si>
    <t>10.4.8</t>
  </si>
  <si>
    <t>4387e084b65b6faed4808b1183d94671</t>
  </si>
  <si>
    <t>WWE 2k14 free</t>
  </si>
  <si>
    <t>com.CT46.FreeGameVideo.GTA</t>
  </si>
  <si>
    <t>0e17af618736c786d607ba99f29993d9</t>
  </si>
  <si>
    <t>Onefootball - Football scores</t>
  </si>
  <si>
    <t>de.motain.iliga</t>
  </si>
  <si>
    <t>8.2.0</t>
  </si>
  <si>
    <t>a5f5ada9c411d904692814dbc084579b</t>
  </si>
  <si>
    <t>Cricbuzz - Live Cricket Scores &amp; News</t>
  </si>
  <si>
    <t>com.cricbuzz.android</t>
  </si>
  <si>
    <t>4.7.010</t>
  </si>
  <si>
    <t>c8bf94bd23f08a7297078e047b380efe</t>
  </si>
  <si>
    <t>FotMob</t>
  </si>
  <si>
    <t>com.mobilefootie.wc2010</t>
  </si>
  <si>
    <t>104.0.6863.20190712</t>
  </si>
  <si>
    <t>355eb1105480e16e365a219d77a558ea</t>
  </si>
  <si>
    <t>NFL Fantasy Football</t>
  </si>
  <si>
    <t>com.nfl.fantasy.core.android</t>
  </si>
  <si>
    <t>3.3.1</t>
  </si>
  <si>
    <t>5865b7ccb616957c3b9d4fbb395fd65a</t>
  </si>
  <si>
    <t>NFL</t>
  </si>
  <si>
    <t>com.gotv.nflgamecenter.us.lite</t>
  </si>
  <si>
    <t>16.44.0</t>
  </si>
  <si>
    <t>a1db60b63711e8ded38c05ec11e4f9d7</t>
  </si>
  <si>
    <t>BeSoccer - Live Score</t>
  </si>
  <si>
    <t>com.resultadosfutbol.mobile</t>
  </si>
  <si>
    <t>3.5.4.3</t>
  </si>
  <si>
    <t>ab15a8ccba0d5435a1ef33c5a4d7ae3a</t>
  </si>
  <si>
    <t>Draw Cartoons 2 FULL</t>
  </si>
  <si>
    <t>com.zalivka.animation</t>
  </si>
  <si>
    <t>COMICS</t>
  </si>
  <si>
    <t>2.15</t>
  </si>
  <si>
    <t>1a60bdd986375ec05254557c111efe53</t>
  </si>
  <si>
    <t>Draw Cartoons 2</t>
  </si>
  <si>
    <t>com.zalivka.animation2</t>
  </si>
  <si>
    <t>0.10.11</t>
  </si>
  <si>
    <t>82f3030c057e1b0633cd09c3dd83d141</t>
  </si>
  <si>
    <t>WEBTOON</t>
  </si>
  <si>
    <t>com.naver.linewebtoon</t>
  </si>
  <si>
    <t>2.5.1</t>
  </si>
  <si>
    <t>f0912e421c790d1c3a65576ed983ba8d</t>
  </si>
  <si>
    <t>Manga Rock - Best Manga Reader</t>
  </si>
  <si>
    <t>com.notabasement.mangarock.android.titan</t>
  </si>
  <si>
    <t>3.9.8_world</t>
  </si>
  <si>
    <t>b9ef461c91b37b14efd7f9583bcf7a53</t>
  </si>
  <si>
    <t>Special Ops Impossible Missions 2020</t>
  </si>
  <si>
    <t>com.gs360.cover.sniper.shooter.impossible.missions.army.military.shooting.games</t>
  </si>
  <si>
    <t>1.1.9</t>
  </si>
  <si>
    <t>840523928d7bfb7bd4ea27243baff605</t>
  </si>
  <si>
    <t>Dragon Ball Z - Wallpapers</t>
  </si>
  <si>
    <t>com.dragon_ball_z</t>
  </si>
  <si>
    <t>9fcc51f05db609b9a1dc7d7dd0f5a6f2</t>
  </si>
  <si>
    <t>Marvel Comics</t>
  </si>
  <si>
    <t>com.marvel.comics</t>
  </si>
  <si>
    <t>3.10.14.310393</t>
  </si>
  <si>
    <t>8aebdd643d60373a7ecee14d33a57199</t>
  </si>
  <si>
    <t>Manga World</t>
  </si>
  <si>
    <t>com.mangaworld.online_reader</t>
  </si>
  <si>
    <t>4.1.2</t>
  </si>
  <si>
    <t>41e42d38f4b89c1d4ca889fb4ebdcead</t>
  </si>
  <si>
    <t>Narrator's Voice</t>
  </si>
  <si>
    <t>br.com.escolhatecnologia.vozdonarrador</t>
  </si>
  <si>
    <t>7.9.0</t>
  </si>
  <si>
    <t>a44e5696dafe923052cc6021426041c8</t>
  </si>
  <si>
    <t>Draw Cartoons</t>
  </si>
  <si>
    <t>ru.jecklandin.stickman</t>
  </si>
  <si>
    <t>1.10_f</t>
  </si>
  <si>
    <t>8688001c9df2a679518e1ece74df681d</t>
  </si>
  <si>
    <t>Spotify: Free Music and Podcasts Streaming</t>
  </si>
  <si>
    <t>com.spotify.music</t>
  </si>
  <si>
    <t>MUSIC-AUDIO</t>
  </si>
  <si>
    <t>8.5.62.904</t>
  </si>
  <si>
    <t>c0484c68a07eef460d8170912404e5e7</t>
  </si>
  <si>
    <t>Sound Search for Google Play</t>
  </si>
  <si>
    <t>com.google.android.ears</t>
  </si>
  <si>
    <t>1.2.0</t>
  </si>
  <si>
    <t>ad321c068e785dfdc8aeb9ba99394ffc</t>
  </si>
  <si>
    <t>Airfoil Satellite for Android</t>
  </si>
  <si>
    <t>com.rogueamoeba.AirfoilSpeakers</t>
  </si>
  <si>
    <t>3.0.0</t>
  </si>
  <si>
    <t>d4f098304952aa3b222e12f227d7e828</t>
  </si>
  <si>
    <t>Deezer Music Player: Songs, Playlists &amp; Podcasts</t>
  </si>
  <si>
    <t>deezer.android.app</t>
  </si>
  <si>
    <t>6.2.5.1</t>
  </si>
  <si>
    <t>bffe250956888f5c5892bb4887c6f210</t>
  </si>
  <si>
    <t>SoundCloud - Music &amp; Audio</t>
  </si>
  <si>
    <t>com.soundcloud.android</t>
  </si>
  <si>
    <t>2020.06.16-release</t>
  </si>
  <si>
    <t>e69f9f63ea539d475827511636baa476</t>
  </si>
  <si>
    <t>Samsung Music</t>
  </si>
  <si>
    <t>com.sec.android.app.music</t>
  </si>
  <si>
    <t>6.0</t>
  </si>
  <si>
    <t>bba45f7fba70c69bb8839d7d63a47ff5</t>
  </si>
  <si>
    <t>Shazam: Discover songs &amp; lyrics in seconds</t>
  </si>
  <si>
    <t>com.shazam.android</t>
  </si>
  <si>
    <t>8.4.2-190521</t>
  </si>
  <si>
    <t>0502bc53789db6722005db98fca67e4c</t>
  </si>
  <si>
    <t>Video MP3 Converter</t>
  </si>
  <si>
    <t>com.fundevs.app.mediaconverter</t>
  </si>
  <si>
    <t>2.5.9</t>
  </si>
  <si>
    <t>75dc2dab46731684ea710be5d054b64b</t>
  </si>
  <si>
    <t>Songkick Concerts</t>
  </si>
  <si>
    <t>com.songkick</t>
  </si>
  <si>
    <t>3.13</t>
  </si>
  <si>
    <t>d72723aaf0f40d9ed4d5dfee5236757c</t>
  </si>
  <si>
    <t>MP3 Video Converter</t>
  </si>
  <si>
    <t>com.springwalk.mediaconverter</t>
  </si>
  <si>
    <t>1.9.57</t>
  </si>
  <si>
    <t>cb8725ef18549329c4776479a7703062</t>
  </si>
  <si>
    <t>TubeMate YouTube Downloader</t>
  </si>
  <si>
    <t>devian.tubemate.home</t>
  </si>
  <si>
    <t>VIDEO-PLAYERS-EDITORS</t>
  </si>
  <si>
    <t>2.4.20</t>
  </si>
  <si>
    <t>cd1edd0abbd6457c7ffc72a34e579d1e</t>
  </si>
  <si>
    <t>MX Player</t>
  </si>
  <si>
    <t>com.mxtech.videoplayer.ad</t>
  </si>
  <si>
    <t>1.24.6</t>
  </si>
  <si>
    <t>2b3420b80662c19f720e6af615853649</t>
  </si>
  <si>
    <t>VidMate</t>
  </si>
  <si>
    <t>com.nemo.vidmate</t>
  </si>
  <si>
    <t>4.2613</t>
  </si>
  <si>
    <t>e87940e8b8e21043c1b8eba763c41df0</t>
  </si>
  <si>
    <t>FREE MOVIES 2019 BOX</t>
  </si>
  <si>
    <t>tonybits.com.ffhq</t>
  </si>
  <si>
    <t>4.4.0</t>
  </si>
  <si>
    <t>MAPS-NAVIGATION</t>
  </si>
  <si>
    <t>171ecd9f7c608edafe12ed58ac23fae2</t>
  </si>
  <si>
    <t>Uber</t>
  </si>
  <si>
    <t>com.ubercab</t>
  </si>
  <si>
    <t>4.288.10001</t>
  </si>
  <si>
    <t>3784fb5b1f673e057c572127081c8ada</t>
  </si>
  <si>
    <t>Motar ridesharing</t>
  </si>
  <si>
    <t>com.zenheads.oszkar</t>
  </si>
  <si>
    <t>2.2.3</t>
  </si>
  <si>
    <t>664d6931217c52a08f791134982cabb2</t>
  </si>
  <si>
    <t>A2DP Volume</t>
  </si>
  <si>
    <t>a2dp.Vol</t>
  </si>
  <si>
    <t>2.13.0.4</t>
  </si>
  <si>
    <t>d3071ec7ac66908084a96f51b755990b</t>
  </si>
  <si>
    <t>Yandex.Maps and Transport</t>
  </si>
  <si>
    <t>ru.yandex.yandexmaps</t>
  </si>
  <si>
    <t>9.4.1</t>
  </si>
  <si>
    <t>4ba820ac4390e4ae9320b53f4f849800</t>
  </si>
  <si>
    <t>Gojek</t>
  </si>
  <si>
    <t>com.gojek.app</t>
  </si>
  <si>
    <t>3.56.1</t>
  </si>
  <si>
    <t>ade2377b04fd57c04c8ecc62413edf02</t>
  </si>
  <si>
    <t>Grab - Transport, Food Delivery, Payments</t>
  </si>
  <si>
    <t>com.grabtaxi.passenger</t>
  </si>
  <si>
    <t>5.95.1</t>
  </si>
  <si>
    <t>c61956aa04d8a1ee9bf2adfd868ebafc</t>
  </si>
  <si>
    <t>Uber Driver</t>
  </si>
  <si>
    <t>com.ubercab.driver</t>
  </si>
  <si>
    <t>3.98.1</t>
  </si>
  <si>
    <t>4c8f3d7c6ae0ee3d20ab7d786628fc35</t>
  </si>
  <si>
    <t>MX Player Codec (ARMv7 NEON)</t>
  </si>
  <si>
    <t>com.mxtech.ffmpeg.v7_neon</t>
  </si>
  <si>
    <t>LIBRARIES-DEMO</t>
  </si>
  <si>
    <t>1.10.50</t>
  </si>
  <si>
    <t>0104a9146cc85509e28f12b5db961e7f</t>
  </si>
  <si>
    <t>Classic Text To Speech Engine</t>
  </si>
  <si>
    <t>com.svox.classic</t>
  </si>
  <si>
    <t>3.1.4_I</t>
  </si>
  <si>
    <t>42707352dd5db75db761f9a6b7e0eb6c</t>
  </si>
  <si>
    <t>MX Player Codec (ARMv7)</t>
  </si>
  <si>
    <t>com.mxtech.ffmpeg.v7_vfpv3d16</t>
  </si>
  <si>
    <t>08f8097f2dd64c30a542fc157cbea5fd</t>
  </si>
  <si>
    <t>MX Player Codec (ARMv6 VFP)</t>
  </si>
  <si>
    <t>com.mxtech.ffmpeg.v6_vfp</t>
  </si>
  <si>
    <t>1.7.37</t>
  </si>
  <si>
    <t>62e2737e94ab6eaefb0def728dce3063</t>
  </si>
  <si>
    <t>Cardboard</t>
  </si>
  <si>
    <t>com.google.samples.apps.cardboarddemo</t>
  </si>
  <si>
    <t>1.9</t>
  </si>
  <si>
    <t>3a27c16afcde1e723575544715063d51</t>
  </si>
  <si>
    <t>MX Player Codec (x86)</t>
  </si>
  <si>
    <t>com.mxtech.ffmpeg.x86</t>
  </si>
  <si>
    <t>44a7e9ed15888c485c8950ad8cee9fdd</t>
  </si>
  <si>
    <t>TeslaUnread for Nova Launcher</t>
  </si>
  <si>
    <t>com.teslacoilsw.notifier</t>
  </si>
  <si>
    <t>5.1.2</t>
  </si>
  <si>
    <t>abb662f95f10695b247654e6716bfcab</t>
  </si>
  <si>
    <t>Army Suit Photo Editor</t>
  </si>
  <si>
    <t>com.armyuniform.photosuit</t>
  </si>
  <si>
    <t>1.0</t>
  </si>
  <si>
    <t>c61c949f5b088e890d418f9bcd34f881</t>
  </si>
  <si>
    <t>MX Player Codec (ARMv6)</t>
  </si>
  <si>
    <t>com.mxtech.ffmpeg.v6</t>
  </si>
  <si>
    <t>1.7.39</t>
  </si>
  <si>
    <t>25e0c63b33eb8dfce749de25fd47b15e</t>
  </si>
  <si>
    <t>Vitamio Plugin ARMv7+NEON</t>
  </si>
  <si>
    <t>io.vov.vitamio</t>
  </si>
  <si>
    <t>1.2.7</t>
  </si>
  <si>
    <t>119426884c7f3dec26848371c1de8e36</t>
  </si>
  <si>
    <t>DamonPS2 Free - Fastest PS2 Video Games Emulator</t>
  </si>
  <si>
    <t>com.damonplay.damonps2.free</t>
  </si>
  <si>
    <t>DEMO</t>
  </si>
  <si>
    <t>969f7252c319bf934c17a3894fb39221</t>
  </si>
  <si>
    <t>Baby Skins for Minecraft</t>
  </si>
  <si>
    <t>ru.madapp.BabySkinsforMinecraft</t>
  </si>
  <si>
    <t>5.1.0</t>
  </si>
  <si>
    <t>2e28a2d9466995cb9d71f83eefc72b92</t>
  </si>
  <si>
    <t>War of Tank 3D</t>
  </si>
  <si>
    <t>com.PeacockStudio.WarOfTank</t>
  </si>
  <si>
    <t>1.8.1</t>
  </si>
  <si>
    <t>1fe1a252c62d757685e5156ff4259ada</t>
  </si>
  <si>
    <t>Aptoide Dev</t>
  </si>
  <si>
    <t>com.aptoide.partners.apps.dev</t>
  </si>
  <si>
    <t>8.4.0.20170828</t>
  </si>
  <si>
    <t>74e0a21880ceb4bc208c76486bda934d</t>
  </si>
  <si>
    <t>Facebook Video Downloader</t>
  </si>
  <si>
    <t>com.tvypeliculas.facebook_video_downloader</t>
  </si>
  <si>
    <t>1.0.2</t>
  </si>
  <si>
    <t>ed1bc379af2e040c583d0e301bba3a22</t>
  </si>
  <si>
    <t>Mario Forever</t>
  </si>
  <si>
    <t>com.AlexandroForever.marioforever</t>
  </si>
  <si>
    <t>52e564d5f4eb2d18526a294a31a03021</t>
  </si>
  <si>
    <t>Test-UDP-18-06-2019</t>
  </si>
  <si>
    <t>com.aptoide.udptest18062019</t>
  </si>
  <si>
    <t>0.3</t>
  </si>
  <si>
    <t>21a30802fc81e5531298afc346ba00ad</t>
  </si>
  <si>
    <t>Trash Dash</t>
  </si>
  <si>
    <t>com.unity.udp.trashdash</t>
  </si>
  <si>
    <t>d653fe1430fa1e94cfb85410a1cbcb1e</t>
  </si>
  <si>
    <t>Crisis Shoot Out Free</t>
  </si>
  <si>
    <t>air.CrisisShootOut</t>
  </si>
  <si>
    <t>1.0.1</t>
  </si>
  <si>
    <t>624d69f21acfc7105b0c87647b401815</t>
  </si>
  <si>
    <t>Guess Her Age Challenge</t>
  </si>
  <si>
    <t>com.adamszewe.guessherage</t>
  </si>
  <si>
    <t>3.43.6z</t>
  </si>
  <si>
    <t>6e289b5d5416865ceb68bd5ad1574fc3</t>
  </si>
  <si>
    <t>dict.cc dictionary</t>
  </si>
  <si>
    <t>cc.dict.dictcc</t>
  </si>
  <si>
    <t>BOOKS-REFERENCE</t>
  </si>
  <si>
    <t>10.7</t>
  </si>
  <si>
    <t>abb85742227a427c0c600568cbd573bc</t>
  </si>
  <si>
    <t>Wattpad – Books &amp; Stories</t>
  </si>
  <si>
    <t>wp.wattpad</t>
  </si>
  <si>
    <t>8.54.0</t>
  </si>
  <si>
    <t>f4116efd314840fe192e9feca93c67f9</t>
  </si>
  <si>
    <t>Kindle</t>
  </si>
  <si>
    <t>com.amazon.kindle</t>
  </si>
  <si>
    <t>14.30.150(1.3.222447.0)</t>
  </si>
  <si>
    <t>953c227c8310ea21173ade897769e86d</t>
  </si>
  <si>
    <t>Moon+ Reader Pro</t>
  </si>
  <si>
    <t>com.flyersoft.moonreaderp</t>
  </si>
  <si>
    <t>5.2.8</t>
  </si>
  <si>
    <t>821d9348a2b6d11baef19dec3bbbf4b8</t>
  </si>
  <si>
    <t>The Bible App Free + Audio, Daily Verse, Prayer</t>
  </si>
  <si>
    <t>com.sirma.mobile.bible.android</t>
  </si>
  <si>
    <t>8.14.2</t>
  </si>
  <si>
    <t>94d28bf236a5224cb807afe5fe96f5e4</t>
  </si>
  <si>
    <t>Audible - Audiobooks and original series</t>
  </si>
  <si>
    <t>com.audible.application</t>
  </si>
  <si>
    <t>2.56.0</t>
  </si>
  <si>
    <t>e4d74c90dc0998af471e4f266a223f41</t>
  </si>
  <si>
    <t>Tips Minecraft: Pocket Edition</t>
  </si>
  <si>
    <t>com.defeb.tipsguidecheatshack.hint.strategy.tricks.mods.skins.gun.maps.tipsforminecraftpocketedition</t>
  </si>
  <si>
    <t>24.1.7</t>
  </si>
  <si>
    <t>d0b19f521ccd36047b0bbacffa7625af</t>
  </si>
  <si>
    <t>GUNS MOD FOR MINECRAFT</t>
  </si>
  <si>
    <t>com.ossolf.gunsmodforminecraft</t>
  </si>
  <si>
    <t>c58e7f6804fe5a4ed4c0d8155ee1e405</t>
  </si>
  <si>
    <t>Mods For MCPE 0.9.5 New 2014</t>
  </si>
  <si>
    <t>com.deeteam.modminecraftpe095</t>
  </si>
  <si>
    <t>c967bab71b1999d0cfc2d03965828843</t>
  </si>
  <si>
    <t>Aldiko Book Reader</t>
  </si>
  <si>
    <t>com.aldiko.android</t>
  </si>
  <si>
    <t>3.1.3</t>
  </si>
  <si>
    <t>AUTO-VEHICLES</t>
  </si>
  <si>
    <t>611929b682e0f56c6ad1d69dde7b256a</t>
  </si>
  <si>
    <t>Android Auto - Google Maps, Media &amp; Messaging</t>
  </si>
  <si>
    <t>com.google.android.projection.gearhead</t>
  </si>
  <si>
    <t>5.4.502264-release</t>
  </si>
  <si>
    <t>8c8639ad9c0c7fc1963f77d3d8557466</t>
  </si>
  <si>
    <t>Car Mode</t>
  </si>
  <si>
    <t>com.sec.android.automotive.drivelink</t>
  </si>
  <si>
    <t>11.0.20.5679746_5682308</t>
  </si>
  <si>
    <t>ba0fad7b23b174cf1c0c2714d7fbb7c9</t>
  </si>
  <si>
    <t>AutoScout24 - used car finder</t>
  </si>
  <si>
    <t>com.autoscout24</t>
  </si>
  <si>
    <t>9.6.8</t>
  </si>
  <si>
    <t>51ed6530455861224b864a334d07cd1d</t>
  </si>
  <si>
    <t>Indian Bus Stunt Driver 3D - Bus Games</t>
  </si>
  <si>
    <t>com.volcano.impossiblebuscoach.parkingsimulatordriving</t>
  </si>
  <si>
    <t>4.3</t>
  </si>
  <si>
    <t>0414f08caaab4b527a062c29241823b9</t>
  </si>
  <si>
    <t>City Coach Bus Simulator 17</t>
  </si>
  <si>
    <t>com.mixigamingstudio.citycoachbussimulatorusa</t>
  </si>
  <si>
    <t>1.3</t>
  </si>
  <si>
    <t>04b4c8847bc958d9d6cd9f56f380cadf</t>
  </si>
  <si>
    <t>Egypt Train Simulator Games : Train Games</t>
  </si>
  <si>
    <t>com.alp.trainsimulatorgames</t>
  </si>
  <si>
    <t>9.1</t>
  </si>
  <si>
    <t>cf309bc1cc7798437f264aab2a2c45aa</t>
  </si>
  <si>
    <t>mobile.de – Germany‘s largest car market</t>
  </si>
  <si>
    <t>de.mobile.android.app</t>
  </si>
  <si>
    <t>8.5</t>
  </si>
  <si>
    <t>8beeb747ed32993939a204ab04088019</t>
  </si>
  <si>
    <t>Advance Car Parking 2: Driving School 2019</t>
  </si>
  <si>
    <t>com.brokendiamond.advance.car.parking.driving.school</t>
  </si>
  <si>
    <t>e42a0f2f6524bc8c2c4c044c864a16cd</t>
  </si>
  <si>
    <t>inCarDoc Pro | ELM327 OBD2 Scanner Bluetooth/WiFi</t>
  </si>
  <si>
    <t>com.pnn.obdcardoctor_full</t>
  </si>
  <si>
    <t>7.5.7</t>
  </si>
  <si>
    <t>edbbced5a9d88a02a0116b57adb5e870</t>
  </si>
  <si>
    <t>PharmEasy – Online Medicine Ordering App</t>
  </si>
  <si>
    <t>com.phonegap.rxpal</t>
  </si>
  <si>
    <t>MEDICAL</t>
  </si>
  <si>
    <t>4.9.20</t>
  </si>
  <si>
    <t>409dbea566cbb7787f2ad9dc0526ea3d</t>
  </si>
  <si>
    <t>Human Anatomy Atlas</t>
  </si>
  <si>
    <t>com.argosy.vbandroid</t>
  </si>
  <si>
    <t>7.4.03</t>
  </si>
  <si>
    <t>db1dc1aefbfe62c85b8c5355c48a297f</t>
  </si>
  <si>
    <t>Human Anatomy Atlas 2021: Complete 3D Human Body</t>
  </si>
  <si>
    <t>com.visiblebody.atlas</t>
  </si>
  <si>
    <t>2021.0.16</t>
  </si>
  <si>
    <t>85d237b1adbfa0eb6d50723f0c87c867</t>
  </si>
  <si>
    <t>NandaNocNic</t>
  </si>
  <si>
    <t>com.selftising.nandanocnic</t>
  </si>
  <si>
    <t>4.1.2017</t>
  </si>
  <si>
    <t>8a1d484ac9298ce4d44cb50b4144da1b</t>
  </si>
  <si>
    <t>Netmeds - India Ki Pharmacy</t>
  </si>
  <si>
    <t>com.NetmedsMarketplace.Netmeds</t>
  </si>
  <si>
    <t>7.4</t>
  </si>
  <si>
    <t>de0c1bf8b5c8334f47f8bb706770b979</t>
  </si>
  <si>
    <t>Essential Anatomy 3</t>
  </si>
  <si>
    <t>com.the3d4medical.EssentialAnatomy</t>
  </si>
  <si>
    <t>1.1.3.7</t>
  </si>
  <si>
    <t>451154b2f1015e5fd0e00234df3a6129</t>
  </si>
  <si>
    <t>Human Anatomy Atlas SP</t>
  </si>
  <si>
    <t>com.visiblebody.atlassp</t>
  </si>
  <si>
    <t>5.0.43</t>
  </si>
  <si>
    <t>ddd6c545dfed473c864b4243b29425d9</t>
  </si>
  <si>
    <t>Pregnancy +</t>
  </si>
  <si>
    <t>com.hp.pregnancy.lite</t>
  </si>
  <si>
    <t>5.7.1</t>
  </si>
  <si>
    <t>43d763abb356b4ad1948e927e23ce016</t>
  </si>
  <si>
    <t>Medscape</t>
  </si>
  <si>
    <t>com.medscape.android</t>
  </si>
  <si>
    <t>7.4.2</t>
  </si>
  <si>
    <t>c01039e7c37d7752b3f8dbe9b4d800f1</t>
  </si>
  <si>
    <t>Alodokter - Chat Bersama Dokter</t>
  </si>
  <si>
    <t>com.alodokter.android</t>
  </si>
  <si>
    <t>2.4.2</t>
  </si>
  <si>
    <t>0046a30c2360f7207b68197c68d9678e</t>
  </si>
  <si>
    <t>Selfie Beauty Camera, Photo Filters - Sweet Camera</t>
  </si>
  <si>
    <t>com.dailyselfie.newlook.studio</t>
  </si>
  <si>
    <t>BEAUTY</t>
  </si>
  <si>
    <t>1.8.6</t>
  </si>
  <si>
    <t>aff2ad11793fa4a4fa9bed4e521ba530</t>
  </si>
  <si>
    <t>Perfect365: One-Tap Makeover</t>
  </si>
  <si>
    <t>com.arcsoft.perfect365</t>
  </si>
  <si>
    <t>8.23.7</t>
  </si>
  <si>
    <t>37654a9c54ff2a8820dc66d6016fa181</t>
  </si>
  <si>
    <t>Face Makeup</t>
  </si>
  <si>
    <t>dailytools.facemakeup</t>
  </si>
  <si>
    <t>1.2</t>
  </si>
  <si>
    <t>ba7333fd2f3b5321bf4de5351d0cfb0d</t>
  </si>
  <si>
    <t>YouCam Nails - Manicure Salon for Custom Nail Art</t>
  </si>
  <si>
    <t>com.perfectcorp.ycn</t>
  </si>
  <si>
    <t>1.26.3</t>
  </si>
  <si>
    <t>9d8242f6cab7d1eedd205f2b2957517b</t>
  </si>
  <si>
    <t>Filters for changing cat face &amp; dog face</t>
  </si>
  <si>
    <t>com.filters.forSnapchat.filters4Snapchat</t>
  </si>
  <si>
    <t>2.5.8</t>
  </si>
  <si>
    <t>21663d929f4f2f159ac92fa816e1b470</t>
  </si>
  <si>
    <t>سكس روسي</t>
  </si>
  <si>
    <t>com.russiphotoshop.russiculture</t>
  </si>
  <si>
    <t>0.0.1</t>
  </si>
  <si>
    <t>4b623561454fe377a928112caab4910a</t>
  </si>
  <si>
    <t>Beauty Camera - Selfie Camera</t>
  </si>
  <si>
    <t>com.northpark.beautycamera</t>
  </si>
  <si>
    <t>2.284.79</t>
  </si>
  <si>
    <t>019ae2a1a52e022c8fab7af2065379c2</t>
  </si>
  <si>
    <t>Beauty Makeup Selfie Camera MakeOver Photo Editor</t>
  </si>
  <si>
    <t>com.lyrebirdstudio.beauty</t>
  </si>
  <si>
    <t>1.4.1</t>
  </si>
  <si>
    <t>de3939dc9d05fb7529341f1570389663</t>
  </si>
  <si>
    <t>Makeup Photo Grid Beauty Salon-Fashion Style</t>
  </si>
  <si>
    <t>com.makeup.photo.grid.salon</t>
  </si>
  <si>
    <t>1.6</t>
  </si>
  <si>
    <t>95db3eb5f4a33074e15e8d69679d97d8</t>
  </si>
  <si>
    <t>Z Beauty Camera</t>
  </si>
  <si>
    <t>com.jb.beautycam</t>
  </si>
  <si>
    <t>1.35</t>
  </si>
  <si>
    <t>9661367accfc60a8f1eb96e6a4fb1ded</t>
  </si>
  <si>
    <t>Adobe Capture</t>
  </si>
  <si>
    <t>com.adobe.creativeapps.gather</t>
  </si>
  <si>
    <t>ART-DESIGN</t>
  </si>
  <si>
    <t>5.2 (1545)</t>
  </si>
  <si>
    <t>79714a9a5c5f2cbd8bf1b5098116ec33</t>
  </si>
  <si>
    <t>Skins for Minecraft PE (NEW SKINS)</t>
  </si>
  <si>
    <t>com.crone.skinsforminecraftpe</t>
  </si>
  <si>
    <t>5.0.7</t>
  </si>
  <si>
    <t>3174460fa53e86d7c793c1a65822dbc9</t>
  </si>
  <si>
    <t>Sketch - Draw &amp; Paint</t>
  </si>
  <si>
    <t>com.sonymobile.sketch</t>
  </si>
  <si>
    <t>9.0.T.0.0</t>
  </si>
  <si>
    <t>61abaace7f58966bf9c667a6fd5221a8</t>
  </si>
  <si>
    <t>FlipaClip: Cartoon animation</t>
  </si>
  <si>
    <t>com.vblast.flipaclip</t>
  </si>
  <si>
    <t>2.4.6</t>
  </si>
  <si>
    <t>4d8a74038c55d22fd6a10cea1d707931</t>
  </si>
  <si>
    <t>ibis Paint X</t>
  </si>
  <si>
    <t>jp.ne.ibis.ibispaintx.app</t>
  </si>
  <si>
    <t>6.4.2</t>
  </si>
  <si>
    <t>d14659fb10940a2a88524707980db9d7</t>
  </si>
  <si>
    <t>Colouring Book for me &amp; Mandala</t>
  </si>
  <si>
    <t>com.apalon.mandala.coloring.book</t>
  </si>
  <si>
    <t>4.14</t>
  </si>
  <si>
    <t>2675eacf46e219941c7d811d72c866a3</t>
  </si>
  <si>
    <t>Canva: Graphic Design, Video, Collage &amp; Logo Maker</t>
  </si>
  <si>
    <t>com.canva.editor</t>
  </si>
  <si>
    <t>2.67.0</t>
  </si>
  <si>
    <t>194233ee02b3f09db865389c6c8a39bd</t>
  </si>
  <si>
    <t>PENUP - Share your drawings</t>
  </si>
  <si>
    <t>com.sec.penup</t>
  </si>
  <si>
    <t>3.5.02.10</t>
  </si>
  <si>
    <t>ad34d581d76166f1b7d761d091bcecf4</t>
  </si>
  <si>
    <t>Official Snaptube: YouTube downloader &amp; MP3 Converter</t>
  </si>
  <si>
    <t>com.snaptube.premium</t>
  </si>
  <si>
    <t>MULTIMEDIA</t>
  </si>
  <si>
    <t>4.86.0.4862610</t>
  </si>
  <si>
    <t>7c47aa1d09f9800cffd0ac8516dc80db</t>
  </si>
  <si>
    <t>Peggo - YouTube to MP3 Converter</t>
  </si>
  <si>
    <t>co.peggo</t>
  </si>
  <si>
    <t>1.2.2</t>
  </si>
  <si>
    <t>077f69e84153061908b2db35a40dc8f5</t>
  </si>
  <si>
    <t>Snaptube</t>
  </si>
  <si>
    <t>com.snapcatappult.snaptub</t>
  </si>
  <si>
    <t>13.0.0</t>
  </si>
  <si>
    <t>3f2413ab9d3b5446d850517794779200</t>
  </si>
  <si>
    <t>PelisDroid S</t>
  </si>
  <si>
    <t>com.ioob.pelisdroid</t>
  </si>
  <si>
    <t>2.6.4</t>
  </si>
  <si>
    <t>fc00f53950ad2a19d52920e55d9d336f</t>
  </si>
  <si>
    <t>AnimeDroid</t>
  </si>
  <si>
    <t>com.ioob.animedroid</t>
  </si>
  <si>
    <t>1.2.3</t>
  </si>
  <si>
    <t>feb4d1e692a30cdaf40aaa7744d1b4e3</t>
  </si>
  <si>
    <t>YouTube Downloader for Android</t>
  </si>
  <si>
    <t>dentex.youtube.downloader</t>
  </si>
  <si>
    <t>6.8</t>
  </si>
  <si>
    <t>8ff7520acb37e2b4270f22b1c03e0e0e</t>
  </si>
  <si>
    <t>Spotify Downloader</t>
  </si>
  <si>
    <t>com.notrait.spotdl</t>
  </si>
  <si>
    <t>0.10.0-prerelease</t>
  </si>
  <si>
    <t>1ec41454882406b4f166922a1987d30a</t>
  </si>
  <si>
    <t>Grooveshark</t>
  </si>
  <si>
    <t>com.grooveshark.android.v1</t>
  </si>
  <si>
    <t>2.7.9</t>
  </si>
  <si>
    <t>6a6f31784ef4da39d9cd85a300220409</t>
  </si>
  <si>
    <t>mp3 music downloader</t>
  </si>
  <si>
    <t>com.mp3.music</t>
  </si>
  <si>
    <t>125bcdc1ac864a028a512832d7df95ea</t>
  </si>
  <si>
    <t>APKPure</t>
  </si>
  <si>
    <t>com.apkpure.aegon</t>
  </si>
  <si>
    <t>SOFTWARE-LIBRARIES</t>
  </si>
  <si>
    <t>3.16.5</t>
  </si>
  <si>
    <t>bc85ea3c10a529d424a5fb4720959b97</t>
  </si>
  <si>
    <t>HiApp</t>
  </si>
  <si>
    <t>com.huawei.appmarket</t>
  </si>
  <si>
    <t>8.0.5.300</t>
  </si>
  <si>
    <t>e0a25f287f1e7d0a2177b43a20ab51d7</t>
  </si>
  <si>
    <t>VPN</t>
  </si>
  <si>
    <t>com.adilashraf.vpn</t>
  </si>
  <si>
    <t>a5393430ac34f91ff85b5d577a07243d</t>
  </si>
  <si>
    <t>AHA Games</t>
  </si>
  <si>
    <t>net.bat.store</t>
  </si>
  <si>
    <t>V4.1.3.2</t>
  </si>
  <si>
    <t>87b3ecb05b102b99c95a7e9899b3f4e9</t>
  </si>
  <si>
    <t>Pure APK Download Gemes And Apps</t>
  </si>
  <si>
    <t>com.mob4wap.apps</t>
  </si>
  <si>
    <t>1.1.3</t>
  </si>
  <si>
    <t>76b57669a7cab3d52f961ebe27db1f14</t>
  </si>
  <si>
    <t>Zapya - File Transfer, Sharing Music Playlist</t>
  </si>
  <si>
    <t>com.akgames.ZapyaShare</t>
  </si>
  <si>
    <t>86.9.2</t>
  </si>
  <si>
    <t>b0f4fca824ae07754bc19300c3a655e7</t>
  </si>
  <si>
    <t>Dual Dash</t>
  </si>
  <si>
    <t>com.my.newproject</t>
  </si>
  <si>
    <t>52e2b4654165c2d3fc69d33925f8c619</t>
  </si>
  <si>
    <t>OFFMP4</t>
  </si>
  <si>
    <t>com.offmp4app</t>
  </si>
  <si>
    <t>0.8</t>
  </si>
  <si>
    <t>6f27eaa78fb6e8375d4cc104a15f8ce4</t>
  </si>
  <si>
    <t>Gunnar VPN- Free VPN Proxy Servers</t>
  </si>
  <si>
    <t>com.greenv.ivpn</t>
  </si>
  <si>
    <t>1.1.2</t>
  </si>
  <si>
    <t>e855a751477e916e7cdaf62d8f25c529</t>
  </si>
  <si>
    <t>Teste1</t>
  </si>
  <si>
    <t>com.aptoide.testcpp6</t>
  </si>
  <si>
    <t>0a31331f2086d378abf25cddfce1390b</t>
  </si>
  <si>
    <t>Mortal Kombat Theme HD</t>
  </si>
  <si>
    <t>com.brainyideas.mortalkombat</t>
  </si>
  <si>
    <t>THEMES</t>
  </si>
  <si>
    <t>2.0.0</t>
  </si>
  <si>
    <t>89f494a749dcf72e8c460b12c7a2b560</t>
  </si>
  <si>
    <t>Emoji Theme For Keyboard (New)</t>
  </si>
  <si>
    <t>com.jb.gokeyboard.theme.timgokeyboardemojitheme</t>
  </si>
  <si>
    <t>1.279.13.87</t>
  </si>
  <si>
    <t>ed7b131ca9823914e84f266a481465ef</t>
  </si>
  <si>
    <t>Blue Light Theme for Keyboard</t>
  </si>
  <si>
    <t>com.jb.gokeyboard.theme.timkeyboarddash</t>
  </si>
  <si>
    <t>1.224.1.112</t>
  </si>
  <si>
    <t>1e4c78c09d104404244592c5cc071048</t>
  </si>
  <si>
    <t>Parallax Live Wallpaper 3D</t>
  </si>
  <si>
    <t>com.freeapps.parallaxwallpaper3d</t>
  </si>
  <si>
    <t>2.1.12</t>
  </si>
  <si>
    <t>477959b1f2ad4200c07d723cade90c15</t>
  </si>
  <si>
    <t>Color Keyboard for Galaxy</t>
  </si>
  <si>
    <t>com.jb.gokeyboard.theme.timcolorkeyboardforsmasunggalaxy</t>
  </si>
  <si>
    <t>1.224.1.81</t>
  </si>
  <si>
    <t>1e81faa087ade0fb28757a5f6c3595de</t>
  </si>
  <si>
    <t>Destiny</t>
  </si>
  <si>
    <t>com.cyou.cma.clauncher.theme.v5437cb28da8bb90f0fec2caa</t>
  </si>
  <si>
    <t>4.5.0</t>
  </si>
  <si>
    <t>4d6c7e9e9377d73d728d1483fcf07343</t>
  </si>
  <si>
    <t>GO Launcher Free Theme</t>
  </si>
  <si>
    <t>com.gau.go.launcherex.theme.golauncherfreetheme</t>
  </si>
  <si>
    <t>1.264.13.94</t>
  </si>
  <si>
    <t>b77c57bc976cb6dcc473dc485d9a2d7e</t>
  </si>
  <si>
    <t>Parallax Live Wallpaper</t>
  </si>
  <si>
    <t>com.freeapps.parallaxwallpaper</t>
  </si>
  <si>
    <t>edd036d864427ad6cbd63d0b210b3232</t>
  </si>
  <si>
    <t>Soccer Wallpaper</t>
  </si>
  <si>
    <t>com.rev0211.lwp</t>
  </si>
  <si>
    <t>6.00</t>
  </si>
  <si>
    <t>85b77aaa2ac3748abaf4d77ed0cdbb4f</t>
  </si>
  <si>
    <t>🔝 iOS 11 Icon Pack &amp; Theme 2020</t>
  </si>
  <si>
    <t>launcher.pack.ios11.iconpack.free</t>
  </si>
  <si>
    <t>4.0.0c</t>
  </si>
  <si>
    <t>7dce225bc810f549e5ebcf2a22596bfe</t>
  </si>
  <si>
    <t>Spottly: Photo Travel Guide For City Trip Planning</t>
  </si>
  <si>
    <t>com.spottly</t>
  </si>
  <si>
    <t>TRAVEL</t>
  </si>
  <si>
    <t>1.2.8</t>
  </si>
  <si>
    <t>d23256de1834e21db6b56fccca143e52</t>
  </si>
  <si>
    <t>GPS Compass Explorer</t>
  </si>
  <si>
    <t>com.gpsnav.evo.gps2mobileluxeo</t>
  </si>
  <si>
    <t>1.52</t>
  </si>
  <si>
    <t>8a522a6d622ac097785fa6f78548b681</t>
  </si>
  <si>
    <t>com.NearMeGo.Near_me_places</t>
  </si>
  <si>
    <t>100.1.4</t>
  </si>
  <si>
    <t>d145bc9f9b0013fa39fe28dd73b77674</t>
  </si>
  <si>
    <t>Triip - Earn to travel, travel to earn</t>
  </si>
  <si>
    <t>me.triip.mobile</t>
  </si>
  <si>
    <t>3.4.0</t>
  </si>
  <si>
    <t>b18fa11135d562c5a8dd22a4856f0a1f</t>
  </si>
  <si>
    <t>Bangkok BTS Travel</t>
  </si>
  <si>
    <t>com.androidapps.andyngky.myBangkok</t>
  </si>
  <si>
    <t>1.7</t>
  </si>
  <si>
    <t>8cdcf30d1c586ac2272273d0001c8549</t>
  </si>
  <si>
    <t>School holidays Germany</t>
  </si>
  <si>
    <t>cs.trsk.schulferien</t>
  </si>
  <si>
    <t>1.2015.0.1</t>
  </si>
  <si>
    <t>30a79544ec8b84313e87fba51049e68c</t>
  </si>
  <si>
    <t>Cheap Flights and Airline Tickets</t>
  </si>
  <si>
    <t>ng.com.lumitce.booking.flightbookingclassic</t>
  </si>
  <si>
    <t>20.2</t>
  </si>
  <si>
    <t>d48515a9b6ed1e6002d10699a144db07</t>
  </si>
  <si>
    <t>Metro Minute City Guide</t>
  </si>
  <si>
    <t>com.cesalv.metro_minuto</t>
  </si>
  <si>
    <t>0.0.3</t>
  </si>
  <si>
    <t>a86325d231118dac253f4971a01f75f3</t>
  </si>
  <si>
    <t>SPEAK and TRANSLATE - English, Spanish, French, Italian and German TRANSLATOR</t>
  </si>
  <si>
    <t>joagido.speaktranslate</t>
  </si>
  <si>
    <t>2624eedb1255b778e9f770d7879cc8dc</t>
  </si>
  <si>
    <t>Wikitravel Mobile</t>
  </si>
  <si>
    <t>com.androidapps.andyngky.myWikitravel</t>
  </si>
  <si>
    <t>TRANSPORT</t>
  </si>
  <si>
    <t>097e31439ccaba9cd50306ae1c803d69</t>
  </si>
  <si>
    <t>Grab Driver</t>
  </si>
  <si>
    <t>com.grabtaxi.driver2</t>
  </si>
  <si>
    <t>5.130.0</t>
  </si>
  <si>
    <t>2d794389e793c8875640eeec6cd2a363</t>
  </si>
  <si>
    <t>99 - Private Car and Taxi</t>
  </si>
  <si>
    <t>com.taxis99</t>
  </si>
  <si>
    <t>6.13.8</t>
  </si>
  <si>
    <t>5457bad30eefd062961c7e9500956942</t>
  </si>
  <si>
    <t>Moovit: Bus, Rail, Timetables, Maps</t>
  </si>
  <si>
    <t>com.tranzmate</t>
  </si>
  <si>
    <t>5.46.1.444</t>
  </si>
  <si>
    <t>34386fdfa90b932badbb41102a13759b</t>
  </si>
  <si>
    <t>Ola - Ride the change</t>
  </si>
  <si>
    <t>com.olacabs.customer</t>
  </si>
  <si>
    <t>5.1.4</t>
  </si>
  <si>
    <t>656ee894d94ef51be7913a4ddebee41b</t>
  </si>
  <si>
    <t>Live TV</t>
  </si>
  <si>
    <t>io.kodular.rafiqacount345245.ColinTreeListView</t>
  </si>
  <si>
    <t>NEWS-WEATHER</t>
  </si>
  <si>
    <t>22.0</t>
  </si>
  <si>
    <t>ecfc949948a6e5d2c4670ca27126a0c4</t>
  </si>
  <si>
    <t>Coronavirus Live Statistics (COVID-19)</t>
  </si>
  <si>
    <t>com.virusapps.statistics</t>
  </si>
  <si>
    <t>1.5.0</t>
  </si>
  <si>
    <t>e11352fb7deb09a6057585f0767cf442</t>
  </si>
  <si>
    <t>Live TV World</t>
  </si>
  <si>
    <t>com.worldtv.android</t>
  </si>
  <si>
    <t>f2040d06636bbea8db8defb345e9c659</t>
  </si>
  <si>
    <t>Linux News</t>
  </si>
  <si>
    <t>it.pinenuts.linuxnews</t>
  </si>
  <si>
    <t>1.9.9</t>
  </si>
  <si>
    <t>df267c9ee7e8457aef8f9253d4d3cda9</t>
  </si>
  <si>
    <t>RTP LIVE MESSINA</t>
  </si>
  <si>
    <t>com.giolab.rtp</t>
  </si>
  <si>
    <t>dbdd4eb0d95a3dfee939384e7115d892</t>
  </si>
  <si>
    <t>Venezuela Newspapers</t>
  </si>
  <si>
    <t>com.powercreations.tus_periodicos_de_venezuela</t>
  </si>
  <si>
    <t>ad30bab9dcfa679632dfd2db1a33446f</t>
  </si>
  <si>
    <t>supertv</t>
  </si>
  <si>
    <t>com.livetv.android</t>
  </si>
  <si>
    <t>1.1.8</t>
  </si>
  <si>
    <t>4421e869f4d6820d94f47b933e2fdbf8</t>
  </si>
  <si>
    <t>Bangla Newspaper</t>
  </si>
  <si>
    <t>com.apprasar.banglanews</t>
  </si>
  <si>
    <t>ed88569fb1a354977e37ade2fd458025</t>
  </si>
  <si>
    <t>com.example.weather</t>
  </si>
  <si>
    <t>61d2868c7f1e8cb83f9e65340343539f</t>
  </si>
  <si>
    <t>Amazon FreeTime – Kids’ Videos, Books, &amp; TV shows</t>
  </si>
  <si>
    <t>com.amazon.tahoe</t>
  </si>
  <si>
    <t>PARENTING</t>
  </si>
  <si>
    <t>FreeTimeApp-fireos_v3.27_Build-1.0.220705.0.19322</t>
  </si>
  <si>
    <t>5a0c103757c59ebcf5a5307cb28c2028</t>
  </si>
  <si>
    <t>Find My Kids: Child GPS watch &amp; Location tracker</t>
  </si>
  <si>
    <t>org.findmykids.app</t>
  </si>
  <si>
    <t>2.2.18</t>
  </si>
  <si>
    <t>80960d12a50eeeed8de4c6528ec50b15</t>
  </si>
  <si>
    <t>Pregnancy ++</t>
  </si>
  <si>
    <t>com.hp.pregnancy</t>
  </si>
  <si>
    <t>4.7.2</t>
  </si>
  <si>
    <t>df88384047e6ab05819aaaa08d4b8042</t>
  </si>
  <si>
    <t>Pregnancy Tracker &amp; Baby Development Countdown</t>
  </si>
  <si>
    <t>com.babycenter.pregnancytracker</t>
  </si>
  <si>
    <t>4.0.0</t>
  </si>
  <si>
    <t>106db1904a54558d906b060fa40bd368</t>
  </si>
  <si>
    <t>شرطة الأطفال</t>
  </si>
  <si>
    <t>com.oubapps.po.ch</t>
  </si>
  <si>
    <t>2.0.1</t>
  </si>
  <si>
    <t>c8a9efbe2704daf0d50e043204254de6</t>
  </si>
  <si>
    <t>Sex Offender Search</t>
  </si>
  <si>
    <t>com.fsp.android.h</t>
  </si>
  <si>
    <t>18.5.0</t>
  </si>
  <si>
    <t>48ca9079f78c46860476831d01de7521</t>
  </si>
  <si>
    <t>Safe365❗Eldercare App, Routines, Locator and more</t>
  </si>
  <si>
    <t>app.alpify</t>
  </si>
  <si>
    <t>4.4.3</t>
  </si>
  <si>
    <t>f35e4da2ab492a17e89a188b91d5e45a</t>
  </si>
  <si>
    <t>Baby Panda Learns Shapes</t>
  </si>
  <si>
    <t>com.sinyee.education.shape</t>
  </si>
  <si>
    <t>8.35.00.00</t>
  </si>
  <si>
    <t>5b8d2a9d099a3509f061903c938022d9</t>
  </si>
  <si>
    <t>Family Locator-Device Manager</t>
  </si>
  <si>
    <t>us.trackview</t>
  </si>
  <si>
    <t>2.0.7-fmp</t>
  </si>
  <si>
    <t>fb4b292faed428722161a6117a212f5d</t>
  </si>
  <si>
    <t>Peel Universal Smart TV Remote Control</t>
  </si>
  <si>
    <t>tv.peel.app</t>
  </si>
  <si>
    <t>HOUSE-HOME</t>
  </si>
  <si>
    <t>10.8.2.5</t>
  </si>
  <si>
    <t>a7204916b78176df5773b746bc026789</t>
  </si>
  <si>
    <t>SURE - Smart Home and TV Universal Remote</t>
  </si>
  <si>
    <t>com.tekoia.sure.activities</t>
  </si>
  <si>
    <t>4.24.129.20200311</t>
  </si>
  <si>
    <t>14351daab2aae15a41c393ea40d54ae4</t>
  </si>
  <si>
    <t>Alfred Video Home Surveillance Camera/Baby Monitor</t>
  </si>
  <si>
    <t>com.ivuu</t>
  </si>
  <si>
    <t>5.3.0 (build 2298)</t>
  </si>
  <si>
    <t>12684d93328f2bf177ca98e9ab318e11</t>
  </si>
  <si>
    <t>PlaySpot UK - Make Money Playing Games</t>
  </si>
  <si>
    <t>com.moregames.makemoney</t>
  </si>
  <si>
    <t>4.0.20</t>
  </si>
  <si>
    <t>0ddb9007b41e2f45127ea83569eafadd</t>
  </si>
  <si>
    <t>Destroy the House Interiors Smash</t>
  </si>
  <si>
    <t>com.alpha.smashhome.destroy.houseinteriors.apps</t>
  </si>
  <si>
    <t>1.9.3</t>
  </si>
  <si>
    <t>4ae63c7b8fd0e15213d1a8c71bb9d826</t>
  </si>
  <si>
    <t>Home Design 3D</t>
  </si>
  <si>
    <t>fr.anuman.HomeDesign3D</t>
  </si>
  <si>
    <t>4.4.1</t>
  </si>
  <si>
    <t>685c6b3e642d7045e83386b5fe735162</t>
  </si>
  <si>
    <t>Universal TV Remote Control</t>
  </si>
  <si>
    <t>codematics.universal.tv.remote.control</t>
  </si>
  <si>
    <t>1.0.81</t>
  </si>
  <si>
    <t>f10bb5a6a9befb9a50a0be0ea8574076</t>
  </si>
  <si>
    <t>Universal TV Remote</t>
  </si>
  <si>
    <t>com.freeirtv</t>
  </si>
  <si>
    <t>12.45</t>
  </si>
  <si>
    <t>b7064a3cd727d74c2171084ee15eec75</t>
  </si>
  <si>
    <t>tinyCam Monitor FREE - IP camera viewer</t>
  </si>
  <si>
    <t>com.alexvas.dvr</t>
  </si>
  <si>
    <t>14.4.1 - Google Play</t>
  </si>
  <si>
    <t>6af186617acd06b029e10dc63c355f6e</t>
  </si>
  <si>
    <t>Zillow: Find Houses for Sale &amp; Apartments for Rent</t>
  </si>
  <si>
    <t>com.zillow.android.zillowmap</t>
  </si>
  <si>
    <t>10.5.0.8665</t>
  </si>
  <si>
    <t>4567e318154b1dab22fcf38800ef6216</t>
  </si>
  <si>
    <t>Drink Water</t>
  </si>
  <si>
    <t>org.androidappdev.drinkwaterwidget</t>
  </si>
  <si>
    <t>HEALTH</t>
  </si>
  <si>
    <t>0.1</t>
  </si>
  <si>
    <t>6e2ec4466ad55b68a7adf30c256fde76</t>
  </si>
  <si>
    <t>Coronavirus</t>
  </si>
  <si>
    <t>coronavirus.tracker.news</t>
  </si>
  <si>
    <t>1.67</t>
  </si>
  <si>
    <t>2c3db1ac5d456b51a1603a521899d3c6</t>
  </si>
  <si>
    <t>Ejercicios para Adelgazar</t>
  </si>
  <si>
    <t>com.alteregoapps.ejerciciosparaadelgazar</t>
  </si>
  <si>
    <t>483067684a1bb2b9040044a753804a78</t>
  </si>
  <si>
    <t>Fitness PRO</t>
  </si>
  <si>
    <t>com.redfin.xxx.fitnesspro</t>
  </si>
  <si>
    <t>b6b79437fd7f3445debe7c84de9227a9</t>
  </si>
  <si>
    <t>Tornado Storm Live Wallpaper</t>
  </si>
  <si>
    <t>com.livewallpapers.tornadostormlivewall</t>
  </si>
  <si>
    <t>1.12</t>
  </si>
  <si>
    <t>168b9e2aecc56a89bc485d731bf48357</t>
  </si>
  <si>
    <t>Pregnancy Tracker</t>
  </si>
  <si>
    <t>publish.freeapps.progress.pregnancytracker</t>
  </si>
  <si>
    <t>2.0.7</t>
  </si>
  <si>
    <t>3e330be2f549f1e66de1a695f344d5c1</t>
  </si>
  <si>
    <t>Running Pedometer Step Counter</t>
  </si>
  <si>
    <t>fitnessmate.stepcount.runtracker.walktracking</t>
  </si>
  <si>
    <t>8c26ac5420509b1985bc6824a25e081f</t>
  </si>
  <si>
    <t>Health Care</t>
  </si>
  <si>
    <t>com.impossibleclinic.healthcare</t>
  </si>
  <si>
    <t>1.5</t>
  </si>
  <si>
    <t>3dd883a8953d8c8f44d55a5a49c653a2</t>
  </si>
  <si>
    <t>Ganar Volumen Muscular</t>
  </si>
  <si>
    <t>com.alteregoapps.ganarvolumenmuscular</t>
  </si>
  <si>
    <t>f1784b8dfd57af8feafbdbb30eecdd56</t>
  </si>
  <si>
    <t>Lullaby for Baby</t>
  </si>
  <si>
    <t>com.jto.lullabiesenglish</t>
  </si>
  <si>
    <t>2.0</t>
  </si>
  <si>
    <t>e2ee89857dfe066775a41d1f591a2017</t>
  </si>
  <si>
    <t>com.temanjalan</t>
  </si>
  <si>
    <t>TRANSPORTATION</t>
  </si>
  <si>
    <t>1.7.2.2</t>
  </si>
  <si>
    <t>8fdc248f28b8f16ee02118904b8257b8</t>
  </si>
  <si>
    <t>Buildo fast</t>
  </si>
  <si>
    <t>cc.snapp.app_buildo_fast</t>
  </si>
  <si>
    <t>1.3.4</t>
  </si>
  <si>
    <t>27aa4f956f13c130d83ae5da442428a5</t>
  </si>
  <si>
    <t>EUROMAR</t>
  </si>
  <si>
    <t>cc.snapp.app_euromar</t>
  </si>
  <si>
    <t>adc5ba1307766d333b6a458ceac3ac9b</t>
  </si>
  <si>
    <t>VEMJA DRIVER</t>
  </si>
  <si>
    <t>com.vemja.driver</t>
  </si>
  <si>
    <t>ff63171133734d27875183125b4ca685</t>
  </si>
  <si>
    <t>Fetch39</t>
  </si>
  <si>
    <t>com.fetch39.delivery</t>
  </si>
  <si>
    <t>74bf38d253f395633d86fef133bb3516</t>
  </si>
  <si>
    <t>Aptoide Lite</t>
  </si>
  <si>
    <t>cm.aptoide.lite</t>
  </si>
  <si>
    <t>REFERENCE</t>
  </si>
  <si>
    <t>2.0.2</t>
  </si>
  <si>
    <t>a8988cfdb9f3473654202e7fd176056f</t>
  </si>
  <si>
    <t>Survival Guide for Minecraft</t>
  </si>
  <si>
    <t>com.bjbinc.survivalguide</t>
  </si>
  <si>
    <t>6cef6b1fee64feb949735a1c48aa9a5d</t>
  </si>
  <si>
    <t>YGO Database</t>
  </si>
  <si>
    <t>com.chin.ygodb2</t>
  </si>
  <si>
    <t>759cb60c73dafbc6fd40984af8a4ecff</t>
  </si>
  <si>
    <t>Minecraft Crafting Guide</t>
  </si>
  <si>
    <t>com.andromo.dev312293.app301994</t>
  </si>
  <si>
    <t>fd777832a99cb9bf26a2ad3b0f27c0d3</t>
  </si>
  <si>
    <t>Filmaffinity app</t>
  </si>
  <si>
    <t>com.blackout.filmaffinity</t>
  </si>
  <si>
    <t>2.1</t>
  </si>
  <si>
    <t>d1f02761ef5a22216c5eaab1b89f9b91</t>
  </si>
  <si>
    <t>Java Video Tutorial</t>
  </si>
  <si>
    <t>com.dave.javatutorial</t>
  </si>
  <si>
    <t>1</t>
  </si>
  <si>
    <t>793bd578bc7e8ef1bd14864ac825e70c</t>
  </si>
  <si>
    <t>Drug Dictionary</t>
  </si>
  <si>
    <t>com.freeapps.drugdictionary</t>
  </si>
  <si>
    <t>1.4</t>
  </si>
  <si>
    <t>5008251adda2825a1ce29d694c2603a5</t>
  </si>
  <si>
    <t>TV Listings Netherland - Cisana TV+</t>
  </si>
  <si>
    <t>com.cisana.guidatv.nl</t>
  </si>
  <si>
    <t>1.11.9</t>
  </si>
  <si>
    <t>4b35848cb7f1e1f063f9159bad407232</t>
  </si>
  <si>
    <t>المعين في تفسير القرآن المبين</t>
  </si>
  <si>
    <t>com.devlowo.qurantafssir</t>
  </si>
  <si>
    <t>0c42835d1514e87127259f129e5c5e9f</t>
  </si>
  <si>
    <t>Election Results  India Votes  2019 Lok Sabha</t>
  </si>
  <si>
    <t>com.webprogr.electionResults</t>
  </si>
  <si>
    <t>8.1.21</t>
  </si>
  <si>
    <t>d44f51b79e6a9b8431fc90fc53c88318</t>
  </si>
  <si>
    <t>TTPod</t>
  </si>
  <si>
    <t>com.sds.android.ttpod</t>
  </si>
  <si>
    <t>EVENTS</t>
  </si>
  <si>
    <t>10.0.7</t>
  </si>
  <si>
    <t>1b7403b91d8fc81859b531ee0f41e1a3</t>
  </si>
  <si>
    <t>Color Torch</t>
  </si>
  <si>
    <t>com.chic.colorlightsflashing</t>
  </si>
  <si>
    <t>8.7</t>
  </si>
  <si>
    <t>121286164e88d199c562b352a2d2e394</t>
  </si>
  <si>
    <t>Anime Skins for Minecraft PE</t>
  </si>
  <si>
    <t>com.proj.minecraftanimeskins</t>
  </si>
  <si>
    <t>689693f3c6cd0c06d6b3c24a421ee967</t>
  </si>
  <si>
    <t>Gods Skins for Minecraft Pocket Edition ( MCPE )</t>
  </si>
  <si>
    <t>com.craft.godsskins</t>
  </si>
  <si>
    <t>9aa7d38c86a9d95b04acdb4390065a3e</t>
  </si>
  <si>
    <t>DroidAdmin for Android - Advice</t>
  </si>
  <si>
    <t>com.droid.admiine</t>
  </si>
  <si>
    <t>3.8</t>
  </si>
  <si>
    <t>2a89eb178f4fd3a458a4cb0fcd7f1197</t>
  </si>
  <si>
    <t>متجر اندرويد</t>
  </si>
  <si>
    <t>com.abudealbawi</t>
  </si>
  <si>
    <t>fb750d1a560c613977bf7cf4b1b5a5d3</t>
  </si>
  <si>
    <t>StubHub - Tickets to Sports, Concerts &amp; Events</t>
  </si>
  <si>
    <t>com.stubhub</t>
  </si>
  <si>
    <t>7.10.1</t>
  </si>
  <si>
    <t>2ed5de977557a31c98fd8e1ad5ab5951</t>
  </si>
  <si>
    <t>Ticketmaster－Buy, Sell Tickets to Concerts, Sports</t>
  </si>
  <si>
    <t>com.ticketmaster.mobile.android.na</t>
  </si>
  <si>
    <t>1.41.0</t>
  </si>
  <si>
    <t>c1250982ddea85044e18a7b6567114ac</t>
  </si>
  <si>
    <t>Fever - Discover. Book. Enjoy.</t>
  </si>
  <si>
    <t>com.feverup.fever</t>
  </si>
  <si>
    <t>e03915863955afbb39ed7203e13198b2</t>
  </si>
  <si>
    <t>All Events in City</t>
  </si>
  <si>
    <t>com.amitech.allevents</t>
  </si>
  <si>
    <t>8.6</t>
  </si>
  <si>
    <t>Start Time</t>
  </si>
  <si>
    <t>End Time</t>
  </si>
  <si>
    <t>Duration</t>
  </si>
  <si>
    <t>Androbugs</t>
  </si>
  <si>
    <t>Y</t>
  </si>
  <si>
    <t>Super</t>
  </si>
  <si>
    <t>Droidstatx</t>
  </si>
  <si>
    <t>M1</t>
  </si>
  <si>
    <t>M2</t>
  </si>
  <si>
    <t>M4</t>
  </si>
  <si>
    <t>M5</t>
  </si>
  <si>
    <t>M6</t>
  </si>
  <si>
    <t>M7</t>
  </si>
  <si>
    <t>M8</t>
  </si>
  <si>
    <t>M9</t>
  </si>
  <si>
    <t>M10</t>
  </si>
  <si>
    <t>Score</t>
  </si>
  <si>
    <t>Vulnerabilities</t>
  </si>
  <si>
    <t>Notice</t>
  </si>
  <si>
    <t>Warning</t>
  </si>
  <si>
    <t>Critical</t>
  </si>
  <si>
    <t>N</t>
  </si>
  <si>
    <t>Total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</si>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</sst>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4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21"/>
  <sheetViews>
    <sheetView tabSelected="1" topLeftCell="F29" workbookViewId="0">
      <selection activeCell="N43" sqref="N43"/>
    </sheetView>
  </sheetViews>
  <sheetFormatPr defaultColWidth="8.77734375" defaultRowHeight="14.4" x14ac:dyDescent="0.3"/>
  <cols>
    <col min="1" max="1" width="4.109375" bestFit="1" customWidth="1"/>
    <col min="2" max="2" width="33.33203125" bestFit="1" customWidth="1"/>
    <col min="3" max="3" width="29.6640625" customWidth="1"/>
    <col min="4" max="4" width="28.44140625" customWidth="1"/>
    <col min="5" max="5" width="19.6640625" bestFit="1" customWidth="1"/>
    <col min="6" max="7" width="10.109375" bestFit="1" customWidth="1"/>
    <col min="8" max="8" width="14.77734375" customWidth="1"/>
    <col min="9" max="9" width="11.44140625" bestFit="1" customWidth="1"/>
    <col min="10" max="11" width="15.33203125" bestFit="1" customWidth="1"/>
    <col min="12" max="12" width="11.77734375" bestFit="1" customWidth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1554</v>
      </c>
      <c r="K1" s="2" t="s">
        <v>1555</v>
      </c>
      <c r="L1" s="2" t="s">
        <v>1556</v>
      </c>
      <c r="M1" s="2" t="s">
        <v>1557</v>
      </c>
      <c r="N1" s="2" t="s">
        <v>1560</v>
      </c>
      <c r="O1" s="2" t="s">
        <v>1559</v>
      </c>
      <c r="P1" s="2" t="s">
        <v>1561</v>
      </c>
      <c r="Q1" s="2" t="s">
        <v>1562</v>
      </c>
      <c r="R1" s="2" t="s">
        <v>1562</v>
      </c>
      <c r="S1" s="2" t="s">
        <v>1563</v>
      </c>
      <c r="T1" s="2" t="s">
        <v>1564</v>
      </c>
      <c r="U1" s="2" t="s">
        <v>1565</v>
      </c>
      <c r="V1" s="2" t="s">
        <v>1566</v>
      </c>
      <c r="W1" s="2" t="s">
        <v>1567</v>
      </c>
      <c r="X1" s="2" t="s">
        <v>1568</v>
      </c>
      <c r="Y1" s="2" t="s">
        <v>1569</v>
      </c>
      <c r="Z1" s="2" t="s">
        <v>1571</v>
      </c>
      <c r="AA1" s="2" t="s">
        <v>1572</v>
      </c>
      <c r="AB1" s="2" t="s">
        <v>1573</v>
      </c>
      <c r="AC1" s="2" t="s">
        <v>1574</v>
      </c>
      <c r="AD1" s="1" t="s">
        <v>1570</v>
      </c>
    </row>
    <row r="2" spans="1:30" x14ac:dyDescent="0.3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210622718</v>
      </c>
      <c r="G2">
        <v>30359994</v>
      </c>
      <c r="H2" t="s">
        <v>13</v>
      </c>
      <c r="I2">
        <v>204412003</v>
      </c>
      <c r="J2" s="6">
        <f>VLOOKUP(B2,'Results - Timing'!$B$2:$E$387,2,FALSE)</f>
        <v>44014.698218815349</v>
      </c>
      <c r="K2" s="6">
        <f>VLOOKUP(B2,'Results - Timing'!$B$2:$E$387,3,FALSE)</f>
        <v>44014.699205171542</v>
      </c>
      <c r="L2" s="5">
        <f>VLOOKUP(B2,'Results - Timing'!$B$2:$E$387,4,FALSE)</f>
        <v>9.8635619360720739E-4</v>
      </c>
      <c r="M2" s="3" t="str">
        <f>VLOOKUP(B2,Androbugs!$B$2:$C$387,2,FALSE)</f>
        <v>Y</v>
      </c>
      <c r="N2" s="3" t="str">
        <f>VLOOKUP(B2,Droidstatx!$B$2:$C$387,2,FALSE)</f>
        <v>Y</v>
      </c>
      <c r="O2" s="3" t="str">
        <f>VLOOKUP(B2,Super!$B$2:$C$387,2,FALSE)</f>
        <v>Y</v>
      </c>
      <c r="P2">
        <f>VLOOKUP(B2,'Results - OWASP'!$B$2:$L$387,2,FALSE)</f>
        <v>11</v>
      </c>
      <c r="Q2">
        <f>VLOOKUP(B2,'Results - OWASP'!$B$2:$L$387,3,FALSE)</f>
        <v>10</v>
      </c>
      <c r="R2">
        <f>VLOOKUP(B2,'Results - OWASP'!$B$2:$L$387,4,FALSE)</f>
        <v>4</v>
      </c>
      <c r="S2">
        <f>VLOOKUP(B2,'Results - OWASP'!$B$2:$L$387,5,FALSE)</f>
        <v>0</v>
      </c>
      <c r="T2">
        <f>VLOOKUP(B2,'Results - OWASP'!$B$2:$L$387,6,FALSE)</f>
        <v>3</v>
      </c>
      <c r="U2">
        <f>VLOOKUP(B2,'Results - OWASP'!$B$2:$L$387,7,FALSE)</f>
        <v>1</v>
      </c>
      <c r="V2">
        <f>VLOOKUP(B2,'Results - OWASP'!$B$2:$L$387,8,FALSE)</f>
        <v>6</v>
      </c>
      <c r="W2">
        <f>VLOOKUP(B2,'Results - OWASP'!$B$2:$L$387,9,FALSE)</f>
        <v>3</v>
      </c>
      <c r="X2">
        <f>VLOOKUP(B2,'Results - OWASP'!$B$2:$L$387,10,FALSE)</f>
        <v>1</v>
      </c>
      <c r="Y2">
        <f>VLOOKUP(B2,'Results - OWASP'!$B$2:$L$387,11,FALSE)</f>
        <v>2</v>
      </c>
      <c r="Z2">
        <f>VLOOKUP(B2,Risk!$B$2:$G$387,3,FALSE)</f>
        <v>41</v>
      </c>
      <c r="AA2">
        <f>VLOOKUP(B2,Risk!$B$2:$G$387,4,FALSE)</f>
        <v>14</v>
      </c>
      <c r="AB2">
        <f>VLOOKUP(B2,Risk!$B$2:$G$387,5,FALSE)</f>
        <v>18</v>
      </c>
      <c r="AC2">
        <f>VLOOKUP(B2,Risk!$B$2:$G$387,6,FALSE)</f>
        <v>9</v>
      </c>
      <c r="AD2">
        <f>VLOOKUP(B2,Risk!$B$2:$G$387,2,FALSE)</f>
        <v>0.53</v>
      </c>
    </row>
    <row r="3" spans="1:30" x14ac:dyDescent="0.3">
      <c r="A3">
        <v>2</v>
      </c>
      <c r="B3" t="s">
        <v>14</v>
      </c>
      <c r="C3" t="s">
        <v>15</v>
      </c>
      <c r="D3" t="s">
        <v>16</v>
      </c>
      <c r="E3" t="s">
        <v>12</v>
      </c>
      <c r="F3">
        <v>106048407</v>
      </c>
      <c r="G3">
        <v>41955561</v>
      </c>
      <c r="H3" t="s">
        <v>17</v>
      </c>
      <c r="I3">
        <v>226487133</v>
      </c>
      <c r="J3" s="6">
        <f>VLOOKUP(B3,'Results - Timing'!$B$2:$E$387,2,FALSE)</f>
        <v>44014.712173749533</v>
      </c>
      <c r="K3" s="6">
        <f>VLOOKUP(B3,'Results - Timing'!$B$2:$E$387,3,FALSE)</f>
        <v>44014.712180628878</v>
      </c>
      <c r="L3" s="5">
        <f>VLOOKUP(B3,'Results - Timing'!$B$2:$E$387,4,FALSE)</f>
        <v>6.8793451646342874E-6</v>
      </c>
      <c r="M3" s="3" t="str">
        <f>VLOOKUP(B3,Androbugs!$B$2:$C$387,2,FALSE)</f>
        <v>Y</v>
      </c>
      <c r="N3" s="3" t="str">
        <f>VLOOKUP(B3,Droidstatx!$B$2:$C$387,2,FALSE)</f>
        <v>N</v>
      </c>
      <c r="O3" s="3" t="str">
        <f>VLOOKUP(B3,Super!$B$2:$C$387,2,FALSE)</f>
        <v>Y</v>
      </c>
      <c r="P3">
        <f>VLOOKUP(B3,'Results - OWASP'!$B$2:$L$387,2,FALSE)</f>
        <v>0</v>
      </c>
      <c r="Q3">
        <f>VLOOKUP(B3,'Results - OWASP'!$B$2:$L$387,3,FALSE)</f>
        <v>3</v>
      </c>
      <c r="R3">
        <f>VLOOKUP(B3,'Results - OWASP'!$B$2:$L$387,4,FALSE)</f>
        <v>0</v>
      </c>
      <c r="S3">
        <f>VLOOKUP(B3,'Results - OWASP'!$B$2:$L$387,5,FALSE)</f>
        <v>0</v>
      </c>
      <c r="T3">
        <f>VLOOKUP(B3,'Results - OWASP'!$B$2:$L$387,6,FALSE)</f>
        <v>3</v>
      </c>
      <c r="U3">
        <f>VLOOKUP(B3,'Results - OWASP'!$B$2:$L$387,7,FALSE)</f>
        <v>0</v>
      </c>
      <c r="V3">
        <f>VLOOKUP(B3,'Results - OWASP'!$B$2:$L$387,8,FALSE)</f>
        <v>5</v>
      </c>
      <c r="W3">
        <f>VLOOKUP(B3,'Results - OWASP'!$B$2:$L$387,9,FALSE)</f>
        <v>1</v>
      </c>
      <c r="X3">
        <f>VLOOKUP(B3,'Results - OWASP'!$B$2:$L$387,10,FALSE)</f>
        <v>0</v>
      </c>
      <c r="Y3">
        <f>VLOOKUP(B3,'Results - OWASP'!$B$2:$L$387,11,FALSE)</f>
        <v>0</v>
      </c>
      <c r="Z3">
        <f>VLOOKUP(B3,Risk!$B$2:$G$387,3,FALSE)</f>
        <v>12</v>
      </c>
      <c r="AA3">
        <f>VLOOKUP(B3,Risk!$B$2:$G$387,4,FALSE)</f>
        <v>4</v>
      </c>
      <c r="AB3">
        <f>VLOOKUP(B3,Risk!$B$2:$G$387,5,FALSE)</f>
        <v>4</v>
      </c>
      <c r="AC3">
        <f>VLOOKUP(B3,Risk!$B$2:$G$387,6,FALSE)</f>
        <v>4</v>
      </c>
      <c r="AD3">
        <f>VLOOKUP(B3,Risk!$B$2:$G$387,2,FALSE)</f>
        <v>0.31</v>
      </c>
    </row>
    <row r="4" spans="1:30" x14ac:dyDescent="0.3">
      <c r="A4">
        <v>3</v>
      </c>
      <c r="B4" t="s">
        <v>18</v>
      </c>
      <c r="C4" t="s">
        <v>19</v>
      </c>
      <c r="D4" t="s">
        <v>20</v>
      </c>
      <c r="E4" t="s">
        <v>12</v>
      </c>
      <c r="F4">
        <v>74706216</v>
      </c>
      <c r="G4">
        <v>15941613</v>
      </c>
      <c r="H4" t="s">
        <v>21</v>
      </c>
      <c r="I4">
        <v>30245097</v>
      </c>
      <c r="J4" s="6">
        <f>VLOOKUP(B4,'Results - Timing'!$B$2:$E$387,2,FALSE)</f>
        <v>44014.710910821981</v>
      </c>
      <c r="K4" s="6">
        <f>VLOOKUP(B4,'Results - Timing'!$B$2:$E$387,3,FALSE)</f>
        <v>44014.711321867231</v>
      </c>
      <c r="L4" s="5">
        <f>VLOOKUP(B4,'Results - Timing'!$B$2:$E$387,4,FALSE)</f>
        <v>4.110452500754036E-4</v>
      </c>
      <c r="M4" s="3" t="str">
        <f>VLOOKUP(B4,Androbugs!$B$2:$C$387,2,FALSE)</f>
        <v>Y</v>
      </c>
      <c r="N4" s="3" t="str">
        <f>VLOOKUP(B4,Droidstatx!$B$2:$C$387,2,FALSE)</f>
        <v>Y</v>
      </c>
      <c r="O4" s="3" t="str">
        <f>VLOOKUP(B4,Super!$B$2:$C$387,2,FALSE)</f>
        <v>Y</v>
      </c>
      <c r="P4">
        <f>VLOOKUP(B4,'Results - OWASP'!$B$2:$L$387,2,FALSE)</f>
        <v>8</v>
      </c>
      <c r="Q4">
        <f>VLOOKUP(B4,'Results - OWASP'!$B$2:$L$387,3,FALSE)</f>
        <v>10</v>
      </c>
      <c r="R4">
        <f>VLOOKUP(B4,'Results - OWASP'!$B$2:$L$387,4,FALSE)</f>
        <v>4</v>
      </c>
      <c r="S4">
        <f>VLOOKUP(B4,'Results - OWASP'!$B$2:$L$387,5,FALSE)</f>
        <v>0</v>
      </c>
      <c r="T4">
        <f>VLOOKUP(B4,'Results - OWASP'!$B$2:$L$387,6,FALSE)</f>
        <v>5</v>
      </c>
      <c r="U4">
        <f>VLOOKUP(B4,'Results - OWASP'!$B$2:$L$387,7,FALSE)</f>
        <v>1</v>
      </c>
      <c r="V4">
        <f>VLOOKUP(B4,'Results - OWASP'!$B$2:$L$387,8,FALSE)</f>
        <v>5</v>
      </c>
      <c r="W4">
        <f>VLOOKUP(B4,'Results - OWASP'!$B$2:$L$387,9,FALSE)</f>
        <v>1</v>
      </c>
      <c r="X4">
        <f>VLOOKUP(B4,'Results - OWASP'!$B$2:$L$387,10,FALSE)</f>
        <v>2</v>
      </c>
      <c r="Y4">
        <f>VLOOKUP(B4,'Results - OWASP'!$B$2:$L$387,11,FALSE)</f>
        <v>0</v>
      </c>
      <c r="Z4">
        <f>VLOOKUP(B4,Risk!$B$2:$G$387,3,FALSE)</f>
        <v>36</v>
      </c>
      <c r="AA4">
        <f>VLOOKUP(B4,Risk!$B$2:$G$387,4,FALSE)</f>
        <v>9</v>
      </c>
      <c r="AB4">
        <f>VLOOKUP(B4,Risk!$B$2:$G$387,5,FALSE)</f>
        <v>18</v>
      </c>
      <c r="AC4">
        <f>VLOOKUP(B4,Risk!$B$2:$G$387,6,FALSE)</f>
        <v>9</v>
      </c>
      <c r="AD4">
        <f>VLOOKUP(B4,Risk!$B$2:$G$387,2,FALSE)</f>
        <v>0.51</v>
      </c>
    </row>
    <row r="5" spans="1:30" x14ac:dyDescent="0.3">
      <c r="A5">
        <v>4</v>
      </c>
      <c r="B5" t="s">
        <v>22</v>
      </c>
      <c r="C5" t="s">
        <v>23</v>
      </c>
      <c r="D5" t="s">
        <v>24</v>
      </c>
      <c r="E5" t="s">
        <v>12</v>
      </c>
      <c r="F5">
        <v>20469949</v>
      </c>
      <c r="G5">
        <v>53913696</v>
      </c>
      <c r="H5" t="s">
        <v>25</v>
      </c>
      <c r="I5">
        <v>650518</v>
      </c>
      <c r="J5" s="6">
        <f>VLOOKUP(B5,'Results - Timing'!$B$2:$E$387,2,FALSE)</f>
        <v>44014.709923675582</v>
      </c>
      <c r="K5" s="6">
        <f>VLOOKUP(B5,'Results - Timing'!$B$2:$E$387,3,FALSE)</f>
        <v>44014.710315233111</v>
      </c>
      <c r="L5" s="5">
        <f>VLOOKUP(B5,'Results - Timing'!$B$2:$E$387,4,FALSE)</f>
        <v>3.9155752892838791E-4</v>
      </c>
      <c r="M5" s="3" t="str">
        <f>VLOOKUP(B5,Androbugs!$B$2:$C$387,2,FALSE)</f>
        <v>Y</v>
      </c>
      <c r="N5" s="3" t="str">
        <f>VLOOKUP(B5,Droidstatx!$B$2:$C$387,2,FALSE)</f>
        <v>Y</v>
      </c>
      <c r="O5" s="3" t="str">
        <f>VLOOKUP(B5,Super!$B$2:$C$387,2,FALSE)</f>
        <v>Y</v>
      </c>
      <c r="P5">
        <f>VLOOKUP(B5,'Results - OWASP'!$B$2:$L$387,2,FALSE)</f>
        <v>12</v>
      </c>
      <c r="Q5">
        <f>VLOOKUP(B5,'Results - OWASP'!$B$2:$L$387,3,FALSE)</f>
        <v>9</v>
      </c>
      <c r="R5">
        <f>VLOOKUP(B5,'Results - OWASP'!$B$2:$L$387,4,FALSE)</f>
        <v>4</v>
      </c>
      <c r="S5">
        <f>VLOOKUP(B5,'Results - OWASP'!$B$2:$L$387,5,FALSE)</f>
        <v>0</v>
      </c>
      <c r="T5">
        <f>VLOOKUP(B5,'Results - OWASP'!$B$2:$L$387,6,FALSE)</f>
        <v>5</v>
      </c>
      <c r="U5">
        <f>VLOOKUP(B5,'Results - OWASP'!$B$2:$L$387,7,FALSE)</f>
        <v>1</v>
      </c>
      <c r="V5">
        <f>VLOOKUP(B5,'Results - OWASP'!$B$2:$L$387,8,FALSE)</f>
        <v>6</v>
      </c>
      <c r="W5">
        <f>VLOOKUP(B5,'Results - OWASP'!$B$2:$L$387,9,FALSE)</f>
        <v>2</v>
      </c>
      <c r="X5">
        <f>VLOOKUP(B5,'Results - OWASP'!$B$2:$L$387,10,FALSE)</f>
        <v>2</v>
      </c>
      <c r="Y5">
        <f>VLOOKUP(B5,'Results - OWASP'!$B$2:$L$387,11,FALSE)</f>
        <v>0</v>
      </c>
      <c r="Z5">
        <f>VLOOKUP(B5,Risk!$B$2:$G$387,3,FALSE)</f>
        <v>41</v>
      </c>
      <c r="AA5">
        <f>VLOOKUP(B5,Risk!$B$2:$G$387,4,FALSE)</f>
        <v>13</v>
      </c>
      <c r="AB5">
        <f>VLOOKUP(B5,Risk!$B$2:$G$387,5,FALSE)</f>
        <v>18</v>
      </c>
      <c r="AC5">
        <f>VLOOKUP(B5,Risk!$B$2:$G$387,6,FALSE)</f>
        <v>10</v>
      </c>
      <c r="AD5">
        <f>VLOOKUP(B5,Risk!$B$2:$G$387,2,FALSE)</f>
        <v>0.55000000000000004</v>
      </c>
    </row>
    <row r="6" spans="1:30" x14ac:dyDescent="0.3">
      <c r="A6">
        <v>5</v>
      </c>
      <c r="B6" t="s">
        <v>26</v>
      </c>
      <c r="C6" t="s">
        <v>27</v>
      </c>
      <c r="D6" t="s">
        <v>28</v>
      </c>
      <c r="E6" t="s">
        <v>12</v>
      </c>
      <c r="F6">
        <v>15108446</v>
      </c>
      <c r="G6">
        <v>66369303</v>
      </c>
      <c r="H6" t="s">
        <v>29</v>
      </c>
      <c r="I6">
        <v>3015428</v>
      </c>
      <c r="J6" s="6">
        <f>VLOOKUP(B6,'Results - Timing'!$B$2:$E$387,2,FALSE)</f>
        <v>44014.709470529517</v>
      </c>
      <c r="K6" s="6">
        <f>VLOOKUP(B6,'Results - Timing'!$B$2:$E$387,3,FALSE)</f>
        <v>44014.709923673181</v>
      </c>
      <c r="L6" s="5">
        <f>VLOOKUP(B6,'Results - Timing'!$B$2:$E$387,4,FALSE)</f>
        <v>4.5314366434467956E-4</v>
      </c>
      <c r="M6" s="3" t="str">
        <f>VLOOKUP(B6,Androbugs!$B$2:$C$387,2,FALSE)</f>
        <v>Y</v>
      </c>
      <c r="N6" s="3" t="str">
        <f>VLOOKUP(B6,Droidstatx!$B$2:$C$387,2,FALSE)</f>
        <v>Y</v>
      </c>
      <c r="O6" s="3" t="str">
        <f>VLOOKUP(B6,Super!$B$2:$C$387,2,FALSE)</f>
        <v>Y</v>
      </c>
      <c r="P6">
        <f>VLOOKUP(B6,'Results - OWASP'!$B$2:$L$387,2,FALSE)</f>
        <v>4</v>
      </c>
      <c r="Q6">
        <f>VLOOKUP(B6,'Results - OWASP'!$B$2:$L$387,3,FALSE)</f>
        <v>6</v>
      </c>
      <c r="R6">
        <f>VLOOKUP(B6,'Results - OWASP'!$B$2:$L$387,4,FALSE)</f>
        <v>3</v>
      </c>
      <c r="S6">
        <f>VLOOKUP(B6,'Results - OWASP'!$B$2:$L$387,5,FALSE)</f>
        <v>0</v>
      </c>
      <c r="T6">
        <f>VLOOKUP(B6,'Results - OWASP'!$B$2:$L$387,6,FALSE)</f>
        <v>4</v>
      </c>
      <c r="U6">
        <f>VLOOKUP(B6,'Results - OWASP'!$B$2:$L$387,7,FALSE)</f>
        <v>1</v>
      </c>
      <c r="V6">
        <f>VLOOKUP(B6,'Results - OWASP'!$B$2:$L$387,8,FALSE)</f>
        <v>3</v>
      </c>
      <c r="W6">
        <f>VLOOKUP(B6,'Results - OWASP'!$B$2:$L$387,9,FALSE)</f>
        <v>3</v>
      </c>
      <c r="X6">
        <f>VLOOKUP(B6,'Results - OWASP'!$B$2:$L$387,10,FALSE)</f>
        <v>1</v>
      </c>
      <c r="Y6">
        <f>VLOOKUP(B6,'Results - OWASP'!$B$2:$L$387,11,FALSE)</f>
        <v>1</v>
      </c>
      <c r="Z6">
        <f>VLOOKUP(B6,Risk!$B$2:$G$387,3,FALSE)</f>
        <v>26</v>
      </c>
      <c r="AA6">
        <f>VLOOKUP(B6,Risk!$B$2:$G$387,4,FALSE)</f>
        <v>10</v>
      </c>
      <c r="AB6">
        <f>VLOOKUP(B6,Risk!$B$2:$G$387,5,FALSE)</f>
        <v>11</v>
      </c>
      <c r="AC6">
        <f>VLOOKUP(B6,Risk!$B$2:$G$387,6,FALSE)</f>
        <v>5</v>
      </c>
      <c r="AD6">
        <f>VLOOKUP(B6,Risk!$B$2:$G$387,2,FALSE)</f>
        <v>0.53</v>
      </c>
    </row>
    <row r="7" spans="1:30" x14ac:dyDescent="0.3">
      <c r="A7">
        <v>6</v>
      </c>
      <c r="B7" t="s">
        <v>30</v>
      </c>
      <c r="C7" t="s">
        <v>31</v>
      </c>
      <c r="D7" t="s">
        <v>32</v>
      </c>
      <c r="E7" t="s">
        <v>12</v>
      </c>
      <c r="F7">
        <v>14466771</v>
      </c>
      <c r="G7">
        <v>37445808</v>
      </c>
      <c r="H7" t="s">
        <v>33</v>
      </c>
      <c r="I7">
        <v>1250093100</v>
      </c>
      <c r="J7" s="6">
        <f>VLOOKUP(B7,'Results - Timing'!$B$2:$E$387,2,FALSE)</f>
        <v>44014.790663795917</v>
      </c>
      <c r="K7" s="6">
        <f>VLOOKUP(B7,'Results - Timing'!$B$2:$E$387,3,FALSE)</f>
        <v>44014.791057592418</v>
      </c>
      <c r="L7" s="5">
        <f>VLOOKUP(B7,'Results - Timing'!$B$2:$E$387,4,FALSE)</f>
        <v>3.9379650115733966E-4</v>
      </c>
      <c r="M7" s="3" t="str">
        <f>VLOOKUP(B7,Androbugs!$B$2:$C$387,2,FALSE)</f>
        <v>Y</v>
      </c>
      <c r="N7" s="3" t="str">
        <f>VLOOKUP(B7,Droidstatx!$B$2:$C$387,2,FALSE)</f>
        <v>Y</v>
      </c>
      <c r="O7" s="3" t="str">
        <f>VLOOKUP(B7,Super!$B$2:$C$387,2,FALSE)</f>
        <v>Y</v>
      </c>
      <c r="P7">
        <f>VLOOKUP(B7,'Results - OWASP'!$B$2:$L$387,2,FALSE)</f>
        <v>11</v>
      </c>
      <c r="Q7">
        <f>VLOOKUP(B7,'Results - OWASP'!$B$2:$L$387,3,FALSE)</f>
        <v>6</v>
      </c>
      <c r="R7">
        <f>VLOOKUP(B7,'Results - OWASP'!$B$2:$L$387,4,FALSE)</f>
        <v>4</v>
      </c>
      <c r="S7">
        <f>VLOOKUP(B7,'Results - OWASP'!$B$2:$L$387,5,FALSE)</f>
        <v>0</v>
      </c>
      <c r="T7">
        <f>VLOOKUP(B7,'Results - OWASP'!$B$2:$L$387,6,FALSE)</f>
        <v>4</v>
      </c>
      <c r="U7">
        <f>VLOOKUP(B7,'Results - OWASP'!$B$2:$L$387,7,FALSE)</f>
        <v>1</v>
      </c>
      <c r="V7">
        <f>VLOOKUP(B7,'Results - OWASP'!$B$2:$L$387,8,FALSE)</f>
        <v>6</v>
      </c>
      <c r="W7">
        <f>VLOOKUP(B7,'Results - OWASP'!$B$2:$L$387,9,FALSE)</f>
        <v>3</v>
      </c>
      <c r="X7">
        <f>VLOOKUP(B7,'Results - OWASP'!$B$2:$L$387,10,FALSE)</f>
        <v>2</v>
      </c>
      <c r="Y7">
        <f>VLOOKUP(B7,'Results - OWASP'!$B$2:$L$387,11,FALSE)</f>
        <v>1</v>
      </c>
      <c r="Z7">
        <f>VLOOKUP(B7,Risk!$B$2:$G$387,3,FALSE)</f>
        <v>38</v>
      </c>
      <c r="AA7">
        <f>VLOOKUP(B7,Risk!$B$2:$G$387,4,FALSE)</f>
        <v>13</v>
      </c>
      <c r="AB7">
        <f>VLOOKUP(B7,Risk!$B$2:$G$387,5,FALSE)</f>
        <v>18</v>
      </c>
      <c r="AC7">
        <f>VLOOKUP(B7,Risk!$B$2:$G$387,6,FALSE)</f>
        <v>7</v>
      </c>
      <c r="AD7">
        <f>VLOOKUP(B7,Risk!$B$2:$G$387,2,FALSE)</f>
        <v>0.49</v>
      </c>
    </row>
    <row r="8" spans="1:30" x14ac:dyDescent="0.3">
      <c r="A8">
        <v>7</v>
      </c>
      <c r="B8" t="s">
        <v>34</v>
      </c>
      <c r="C8" t="s">
        <v>35</v>
      </c>
      <c r="D8" t="s">
        <v>36</v>
      </c>
      <c r="E8" t="s">
        <v>12</v>
      </c>
      <c r="F8">
        <v>13442246</v>
      </c>
      <c r="G8">
        <v>2059747</v>
      </c>
      <c r="H8" t="s">
        <v>37</v>
      </c>
      <c r="I8">
        <v>310000000</v>
      </c>
      <c r="J8" s="6">
        <f>VLOOKUP(B8,'Results - Timing'!$B$2:$E$387,2,FALSE)</f>
        <v>44014.732507799083</v>
      </c>
      <c r="K8" s="6">
        <f>VLOOKUP(B8,'Results - Timing'!$B$2:$E$387,3,FALSE)</f>
        <v>44014.732666916119</v>
      </c>
      <c r="L8" s="5">
        <f>VLOOKUP(B8,'Results - Timing'!$B$2:$E$387,4,FALSE)</f>
        <v>1.5911703667370602E-4</v>
      </c>
      <c r="M8" s="3" t="str">
        <f>VLOOKUP(B8,Androbugs!$B$2:$C$387,2,FALSE)</f>
        <v>Y</v>
      </c>
      <c r="N8" s="3" t="str">
        <f>VLOOKUP(B8,Droidstatx!$B$2:$C$387,2,FALSE)</f>
        <v>Y</v>
      </c>
      <c r="O8" s="3" t="str">
        <f>VLOOKUP(B8,Super!$B$2:$C$387,2,FALSE)</f>
        <v>Y</v>
      </c>
      <c r="P8">
        <f>VLOOKUP(B8,'Results - OWASP'!$B$2:$L$387,2,FALSE)</f>
        <v>9</v>
      </c>
      <c r="Q8">
        <f>VLOOKUP(B8,'Results - OWASP'!$B$2:$L$387,3,FALSE)</f>
        <v>8</v>
      </c>
      <c r="R8">
        <f>VLOOKUP(B8,'Results - OWASP'!$B$2:$L$387,4,FALSE)</f>
        <v>2</v>
      </c>
      <c r="S8">
        <f>VLOOKUP(B8,'Results - OWASP'!$B$2:$L$387,5,FALSE)</f>
        <v>0</v>
      </c>
      <c r="T8">
        <f>VLOOKUP(B8,'Results - OWASP'!$B$2:$L$387,6,FALSE)</f>
        <v>5</v>
      </c>
      <c r="U8">
        <f>VLOOKUP(B8,'Results - OWASP'!$B$2:$L$387,7,FALSE)</f>
        <v>1</v>
      </c>
      <c r="V8">
        <f>VLOOKUP(B8,'Results - OWASP'!$B$2:$L$387,8,FALSE)</f>
        <v>4</v>
      </c>
      <c r="W8">
        <f>VLOOKUP(B8,'Results - OWASP'!$B$2:$L$387,9,FALSE)</f>
        <v>1</v>
      </c>
      <c r="X8">
        <f>VLOOKUP(B8,'Results - OWASP'!$B$2:$L$387,10,FALSE)</f>
        <v>2</v>
      </c>
      <c r="Y8">
        <f>VLOOKUP(B8,'Results - OWASP'!$B$2:$L$387,11,FALSE)</f>
        <v>1</v>
      </c>
      <c r="Z8">
        <f>VLOOKUP(B8,Risk!$B$2:$G$387,3,FALSE)</f>
        <v>33</v>
      </c>
      <c r="AA8">
        <f>VLOOKUP(B8,Risk!$B$2:$G$387,4,FALSE)</f>
        <v>7</v>
      </c>
      <c r="AB8">
        <f>VLOOKUP(B8,Risk!$B$2:$G$387,5,FALSE)</f>
        <v>18</v>
      </c>
      <c r="AC8">
        <f>VLOOKUP(B8,Risk!$B$2:$G$387,6,FALSE)</f>
        <v>8</v>
      </c>
      <c r="AD8">
        <f>VLOOKUP(B8,Risk!$B$2:$G$387,2,FALSE)</f>
        <v>0.6</v>
      </c>
    </row>
    <row r="9" spans="1:30" x14ac:dyDescent="0.3">
      <c r="A9">
        <v>8</v>
      </c>
      <c r="B9" t="s">
        <v>38</v>
      </c>
      <c r="C9" t="s">
        <v>39</v>
      </c>
      <c r="D9" t="s">
        <v>40</v>
      </c>
      <c r="E9" t="s">
        <v>12</v>
      </c>
      <c r="F9">
        <v>8927037</v>
      </c>
      <c r="G9">
        <v>109619714</v>
      </c>
      <c r="H9" t="s">
        <v>41</v>
      </c>
      <c r="I9">
        <v>1120147502</v>
      </c>
      <c r="J9" s="6">
        <f>VLOOKUP(B9,'Results - Timing'!$B$2:$E$387,2,FALSE)</f>
        <v>44014.708252118609</v>
      </c>
      <c r="K9" s="6">
        <f>VLOOKUP(B9,'Results - Timing'!$B$2:$E$387,3,FALSE)</f>
        <v>44014.708648517561</v>
      </c>
      <c r="L9" s="5">
        <f>VLOOKUP(B9,'Results - Timing'!$B$2:$E$387,4,FALSE)</f>
        <v>3.9639895112486556E-4</v>
      </c>
      <c r="M9" s="3" t="str">
        <f>VLOOKUP(B9,Androbugs!$B$2:$C$387,2,FALSE)</f>
        <v>Y</v>
      </c>
      <c r="N9" s="3" t="str">
        <f>VLOOKUP(B9,Droidstatx!$B$2:$C$387,2,FALSE)</f>
        <v>Y</v>
      </c>
      <c r="O9" s="3" t="str">
        <f>VLOOKUP(B9,Super!$B$2:$C$387,2,FALSE)</f>
        <v>Y</v>
      </c>
      <c r="P9">
        <f>VLOOKUP(B9,'Results - OWASP'!$B$2:$L$387,2,FALSE)</f>
        <v>14</v>
      </c>
      <c r="Q9">
        <f>VLOOKUP(B9,'Results - OWASP'!$B$2:$L$387,3,FALSE)</f>
        <v>5</v>
      </c>
      <c r="R9">
        <f>VLOOKUP(B9,'Results - OWASP'!$B$2:$L$387,4,FALSE)</f>
        <v>2</v>
      </c>
      <c r="S9">
        <f>VLOOKUP(B9,'Results - OWASP'!$B$2:$L$387,5,FALSE)</f>
        <v>0</v>
      </c>
      <c r="T9">
        <f>VLOOKUP(B9,'Results - OWASP'!$B$2:$L$387,6,FALSE)</f>
        <v>7</v>
      </c>
      <c r="U9">
        <f>VLOOKUP(B9,'Results - OWASP'!$B$2:$L$387,7,FALSE)</f>
        <v>1</v>
      </c>
      <c r="V9">
        <f>VLOOKUP(B9,'Results - OWASP'!$B$2:$L$387,8,FALSE)</f>
        <v>4</v>
      </c>
      <c r="W9">
        <f>VLOOKUP(B9,'Results - OWASP'!$B$2:$L$387,9,FALSE)</f>
        <v>2</v>
      </c>
      <c r="X9">
        <f>VLOOKUP(B9,'Results - OWASP'!$B$2:$L$387,10,FALSE)</f>
        <v>2</v>
      </c>
      <c r="Y9">
        <f>VLOOKUP(B9,'Results - OWASP'!$B$2:$L$387,11,FALSE)</f>
        <v>1</v>
      </c>
      <c r="Z9">
        <f>VLOOKUP(B9,Risk!$B$2:$G$387,3,FALSE)</f>
        <v>38</v>
      </c>
      <c r="AA9">
        <f>VLOOKUP(B9,Risk!$B$2:$G$387,4,FALSE)</f>
        <v>10</v>
      </c>
      <c r="AB9">
        <f>VLOOKUP(B9,Risk!$B$2:$G$387,5,FALSE)</f>
        <v>19</v>
      </c>
      <c r="AC9">
        <f>VLOOKUP(B9,Risk!$B$2:$G$387,6,FALSE)</f>
        <v>9</v>
      </c>
      <c r="AD9">
        <f>VLOOKUP(B9,Risk!$B$2:$G$387,2,FALSE)</f>
        <v>0.56000000000000005</v>
      </c>
    </row>
    <row r="10" spans="1:30" x14ac:dyDescent="0.3">
      <c r="A10">
        <v>9</v>
      </c>
      <c r="B10" t="s">
        <v>42</v>
      </c>
      <c r="C10" t="s">
        <v>43</v>
      </c>
      <c r="D10" t="s">
        <v>44</v>
      </c>
      <c r="E10" t="s">
        <v>12</v>
      </c>
      <c r="F10">
        <v>8500491</v>
      </c>
      <c r="G10">
        <v>61306568</v>
      </c>
      <c r="H10" t="s">
        <v>45</v>
      </c>
      <c r="I10">
        <v>50124</v>
      </c>
      <c r="J10" s="6">
        <f>VLOOKUP(B10,'Results - Timing'!$B$2:$E$387,2,FALSE)</f>
        <v>44014.767068042187</v>
      </c>
      <c r="K10" s="6">
        <f>VLOOKUP(B10,'Results - Timing'!$B$2:$E$387,3,FALSE)</f>
        <v>44014.767577122817</v>
      </c>
      <c r="L10" s="5">
        <f>VLOOKUP(B10,'Results - Timing'!$B$2:$E$387,4,FALSE)</f>
        <v>5.0908062985399738E-4</v>
      </c>
      <c r="M10" s="3" t="str">
        <f>VLOOKUP(B10,Androbugs!$B$2:$C$387,2,FALSE)</f>
        <v>Y</v>
      </c>
      <c r="N10" s="3" t="str">
        <f>VLOOKUP(B10,Droidstatx!$B$2:$C$387,2,FALSE)</f>
        <v>Y</v>
      </c>
      <c r="O10" s="3" t="e">
        <f>VLOOKUP(B10,Super!$B$2:$C$387,2,FALSE)</f>
        <v>#N/A</v>
      </c>
      <c r="P10">
        <f>VLOOKUP(B10,'Results - OWASP'!$B$2:$L$387,2,FALSE)</f>
        <v>11</v>
      </c>
      <c r="Q10">
        <f>VLOOKUP(B10,'Results - OWASP'!$B$2:$L$387,3,FALSE)</f>
        <v>2</v>
      </c>
      <c r="R10">
        <f>VLOOKUP(B10,'Results - OWASP'!$B$2:$L$387,4,FALSE)</f>
        <v>5</v>
      </c>
      <c r="S10">
        <f>VLOOKUP(B10,'Results - OWASP'!$B$2:$L$387,5,FALSE)</f>
        <v>0</v>
      </c>
      <c r="T10">
        <f>VLOOKUP(B10,'Results - OWASP'!$B$2:$L$387,6,FALSE)</f>
        <v>3</v>
      </c>
      <c r="U10">
        <f>VLOOKUP(B10,'Results - OWASP'!$B$2:$L$387,7,FALSE)</f>
        <v>1</v>
      </c>
      <c r="V10">
        <f>VLOOKUP(B10,'Results - OWASP'!$B$2:$L$387,8,FALSE)</f>
        <v>2</v>
      </c>
      <c r="W10">
        <f>VLOOKUP(B10,'Results - OWASP'!$B$2:$L$387,9,FALSE)</f>
        <v>3</v>
      </c>
      <c r="X10">
        <f>VLOOKUP(B10,'Results - OWASP'!$B$2:$L$387,10,FALSE)</f>
        <v>2</v>
      </c>
      <c r="Y10">
        <f>VLOOKUP(B10,'Results - OWASP'!$B$2:$L$387,11,FALSE)</f>
        <v>1</v>
      </c>
      <c r="Z10">
        <f>VLOOKUP(B10,Risk!$B$2:$G$387,3,FALSE)</f>
        <v>30</v>
      </c>
      <c r="AA10">
        <f>VLOOKUP(B10,Risk!$B$2:$G$387,4,FALSE)</f>
        <v>7</v>
      </c>
      <c r="AB10">
        <f>VLOOKUP(B10,Risk!$B$2:$G$387,5,FALSE)</f>
        <v>12</v>
      </c>
      <c r="AC10">
        <f>VLOOKUP(B10,Risk!$B$2:$G$387,6,FALSE)</f>
        <v>11</v>
      </c>
      <c r="AD10">
        <f>VLOOKUP(B10,Risk!$B$2:$G$387,2,FALSE)</f>
        <v>0.6</v>
      </c>
    </row>
    <row r="11" spans="1:30" x14ac:dyDescent="0.3">
      <c r="A11">
        <v>10</v>
      </c>
      <c r="B11" t="s">
        <v>46</v>
      </c>
      <c r="C11" t="s">
        <v>47</v>
      </c>
      <c r="D11" t="s">
        <v>48</v>
      </c>
      <c r="E11" t="s">
        <v>12</v>
      </c>
      <c r="F11">
        <v>8156285</v>
      </c>
      <c r="G11">
        <v>10601763</v>
      </c>
      <c r="H11" t="s">
        <v>49</v>
      </c>
      <c r="I11">
        <v>227073550</v>
      </c>
      <c r="J11" s="6">
        <f>VLOOKUP(B11,'Results - Timing'!$B$2:$E$387,2,FALSE)</f>
        <v>44014.755160112421</v>
      </c>
      <c r="K11" s="6">
        <f>VLOOKUP(B11,'Results - Timing'!$B$2:$E$387,3,FALSE)</f>
        <v>44014.75564544044</v>
      </c>
      <c r="L11" s="5">
        <f>VLOOKUP(B11,'Results - Timing'!$B$2:$E$387,4,FALSE)</f>
        <v>4.853280188399367E-4</v>
      </c>
      <c r="M11" s="3" t="str">
        <f>VLOOKUP(B11,Androbugs!$B$2:$C$387,2,FALSE)</f>
        <v>Y</v>
      </c>
      <c r="N11" s="3" t="str">
        <f>VLOOKUP(B11,Droidstatx!$B$2:$C$387,2,FALSE)</f>
        <v>N</v>
      </c>
      <c r="O11" s="3" t="str">
        <f>VLOOKUP(B11,Super!$B$2:$C$387,2,FALSE)</f>
        <v>Y</v>
      </c>
      <c r="P11">
        <f>VLOOKUP(B11,'Results - OWASP'!$B$2:$L$387,2,FALSE)</f>
        <v>7</v>
      </c>
      <c r="Q11">
        <f>VLOOKUP(B11,'Results - OWASP'!$B$2:$L$387,3,FALSE)</f>
        <v>5</v>
      </c>
      <c r="R11">
        <f>VLOOKUP(B11,'Results - OWASP'!$B$2:$L$387,4,FALSE)</f>
        <v>3</v>
      </c>
      <c r="S11">
        <f>VLOOKUP(B11,'Results - OWASP'!$B$2:$L$387,5,FALSE)</f>
        <v>0</v>
      </c>
      <c r="T11">
        <f>VLOOKUP(B11,'Results - OWASP'!$B$2:$L$387,6,FALSE)</f>
        <v>4</v>
      </c>
      <c r="U11">
        <f>VLOOKUP(B11,'Results - OWASP'!$B$2:$L$387,7,FALSE)</f>
        <v>1</v>
      </c>
      <c r="V11">
        <f>VLOOKUP(B11,'Results - OWASP'!$B$2:$L$387,8,FALSE)</f>
        <v>4</v>
      </c>
      <c r="W11">
        <f>VLOOKUP(B11,'Results - OWASP'!$B$2:$L$387,9,FALSE)</f>
        <v>4</v>
      </c>
      <c r="X11">
        <f>VLOOKUP(B11,'Results - OWASP'!$B$2:$L$387,10,FALSE)</f>
        <v>1</v>
      </c>
      <c r="Y11">
        <f>VLOOKUP(B11,'Results - OWASP'!$B$2:$L$387,11,FALSE)</f>
        <v>0</v>
      </c>
      <c r="Z11">
        <f>VLOOKUP(B11,Risk!$B$2:$G$387,3,FALSE)</f>
        <v>29</v>
      </c>
      <c r="AA11">
        <f>VLOOKUP(B11,Risk!$B$2:$G$387,4,FALSE)</f>
        <v>10</v>
      </c>
      <c r="AB11">
        <f>VLOOKUP(B11,Risk!$B$2:$G$387,5,FALSE)</f>
        <v>11</v>
      </c>
      <c r="AC11">
        <f>VLOOKUP(B11,Risk!$B$2:$G$387,6,FALSE)</f>
        <v>8</v>
      </c>
      <c r="AD11">
        <f>VLOOKUP(B11,Risk!$B$2:$G$387,2,FALSE)</f>
        <v>0.44</v>
      </c>
    </row>
    <row r="12" spans="1:30" x14ac:dyDescent="0.3">
      <c r="A12">
        <v>11</v>
      </c>
      <c r="B12" t="s">
        <v>50</v>
      </c>
      <c r="C12" t="s">
        <v>51</v>
      </c>
      <c r="D12" t="s">
        <v>52</v>
      </c>
      <c r="E12" t="s">
        <v>53</v>
      </c>
      <c r="F12">
        <v>45277313</v>
      </c>
      <c r="G12">
        <v>20751952</v>
      </c>
      <c r="H12" t="s">
        <v>54</v>
      </c>
      <c r="I12">
        <v>27</v>
      </c>
      <c r="J12" s="6">
        <f>VLOOKUP(B12,'Results - Timing'!$B$2:$E$387,2,FALSE)</f>
        <v>44014.724184523402</v>
      </c>
      <c r="K12" s="6">
        <f>VLOOKUP(B12,'Results - Timing'!$B$2:$E$387,3,FALSE)</f>
        <v>44014.724218447896</v>
      </c>
      <c r="L12" s="5">
        <f>VLOOKUP(B12,'Results - Timing'!$B$2:$E$387,4,FALSE)</f>
        <v>3.392449434613809E-5</v>
      </c>
      <c r="M12" s="3" t="str">
        <f>VLOOKUP(B12,Androbugs!$B$2:$C$387,2,FALSE)</f>
        <v>Y</v>
      </c>
      <c r="N12" s="3" t="str">
        <f>VLOOKUP(B12,Droidstatx!$B$2:$C$387,2,FALSE)</f>
        <v>Y</v>
      </c>
      <c r="O12" s="3" t="str">
        <f>VLOOKUP(B12,Super!$B$2:$C$387,2,FALSE)</f>
        <v>Y</v>
      </c>
      <c r="P12">
        <f>VLOOKUP(B12,'Results - OWASP'!$B$2:$L$387,2,FALSE)</f>
        <v>8</v>
      </c>
      <c r="Q12">
        <f>VLOOKUP(B12,'Results - OWASP'!$B$2:$L$387,3,FALSE)</f>
        <v>5</v>
      </c>
      <c r="R12">
        <f>VLOOKUP(B12,'Results - OWASP'!$B$2:$L$387,4,FALSE)</f>
        <v>1</v>
      </c>
      <c r="S12">
        <f>VLOOKUP(B12,'Results - OWASP'!$B$2:$L$387,5,FALSE)</f>
        <v>0</v>
      </c>
      <c r="T12">
        <f>VLOOKUP(B12,'Results - OWASP'!$B$2:$L$387,6,FALSE)</f>
        <v>3</v>
      </c>
      <c r="U12">
        <f>VLOOKUP(B12,'Results - OWASP'!$B$2:$L$387,7,FALSE)</f>
        <v>0</v>
      </c>
      <c r="V12">
        <f>VLOOKUP(B12,'Results - OWASP'!$B$2:$L$387,8,FALSE)</f>
        <v>2</v>
      </c>
      <c r="W12">
        <f>VLOOKUP(B12,'Results - OWASP'!$B$2:$L$387,9,FALSE)</f>
        <v>1</v>
      </c>
      <c r="X12">
        <f>VLOOKUP(B12,'Results - OWASP'!$B$2:$L$387,10,FALSE)</f>
        <v>1</v>
      </c>
      <c r="Y12">
        <f>VLOOKUP(B12,'Results - OWASP'!$B$2:$L$387,11,FALSE)</f>
        <v>0</v>
      </c>
      <c r="Z12">
        <f>VLOOKUP(B12,Risk!$B$2:$G$387,3,FALSE)</f>
        <v>21</v>
      </c>
      <c r="AA12">
        <f>VLOOKUP(B12,Risk!$B$2:$G$387,4,FALSE)</f>
        <v>7</v>
      </c>
      <c r="AB12">
        <f>VLOOKUP(B12,Risk!$B$2:$G$387,5,FALSE)</f>
        <v>12</v>
      </c>
      <c r="AC12">
        <f>VLOOKUP(B12,Risk!$B$2:$G$387,6,FALSE)</f>
        <v>2</v>
      </c>
      <c r="AD12">
        <f>VLOOKUP(B12,Risk!$B$2:$G$387,2,FALSE)</f>
        <v>0.53</v>
      </c>
    </row>
    <row r="13" spans="1:30" x14ac:dyDescent="0.3">
      <c r="A13">
        <v>12</v>
      </c>
      <c r="B13" t="s">
        <v>55</v>
      </c>
      <c r="C13" t="s">
        <v>56</v>
      </c>
      <c r="D13" t="s">
        <v>57</v>
      </c>
      <c r="E13" t="s">
        <v>53</v>
      </c>
      <c r="F13">
        <v>6308120</v>
      </c>
      <c r="G13">
        <v>30331938</v>
      </c>
      <c r="H13" t="s">
        <v>58</v>
      </c>
      <c r="I13">
        <v>906111190</v>
      </c>
      <c r="J13" s="6">
        <f>VLOOKUP(B13,'Results - Timing'!$B$2:$E$387,2,FALSE)</f>
        <v>44014.793040085096</v>
      </c>
      <c r="K13" s="6">
        <f>VLOOKUP(B13,'Results - Timing'!$B$2:$E$387,3,FALSE)</f>
        <v>44014.793246499408</v>
      </c>
      <c r="L13" s="5">
        <f>VLOOKUP(B13,'Results - Timing'!$B$2:$E$387,4,FALSE)</f>
        <v>2.0641431183321401E-4</v>
      </c>
      <c r="M13" s="3" t="str">
        <f>VLOOKUP(B13,Androbugs!$B$2:$C$387,2,FALSE)</f>
        <v>Y</v>
      </c>
      <c r="N13" s="3" t="str">
        <f>VLOOKUP(B13,Droidstatx!$B$2:$C$387,2,FALSE)</f>
        <v>Y</v>
      </c>
      <c r="O13" s="3" t="str">
        <f>VLOOKUP(B13,Super!$B$2:$C$387,2,FALSE)</f>
        <v>Y</v>
      </c>
      <c r="P13">
        <f>VLOOKUP(B13,'Results - OWASP'!$B$2:$L$387,2,FALSE)</f>
        <v>6</v>
      </c>
      <c r="Q13">
        <f>VLOOKUP(B13,'Results - OWASP'!$B$2:$L$387,3,FALSE)</f>
        <v>8</v>
      </c>
      <c r="R13">
        <f>VLOOKUP(B13,'Results - OWASP'!$B$2:$L$387,4,FALSE)</f>
        <v>3</v>
      </c>
      <c r="S13">
        <f>VLOOKUP(B13,'Results - OWASP'!$B$2:$L$387,5,FALSE)</f>
        <v>0</v>
      </c>
      <c r="T13">
        <f>VLOOKUP(B13,'Results - OWASP'!$B$2:$L$387,6,FALSE)</f>
        <v>4</v>
      </c>
      <c r="U13">
        <f>VLOOKUP(B13,'Results - OWASP'!$B$2:$L$387,7,FALSE)</f>
        <v>1</v>
      </c>
      <c r="V13">
        <f>VLOOKUP(B13,'Results - OWASP'!$B$2:$L$387,8,FALSE)</f>
        <v>5</v>
      </c>
      <c r="W13">
        <f>VLOOKUP(B13,'Results - OWASP'!$B$2:$L$387,9,FALSE)</f>
        <v>4</v>
      </c>
      <c r="X13">
        <f>VLOOKUP(B13,'Results - OWASP'!$B$2:$L$387,10,FALSE)</f>
        <v>1</v>
      </c>
      <c r="Y13">
        <f>VLOOKUP(B13,'Results - OWASP'!$B$2:$L$387,11,FALSE)</f>
        <v>0</v>
      </c>
      <c r="Z13">
        <f>VLOOKUP(B13,Risk!$B$2:$G$387,3,FALSE)</f>
        <v>32</v>
      </c>
      <c r="AA13">
        <f>VLOOKUP(B13,Risk!$B$2:$G$387,4,FALSE)</f>
        <v>13</v>
      </c>
      <c r="AB13">
        <f>VLOOKUP(B13,Risk!$B$2:$G$387,5,FALSE)</f>
        <v>14</v>
      </c>
      <c r="AC13">
        <f>VLOOKUP(B13,Risk!$B$2:$G$387,6,FALSE)</f>
        <v>5</v>
      </c>
      <c r="AD13">
        <f>VLOOKUP(B13,Risk!$B$2:$G$387,2,FALSE)</f>
        <v>0.53</v>
      </c>
    </row>
    <row r="14" spans="1:30" x14ac:dyDescent="0.3">
      <c r="A14">
        <v>13</v>
      </c>
      <c r="B14" t="s">
        <v>59</v>
      </c>
      <c r="C14" t="s">
        <v>60</v>
      </c>
      <c r="D14" t="s">
        <v>61</v>
      </c>
      <c r="E14" t="s">
        <v>53</v>
      </c>
      <c r="F14">
        <v>2069460</v>
      </c>
      <c r="G14">
        <v>25650616</v>
      </c>
      <c r="H14" t="s">
        <v>62</v>
      </c>
      <c r="I14">
        <v>32321</v>
      </c>
      <c r="J14" s="6">
        <f>VLOOKUP(B14,'Results - Timing'!$B$2:$E$387,2,FALSE)</f>
        <v>44014.787669051817</v>
      </c>
      <c r="K14" s="6">
        <f>VLOOKUP(B14,'Results - Timing'!$B$2:$E$387,3,FALSE)</f>
        <v>44014.787849726192</v>
      </c>
      <c r="L14" s="5">
        <f>VLOOKUP(B14,'Results - Timing'!$B$2:$E$387,4,FALSE)</f>
        <v>1.8067437486024573E-4</v>
      </c>
      <c r="M14" s="3" t="str">
        <f>VLOOKUP(B14,Androbugs!$B$2:$C$387,2,FALSE)</f>
        <v>Y</v>
      </c>
      <c r="N14" s="3" t="str">
        <f>VLOOKUP(B14,Droidstatx!$B$2:$C$387,2,FALSE)</f>
        <v>Y</v>
      </c>
      <c r="O14" s="3" t="str">
        <f>VLOOKUP(B14,Super!$B$2:$C$387,2,FALSE)</f>
        <v>Y</v>
      </c>
      <c r="P14">
        <f>VLOOKUP(B14,'Results - OWASP'!$B$2:$L$387,2,FALSE)</f>
        <v>12</v>
      </c>
      <c r="Q14">
        <f>VLOOKUP(B14,'Results - OWASP'!$B$2:$L$387,3,FALSE)</f>
        <v>9</v>
      </c>
      <c r="R14">
        <f>VLOOKUP(B14,'Results - OWASP'!$B$2:$L$387,4,FALSE)</f>
        <v>4</v>
      </c>
      <c r="S14">
        <f>VLOOKUP(B14,'Results - OWASP'!$B$2:$L$387,5,FALSE)</f>
        <v>0</v>
      </c>
      <c r="T14">
        <f>VLOOKUP(B14,'Results - OWASP'!$B$2:$L$387,6,FALSE)</f>
        <v>3</v>
      </c>
      <c r="U14">
        <f>VLOOKUP(B14,'Results - OWASP'!$B$2:$L$387,7,FALSE)</f>
        <v>1</v>
      </c>
      <c r="V14">
        <f>VLOOKUP(B14,'Results - OWASP'!$B$2:$L$387,8,FALSE)</f>
        <v>5</v>
      </c>
      <c r="W14">
        <f>VLOOKUP(B14,'Results - OWASP'!$B$2:$L$387,9,FALSE)</f>
        <v>2</v>
      </c>
      <c r="X14">
        <f>VLOOKUP(B14,'Results - OWASP'!$B$2:$L$387,10,FALSE)</f>
        <v>1</v>
      </c>
      <c r="Y14">
        <f>VLOOKUP(B14,'Results - OWASP'!$B$2:$L$387,11,FALSE)</f>
        <v>0</v>
      </c>
      <c r="Z14">
        <f>VLOOKUP(B14,Risk!$B$2:$G$387,3,FALSE)</f>
        <v>37</v>
      </c>
      <c r="AA14">
        <f>VLOOKUP(B14,Risk!$B$2:$G$387,4,FALSE)</f>
        <v>13</v>
      </c>
      <c r="AB14">
        <f>VLOOKUP(B14,Risk!$B$2:$G$387,5,FALSE)</f>
        <v>12</v>
      </c>
      <c r="AC14">
        <f>VLOOKUP(B14,Risk!$B$2:$G$387,6,FALSE)</f>
        <v>12</v>
      </c>
      <c r="AD14">
        <f>VLOOKUP(B14,Risk!$B$2:$G$387,2,FALSE)</f>
        <v>0.56999999999999995</v>
      </c>
    </row>
    <row r="15" spans="1:30" x14ac:dyDescent="0.3">
      <c r="A15">
        <v>14</v>
      </c>
      <c r="B15" t="s">
        <v>63</v>
      </c>
      <c r="C15" t="s">
        <v>64</v>
      </c>
      <c r="D15" t="s">
        <v>65</v>
      </c>
      <c r="E15" t="s">
        <v>53</v>
      </c>
      <c r="F15">
        <v>1857946</v>
      </c>
      <c r="G15">
        <v>70613953</v>
      </c>
      <c r="H15" t="s">
        <v>66</v>
      </c>
      <c r="I15">
        <v>3924</v>
      </c>
      <c r="J15" s="6">
        <f>VLOOKUP(B15,'Results - Timing'!$B$2:$E$387,2,FALSE)</f>
        <v>44014.755645442769</v>
      </c>
      <c r="K15" s="6">
        <f>VLOOKUP(B15,'Results - Timing'!$B$2:$E$387,3,FALSE)</f>
        <v>44014.75583978332</v>
      </c>
      <c r="L15" s="5">
        <f>VLOOKUP(B15,'Results - Timing'!$B$2:$E$387,4,FALSE)</f>
        <v>1.9434055138844997E-4</v>
      </c>
      <c r="M15" s="3" t="str">
        <f>VLOOKUP(B15,Androbugs!$B$2:$C$387,2,FALSE)</f>
        <v>Y</v>
      </c>
      <c r="N15" s="3" t="str">
        <f>VLOOKUP(B15,Droidstatx!$B$2:$C$387,2,FALSE)</f>
        <v>Y</v>
      </c>
      <c r="O15" s="3" t="str">
        <f>VLOOKUP(B15,Super!$B$2:$C$387,2,FALSE)</f>
        <v>Y</v>
      </c>
      <c r="P15">
        <f>VLOOKUP(B15,'Results - OWASP'!$B$2:$L$387,2,FALSE)</f>
        <v>10</v>
      </c>
      <c r="Q15">
        <f>VLOOKUP(B15,'Results - OWASP'!$B$2:$L$387,3,FALSE)</f>
        <v>9</v>
      </c>
      <c r="R15">
        <f>VLOOKUP(B15,'Results - OWASP'!$B$2:$L$387,4,FALSE)</f>
        <v>4</v>
      </c>
      <c r="S15">
        <f>VLOOKUP(B15,'Results - OWASP'!$B$2:$L$387,5,FALSE)</f>
        <v>0</v>
      </c>
      <c r="T15">
        <f>VLOOKUP(B15,'Results - OWASP'!$B$2:$L$387,6,FALSE)</f>
        <v>3</v>
      </c>
      <c r="U15">
        <f>VLOOKUP(B15,'Results - OWASP'!$B$2:$L$387,7,FALSE)</f>
        <v>1</v>
      </c>
      <c r="V15">
        <f>VLOOKUP(B15,'Results - OWASP'!$B$2:$L$387,8,FALSE)</f>
        <v>6</v>
      </c>
      <c r="W15">
        <f>VLOOKUP(B15,'Results - OWASP'!$B$2:$L$387,9,FALSE)</f>
        <v>3</v>
      </c>
      <c r="X15">
        <f>VLOOKUP(B15,'Results - OWASP'!$B$2:$L$387,10,FALSE)</f>
        <v>1</v>
      </c>
      <c r="Y15">
        <f>VLOOKUP(B15,'Results - OWASP'!$B$2:$L$387,11,FALSE)</f>
        <v>1</v>
      </c>
      <c r="Z15">
        <f>VLOOKUP(B15,Risk!$B$2:$G$387,3,FALSE)</f>
        <v>38</v>
      </c>
      <c r="AA15">
        <f>VLOOKUP(B15,Risk!$B$2:$G$387,4,FALSE)</f>
        <v>13</v>
      </c>
      <c r="AB15">
        <f>VLOOKUP(B15,Risk!$B$2:$G$387,5,FALSE)</f>
        <v>12</v>
      </c>
      <c r="AC15">
        <f>VLOOKUP(B15,Risk!$B$2:$G$387,6,FALSE)</f>
        <v>13</v>
      </c>
      <c r="AD15">
        <f>VLOOKUP(B15,Risk!$B$2:$G$387,2,FALSE)</f>
        <v>0.6</v>
      </c>
    </row>
    <row r="16" spans="1:30" x14ac:dyDescent="0.3">
      <c r="A16">
        <v>15</v>
      </c>
      <c r="B16" t="s">
        <v>67</v>
      </c>
      <c r="C16" t="s">
        <v>68</v>
      </c>
      <c r="D16" t="s">
        <v>69</v>
      </c>
      <c r="E16" t="s">
        <v>53</v>
      </c>
      <c r="F16">
        <v>1751676</v>
      </c>
      <c r="G16">
        <v>20698655</v>
      </c>
      <c r="H16" t="s">
        <v>70</v>
      </c>
      <c r="I16">
        <v>660</v>
      </c>
      <c r="J16" s="6">
        <f>VLOOKUP(B16,'Results - Timing'!$B$2:$E$387,2,FALSE)</f>
        <v>44014.747031467807</v>
      </c>
      <c r="K16" s="6">
        <f>VLOOKUP(B16,'Results - Timing'!$B$2:$E$387,3,FALSE)</f>
        <v>44014.747401320637</v>
      </c>
      <c r="L16" s="5">
        <f>VLOOKUP(B16,'Results - Timing'!$B$2:$E$387,4,FALSE)</f>
        <v>3.6985283077228814E-4</v>
      </c>
      <c r="M16" s="3" t="str">
        <f>VLOOKUP(B16,Androbugs!$B$2:$C$387,2,FALSE)</f>
        <v>Y</v>
      </c>
      <c r="N16" s="3" t="str">
        <f>VLOOKUP(B16,Droidstatx!$B$2:$C$387,2,FALSE)</f>
        <v>Y</v>
      </c>
      <c r="O16" s="3" t="str">
        <f>VLOOKUP(B16,Super!$B$2:$C$387,2,FALSE)</f>
        <v>Y</v>
      </c>
      <c r="P16">
        <f>VLOOKUP(B16,'Results - OWASP'!$B$2:$L$387,2,FALSE)</f>
        <v>11</v>
      </c>
      <c r="Q16">
        <f>VLOOKUP(B16,'Results - OWASP'!$B$2:$L$387,3,FALSE)</f>
        <v>7</v>
      </c>
      <c r="R16">
        <f>VLOOKUP(B16,'Results - OWASP'!$B$2:$L$387,4,FALSE)</f>
        <v>3</v>
      </c>
      <c r="S16">
        <f>VLOOKUP(B16,'Results - OWASP'!$B$2:$L$387,5,FALSE)</f>
        <v>0</v>
      </c>
      <c r="T16">
        <f>VLOOKUP(B16,'Results - OWASP'!$B$2:$L$387,6,FALSE)</f>
        <v>5</v>
      </c>
      <c r="U16">
        <f>VLOOKUP(B16,'Results - OWASP'!$B$2:$L$387,7,FALSE)</f>
        <v>1</v>
      </c>
      <c r="V16">
        <f>VLOOKUP(B16,'Results - OWASP'!$B$2:$L$387,8,FALSE)</f>
        <v>5</v>
      </c>
      <c r="W16">
        <f>VLOOKUP(B16,'Results - OWASP'!$B$2:$L$387,9,FALSE)</f>
        <v>4</v>
      </c>
      <c r="X16">
        <f>VLOOKUP(B16,'Results - OWASP'!$B$2:$L$387,10,FALSE)</f>
        <v>1</v>
      </c>
      <c r="Y16">
        <f>VLOOKUP(B16,'Results - OWASP'!$B$2:$L$387,11,FALSE)</f>
        <v>0</v>
      </c>
      <c r="Z16">
        <f>VLOOKUP(B16,Risk!$B$2:$G$387,3,FALSE)</f>
        <v>37</v>
      </c>
      <c r="AA16">
        <f>VLOOKUP(B16,Risk!$B$2:$G$387,4,FALSE)</f>
        <v>11</v>
      </c>
      <c r="AB16">
        <f>VLOOKUP(B16,Risk!$B$2:$G$387,5,FALSE)</f>
        <v>16</v>
      </c>
      <c r="AC16">
        <f>VLOOKUP(B16,Risk!$B$2:$G$387,6,FALSE)</f>
        <v>10</v>
      </c>
      <c r="AD16">
        <f>VLOOKUP(B16,Risk!$B$2:$G$387,2,FALSE)</f>
        <v>0.57999999999999996</v>
      </c>
    </row>
    <row r="17" spans="1:30" x14ac:dyDescent="0.3">
      <c r="A17">
        <v>16</v>
      </c>
      <c r="B17" t="s">
        <v>71</v>
      </c>
      <c r="C17" t="s">
        <v>72</v>
      </c>
      <c r="D17" t="s">
        <v>73</v>
      </c>
      <c r="E17" t="s">
        <v>53</v>
      </c>
      <c r="F17">
        <v>1661091</v>
      </c>
      <c r="G17">
        <v>25716776</v>
      </c>
      <c r="H17" t="s">
        <v>74</v>
      </c>
      <c r="I17">
        <v>32321</v>
      </c>
      <c r="J17" s="6">
        <f>VLOOKUP(B17,'Results - Timing'!$B$2:$E$387,2,FALSE)</f>
        <v>44014.78174125986</v>
      </c>
      <c r="K17" s="6">
        <f>VLOOKUP(B17,'Results - Timing'!$B$2:$E$387,3,FALSE)</f>
        <v>44014.78191832536</v>
      </c>
      <c r="L17" s="5">
        <f>VLOOKUP(B17,'Results - Timing'!$B$2:$E$387,4,FALSE)</f>
        <v>1.7706549988361076E-4</v>
      </c>
      <c r="M17" s="3" t="str">
        <f>VLOOKUP(B17,Androbugs!$B$2:$C$387,2,FALSE)</f>
        <v>Y</v>
      </c>
      <c r="N17" s="3" t="str">
        <f>VLOOKUP(B17,Droidstatx!$B$2:$C$387,2,FALSE)</f>
        <v>Y</v>
      </c>
      <c r="O17" s="3" t="str">
        <f>VLOOKUP(B17,Super!$B$2:$C$387,2,FALSE)</f>
        <v>Y</v>
      </c>
      <c r="P17">
        <f>VLOOKUP(B17,'Results - OWASP'!$B$2:$L$387,2,FALSE)</f>
        <v>12</v>
      </c>
      <c r="Q17">
        <f>VLOOKUP(B17,'Results - OWASP'!$B$2:$L$387,3,FALSE)</f>
        <v>9</v>
      </c>
      <c r="R17">
        <f>VLOOKUP(B17,'Results - OWASP'!$B$2:$L$387,4,FALSE)</f>
        <v>4</v>
      </c>
      <c r="S17">
        <f>VLOOKUP(B17,'Results - OWASP'!$B$2:$L$387,5,FALSE)</f>
        <v>0</v>
      </c>
      <c r="T17">
        <f>VLOOKUP(B17,'Results - OWASP'!$B$2:$L$387,6,FALSE)</f>
        <v>3</v>
      </c>
      <c r="U17">
        <f>VLOOKUP(B17,'Results - OWASP'!$B$2:$L$387,7,FALSE)</f>
        <v>1</v>
      </c>
      <c r="V17">
        <f>VLOOKUP(B17,'Results - OWASP'!$B$2:$L$387,8,FALSE)</f>
        <v>5</v>
      </c>
      <c r="W17">
        <f>VLOOKUP(B17,'Results - OWASP'!$B$2:$L$387,9,FALSE)</f>
        <v>2</v>
      </c>
      <c r="X17">
        <f>VLOOKUP(B17,'Results - OWASP'!$B$2:$L$387,10,FALSE)</f>
        <v>1</v>
      </c>
      <c r="Y17">
        <f>VLOOKUP(B17,'Results - OWASP'!$B$2:$L$387,11,FALSE)</f>
        <v>0</v>
      </c>
      <c r="Z17">
        <f>VLOOKUP(B17,Risk!$B$2:$G$387,3,FALSE)</f>
        <v>37</v>
      </c>
      <c r="AA17">
        <f>VLOOKUP(B17,Risk!$B$2:$G$387,4,FALSE)</f>
        <v>13</v>
      </c>
      <c r="AB17">
        <f>VLOOKUP(B17,Risk!$B$2:$G$387,5,FALSE)</f>
        <v>12</v>
      </c>
      <c r="AC17">
        <f>VLOOKUP(B17,Risk!$B$2:$G$387,6,FALSE)</f>
        <v>12</v>
      </c>
      <c r="AD17">
        <f>VLOOKUP(B17,Risk!$B$2:$G$387,2,FALSE)</f>
        <v>0.56999999999999995</v>
      </c>
    </row>
    <row r="18" spans="1:30" x14ac:dyDescent="0.3">
      <c r="A18">
        <v>17</v>
      </c>
      <c r="B18" t="s">
        <v>75</v>
      </c>
      <c r="C18" t="s">
        <v>76</v>
      </c>
      <c r="D18" t="s">
        <v>77</v>
      </c>
      <c r="E18" t="s">
        <v>53</v>
      </c>
      <c r="F18">
        <v>1561337</v>
      </c>
      <c r="G18">
        <v>25654216</v>
      </c>
      <c r="H18" t="s">
        <v>78</v>
      </c>
      <c r="I18">
        <v>32321</v>
      </c>
      <c r="J18" s="6">
        <f>VLOOKUP(B18,'Results - Timing'!$B$2:$E$387,2,FALSE)</f>
        <v>44014.770161990047</v>
      </c>
      <c r="K18" s="6">
        <f>VLOOKUP(B18,'Results - Timing'!$B$2:$E$387,3,FALSE)</f>
        <v>44014.770340479932</v>
      </c>
      <c r="L18" s="5">
        <f>VLOOKUP(B18,'Results - Timing'!$B$2:$E$387,4,FALSE)</f>
        <v>1.7848988500190899E-4</v>
      </c>
      <c r="M18" s="3" t="str">
        <f>VLOOKUP(B18,Androbugs!$B$2:$C$387,2,FALSE)</f>
        <v>Y</v>
      </c>
      <c r="N18" s="3" t="str">
        <f>VLOOKUP(B18,Droidstatx!$B$2:$C$387,2,FALSE)</f>
        <v>Y</v>
      </c>
      <c r="O18" s="3" t="str">
        <f>VLOOKUP(B18,Super!$B$2:$C$387,2,FALSE)</f>
        <v>Y</v>
      </c>
      <c r="P18">
        <f>VLOOKUP(B18,'Results - OWASP'!$B$2:$L$387,2,FALSE)</f>
        <v>12</v>
      </c>
      <c r="Q18">
        <f>VLOOKUP(B18,'Results - OWASP'!$B$2:$L$387,3,FALSE)</f>
        <v>9</v>
      </c>
      <c r="R18">
        <f>VLOOKUP(B18,'Results - OWASP'!$B$2:$L$387,4,FALSE)</f>
        <v>4</v>
      </c>
      <c r="S18">
        <f>VLOOKUP(B18,'Results - OWASP'!$B$2:$L$387,5,FALSE)</f>
        <v>0</v>
      </c>
      <c r="T18">
        <f>VLOOKUP(B18,'Results - OWASP'!$B$2:$L$387,6,FALSE)</f>
        <v>3</v>
      </c>
      <c r="U18">
        <f>VLOOKUP(B18,'Results - OWASP'!$B$2:$L$387,7,FALSE)</f>
        <v>1</v>
      </c>
      <c r="V18">
        <f>VLOOKUP(B18,'Results - OWASP'!$B$2:$L$387,8,FALSE)</f>
        <v>5</v>
      </c>
      <c r="W18">
        <f>VLOOKUP(B18,'Results - OWASP'!$B$2:$L$387,9,FALSE)</f>
        <v>2</v>
      </c>
      <c r="X18">
        <f>VLOOKUP(B18,'Results - OWASP'!$B$2:$L$387,10,FALSE)</f>
        <v>1</v>
      </c>
      <c r="Y18">
        <f>VLOOKUP(B18,'Results - OWASP'!$B$2:$L$387,11,FALSE)</f>
        <v>0</v>
      </c>
      <c r="Z18">
        <f>VLOOKUP(B18,Risk!$B$2:$G$387,3,FALSE)</f>
        <v>37</v>
      </c>
      <c r="AA18">
        <f>VLOOKUP(B18,Risk!$B$2:$G$387,4,FALSE)</f>
        <v>13</v>
      </c>
      <c r="AB18">
        <f>VLOOKUP(B18,Risk!$B$2:$G$387,5,FALSE)</f>
        <v>12</v>
      </c>
      <c r="AC18">
        <f>VLOOKUP(B18,Risk!$B$2:$G$387,6,FALSE)</f>
        <v>12</v>
      </c>
      <c r="AD18">
        <f>VLOOKUP(B18,Risk!$B$2:$G$387,2,FALSE)</f>
        <v>0.56999999999999995</v>
      </c>
    </row>
    <row r="19" spans="1:30" x14ac:dyDescent="0.3">
      <c r="A19">
        <v>18</v>
      </c>
      <c r="B19" t="s">
        <v>79</v>
      </c>
      <c r="C19" t="s">
        <v>80</v>
      </c>
      <c r="D19" t="s">
        <v>81</v>
      </c>
      <c r="E19" t="s">
        <v>53</v>
      </c>
      <c r="F19">
        <v>1421305</v>
      </c>
      <c r="G19">
        <v>25624052</v>
      </c>
      <c r="H19" t="s">
        <v>62</v>
      </c>
      <c r="I19">
        <v>32321</v>
      </c>
      <c r="J19" s="6">
        <f>VLOOKUP(B19,'Results - Timing'!$B$2:$E$387,2,FALSE)</f>
        <v>44014.709291123101</v>
      </c>
      <c r="K19" s="6">
        <f>VLOOKUP(B19,'Results - Timing'!$B$2:$E$387,3,FALSE)</f>
        <v>44014.709470527421</v>
      </c>
      <c r="L19" s="5">
        <f>VLOOKUP(B19,'Results - Timing'!$B$2:$E$387,4,FALSE)</f>
        <v>1.7940432007890195E-4</v>
      </c>
      <c r="M19" s="3" t="str">
        <f>VLOOKUP(B19,Androbugs!$B$2:$C$387,2,FALSE)</f>
        <v>Y</v>
      </c>
      <c r="N19" s="3" t="str">
        <f>VLOOKUP(B19,Droidstatx!$B$2:$C$387,2,FALSE)</f>
        <v>Y</v>
      </c>
      <c r="O19" s="3" t="str">
        <f>VLOOKUP(B19,Super!$B$2:$C$387,2,FALSE)</f>
        <v>Y</v>
      </c>
      <c r="P19">
        <f>VLOOKUP(B19,'Results - OWASP'!$B$2:$L$387,2,FALSE)</f>
        <v>12</v>
      </c>
      <c r="Q19">
        <f>VLOOKUP(B19,'Results - OWASP'!$B$2:$L$387,3,FALSE)</f>
        <v>9</v>
      </c>
      <c r="R19">
        <f>VLOOKUP(B19,'Results - OWASP'!$B$2:$L$387,4,FALSE)</f>
        <v>4</v>
      </c>
      <c r="S19">
        <f>VLOOKUP(B19,'Results - OWASP'!$B$2:$L$387,5,FALSE)</f>
        <v>0</v>
      </c>
      <c r="T19">
        <f>VLOOKUP(B19,'Results - OWASP'!$B$2:$L$387,6,FALSE)</f>
        <v>3</v>
      </c>
      <c r="U19">
        <f>VLOOKUP(B19,'Results - OWASP'!$B$2:$L$387,7,FALSE)</f>
        <v>1</v>
      </c>
      <c r="V19">
        <f>VLOOKUP(B19,'Results - OWASP'!$B$2:$L$387,8,FALSE)</f>
        <v>5</v>
      </c>
      <c r="W19">
        <f>VLOOKUP(B19,'Results - OWASP'!$B$2:$L$387,9,FALSE)</f>
        <v>2</v>
      </c>
      <c r="X19">
        <f>VLOOKUP(B19,'Results - OWASP'!$B$2:$L$387,10,FALSE)</f>
        <v>1</v>
      </c>
      <c r="Y19">
        <f>VLOOKUP(B19,'Results - OWASP'!$B$2:$L$387,11,FALSE)</f>
        <v>0</v>
      </c>
      <c r="Z19">
        <f>VLOOKUP(B19,Risk!$B$2:$G$387,3,FALSE)</f>
        <v>37</v>
      </c>
      <c r="AA19">
        <f>VLOOKUP(B19,Risk!$B$2:$G$387,4,FALSE)</f>
        <v>13</v>
      </c>
      <c r="AB19">
        <f>VLOOKUP(B19,Risk!$B$2:$G$387,5,FALSE)</f>
        <v>12</v>
      </c>
      <c r="AC19">
        <f>VLOOKUP(B19,Risk!$B$2:$G$387,6,FALSE)</f>
        <v>12</v>
      </c>
      <c r="AD19">
        <f>VLOOKUP(B19,Risk!$B$2:$G$387,2,FALSE)</f>
        <v>0.56999999999999995</v>
      </c>
    </row>
    <row r="20" spans="1:30" x14ac:dyDescent="0.3">
      <c r="A20">
        <v>19</v>
      </c>
      <c r="B20" t="s">
        <v>82</v>
      </c>
      <c r="C20" t="s">
        <v>83</v>
      </c>
      <c r="D20" t="s">
        <v>84</v>
      </c>
      <c r="E20" t="s">
        <v>53</v>
      </c>
      <c r="F20">
        <v>1280219</v>
      </c>
      <c r="G20">
        <v>70737455</v>
      </c>
      <c r="H20" t="s">
        <v>85</v>
      </c>
      <c r="I20">
        <v>3494</v>
      </c>
      <c r="J20" s="6">
        <f>VLOOKUP(B20,'Results - Timing'!$B$2:$E$387,2,FALSE)</f>
        <v>44014.795869695918</v>
      </c>
      <c r="K20" s="6">
        <f>VLOOKUP(B20,'Results - Timing'!$B$2:$E$387,3,FALSE)</f>
        <v>44014.796059758519</v>
      </c>
      <c r="L20" s="5">
        <f>VLOOKUP(B20,'Results - Timing'!$B$2:$E$387,4,FALSE)</f>
        <v>1.9006260117748752E-4</v>
      </c>
      <c r="M20" s="3" t="str">
        <f>VLOOKUP(B20,Androbugs!$B$2:$C$387,2,FALSE)</f>
        <v>Y</v>
      </c>
      <c r="N20" s="3" t="str">
        <f>VLOOKUP(B20,Droidstatx!$B$2:$C$387,2,FALSE)</f>
        <v>Y</v>
      </c>
      <c r="O20" s="3" t="str">
        <f>VLOOKUP(B20,Super!$B$2:$C$387,2,FALSE)</f>
        <v>Y</v>
      </c>
      <c r="P20">
        <f>VLOOKUP(B20,'Results - OWASP'!$B$2:$L$387,2,FALSE)</f>
        <v>11</v>
      </c>
      <c r="Q20">
        <f>VLOOKUP(B20,'Results - OWASP'!$B$2:$L$387,3,FALSE)</f>
        <v>9</v>
      </c>
      <c r="R20">
        <f>VLOOKUP(B20,'Results - OWASP'!$B$2:$L$387,4,FALSE)</f>
        <v>3</v>
      </c>
      <c r="S20">
        <f>VLOOKUP(B20,'Results - OWASP'!$B$2:$L$387,5,FALSE)</f>
        <v>0</v>
      </c>
      <c r="T20">
        <f>VLOOKUP(B20,'Results - OWASP'!$B$2:$L$387,6,FALSE)</f>
        <v>3</v>
      </c>
      <c r="U20">
        <f>VLOOKUP(B20,'Results - OWASP'!$B$2:$L$387,7,FALSE)</f>
        <v>1</v>
      </c>
      <c r="V20">
        <f>VLOOKUP(B20,'Results - OWASP'!$B$2:$L$387,8,FALSE)</f>
        <v>6</v>
      </c>
      <c r="W20">
        <f>VLOOKUP(B20,'Results - OWASP'!$B$2:$L$387,9,FALSE)</f>
        <v>3</v>
      </c>
      <c r="X20">
        <f>VLOOKUP(B20,'Results - OWASP'!$B$2:$L$387,10,FALSE)</f>
        <v>1</v>
      </c>
      <c r="Y20">
        <f>VLOOKUP(B20,'Results - OWASP'!$B$2:$L$387,11,FALSE)</f>
        <v>1</v>
      </c>
      <c r="Z20">
        <f>VLOOKUP(B20,Risk!$B$2:$G$387,3,FALSE)</f>
        <v>38</v>
      </c>
      <c r="AA20">
        <f>VLOOKUP(B20,Risk!$B$2:$G$387,4,FALSE)</f>
        <v>13</v>
      </c>
      <c r="AB20">
        <f>VLOOKUP(B20,Risk!$B$2:$G$387,5,FALSE)</f>
        <v>14</v>
      </c>
      <c r="AC20">
        <f>VLOOKUP(B20,Risk!$B$2:$G$387,6,FALSE)</f>
        <v>11</v>
      </c>
      <c r="AD20">
        <f>VLOOKUP(B20,Risk!$B$2:$G$387,2,FALSE)</f>
        <v>0.57999999999999996</v>
      </c>
    </row>
    <row r="21" spans="1:30" x14ac:dyDescent="0.3">
      <c r="A21">
        <v>20</v>
      </c>
      <c r="B21" t="s">
        <v>86</v>
      </c>
      <c r="C21" t="s">
        <v>87</v>
      </c>
      <c r="D21" t="s">
        <v>88</v>
      </c>
      <c r="E21" t="s">
        <v>53</v>
      </c>
      <c r="F21">
        <v>1240573</v>
      </c>
      <c r="G21">
        <v>25648028</v>
      </c>
      <c r="H21" t="s">
        <v>89</v>
      </c>
      <c r="I21">
        <v>32321</v>
      </c>
      <c r="J21" s="6">
        <f>VLOOKUP(B21,'Results - Timing'!$B$2:$E$387,2,FALSE)</f>
        <v>44014.699952797768</v>
      </c>
      <c r="K21" s="6">
        <f>VLOOKUP(B21,'Results - Timing'!$B$2:$E$387,3,FALSE)</f>
        <v>44014.700132158519</v>
      </c>
      <c r="L21" s="5">
        <f>VLOOKUP(B21,'Results - Timing'!$B$2:$E$387,4,FALSE)</f>
        <v>1.7936075164470822E-4</v>
      </c>
      <c r="M21" s="3" t="str">
        <f>VLOOKUP(B21,Androbugs!$B$2:$C$387,2,FALSE)</f>
        <v>Y</v>
      </c>
      <c r="N21" s="3" t="str">
        <f>VLOOKUP(B21,Droidstatx!$B$2:$C$387,2,FALSE)</f>
        <v>Y</v>
      </c>
      <c r="O21" s="3" t="str">
        <f>VLOOKUP(B21,Super!$B$2:$C$387,2,FALSE)</f>
        <v>Y</v>
      </c>
      <c r="P21">
        <f>VLOOKUP(B21,'Results - OWASP'!$B$2:$L$387,2,FALSE)</f>
        <v>12</v>
      </c>
      <c r="Q21">
        <f>VLOOKUP(B21,'Results - OWASP'!$B$2:$L$387,3,FALSE)</f>
        <v>9</v>
      </c>
      <c r="R21">
        <f>VLOOKUP(B21,'Results - OWASP'!$B$2:$L$387,4,FALSE)</f>
        <v>4</v>
      </c>
      <c r="S21">
        <f>VLOOKUP(B21,'Results - OWASP'!$B$2:$L$387,5,FALSE)</f>
        <v>0</v>
      </c>
      <c r="T21">
        <f>VLOOKUP(B21,'Results - OWASP'!$B$2:$L$387,6,FALSE)</f>
        <v>3</v>
      </c>
      <c r="U21">
        <f>VLOOKUP(B21,'Results - OWASP'!$B$2:$L$387,7,FALSE)</f>
        <v>1</v>
      </c>
      <c r="V21">
        <f>VLOOKUP(B21,'Results - OWASP'!$B$2:$L$387,8,FALSE)</f>
        <v>5</v>
      </c>
      <c r="W21">
        <f>VLOOKUP(B21,'Results - OWASP'!$B$2:$L$387,9,FALSE)</f>
        <v>2</v>
      </c>
      <c r="X21">
        <f>VLOOKUP(B21,'Results - OWASP'!$B$2:$L$387,10,FALSE)</f>
        <v>1</v>
      </c>
      <c r="Y21">
        <f>VLOOKUP(B21,'Results - OWASP'!$B$2:$L$387,11,FALSE)</f>
        <v>0</v>
      </c>
      <c r="Z21">
        <f>VLOOKUP(B21,Risk!$B$2:$G$387,3,FALSE)</f>
        <v>37</v>
      </c>
      <c r="AA21">
        <f>VLOOKUP(B21,Risk!$B$2:$G$387,4,FALSE)</f>
        <v>13</v>
      </c>
      <c r="AB21">
        <f>VLOOKUP(B21,Risk!$B$2:$G$387,5,FALSE)</f>
        <v>12</v>
      </c>
      <c r="AC21">
        <f>VLOOKUP(B21,Risk!$B$2:$G$387,6,FALSE)</f>
        <v>12</v>
      </c>
      <c r="AD21">
        <f>VLOOKUP(B21,Risk!$B$2:$G$387,2,FALSE)</f>
        <v>0.56999999999999995</v>
      </c>
    </row>
    <row r="22" spans="1:30" x14ac:dyDescent="0.3">
      <c r="A22">
        <v>21</v>
      </c>
      <c r="B22" t="s">
        <v>90</v>
      </c>
      <c r="C22" t="s">
        <v>91</v>
      </c>
      <c r="D22" t="s">
        <v>92</v>
      </c>
      <c r="E22" t="s">
        <v>93</v>
      </c>
      <c r="F22">
        <v>40149471</v>
      </c>
      <c r="G22">
        <v>4263591</v>
      </c>
      <c r="H22" t="s">
        <v>94</v>
      </c>
      <c r="I22">
        <v>116</v>
      </c>
      <c r="J22" s="6">
        <f>VLOOKUP(B22,'Results - Timing'!$B$2:$E$387,2,FALSE)</f>
        <v>44014.700959568603</v>
      </c>
      <c r="K22" s="6">
        <f>VLOOKUP(B22,'Results - Timing'!$B$2:$E$387,3,FALSE)</f>
        <v>44014.701175659407</v>
      </c>
      <c r="L22" s="5">
        <f>VLOOKUP(B22,'Results - Timing'!$B$2:$E$387,4,FALSE)</f>
        <v>2.1609080431517214E-4</v>
      </c>
      <c r="M22" s="3" t="str">
        <f>VLOOKUP(B22,Androbugs!$B$2:$C$387,2,FALSE)</f>
        <v>Y</v>
      </c>
      <c r="N22" s="3" t="str">
        <f>VLOOKUP(B22,Droidstatx!$B$2:$C$387,2,FALSE)</f>
        <v>Y</v>
      </c>
      <c r="O22" s="3" t="str">
        <f>VLOOKUP(B22,Super!$B$2:$C$387,2,FALSE)</f>
        <v>Y</v>
      </c>
      <c r="P22">
        <f>VLOOKUP(B22,'Results - OWASP'!$B$2:$L$387,2,FALSE)</f>
        <v>8</v>
      </c>
      <c r="Q22">
        <f>VLOOKUP(B22,'Results - OWASP'!$B$2:$L$387,3,FALSE)</f>
        <v>8</v>
      </c>
      <c r="R22">
        <f>VLOOKUP(B22,'Results - OWASP'!$B$2:$L$387,4,FALSE)</f>
        <v>2</v>
      </c>
      <c r="S22">
        <f>VLOOKUP(B22,'Results - OWASP'!$B$2:$L$387,5,FALSE)</f>
        <v>0</v>
      </c>
      <c r="T22">
        <f>VLOOKUP(B22,'Results - OWASP'!$B$2:$L$387,6,FALSE)</f>
        <v>3</v>
      </c>
      <c r="U22">
        <f>VLOOKUP(B22,'Results - OWASP'!$B$2:$L$387,7,FALSE)</f>
        <v>1</v>
      </c>
      <c r="V22">
        <f>VLOOKUP(B22,'Results - OWASP'!$B$2:$L$387,8,FALSE)</f>
        <v>5</v>
      </c>
      <c r="W22">
        <f>VLOOKUP(B22,'Results - OWASP'!$B$2:$L$387,9,FALSE)</f>
        <v>3</v>
      </c>
      <c r="X22">
        <f>VLOOKUP(B22,'Results - OWASP'!$B$2:$L$387,10,FALSE)</f>
        <v>1</v>
      </c>
      <c r="Y22">
        <f>VLOOKUP(B22,'Results - OWASP'!$B$2:$L$387,11,FALSE)</f>
        <v>0</v>
      </c>
      <c r="Z22">
        <f>VLOOKUP(B22,Risk!$B$2:$G$387,3,FALSE)</f>
        <v>31</v>
      </c>
      <c r="AA22">
        <f>VLOOKUP(B22,Risk!$B$2:$G$387,4,FALSE)</f>
        <v>12</v>
      </c>
      <c r="AB22">
        <f>VLOOKUP(B22,Risk!$B$2:$G$387,5,FALSE)</f>
        <v>15</v>
      </c>
      <c r="AC22">
        <f>VLOOKUP(B22,Risk!$B$2:$G$387,6,FALSE)</f>
        <v>4</v>
      </c>
      <c r="AD22">
        <f>VLOOKUP(B22,Risk!$B$2:$G$387,2,FALSE)</f>
        <v>0.53</v>
      </c>
    </row>
    <row r="23" spans="1:30" x14ac:dyDescent="0.3">
      <c r="A23">
        <v>22</v>
      </c>
      <c r="B23" t="s">
        <v>95</v>
      </c>
      <c r="C23" t="s">
        <v>96</v>
      </c>
      <c r="D23" t="s">
        <v>97</v>
      </c>
      <c r="E23" t="s">
        <v>93</v>
      </c>
      <c r="F23">
        <v>32322639</v>
      </c>
      <c r="G23">
        <v>3131300</v>
      </c>
      <c r="H23" t="s">
        <v>98</v>
      </c>
      <c r="I23">
        <v>157</v>
      </c>
      <c r="J23" s="6">
        <f>VLOOKUP(B23,'Results - Timing'!$B$2:$E$387,2,FALSE)</f>
        <v>44014.719846619773</v>
      </c>
      <c r="K23" s="6">
        <f>VLOOKUP(B23,'Results - Timing'!$B$2:$E$387,3,FALSE)</f>
        <v>44014.720034609883</v>
      </c>
      <c r="L23" s="5">
        <f>VLOOKUP(B23,'Results - Timing'!$B$2:$E$387,4,FALSE)</f>
        <v>1.879901101347059E-4</v>
      </c>
      <c r="M23" s="3" t="str">
        <f>VLOOKUP(B23,Androbugs!$B$2:$C$387,2,FALSE)</f>
        <v>Y</v>
      </c>
      <c r="N23" s="3" t="str">
        <f>VLOOKUP(B23,Droidstatx!$B$2:$C$387,2,FALSE)</f>
        <v>Y</v>
      </c>
      <c r="O23" s="3" t="str">
        <f>VLOOKUP(B23,Super!$B$2:$C$387,2,FALSE)</f>
        <v>Y</v>
      </c>
      <c r="P23">
        <f>VLOOKUP(B23,'Results - OWASP'!$B$2:$L$387,2,FALSE)</f>
        <v>9</v>
      </c>
      <c r="Q23">
        <f>VLOOKUP(B23,'Results - OWASP'!$B$2:$L$387,3,FALSE)</f>
        <v>7</v>
      </c>
      <c r="R23">
        <f>VLOOKUP(B23,'Results - OWASP'!$B$2:$L$387,4,FALSE)</f>
        <v>2</v>
      </c>
      <c r="S23">
        <f>VLOOKUP(B23,'Results - OWASP'!$B$2:$L$387,5,FALSE)</f>
        <v>0</v>
      </c>
      <c r="T23">
        <f>VLOOKUP(B23,'Results - OWASP'!$B$2:$L$387,6,FALSE)</f>
        <v>4</v>
      </c>
      <c r="U23">
        <f>VLOOKUP(B23,'Results - OWASP'!$B$2:$L$387,7,FALSE)</f>
        <v>1</v>
      </c>
      <c r="V23">
        <f>VLOOKUP(B23,'Results - OWASP'!$B$2:$L$387,8,FALSE)</f>
        <v>5</v>
      </c>
      <c r="W23">
        <f>VLOOKUP(B23,'Results - OWASP'!$B$2:$L$387,9,FALSE)</f>
        <v>4</v>
      </c>
      <c r="X23">
        <f>VLOOKUP(B23,'Results - OWASP'!$B$2:$L$387,10,FALSE)</f>
        <v>1</v>
      </c>
      <c r="Y23">
        <f>VLOOKUP(B23,'Results - OWASP'!$B$2:$L$387,11,FALSE)</f>
        <v>1</v>
      </c>
      <c r="Z23">
        <f>VLOOKUP(B23,Risk!$B$2:$G$387,3,FALSE)</f>
        <v>34</v>
      </c>
      <c r="AA23">
        <f>VLOOKUP(B23,Risk!$B$2:$G$387,4,FALSE)</f>
        <v>12</v>
      </c>
      <c r="AB23">
        <f>VLOOKUP(B23,Risk!$B$2:$G$387,5,FALSE)</f>
        <v>15</v>
      </c>
      <c r="AC23">
        <f>VLOOKUP(B23,Risk!$B$2:$G$387,6,FALSE)</f>
        <v>7</v>
      </c>
      <c r="AD23">
        <f>VLOOKUP(B23,Risk!$B$2:$G$387,2,FALSE)</f>
        <v>0.57999999999999996</v>
      </c>
    </row>
    <row r="24" spans="1:30" x14ac:dyDescent="0.3">
      <c r="A24">
        <v>23</v>
      </c>
      <c r="B24" t="s">
        <v>99</v>
      </c>
      <c r="C24" t="s">
        <v>100</v>
      </c>
      <c r="D24" t="s">
        <v>101</v>
      </c>
      <c r="E24" t="s">
        <v>93</v>
      </c>
      <c r="F24">
        <v>27399429</v>
      </c>
      <c r="G24">
        <v>35877031</v>
      </c>
      <c r="H24" t="s">
        <v>102</v>
      </c>
      <c r="I24">
        <v>202410470</v>
      </c>
      <c r="J24" s="6">
        <f>VLOOKUP(B24,'Results - Timing'!$B$2:$E$387,2,FALSE)</f>
        <v>44014.712721407821</v>
      </c>
      <c r="K24" s="6">
        <f>VLOOKUP(B24,'Results - Timing'!$B$2:$E$387,3,FALSE)</f>
        <v>44014.713239746678</v>
      </c>
      <c r="L24" s="5">
        <f>VLOOKUP(B24,'Results - Timing'!$B$2:$E$387,4,FALSE)</f>
        <v>5.1833885663654655E-4</v>
      </c>
      <c r="M24" s="3" t="str">
        <f>VLOOKUP(B24,Androbugs!$B$2:$C$387,2,FALSE)</f>
        <v>Y</v>
      </c>
      <c r="N24" s="3" t="str">
        <f>VLOOKUP(B24,Droidstatx!$B$2:$C$387,2,FALSE)</f>
        <v>Y</v>
      </c>
      <c r="O24" s="3" t="str">
        <f>VLOOKUP(B24,Super!$B$2:$C$387,2,FALSE)</f>
        <v>Y</v>
      </c>
      <c r="P24">
        <f>VLOOKUP(B24,'Results - OWASP'!$B$2:$L$387,2,FALSE)</f>
        <v>10</v>
      </c>
      <c r="Q24">
        <f>VLOOKUP(B24,'Results - OWASP'!$B$2:$L$387,3,FALSE)</f>
        <v>7</v>
      </c>
      <c r="R24">
        <f>VLOOKUP(B24,'Results - OWASP'!$B$2:$L$387,4,FALSE)</f>
        <v>3</v>
      </c>
      <c r="S24">
        <f>VLOOKUP(B24,'Results - OWASP'!$B$2:$L$387,5,FALSE)</f>
        <v>0</v>
      </c>
      <c r="T24">
        <f>VLOOKUP(B24,'Results - OWASP'!$B$2:$L$387,6,FALSE)</f>
        <v>5</v>
      </c>
      <c r="U24">
        <f>VLOOKUP(B24,'Results - OWASP'!$B$2:$L$387,7,FALSE)</f>
        <v>1</v>
      </c>
      <c r="V24">
        <f>VLOOKUP(B24,'Results - OWASP'!$B$2:$L$387,8,FALSE)</f>
        <v>5</v>
      </c>
      <c r="W24">
        <f>VLOOKUP(B24,'Results - OWASP'!$B$2:$L$387,9,FALSE)</f>
        <v>2</v>
      </c>
      <c r="X24">
        <f>VLOOKUP(B24,'Results - OWASP'!$B$2:$L$387,10,FALSE)</f>
        <v>0</v>
      </c>
      <c r="Y24">
        <f>VLOOKUP(B24,'Results - OWASP'!$B$2:$L$387,11,FALSE)</f>
        <v>0</v>
      </c>
      <c r="Z24">
        <f>VLOOKUP(B24,Risk!$B$2:$G$387,3,FALSE)</f>
        <v>33</v>
      </c>
      <c r="AA24">
        <f>VLOOKUP(B24,Risk!$B$2:$G$387,4,FALSE)</f>
        <v>12</v>
      </c>
      <c r="AB24">
        <f>VLOOKUP(B24,Risk!$B$2:$G$387,5,FALSE)</f>
        <v>14</v>
      </c>
      <c r="AC24">
        <f>VLOOKUP(B24,Risk!$B$2:$G$387,6,FALSE)</f>
        <v>7</v>
      </c>
      <c r="AD24">
        <f>VLOOKUP(B24,Risk!$B$2:$G$387,2,FALSE)</f>
        <v>0.55000000000000004</v>
      </c>
    </row>
    <row r="25" spans="1:30" x14ac:dyDescent="0.3">
      <c r="A25">
        <v>24</v>
      </c>
      <c r="B25" t="s">
        <v>103</v>
      </c>
      <c r="C25" t="s">
        <v>104</v>
      </c>
      <c r="D25" t="s">
        <v>105</v>
      </c>
      <c r="E25" t="s">
        <v>93</v>
      </c>
      <c r="F25">
        <v>21292871</v>
      </c>
      <c r="G25">
        <v>2033196</v>
      </c>
      <c r="H25" t="s">
        <v>106</v>
      </c>
      <c r="I25">
        <v>1707141907</v>
      </c>
      <c r="J25" s="6">
        <f>VLOOKUP(B25,'Results - Timing'!$B$2:$E$387,2,FALSE)</f>
        <v>44014.779614544372</v>
      </c>
      <c r="K25" s="6">
        <f>VLOOKUP(B25,'Results - Timing'!$B$2:$E$387,3,FALSE)</f>
        <v>44014.779640849491</v>
      </c>
      <c r="L25" s="5">
        <f>VLOOKUP(B25,'Results - Timing'!$B$2:$E$387,4,FALSE)</f>
        <v>2.630511880852282E-5</v>
      </c>
      <c r="M25" s="3" t="str">
        <f>VLOOKUP(B25,Androbugs!$B$2:$C$387,2,FALSE)</f>
        <v>Y</v>
      </c>
      <c r="N25" s="3" t="str">
        <f>VLOOKUP(B25,Droidstatx!$B$2:$C$387,2,FALSE)</f>
        <v>Y</v>
      </c>
      <c r="O25" s="3" t="e">
        <f>VLOOKUP(B25,Super!$B$2:$C$387,2,FALSE)</f>
        <v>#N/A</v>
      </c>
      <c r="P25">
        <f>VLOOKUP(B25,'Results - OWASP'!$B$2:$L$387,2,FALSE)</f>
        <v>0</v>
      </c>
      <c r="Q25">
        <f>VLOOKUP(B25,'Results - OWASP'!$B$2:$L$387,3,FALSE)</f>
        <v>0</v>
      </c>
      <c r="R25">
        <f>VLOOKUP(B25,'Results - OWASP'!$B$2:$L$387,4,FALSE)</f>
        <v>0</v>
      </c>
      <c r="S25">
        <f>VLOOKUP(B25,'Results - OWASP'!$B$2:$L$387,5,FALSE)</f>
        <v>0</v>
      </c>
      <c r="T25">
        <f>VLOOKUP(B25,'Results - OWASP'!$B$2:$L$387,6,FALSE)</f>
        <v>1</v>
      </c>
      <c r="U25">
        <f>VLOOKUP(B25,'Results - OWASP'!$B$2:$L$387,7,FALSE)</f>
        <v>0</v>
      </c>
      <c r="V25">
        <f>VLOOKUP(B25,'Results - OWASP'!$B$2:$L$387,8,FALSE)</f>
        <v>0</v>
      </c>
      <c r="W25">
        <f>VLOOKUP(B25,'Results - OWASP'!$B$2:$L$387,9,FALSE)</f>
        <v>0</v>
      </c>
      <c r="X25">
        <f>VLOOKUP(B25,'Results - OWASP'!$B$2:$L$387,10,FALSE)</f>
        <v>0</v>
      </c>
      <c r="Y25">
        <f>VLOOKUP(B25,'Results - OWASP'!$B$2:$L$387,11,FALSE)</f>
        <v>0</v>
      </c>
      <c r="Z25">
        <f>VLOOKUP(B25,Risk!$B$2:$G$387,3,FALSE)</f>
        <v>1</v>
      </c>
      <c r="AA25">
        <f>VLOOKUP(B25,Risk!$B$2:$G$387,4,FALSE)</f>
        <v>0</v>
      </c>
      <c r="AB25">
        <f>VLOOKUP(B25,Risk!$B$2:$G$387,5,FALSE)</f>
        <v>1</v>
      </c>
      <c r="AC25">
        <f>VLOOKUP(B25,Risk!$B$2:$G$387,6,FALSE)</f>
        <v>0</v>
      </c>
      <c r="AD25">
        <f>VLOOKUP(B25,Risk!$B$2:$G$387,2,FALSE)</f>
        <v>0.6</v>
      </c>
    </row>
    <row r="26" spans="1:30" x14ac:dyDescent="0.3">
      <c r="A26">
        <v>25</v>
      </c>
      <c r="B26" t="s">
        <v>107</v>
      </c>
      <c r="C26" t="s">
        <v>108</v>
      </c>
      <c r="D26" t="s">
        <v>109</v>
      </c>
      <c r="E26" t="s">
        <v>93</v>
      </c>
      <c r="F26">
        <v>18114621</v>
      </c>
      <c r="G26">
        <v>107036030</v>
      </c>
      <c r="H26" t="s">
        <v>110</v>
      </c>
      <c r="I26">
        <v>19220200</v>
      </c>
      <c r="J26" s="6">
        <f>VLOOKUP(B26,'Results - Timing'!$B$2:$E$387,2,FALSE)</f>
        <v>44014.718803968397</v>
      </c>
      <c r="K26" s="6">
        <f>VLOOKUP(B26,'Results - Timing'!$B$2:$E$387,3,FALSE)</f>
        <v>44014.719390012928</v>
      </c>
      <c r="L26" s="5">
        <f>VLOOKUP(B26,'Results - Timing'!$B$2:$E$387,4,FALSE)</f>
        <v>5.8604453079169616E-4</v>
      </c>
      <c r="M26" s="3" t="str">
        <f>VLOOKUP(B26,Androbugs!$B$2:$C$387,2,FALSE)</f>
        <v>Y</v>
      </c>
      <c r="N26" s="3" t="str">
        <f>VLOOKUP(B26,Droidstatx!$B$2:$C$387,2,FALSE)</f>
        <v>Y</v>
      </c>
      <c r="O26" s="3" t="str">
        <f>VLOOKUP(B26,Super!$B$2:$C$387,2,FALSE)</f>
        <v>Y</v>
      </c>
      <c r="P26">
        <f>VLOOKUP(B26,'Results - OWASP'!$B$2:$L$387,2,FALSE)</f>
        <v>10</v>
      </c>
      <c r="Q26">
        <f>VLOOKUP(B26,'Results - OWASP'!$B$2:$L$387,3,FALSE)</f>
        <v>8</v>
      </c>
      <c r="R26">
        <f>VLOOKUP(B26,'Results - OWASP'!$B$2:$L$387,4,FALSE)</f>
        <v>6</v>
      </c>
      <c r="S26">
        <f>VLOOKUP(B26,'Results - OWASP'!$B$2:$L$387,5,FALSE)</f>
        <v>0</v>
      </c>
      <c r="T26">
        <f>VLOOKUP(B26,'Results - OWASP'!$B$2:$L$387,6,FALSE)</f>
        <v>5</v>
      </c>
      <c r="U26">
        <f>VLOOKUP(B26,'Results - OWASP'!$B$2:$L$387,7,FALSE)</f>
        <v>1</v>
      </c>
      <c r="V26">
        <f>VLOOKUP(B26,'Results - OWASP'!$B$2:$L$387,8,FALSE)</f>
        <v>8</v>
      </c>
      <c r="W26">
        <f>VLOOKUP(B26,'Results - OWASP'!$B$2:$L$387,9,FALSE)</f>
        <v>4</v>
      </c>
      <c r="X26">
        <f>VLOOKUP(B26,'Results - OWASP'!$B$2:$L$387,10,FALSE)</f>
        <v>1</v>
      </c>
      <c r="Y26">
        <f>VLOOKUP(B26,'Results - OWASP'!$B$2:$L$387,11,FALSE)</f>
        <v>0</v>
      </c>
      <c r="Z26">
        <f>VLOOKUP(B26,Risk!$B$2:$G$387,3,FALSE)</f>
        <v>43</v>
      </c>
      <c r="AA26">
        <f>VLOOKUP(B26,Risk!$B$2:$G$387,4,FALSE)</f>
        <v>15</v>
      </c>
      <c r="AB26">
        <f>VLOOKUP(B26,Risk!$B$2:$G$387,5,FALSE)</f>
        <v>17</v>
      </c>
      <c r="AC26">
        <f>VLOOKUP(B26,Risk!$B$2:$G$387,6,FALSE)</f>
        <v>11</v>
      </c>
      <c r="AD26">
        <f>VLOOKUP(B26,Risk!$B$2:$G$387,2,FALSE)</f>
        <v>0.56000000000000005</v>
      </c>
    </row>
    <row r="27" spans="1:30" x14ac:dyDescent="0.3">
      <c r="A27">
        <v>26</v>
      </c>
      <c r="B27" t="s">
        <v>111</v>
      </c>
      <c r="C27" t="s">
        <v>112</v>
      </c>
      <c r="D27" t="s">
        <v>113</v>
      </c>
      <c r="E27" t="s">
        <v>93</v>
      </c>
      <c r="F27">
        <v>15778375</v>
      </c>
      <c r="G27">
        <v>17755157</v>
      </c>
      <c r="H27" t="s">
        <v>114</v>
      </c>
      <c r="I27">
        <v>10018</v>
      </c>
      <c r="J27" s="6">
        <f>VLOOKUP(B27,'Results - Timing'!$B$2:$E$387,2,FALSE)</f>
        <v>44014.784879988729</v>
      </c>
      <c r="K27" s="6">
        <f>VLOOKUP(B27,'Results - Timing'!$B$2:$E$387,3,FALSE)</f>
        <v>44014.785234757357</v>
      </c>
      <c r="L27" s="5">
        <f>VLOOKUP(B27,'Results - Timing'!$B$2:$E$387,4,FALSE)</f>
        <v>3.5476862831274047E-4</v>
      </c>
      <c r="M27" s="3" t="str">
        <f>VLOOKUP(B27,Androbugs!$B$2:$C$387,2,FALSE)</f>
        <v>Y</v>
      </c>
      <c r="N27" s="3" t="str">
        <f>VLOOKUP(B27,Droidstatx!$B$2:$C$387,2,FALSE)</f>
        <v>Y</v>
      </c>
      <c r="O27" s="3" t="str">
        <f>VLOOKUP(B27,Super!$B$2:$C$387,2,FALSE)</f>
        <v>Y</v>
      </c>
      <c r="P27">
        <f>VLOOKUP(B27,'Results - OWASP'!$B$2:$L$387,2,FALSE)</f>
        <v>12</v>
      </c>
      <c r="Q27">
        <f>VLOOKUP(B27,'Results - OWASP'!$B$2:$L$387,3,FALSE)</f>
        <v>10</v>
      </c>
      <c r="R27">
        <f>VLOOKUP(B27,'Results - OWASP'!$B$2:$L$387,4,FALSE)</f>
        <v>8</v>
      </c>
      <c r="S27">
        <f>VLOOKUP(B27,'Results - OWASP'!$B$2:$L$387,5,FALSE)</f>
        <v>0</v>
      </c>
      <c r="T27">
        <f>VLOOKUP(B27,'Results - OWASP'!$B$2:$L$387,6,FALSE)</f>
        <v>7</v>
      </c>
      <c r="U27">
        <f>VLOOKUP(B27,'Results - OWASP'!$B$2:$L$387,7,FALSE)</f>
        <v>1</v>
      </c>
      <c r="V27">
        <f>VLOOKUP(B27,'Results - OWASP'!$B$2:$L$387,8,FALSE)</f>
        <v>6</v>
      </c>
      <c r="W27">
        <f>VLOOKUP(B27,'Results - OWASP'!$B$2:$L$387,9,FALSE)</f>
        <v>3</v>
      </c>
      <c r="X27">
        <f>VLOOKUP(B27,'Results - OWASP'!$B$2:$L$387,10,FALSE)</f>
        <v>2</v>
      </c>
      <c r="Y27">
        <f>VLOOKUP(B27,'Results - OWASP'!$B$2:$L$387,11,FALSE)</f>
        <v>2</v>
      </c>
      <c r="Z27">
        <f>VLOOKUP(B27,Risk!$B$2:$G$387,3,FALSE)</f>
        <v>51</v>
      </c>
      <c r="AA27">
        <f>VLOOKUP(B27,Risk!$B$2:$G$387,4,FALSE)</f>
        <v>14</v>
      </c>
      <c r="AB27">
        <f>VLOOKUP(B27,Risk!$B$2:$G$387,5,FALSE)</f>
        <v>18</v>
      </c>
      <c r="AC27">
        <f>VLOOKUP(B27,Risk!$B$2:$G$387,6,FALSE)</f>
        <v>19</v>
      </c>
      <c r="AD27">
        <f>VLOOKUP(B27,Risk!$B$2:$G$387,2,FALSE)</f>
        <v>0.61</v>
      </c>
    </row>
    <row r="28" spans="1:30" x14ac:dyDescent="0.3">
      <c r="A28">
        <v>27</v>
      </c>
      <c r="B28" t="s">
        <v>115</v>
      </c>
      <c r="C28" t="s">
        <v>116</v>
      </c>
      <c r="D28" t="s">
        <v>117</v>
      </c>
      <c r="E28" t="s">
        <v>93</v>
      </c>
      <c r="F28">
        <v>15209460</v>
      </c>
      <c r="G28">
        <v>2868094</v>
      </c>
      <c r="H28" t="s">
        <v>118</v>
      </c>
      <c r="I28">
        <v>74308</v>
      </c>
      <c r="J28" s="6">
        <f>VLOOKUP(B28,'Results - Timing'!$B$2:$E$387,2,FALSE)</f>
        <v>44014.706860585167</v>
      </c>
      <c r="K28" s="6">
        <f>VLOOKUP(B28,'Results - Timing'!$B$2:$E$387,3,FALSE)</f>
        <v>44014.706995395347</v>
      </c>
      <c r="L28" s="5">
        <f>VLOOKUP(B28,'Results - Timing'!$B$2:$E$387,4,FALSE)</f>
        <v>1.3481017958838493E-4</v>
      </c>
      <c r="M28" s="3" t="str">
        <f>VLOOKUP(B28,Androbugs!$B$2:$C$387,2,FALSE)</f>
        <v>Y</v>
      </c>
      <c r="N28" s="3" t="str">
        <f>VLOOKUP(B28,Droidstatx!$B$2:$C$387,2,FALSE)</f>
        <v>Y</v>
      </c>
      <c r="O28" s="3" t="str">
        <f>VLOOKUP(B28,Super!$B$2:$C$387,2,FALSE)</f>
        <v>Y</v>
      </c>
      <c r="P28">
        <f>VLOOKUP(B28,'Results - OWASP'!$B$2:$L$387,2,FALSE)</f>
        <v>3</v>
      </c>
      <c r="Q28">
        <f>VLOOKUP(B28,'Results - OWASP'!$B$2:$L$387,3,FALSE)</f>
        <v>7</v>
      </c>
      <c r="R28">
        <f>VLOOKUP(B28,'Results - OWASP'!$B$2:$L$387,4,FALSE)</f>
        <v>2</v>
      </c>
      <c r="S28">
        <f>VLOOKUP(B28,'Results - OWASP'!$B$2:$L$387,5,FALSE)</f>
        <v>0</v>
      </c>
      <c r="T28">
        <f>VLOOKUP(B28,'Results - OWASP'!$B$2:$L$387,6,FALSE)</f>
        <v>1</v>
      </c>
      <c r="U28">
        <f>VLOOKUP(B28,'Results - OWASP'!$B$2:$L$387,7,FALSE)</f>
        <v>1</v>
      </c>
      <c r="V28">
        <f>VLOOKUP(B28,'Results - OWASP'!$B$2:$L$387,8,FALSE)</f>
        <v>4</v>
      </c>
      <c r="W28">
        <f>VLOOKUP(B28,'Results - OWASP'!$B$2:$L$387,9,FALSE)</f>
        <v>1</v>
      </c>
      <c r="X28">
        <f>VLOOKUP(B28,'Results - OWASP'!$B$2:$L$387,10,FALSE)</f>
        <v>1</v>
      </c>
      <c r="Y28">
        <f>VLOOKUP(B28,'Results - OWASP'!$B$2:$L$387,11,FALSE)</f>
        <v>0</v>
      </c>
      <c r="Z28">
        <f>VLOOKUP(B28,Risk!$B$2:$G$387,3,FALSE)</f>
        <v>20</v>
      </c>
      <c r="AA28">
        <f>VLOOKUP(B28,Risk!$B$2:$G$387,4,FALSE)</f>
        <v>7</v>
      </c>
      <c r="AB28">
        <f>VLOOKUP(B28,Risk!$B$2:$G$387,5,FALSE)</f>
        <v>8</v>
      </c>
      <c r="AC28">
        <f>VLOOKUP(B28,Risk!$B$2:$G$387,6,FALSE)</f>
        <v>5</v>
      </c>
      <c r="AD28">
        <f>VLOOKUP(B28,Risk!$B$2:$G$387,2,FALSE)</f>
        <v>0.53</v>
      </c>
    </row>
    <row r="29" spans="1:30" x14ac:dyDescent="0.3">
      <c r="A29">
        <v>28</v>
      </c>
      <c r="B29" t="s">
        <v>119</v>
      </c>
      <c r="C29" t="s">
        <v>120</v>
      </c>
      <c r="D29" t="s">
        <v>121</v>
      </c>
      <c r="E29" t="s">
        <v>93</v>
      </c>
      <c r="F29">
        <v>13870789</v>
      </c>
      <c r="G29">
        <v>46818737</v>
      </c>
      <c r="H29" t="s">
        <v>122</v>
      </c>
      <c r="I29">
        <v>6629</v>
      </c>
      <c r="J29" s="6">
        <f>VLOOKUP(B29,'Results - Timing'!$B$2:$E$387,2,FALSE)</f>
        <v>44014.759263235377</v>
      </c>
      <c r="K29" s="6">
        <f>VLOOKUP(B29,'Results - Timing'!$B$2:$E$387,3,FALSE)</f>
        <v>44014.759922117119</v>
      </c>
      <c r="L29" s="5">
        <f>VLOOKUP(B29,'Results - Timing'!$B$2:$E$387,4,FALSE)</f>
        <v>6.5888174140127376E-4</v>
      </c>
      <c r="M29" s="3" t="str">
        <f>VLOOKUP(B29,Androbugs!$B$2:$C$387,2,FALSE)</f>
        <v>Y</v>
      </c>
      <c r="N29" s="3" t="str">
        <f>VLOOKUP(B29,Droidstatx!$B$2:$C$387,2,FALSE)</f>
        <v>Y</v>
      </c>
      <c r="O29" s="3" t="str">
        <f>VLOOKUP(B29,Super!$B$2:$C$387,2,FALSE)</f>
        <v>Y</v>
      </c>
      <c r="P29">
        <f>VLOOKUP(B29,'Results - OWASP'!$B$2:$L$387,2,FALSE)</f>
        <v>13</v>
      </c>
      <c r="Q29">
        <f>VLOOKUP(B29,'Results - OWASP'!$B$2:$L$387,3,FALSE)</f>
        <v>9</v>
      </c>
      <c r="R29">
        <f>VLOOKUP(B29,'Results - OWASP'!$B$2:$L$387,4,FALSE)</f>
        <v>9</v>
      </c>
      <c r="S29">
        <f>VLOOKUP(B29,'Results - OWASP'!$B$2:$L$387,5,FALSE)</f>
        <v>0</v>
      </c>
      <c r="T29">
        <f>VLOOKUP(B29,'Results - OWASP'!$B$2:$L$387,6,FALSE)</f>
        <v>7</v>
      </c>
      <c r="U29">
        <f>VLOOKUP(B29,'Results - OWASP'!$B$2:$L$387,7,FALSE)</f>
        <v>1</v>
      </c>
      <c r="V29">
        <f>VLOOKUP(B29,'Results - OWASP'!$B$2:$L$387,8,FALSE)</f>
        <v>5</v>
      </c>
      <c r="W29">
        <f>VLOOKUP(B29,'Results - OWASP'!$B$2:$L$387,9,FALSE)</f>
        <v>3</v>
      </c>
      <c r="X29">
        <f>VLOOKUP(B29,'Results - OWASP'!$B$2:$L$387,10,FALSE)</f>
        <v>2</v>
      </c>
      <c r="Y29">
        <f>VLOOKUP(B29,'Results - OWASP'!$B$2:$L$387,11,FALSE)</f>
        <v>0</v>
      </c>
      <c r="Z29">
        <f>VLOOKUP(B29,Risk!$B$2:$G$387,3,FALSE)</f>
        <v>49</v>
      </c>
      <c r="AA29">
        <f>VLOOKUP(B29,Risk!$B$2:$G$387,4,FALSE)</f>
        <v>14</v>
      </c>
      <c r="AB29">
        <f>VLOOKUP(B29,Risk!$B$2:$G$387,5,FALSE)</f>
        <v>18</v>
      </c>
      <c r="AC29">
        <f>VLOOKUP(B29,Risk!$B$2:$G$387,6,FALSE)</f>
        <v>17</v>
      </c>
      <c r="AD29">
        <f>VLOOKUP(B29,Risk!$B$2:$G$387,2,FALSE)</f>
        <v>0.6</v>
      </c>
    </row>
    <row r="30" spans="1:30" x14ac:dyDescent="0.3">
      <c r="A30">
        <v>29</v>
      </c>
      <c r="B30" t="s">
        <v>123</v>
      </c>
      <c r="C30" t="s">
        <v>124</v>
      </c>
      <c r="D30" t="s">
        <v>125</v>
      </c>
      <c r="E30" t="s">
        <v>93</v>
      </c>
      <c r="F30">
        <v>13475141</v>
      </c>
      <c r="G30">
        <v>79666183</v>
      </c>
      <c r="H30" t="s">
        <v>126</v>
      </c>
      <c r="I30">
        <v>2002859265</v>
      </c>
      <c r="J30" s="6">
        <f>VLOOKUP(B30,'Results - Timing'!$B$2:$E$387,2,FALSE)</f>
        <v>44014.760373919293</v>
      </c>
      <c r="K30" s="6">
        <f>VLOOKUP(B30,'Results - Timing'!$B$2:$E$387,3,FALSE)</f>
        <v>44014.760756167641</v>
      </c>
      <c r="L30" s="5">
        <f>VLOOKUP(B30,'Results - Timing'!$B$2:$E$387,4,FALSE)</f>
        <v>3.8224834861466661E-4</v>
      </c>
      <c r="M30" s="3" t="str">
        <f>VLOOKUP(B30,Androbugs!$B$2:$C$387,2,FALSE)</f>
        <v>Y</v>
      </c>
      <c r="N30" s="3" t="str">
        <f>VLOOKUP(B30,Droidstatx!$B$2:$C$387,2,FALSE)</f>
        <v>Y</v>
      </c>
      <c r="O30" s="3" t="str">
        <f>VLOOKUP(B30,Super!$B$2:$C$387,2,FALSE)</f>
        <v>Y</v>
      </c>
      <c r="P30">
        <f>VLOOKUP(B30,'Results - OWASP'!$B$2:$L$387,2,FALSE)</f>
        <v>10</v>
      </c>
      <c r="Q30">
        <f>VLOOKUP(B30,'Results - OWASP'!$B$2:$L$387,3,FALSE)</f>
        <v>6</v>
      </c>
      <c r="R30">
        <f>VLOOKUP(B30,'Results - OWASP'!$B$2:$L$387,4,FALSE)</f>
        <v>3</v>
      </c>
      <c r="S30">
        <f>VLOOKUP(B30,'Results - OWASP'!$B$2:$L$387,5,FALSE)</f>
        <v>0</v>
      </c>
      <c r="T30">
        <f>VLOOKUP(B30,'Results - OWASP'!$B$2:$L$387,6,FALSE)</f>
        <v>5</v>
      </c>
      <c r="U30">
        <f>VLOOKUP(B30,'Results - OWASP'!$B$2:$L$387,7,FALSE)</f>
        <v>1</v>
      </c>
      <c r="V30">
        <f>VLOOKUP(B30,'Results - OWASP'!$B$2:$L$387,8,FALSE)</f>
        <v>4</v>
      </c>
      <c r="W30">
        <f>VLOOKUP(B30,'Results - OWASP'!$B$2:$L$387,9,FALSE)</f>
        <v>3</v>
      </c>
      <c r="X30">
        <f>VLOOKUP(B30,'Results - OWASP'!$B$2:$L$387,10,FALSE)</f>
        <v>1</v>
      </c>
      <c r="Y30">
        <f>VLOOKUP(B30,'Results - OWASP'!$B$2:$L$387,11,FALSE)</f>
        <v>0</v>
      </c>
      <c r="Z30">
        <f>VLOOKUP(B30,Risk!$B$2:$G$387,3,FALSE)</f>
        <v>33</v>
      </c>
      <c r="AA30">
        <f>VLOOKUP(B30,Risk!$B$2:$G$387,4,FALSE)</f>
        <v>12</v>
      </c>
      <c r="AB30">
        <f>VLOOKUP(B30,Risk!$B$2:$G$387,5,FALSE)</f>
        <v>14</v>
      </c>
      <c r="AC30">
        <f>VLOOKUP(B30,Risk!$B$2:$G$387,6,FALSE)</f>
        <v>7</v>
      </c>
      <c r="AD30">
        <f>VLOOKUP(B30,Risk!$B$2:$G$387,2,FALSE)</f>
        <v>0.55000000000000004</v>
      </c>
    </row>
    <row r="31" spans="1:30" x14ac:dyDescent="0.3">
      <c r="A31">
        <v>30</v>
      </c>
      <c r="B31" t="s">
        <v>127</v>
      </c>
      <c r="C31" t="s">
        <v>128</v>
      </c>
      <c r="D31" t="s">
        <v>129</v>
      </c>
      <c r="E31" t="s">
        <v>93</v>
      </c>
      <c r="F31">
        <v>12986288</v>
      </c>
      <c r="G31">
        <v>83023826</v>
      </c>
      <c r="H31" t="s">
        <v>126</v>
      </c>
      <c r="I31">
        <v>2002859265</v>
      </c>
      <c r="J31" s="6">
        <f>VLOOKUP(B31,'Results - Timing'!$B$2:$E$387,2,FALSE)</f>
        <v>44014.762955797421</v>
      </c>
      <c r="K31" s="6">
        <f>VLOOKUP(B31,'Results - Timing'!$B$2:$E$387,3,FALSE)</f>
        <v>44014.763338377357</v>
      </c>
      <c r="L31" s="5">
        <f>VLOOKUP(B31,'Results - Timing'!$B$2:$E$387,4,FALSE)</f>
        <v>3.8257993583101779E-4</v>
      </c>
      <c r="M31" s="3" t="str">
        <f>VLOOKUP(B31,Androbugs!$B$2:$C$387,2,FALSE)</f>
        <v>Y</v>
      </c>
      <c r="N31" s="3" t="str">
        <f>VLOOKUP(B31,Droidstatx!$B$2:$C$387,2,FALSE)</f>
        <v>Y</v>
      </c>
      <c r="O31" s="3" t="str">
        <f>VLOOKUP(B31,Super!$B$2:$C$387,2,FALSE)</f>
        <v>Y</v>
      </c>
      <c r="P31">
        <f>VLOOKUP(B31,'Results - OWASP'!$B$2:$L$387,2,FALSE)</f>
        <v>10</v>
      </c>
      <c r="Q31">
        <f>VLOOKUP(B31,'Results - OWASP'!$B$2:$L$387,3,FALSE)</f>
        <v>6</v>
      </c>
      <c r="R31">
        <f>VLOOKUP(B31,'Results - OWASP'!$B$2:$L$387,4,FALSE)</f>
        <v>3</v>
      </c>
      <c r="S31">
        <f>VLOOKUP(B31,'Results - OWASP'!$B$2:$L$387,5,FALSE)</f>
        <v>0</v>
      </c>
      <c r="T31">
        <f>VLOOKUP(B31,'Results - OWASP'!$B$2:$L$387,6,FALSE)</f>
        <v>5</v>
      </c>
      <c r="U31">
        <f>VLOOKUP(B31,'Results - OWASP'!$B$2:$L$387,7,FALSE)</f>
        <v>1</v>
      </c>
      <c r="V31">
        <f>VLOOKUP(B31,'Results - OWASP'!$B$2:$L$387,8,FALSE)</f>
        <v>4</v>
      </c>
      <c r="W31">
        <f>VLOOKUP(B31,'Results - OWASP'!$B$2:$L$387,9,FALSE)</f>
        <v>3</v>
      </c>
      <c r="X31">
        <f>VLOOKUP(B31,'Results - OWASP'!$B$2:$L$387,10,FALSE)</f>
        <v>1</v>
      </c>
      <c r="Y31">
        <f>VLOOKUP(B31,'Results - OWASP'!$B$2:$L$387,11,FALSE)</f>
        <v>0</v>
      </c>
      <c r="Z31">
        <f>VLOOKUP(B31,Risk!$B$2:$G$387,3,FALSE)</f>
        <v>33</v>
      </c>
      <c r="AA31">
        <f>VLOOKUP(B31,Risk!$B$2:$G$387,4,FALSE)</f>
        <v>12</v>
      </c>
      <c r="AB31">
        <f>VLOOKUP(B31,Risk!$B$2:$G$387,5,FALSE)</f>
        <v>14</v>
      </c>
      <c r="AC31">
        <f>VLOOKUP(B31,Risk!$B$2:$G$387,6,FALSE)</f>
        <v>7</v>
      </c>
      <c r="AD31">
        <f>VLOOKUP(B31,Risk!$B$2:$G$387,2,FALSE)</f>
        <v>0.55000000000000004</v>
      </c>
    </row>
    <row r="32" spans="1:30" x14ac:dyDescent="0.3">
      <c r="A32">
        <v>31</v>
      </c>
      <c r="B32" t="s">
        <v>130</v>
      </c>
      <c r="C32" t="s">
        <v>131</v>
      </c>
      <c r="D32" t="s">
        <v>132</v>
      </c>
      <c r="E32" t="s">
        <v>133</v>
      </c>
      <c r="F32">
        <v>134934621</v>
      </c>
      <c r="G32">
        <v>22487372</v>
      </c>
      <c r="H32" t="s">
        <v>134</v>
      </c>
      <c r="I32">
        <v>332101</v>
      </c>
      <c r="J32" s="6">
        <f>VLOOKUP(B32,'Results - Timing'!$B$2:$E$387,2,FALSE)</f>
        <v>44014.680831588623</v>
      </c>
      <c r="K32" s="6">
        <f>VLOOKUP(B32,'Results - Timing'!$B$2:$E$387,3,FALSE)</f>
        <v>44014.681267160107</v>
      </c>
      <c r="L32" s="5">
        <f>VLOOKUP(B32,'Results - Timing'!$B$2:$E$387,4,FALSE)</f>
        <v>4.3557148455874994E-4</v>
      </c>
      <c r="M32" s="3" t="str">
        <f>VLOOKUP(B32,Androbugs!$B$2:$C$387,2,FALSE)</f>
        <v>Y</v>
      </c>
      <c r="N32" s="3" t="str">
        <f>VLOOKUP(B32,Droidstatx!$B$2:$C$387,2,FALSE)</f>
        <v>Y</v>
      </c>
      <c r="O32" s="3" t="str">
        <f>VLOOKUP(B32,Super!$B$2:$C$387,2,FALSE)</f>
        <v>Y</v>
      </c>
      <c r="P32">
        <f>VLOOKUP(B32,'Results - OWASP'!$B$2:$L$387,2,FALSE)</f>
        <v>7</v>
      </c>
      <c r="Q32">
        <f>VLOOKUP(B32,'Results - OWASP'!$B$2:$L$387,3,FALSE)</f>
        <v>7</v>
      </c>
      <c r="R32">
        <f>VLOOKUP(B32,'Results - OWASP'!$B$2:$L$387,4,FALSE)</f>
        <v>2</v>
      </c>
      <c r="S32">
        <f>VLOOKUP(B32,'Results - OWASP'!$B$2:$L$387,5,FALSE)</f>
        <v>0</v>
      </c>
      <c r="T32">
        <f>VLOOKUP(B32,'Results - OWASP'!$B$2:$L$387,6,FALSE)</f>
        <v>4</v>
      </c>
      <c r="U32">
        <f>VLOOKUP(B32,'Results - OWASP'!$B$2:$L$387,7,FALSE)</f>
        <v>0</v>
      </c>
      <c r="V32">
        <f>VLOOKUP(B32,'Results - OWASP'!$B$2:$L$387,8,FALSE)</f>
        <v>4</v>
      </c>
      <c r="W32">
        <f>VLOOKUP(B32,'Results - OWASP'!$B$2:$L$387,9,FALSE)</f>
        <v>4</v>
      </c>
      <c r="X32">
        <f>VLOOKUP(B32,'Results - OWASP'!$B$2:$L$387,10,FALSE)</f>
        <v>1</v>
      </c>
      <c r="Y32">
        <f>VLOOKUP(B32,'Results - OWASP'!$B$2:$L$387,11,FALSE)</f>
        <v>1</v>
      </c>
      <c r="Z32">
        <f>VLOOKUP(B32,Risk!$B$2:$G$387,3,FALSE)</f>
        <v>30</v>
      </c>
      <c r="AA32">
        <f>VLOOKUP(B32,Risk!$B$2:$G$387,4,FALSE)</f>
        <v>13</v>
      </c>
      <c r="AB32">
        <f>VLOOKUP(B32,Risk!$B$2:$G$387,5,FALSE)</f>
        <v>11</v>
      </c>
      <c r="AC32">
        <f>VLOOKUP(B32,Risk!$B$2:$G$387,6,FALSE)</f>
        <v>6</v>
      </c>
      <c r="AD32">
        <f>VLOOKUP(B32,Risk!$B$2:$G$387,2,FALSE)</f>
        <v>0.47</v>
      </c>
    </row>
    <row r="33" spans="1:30" x14ac:dyDescent="0.3">
      <c r="A33">
        <v>32</v>
      </c>
      <c r="B33" t="s">
        <v>135</v>
      </c>
      <c r="C33" t="s">
        <v>136</v>
      </c>
      <c r="D33" t="s">
        <v>137</v>
      </c>
      <c r="E33" t="s">
        <v>133</v>
      </c>
      <c r="F33">
        <v>5142705</v>
      </c>
      <c r="G33">
        <v>15422044</v>
      </c>
      <c r="H33" t="s">
        <v>138</v>
      </c>
      <c r="I33">
        <v>140110066</v>
      </c>
      <c r="J33" s="6">
        <f>VLOOKUP(B33,'Results - Timing'!$B$2:$E$387,2,FALSE)</f>
        <v>44014.770340482253</v>
      </c>
      <c r="K33" s="6">
        <f>VLOOKUP(B33,'Results - Timing'!$B$2:$E$387,3,FALSE)</f>
        <v>44014.770573312868</v>
      </c>
      <c r="L33" s="5">
        <f>VLOOKUP(B33,'Results - Timing'!$B$2:$E$387,4,FALSE)</f>
        <v>2.3283061455003917E-4</v>
      </c>
      <c r="M33" s="3" t="str">
        <f>VLOOKUP(B33,Androbugs!$B$2:$C$387,2,FALSE)</f>
        <v>Y</v>
      </c>
      <c r="N33" s="3" t="str">
        <f>VLOOKUP(B33,Droidstatx!$B$2:$C$387,2,FALSE)</f>
        <v>Y</v>
      </c>
      <c r="O33" s="3" t="str">
        <f>VLOOKUP(B33,Super!$B$2:$C$387,2,FALSE)</f>
        <v>Y</v>
      </c>
      <c r="P33">
        <f>VLOOKUP(B33,'Results - OWASP'!$B$2:$L$387,2,FALSE)</f>
        <v>3</v>
      </c>
      <c r="Q33">
        <f>VLOOKUP(B33,'Results - OWASP'!$B$2:$L$387,3,FALSE)</f>
        <v>6</v>
      </c>
      <c r="R33">
        <f>VLOOKUP(B33,'Results - OWASP'!$B$2:$L$387,4,FALSE)</f>
        <v>0</v>
      </c>
      <c r="S33">
        <f>VLOOKUP(B33,'Results - OWASP'!$B$2:$L$387,5,FALSE)</f>
        <v>0</v>
      </c>
      <c r="T33">
        <f>VLOOKUP(B33,'Results - OWASP'!$B$2:$L$387,6,FALSE)</f>
        <v>4</v>
      </c>
      <c r="U33">
        <f>VLOOKUP(B33,'Results - OWASP'!$B$2:$L$387,7,FALSE)</f>
        <v>1</v>
      </c>
      <c r="V33">
        <f>VLOOKUP(B33,'Results - OWASP'!$B$2:$L$387,8,FALSE)</f>
        <v>4</v>
      </c>
      <c r="W33">
        <f>VLOOKUP(B33,'Results - OWASP'!$B$2:$L$387,9,FALSE)</f>
        <v>1</v>
      </c>
      <c r="X33">
        <f>VLOOKUP(B33,'Results - OWASP'!$B$2:$L$387,10,FALSE)</f>
        <v>2</v>
      </c>
      <c r="Y33">
        <f>VLOOKUP(B33,'Results - OWASP'!$B$2:$L$387,11,FALSE)</f>
        <v>0</v>
      </c>
      <c r="Z33">
        <f>VLOOKUP(B33,Risk!$B$2:$G$387,3,FALSE)</f>
        <v>21</v>
      </c>
      <c r="AA33">
        <f>VLOOKUP(B33,Risk!$B$2:$G$387,4,FALSE)</f>
        <v>8</v>
      </c>
      <c r="AB33">
        <f>VLOOKUP(B33,Risk!$B$2:$G$387,5,FALSE)</f>
        <v>10</v>
      </c>
      <c r="AC33">
        <f>VLOOKUP(B33,Risk!$B$2:$G$387,6,FALSE)</f>
        <v>3</v>
      </c>
      <c r="AD33">
        <f>VLOOKUP(B33,Risk!$B$2:$G$387,2,FALSE)</f>
        <v>0.5</v>
      </c>
    </row>
    <row r="34" spans="1:30" x14ac:dyDescent="0.3">
      <c r="A34">
        <v>33</v>
      </c>
      <c r="B34" t="s">
        <v>139</v>
      </c>
      <c r="C34" t="s">
        <v>140</v>
      </c>
      <c r="D34" t="s">
        <v>141</v>
      </c>
      <c r="E34" t="s">
        <v>133</v>
      </c>
      <c r="F34">
        <v>2598638</v>
      </c>
      <c r="G34">
        <v>30884974</v>
      </c>
      <c r="H34" t="s">
        <v>142</v>
      </c>
      <c r="I34">
        <v>100323</v>
      </c>
      <c r="J34" s="6">
        <f>VLOOKUP(B34,'Results - Timing'!$B$2:$E$387,2,FALSE)</f>
        <v>44014.715052957603</v>
      </c>
      <c r="K34" s="6">
        <f>VLOOKUP(B34,'Results - Timing'!$B$2:$E$387,3,FALSE)</f>
        <v>44014.715426465496</v>
      </c>
      <c r="L34" s="5">
        <f>VLOOKUP(B34,'Results - Timing'!$B$2:$E$387,4,FALSE)</f>
        <v>3.7350789352785796E-4</v>
      </c>
      <c r="M34" s="3" t="str">
        <f>VLOOKUP(B34,Androbugs!$B$2:$C$387,2,FALSE)</f>
        <v>Y</v>
      </c>
      <c r="N34" s="3" t="str">
        <f>VLOOKUP(B34,Droidstatx!$B$2:$C$387,2,FALSE)</f>
        <v>Y</v>
      </c>
      <c r="O34" s="3" t="str">
        <f>VLOOKUP(B34,Super!$B$2:$C$387,2,FALSE)</f>
        <v>Y</v>
      </c>
      <c r="P34">
        <f>VLOOKUP(B34,'Results - OWASP'!$B$2:$L$387,2,FALSE)</f>
        <v>10</v>
      </c>
      <c r="Q34">
        <f>VLOOKUP(B34,'Results - OWASP'!$B$2:$L$387,3,FALSE)</f>
        <v>7</v>
      </c>
      <c r="R34">
        <f>VLOOKUP(B34,'Results - OWASP'!$B$2:$L$387,4,FALSE)</f>
        <v>2</v>
      </c>
      <c r="S34">
        <f>VLOOKUP(B34,'Results - OWASP'!$B$2:$L$387,5,FALSE)</f>
        <v>0</v>
      </c>
      <c r="T34">
        <f>VLOOKUP(B34,'Results - OWASP'!$B$2:$L$387,6,FALSE)</f>
        <v>4</v>
      </c>
      <c r="U34">
        <f>VLOOKUP(B34,'Results - OWASP'!$B$2:$L$387,7,FALSE)</f>
        <v>1</v>
      </c>
      <c r="V34">
        <f>VLOOKUP(B34,'Results - OWASP'!$B$2:$L$387,8,FALSE)</f>
        <v>3</v>
      </c>
      <c r="W34">
        <f>VLOOKUP(B34,'Results - OWASP'!$B$2:$L$387,9,FALSE)</f>
        <v>1</v>
      </c>
      <c r="X34">
        <f>VLOOKUP(B34,'Results - OWASP'!$B$2:$L$387,10,FALSE)</f>
        <v>1</v>
      </c>
      <c r="Y34">
        <f>VLOOKUP(B34,'Results - OWASP'!$B$2:$L$387,11,FALSE)</f>
        <v>1</v>
      </c>
      <c r="Z34">
        <f>VLOOKUP(B34,Risk!$B$2:$G$387,3,FALSE)</f>
        <v>30</v>
      </c>
      <c r="AA34">
        <f>VLOOKUP(B34,Risk!$B$2:$G$387,4,FALSE)</f>
        <v>7</v>
      </c>
      <c r="AB34">
        <f>VLOOKUP(B34,Risk!$B$2:$G$387,5,FALSE)</f>
        <v>16</v>
      </c>
      <c r="AC34">
        <f>VLOOKUP(B34,Risk!$B$2:$G$387,6,FALSE)</f>
        <v>7</v>
      </c>
      <c r="AD34">
        <f>VLOOKUP(B34,Risk!$B$2:$G$387,2,FALSE)</f>
        <v>0.56000000000000005</v>
      </c>
    </row>
    <row r="35" spans="1:30" x14ac:dyDescent="0.3">
      <c r="A35">
        <v>34</v>
      </c>
      <c r="B35" t="s">
        <v>143</v>
      </c>
      <c r="C35" t="s">
        <v>144</v>
      </c>
      <c r="D35" t="s">
        <v>145</v>
      </c>
      <c r="E35" t="s">
        <v>133</v>
      </c>
      <c r="F35">
        <v>2400460</v>
      </c>
      <c r="G35">
        <v>39920396</v>
      </c>
      <c r="H35" t="s">
        <v>146</v>
      </c>
      <c r="I35">
        <v>20190</v>
      </c>
      <c r="J35" s="6">
        <f>VLOOKUP(B35,'Results - Timing'!$B$2:$E$387,2,FALSE)</f>
        <v>44014.726356243496</v>
      </c>
      <c r="K35" s="6">
        <f>VLOOKUP(B35,'Results - Timing'!$B$2:$E$387,3,FALSE)</f>
        <v>44014.726362250069</v>
      </c>
      <c r="L35" s="5">
        <f>VLOOKUP(B35,'Results - Timing'!$B$2:$E$387,4,FALSE)</f>
        <v>6.0065722209401429E-6</v>
      </c>
      <c r="M35" s="3" t="str">
        <f>VLOOKUP(B35,Androbugs!$B$2:$C$387,2,FALSE)</f>
        <v>Y</v>
      </c>
      <c r="N35" s="3" t="str">
        <f>VLOOKUP(B35,Droidstatx!$B$2:$C$387,2,FALSE)</f>
        <v>N</v>
      </c>
      <c r="O35" s="3" t="e">
        <f>VLOOKUP(B35,Super!$B$2:$C$387,2,FALSE)</f>
        <v>#N/A</v>
      </c>
      <c r="P35">
        <f>VLOOKUP(B35,'Results - OWASP'!$B$2:$L$387,2,FALSE)</f>
        <v>0</v>
      </c>
      <c r="Q35">
        <f>VLOOKUP(B35,'Results - OWASP'!$B$2:$L$387,3,FALSE)</f>
        <v>0</v>
      </c>
      <c r="R35">
        <f>VLOOKUP(B35,'Results - OWASP'!$B$2:$L$387,4,FALSE)</f>
        <v>0</v>
      </c>
      <c r="S35">
        <f>VLOOKUP(B35,'Results - OWASP'!$B$2:$L$387,5,FALSE)</f>
        <v>0</v>
      </c>
      <c r="T35">
        <f>VLOOKUP(B35,'Results - OWASP'!$B$2:$L$387,6,FALSE)</f>
        <v>0</v>
      </c>
      <c r="U35">
        <f>VLOOKUP(B35,'Results - OWASP'!$B$2:$L$387,7,FALSE)</f>
        <v>0</v>
      </c>
      <c r="V35">
        <f>VLOOKUP(B35,'Results - OWASP'!$B$2:$L$387,8,FALSE)</f>
        <v>0</v>
      </c>
      <c r="W35">
        <f>VLOOKUP(B35,'Results - OWASP'!$B$2:$L$387,9,FALSE)</f>
        <v>0</v>
      </c>
      <c r="X35">
        <f>VLOOKUP(B35,'Results - OWASP'!$B$2:$L$387,10,FALSE)</f>
        <v>0</v>
      </c>
      <c r="Y35">
        <f>VLOOKUP(B35,'Results - OWASP'!$B$2:$L$387,11,FALSE)</f>
        <v>0</v>
      </c>
      <c r="Z35">
        <f>VLOOKUP(B35,Risk!$B$2:$G$387,3,FALSE)</f>
        <v>0</v>
      </c>
      <c r="AA35">
        <f>VLOOKUP(B35,Risk!$B$2:$G$387,4,FALSE)</f>
        <v>0</v>
      </c>
      <c r="AB35">
        <f>VLOOKUP(B35,Risk!$B$2:$G$387,5,FALSE)</f>
        <v>0</v>
      </c>
      <c r="AC35">
        <f>VLOOKUP(B35,Risk!$B$2:$G$387,6,FALSE)</f>
        <v>0</v>
      </c>
      <c r="AD35">
        <f>VLOOKUP(B35,Risk!$B$2:$G$387,2,FALSE)</f>
        <v>0</v>
      </c>
    </row>
    <row r="36" spans="1:30" x14ac:dyDescent="0.3">
      <c r="A36">
        <v>35</v>
      </c>
      <c r="B36" t="s">
        <v>147</v>
      </c>
      <c r="C36" t="s">
        <v>148</v>
      </c>
      <c r="D36" t="s">
        <v>149</v>
      </c>
      <c r="E36" t="s">
        <v>133</v>
      </c>
      <c r="F36">
        <v>2347975</v>
      </c>
      <c r="G36">
        <v>42857316</v>
      </c>
      <c r="H36" t="s">
        <v>150</v>
      </c>
      <c r="I36">
        <v>2005512</v>
      </c>
      <c r="J36" s="6">
        <f>VLOOKUP(B36,'Results - Timing'!$B$2:$E$387,2,FALSE)</f>
        <v>44014.688235075213</v>
      </c>
      <c r="K36" s="6">
        <f>VLOOKUP(B36,'Results - Timing'!$B$2:$E$387,3,FALSE)</f>
        <v>44014.68830823779</v>
      </c>
      <c r="L36" s="5">
        <f>VLOOKUP(B36,'Results - Timing'!$B$2:$E$387,4,FALSE)</f>
        <v>7.3162576882168651E-5</v>
      </c>
      <c r="M36" s="3" t="str">
        <f>VLOOKUP(B36,Androbugs!$B$2:$C$387,2,FALSE)</f>
        <v>Y</v>
      </c>
      <c r="N36" s="3" t="str">
        <f>VLOOKUP(B36,Droidstatx!$B$2:$C$387,2,FALSE)</f>
        <v>Y</v>
      </c>
      <c r="O36" s="3" t="str">
        <f>VLOOKUP(B36,Super!$B$2:$C$387,2,FALSE)</f>
        <v>Y</v>
      </c>
      <c r="P36">
        <f>VLOOKUP(B36,'Results - OWASP'!$B$2:$L$387,2,FALSE)</f>
        <v>6</v>
      </c>
      <c r="Q36">
        <f>VLOOKUP(B36,'Results - OWASP'!$B$2:$L$387,3,FALSE)</f>
        <v>9</v>
      </c>
      <c r="R36">
        <f>VLOOKUP(B36,'Results - OWASP'!$B$2:$L$387,4,FALSE)</f>
        <v>1</v>
      </c>
      <c r="S36">
        <f>VLOOKUP(B36,'Results - OWASP'!$B$2:$L$387,5,FALSE)</f>
        <v>0</v>
      </c>
      <c r="T36">
        <f>VLOOKUP(B36,'Results - OWASP'!$B$2:$L$387,6,FALSE)</f>
        <v>3</v>
      </c>
      <c r="U36">
        <f>VLOOKUP(B36,'Results - OWASP'!$B$2:$L$387,7,FALSE)</f>
        <v>1</v>
      </c>
      <c r="V36">
        <f>VLOOKUP(B36,'Results - OWASP'!$B$2:$L$387,8,FALSE)</f>
        <v>3</v>
      </c>
      <c r="W36">
        <f>VLOOKUP(B36,'Results - OWASP'!$B$2:$L$387,9,FALSE)</f>
        <v>1</v>
      </c>
      <c r="X36">
        <f>VLOOKUP(B36,'Results - OWASP'!$B$2:$L$387,10,FALSE)</f>
        <v>1</v>
      </c>
      <c r="Y36">
        <f>VLOOKUP(B36,'Results - OWASP'!$B$2:$L$387,11,FALSE)</f>
        <v>0</v>
      </c>
      <c r="Z36">
        <f>VLOOKUP(B36,Risk!$B$2:$G$387,3,FALSE)</f>
        <v>25</v>
      </c>
      <c r="AA36">
        <f>VLOOKUP(B36,Risk!$B$2:$G$387,4,FALSE)</f>
        <v>9</v>
      </c>
      <c r="AB36">
        <f>VLOOKUP(B36,Risk!$B$2:$G$387,5,FALSE)</f>
        <v>8</v>
      </c>
      <c r="AC36">
        <f>VLOOKUP(B36,Risk!$B$2:$G$387,6,FALSE)</f>
        <v>8</v>
      </c>
      <c r="AD36">
        <f>VLOOKUP(B36,Risk!$B$2:$G$387,2,FALSE)</f>
        <v>0.5</v>
      </c>
    </row>
    <row r="37" spans="1:30" x14ac:dyDescent="0.3">
      <c r="A37">
        <v>36</v>
      </c>
      <c r="B37" t="s">
        <v>151</v>
      </c>
      <c r="C37" t="s">
        <v>152</v>
      </c>
      <c r="D37" t="s">
        <v>153</v>
      </c>
      <c r="E37" t="s">
        <v>133</v>
      </c>
      <c r="F37">
        <v>1811431</v>
      </c>
      <c r="G37">
        <v>51996597</v>
      </c>
      <c r="H37" t="s">
        <v>154</v>
      </c>
      <c r="I37">
        <v>26427</v>
      </c>
      <c r="J37" s="6">
        <f>VLOOKUP(B37,'Results - Timing'!$B$2:$E$387,2,FALSE)</f>
        <v>44014.74984457418</v>
      </c>
      <c r="K37" s="6">
        <f>VLOOKUP(B37,'Results - Timing'!$B$2:$E$387,3,FALSE)</f>
        <v>44014.750339123137</v>
      </c>
      <c r="L37" s="5">
        <f>VLOOKUP(B37,'Results - Timing'!$B$2:$E$387,4,FALSE)</f>
        <v>4.9454895633971319E-4</v>
      </c>
      <c r="M37" s="3" t="str">
        <f>VLOOKUP(B37,Androbugs!$B$2:$C$387,2,FALSE)</f>
        <v>Y</v>
      </c>
      <c r="N37" s="3" t="str">
        <f>VLOOKUP(B37,Droidstatx!$B$2:$C$387,2,FALSE)</f>
        <v>Y</v>
      </c>
      <c r="O37" s="3" t="str">
        <f>VLOOKUP(B37,Super!$B$2:$C$387,2,FALSE)</f>
        <v>Y</v>
      </c>
      <c r="P37">
        <f>VLOOKUP(B37,'Results - OWASP'!$B$2:$L$387,2,FALSE)</f>
        <v>11</v>
      </c>
      <c r="Q37">
        <f>VLOOKUP(B37,'Results - OWASP'!$B$2:$L$387,3,FALSE)</f>
        <v>9</v>
      </c>
      <c r="R37">
        <f>VLOOKUP(B37,'Results - OWASP'!$B$2:$L$387,4,FALSE)</f>
        <v>2</v>
      </c>
      <c r="S37">
        <f>VLOOKUP(B37,'Results - OWASP'!$B$2:$L$387,5,FALSE)</f>
        <v>0</v>
      </c>
      <c r="T37">
        <f>VLOOKUP(B37,'Results - OWASP'!$B$2:$L$387,6,FALSE)</f>
        <v>6</v>
      </c>
      <c r="U37">
        <f>VLOOKUP(B37,'Results - OWASP'!$B$2:$L$387,7,FALSE)</f>
        <v>1</v>
      </c>
      <c r="V37">
        <f>VLOOKUP(B37,'Results - OWASP'!$B$2:$L$387,8,FALSE)</f>
        <v>5</v>
      </c>
      <c r="W37">
        <f>VLOOKUP(B37,'Results - OWASP'!$B$2:$L$387,9,FALSE)</f>
        <v>3</v>
      </c>
      <c r="X37">
        <f>VLOOKUP(B37,'Results - OWASP'!$B$2:$L$387,10,FALSE)</f>
        <v>1</v>
      </c>
      <c r="Y37">
        <f>VLOOKUP(B37,'Results - OWASP'!$B$2:$L$387,11,FALSE)</f>
        <v>1</v>
      </c>
      <c r="Z37">
        <f>VLOOKUP(B37,Risk!$B$2:$G$387,3,FALSE)</f>
        <v>39</v>
      </c>
      <c r="AA37">
        <f>VLOOKUP(B37,Risk!$B$2:$G$387,4,FALSE)</f>
        <v>13</v>
      </c>
      <c r="AB37">
        <f>VLOOKUP(B37,Risk!$B$2:$G$387,5,FALSE)</f>
        <v>17</v>
      </c>
      <c r="AC37">
        <f>VLOOKUP(B37,Risk!$B$2:$G$387,6,FALSE)</f>
        <v>9</v>
      </c>
      <c r="AD37">
        <f>VLOOKUP(B37,Risk!$B$2:$G$387,2,FALSE)</f>
        <v>0.56000000000000005</v>
      </c>
    </row>
    <row r="38" spans="1:30" x14ac:dyDescent="0.3">
      <c r="A38">
        <v>37</v>
      </c>
      <c r="B38" t="s">
        <v>155</v>
      </c>
      <c r="C38" t="s">
        <v>156</v>
      </c>
      <c r="D38" t="s">
        <v>157</v>
      </c>
      <c r="E38" t="s">
        <v>133</v>
      </c>
      <c r="F38">
        <v>1751157</v>
      </c>
      <c r="G38">
        <v>72470169</v>
      </c>
      <c r="H38" t="s">
        <v>158</v>
      </c>
      <c r="I38">
        <v>226572049</v>
      </c>
      <c r="J38" s="6">
        <f>VLOOKUP(B38,'Results - Timing'!$B$2:$E$387,2,FALSE)</f>
        <v>44014.73591973156</v>
      </c>
      <c r="K38" s="6">
        <f>VLOOKUP(B38,'Results - Timing'!$B$2:$E$387,3,FALSE)</f>
        <v>44014.736946915633</v>
      </c>
      <c r="L38" s="5">
        <f>VLOOKUP(B38,'Results - Timing'!$B$2:$E$387,4,FALSE)</f>
        <v>1.027184072881937E-3</v>
      </c>
      <c r="M38" s="3" t="str">
        <f>VLOOKUP(B38,Androbugs!$B$2:$C$387,2,FALSE)</f>
        <v>Y</v>
      </c>
      <c r="N38" s="3" t="str">
        <f>VLOOKUP(B38,Droidstatx!$B$2:$C$387,2,FALSE)</f>
        <v>N</v>
      </c>
      <c r="O38" s="3" t="str">
        <f>VLOOKUP(B38,Super!$B$2:$C$387,2,FALSE)</f>
        <v>Y</v>
      </c>
      <c r="P38">
        <f>VLOOKUP(B38,'Results - OWASP'!$B$2:$L$387,2,FALSE)</f>
        <v>4</v>
      </c>
      <c r="Q38">
        <f>VLOOKUP(B38,'Results - OWASP'!$B$2:$L$387,3,FALSE)</f>
        <v>4</v>
      </c>
      <c r="R38">
        <f>VLOOKUP(B38,'Results - OWASP'!$B$2:$L$387,4,FALSE)</f>
        <v>3</v>
      </c>
      <c r="S38">
        <f>VLOOKUP(B38,'Results - OWASP'!$B$2:$L$387,5,FALSE)</f>
        <v>0</v>
      </c>
      <c r="T38">
        <f>VLOOKUP(B38,'Results - OWASP'!$B$2:$L$387,6,FALSE)</f>
        <v>4</v>
      </c>
      <c r="U38">
        <f>VLOOKUP(B38,'Results - OWASP'!$B$2:$L$387,7,FALSE)</f>
        <v>1</v>
      </c>
      <c r="V38">
        <f>VLOOKUP(B38,'Results - OWASP'!$B$2:$L$387,8,FALSE)</f>
        <v>6</v>
      </c>
      <c r="W38">
        <f>VLOOKUP(B38,'Results - OWASP'!$B$2:$L$387,9,FALSE)</f>
        <v>3</v>
      </c>
      <c r="X38">
        <f>VLOOKUP(B38,'Results - OWASP'!$B$2:$L$387,10,FALSE)</f>
        <v>0</v>
      </c>
      <c r="Y38">
        <f>VLOOKUP(B38,'Results - OWASP'!$B$2:$L$387,11,FALSE)</f>
        <v>0</v>
      </c>
      <c r="Z38">
        <f>VLOOKUP(B38,Risk!$B$2:$G$387,3,FALSE)</f>
        <v>25</v>
      </c>
      <c r="AA38">
        <f>VLOOKUP(B38,Risk!$B$2:$G$387,4,FALSE)</f>
        <v>9</v>
      </c>
      <c r="AB38">
        <f>VLOOKUP(B38,Risk!$B$2:$G$387,5,FALSE)</f>
        <v>7</v>
      </c>
      <c r="AC38">
        <f>VLOOKUP(B38,Risk!$B$2:$G$387,6,FALSE)</f>
        <v>9</v>
      </c>
      <c r="AD38">
        <f>VLOOKUP(B38,Risk!$B$2:$G$387,2,FALSE)</f>
        <v>0.49</v>
      </c>
    </row>
    <row r="39" spans="1:30" x14ac:dyDescent="0.3">
      <c r="A39">
        <v>38</v>
      </c>
      <c r="B39" t="s">
        <v>159</v>
      </c>
      <c r="C39" t="s">
        <v>160</v>
      </c>
      <c r="D39" t="s">
        <v>161</v>
      </c>
      <c r="E39" t="s">
        <v>133</v>
      </c>
      <c r="F39">
        <v>1250346</v>
      </c>
      <c r="G39">
        <v>4227632</v>
      </c>
      <c r="H39" t="s">
        <v>162</v>
      </c>
      <c r="I39">
        <v>230050800</v>
      </c>
      <c r="J39" s="6">
        <f>VLOOKUP(B39,'Results - Timing'!$B$2:$E$387,2,FALSE)</f>
        <v>44014.796059761022</v>
      </c>
      <c r="K39" s="6">
        <f>VLOOKUP(B39,'Results - Timing'!$B$2:$E$387,3,FALSE)</f>
        <v>44014.796291868617</v>
      </c>
      <c r="L39" s="5">
        <f>VLOOKUP(B39,'Results - Timing'!$B$2:$E$387,4,FALSE)</f>
        <v>2.3210759536596015E-4</v>
      </c>
      <c r="M39" s="3" t="str">
        <f>VLOOKUP(B39,Androbugs!$B$2:$C$387,2,FALSE)</f>
        <v>Y</v>
      </c>
      <c r="N39" s="3" t="str">
        <f>VLOOKUP(B39,Droidstatx!$B$2:$C$387,2,FALSE)</f>
        <v>Y</v>
      </c>
      <c r="O39" s="3" t="str">
        <f>VLOOKUP(B39,Super!$B$2:$C$387,2,FALSE)</f>
        <v>Y</v>
      </c>
      <c r="P39">
        <f>VLOOKUP(B39,'Results - OWASP'!$B$2:$L$387,2,FALSE)</f>
        <v>8</v>
      </c>
      <c r="Q39">
        <f>VLOOKUP(B39,'Results - OWASP'!$B$2:$L$387,3,FALSE)</f>
        <v>4</v>
      </c>
      <c r="R39">
        <f>VLOOKUP(B39,'Results - OWASP'!$B$2:$L$387,4,FALSE)</f>
        <v>4</v>
      </c>
      <c r="S39">
        <f>VLOOKUP(B39,'Results - OWASP'!$B$2:$L$387,5,FALSE)</f>
        <v>0</v>
      </c>
      <c r="T39">
        <f>VLOOKUP(B39,'Results - OWASP'!$B$2:$L$387,6,FALSE)</f>
        <v>3</v>
      </c>
      <c r="U39">
        <f>VLOOKUP(B39,'Results - OWASP'!$B$2:$L$387,7,FALSE)</f>
        <v>0</v>
      </c>
      <c r="V39">
        <f>VLOOKUP(B39,'Results - OWASP'!$B$2:$L$387,8,FALSE)</f>
        <v>4</v>
      </c>
      <c r="W39">
        <f>VLOOKUP(B39,'Results - OWASP'!$B$2:$L$387,9,FALSE)</f>
        <v>3</v>
      </c>
      <c r="X39">
        <f>VLOOKUP(B39,'Results - OWASP'!$B$2:$L$387,10,FALSE)</f>
        <v>1</v>
      </c>
      <c r="Y39">
        <f>VLOOKUP(B39,'Results - OWASP'!$B$2:$L$387,11,FALSE)</f>
        <v>0</v>
      </c>
      <c r="Z39">
        <f>VLOOKUP(B39,Risk!$B$2:$G$387,3,FALSE)</f>
        <v>27</v>
      </c>
      <c r="AA39">
        <f>VLOOKUP(B39,Risk!$B$2:$G$387,4,FALSE)</f>
        <v>10</v>
      </c>
      <c r="AB39">
        <f>VLOOKUP(B39,Risk!$B$2:$G$387,5,FALSE)</f>
        <v>12</v>
      </c>
      <c r="AC39">
        <f>VLOOKUP(B39,Risk!$B$2:$G$387,6,FALSE)</f>
        <v>5</v>
      </c>
      <c r="AD39">
        <f>VLOOKUP(B39,Risk!$B$2:$G$387,2,FALSE)</f>
        <v>0.54</v>
      </c>
    </row>
    <row r="40" spans="1:30" x14ac:dyDescent="0.3">
      <c r="A40">
        <v>39</v>
      </c>
      <c r="B40" t="s">
        <v>163</v>
      </c>
      <c r="C40" t="s">
        <v>164</v>
      </c>
      <c r="D40" t="s">
        <v>165</v>
      </c>
      <c r="E40" t="s">
        <v>133</v>
      </c>
      <c r="F40">
        <v>1200243</v>
      </c>
      <c r="G40">
        <v>30930575</v>
      </c>
      <c r="H40" t="s">
        <v>166</v>
      </c>
      <c r="I40">
        <v>101451253</v>
      </c>
      <c r="J40" s="6">
        <f>VLOOKUP(B40,'Results - Timing'!$B$2:$E$387,2,FALSE)</f>
        <v>44014.697790439423</v>
      </c>
      <c r="K40" s="6">
        <f>VLOOKUP(B40,'Results - Timing'!$B$2:$E$387,3,FALSE)</f>
        <v>44014.698218813159</v>
      </c>
      <c r="L40" s="5">
        <f>VLOOKUP(B40,'Results - Timing'!$B$2:$E$387,4,FALSE)</f>
        <v>4.2837373621296138E-4</v>
      </c>
      <c r="M40" s="3" t="str">
        <f>VLOOKUP(B40,Androbugs!$B$2:$C$387,2,FALSE)</f>
        <v>Y</v>
      </c>
      <c r="N40" s="3" t="str">
        <f>VLOOKUP(B40,Droidstatx!$B$2:$C$387,2,FALSE)</f>
        <v>Y</v>
      </c>
      <c r="O40" s="3" t="str">
        <f>VLOOKUP(B40,Super!$B$2:$C$387,2,FALSE)</f>
        <v>Y</v>
      </c>
      <c r="P40">
        <f>VLOOKUP(B40,'Results - OWASP'!$B$2:$L$387,2,FALSE)</f>
        <v>10</v>
      </c>
      <c r="Q40">
        <f>VLOOKUP(B40,'Results - OWASP'!$B$2:$L$387,3,FALSE)</f>
        <v>8</v>
      </c>
      <c r="R40">
        <f>VLOOKUP(B40,'Results - OWASP'!$B$2:$L$387,4,FALSE)</f>
        <v>3</v>
      </c>
      <c r="S40">
        <f>VLOOKUP(B40,'Results - OWASP'!$B$2:$L$387,5,FALSE)</f>
        <v>0</v>
      </c>
      <c r="T40">
        <f>VLOOKUP(B40,'Results - OWASP'!$B$2:$L$387,6,FALSE)</f>
        <v>3</v>
      </c>
      <c r="U40">
        <f>VLOOKUP(B40,'Results - OWASP'!$B$2:$L$387,7,FALSE)</f>
        <v>1</v>
      </c>
      <c r="V40">
        <f>VLOOKUP(B40,'Results - OWASP'!$B$2:$L$387,8,FALSE)</f>
        <v>5</v>
      </c>
      <c r="W40">
        <f>VLOOKUP(B40,'Results - OWASP'!$B$2:$L$387,9,FALSE)</f>
        <v>3</v>
      </c>
      <c r="X40">
        <f>VLOOKUP(B40,'Results - OWASP'!$B$2:$L$387,10,FALSE)</f>
        <v>1</v>
      </c>
      <c r="Y40">
        <f>VLOOKUP(B40,'Results - OWASP'!$B$2:$L$387,11,FALSE)</f>
        <v>0</v>
      </c>
      <c r="Z40">
        <f>VLOOKUP(B40,Risk!$B$2:$G$387,3,FALSE)</f>
        <v>34</v>
      </c>
      <c r="AA40">
        <f>VLOOKUP(B40,Risk!$B$2:$G$387,4,FALSE)</f>
        <v>12</v>
      </c>
      <c r="AB40">
        <f>VLOOKUP(B40,Risk!$B$2:$G$387,5,FALSE)</f>
        <v>16</v>
      </c>
      <c r="AC40">
        <f>VLOOKUP(B40,Risk!$B$2:$G$387,6,FALSE)</f>
        <v>6</v>
      </c>
      <c r="AD40">
        <f>VLOOKUP(B40,Risk!$B$2:$G$387,2,FALSE)</f>
        <v>0.51</v>
      </c>
    </row>
    <row r="41" spans="1:30" x14ac:dyDescent="0.3">
      <c r="A41">
        <v>40</v>
      </c>
      <c r="B41" t="s">
        <v>167</v>
      </c>
      <c r="C41" t="s">
        <v>168</v>
      </c>
      <c r="D41" t="s">
        <v>169</v>
      </c>
      <c r="E41" t="s">
        <v>133</v>
      </c>
      <c r="F41">
        <v>1198243</v>
      </c>
      <c r="G41">
        <v>8377078</v>
      </c>
      <c r="H41" t="s">
        <v>170</v>
      </c>
      <c r="I41">
        <v>11526</v>
      </c>
      <c r="J41" s="6">
        <f>VLOOKUP(B41,'Results - Timing'!$B$2:$E$387,2,FALSE)</f>
        <v>44014.786690994239</v>
      </c>
      <c r="K41" s="6">
        <f>VLOOKUP(B41,'Results - Timing'!$B$2:$E$387,3,FALSE)</f>
        <v>44014.78715512398</v>
      </c>
      <c r="L41" s="5">
        <f>VLOOKUP(B41,'Results - Timing'!$B$2:$E$387,4,FALSE)</f>
        <v>4.6412974188569933E-4</v>
      </c>
      <c r="M41" s="3" t="str">
        <f>VLOOKUP(B41,Androbugs!$B$2:$C$387,2,FALSE)</f>
        <v>Y</v>
      </c>
      <c r="N41" s="3" t="str">
        <f>VLOOKUP(B41,Droidstatx!$B$2:$C$387,2,FALSE)</f>
        <v>Y</v>
      </c>
      <c r="O41" s="3" t="str">
        <f>VLOOKUP(B41,Super!$B$2:$C$387,2,FALSE)</f>
        <v>Y</v>
      </c>
      <c r="P41">
        <f>VLOOKUP(B41,'Results - OWASP'!$B$2:$L$387,2,FALSE)</f>
        <v>8</v>
      </c>
      <c r="Q41">
        <f>VLOOKUP(B41,'Results - OWASP'!$B$2:$L$387,3,FALSE)</f>
        <v>8</v>
      </c>
      <c r="R41">
        <f>VLOOKUP(B41,'Results - OWASP'!$B$2:$L$387,4,FALSE)</f>
        <v>2</v>
      </c>
      <c r="S41">
        <f>VLOOKUP(B41,'Results - OWASP'!$B$2:$L$387,5,FALSE)</f>
        <v>0</v>
      </c>
      <c r="T41">
        <f>VLOOKUP(B41,'Results - OWASP'!$B$2:$L$387,6,FALSE)</f>
        <v>5</v>
      </c>
      <c r="U41">
        <f>VLOOKUP(B41,'Results - OWASP'!$B$2:$L$387,7,FALSE)</f>
        <v>1</v>
      </c>
      <c r="V41">
        <f>VLOOKUP(B41,'Results - OWASP'!$B$2:$L$387,8,FALSE)</f>
        <v>6</v>
      </c>
      <c r="W41">
        <f>VLOOKUP(B41,'Results - OWASP'!$B$2:$L$387,9,FALSE)</f>
        <v>1</v>
      </c>
      <c r="X41">
        <f>VLOOKUP(B41,'Results - OWASP'!$B$2:$L$387,10,FALSE)</f>
        <v>2</v>
      </c>
      <c r="Y41">
        <f>VLOOKUP(B41,'Results - OWASP'!$B$2:$L$387,11,FALSE)</f>
        <v>1</v>
      </c>
      <c r="Z41">
        <f>VLOOKUP(B41,Risk!$B$2:$G$387,3,FALSE)</f>
        <v>34</v>
      </c>
      <c r="AA41">
        <f>VLOOKUP(B41,Risk!$B$2:$G$387,4,FALSE)</f>
        <v>9</v>
      </c>
      <c r="AB41">
        <f>VLOOKUP(B41,Risk!$B$2:$G$387,5,FALSE)</f>
        <v>17</v>
      </c>
      <c r="AC41">
        <f>VLOOKUP(B41,Risk!$B$2:$G$387,6,FALSE)</f>
        <v>8</v>
      </c>
      <c r="AD41">
        <f>VLOOKUP(B41,Risk!$B$2:$G$387,2,FALSE)</f>
        <v>0.56999999999999995</v>
      </c>
    </row>
    <row r="42" spans="1:30" x14ac:dyDescent="0.3">
      <c r="A42">
        <v>41</v>
      </c>
      <c r="B42" t="s">
        <v>171</v>
      </c>
      <c r="C42" t="s">
        <v>172</v>
      </c>
      <c r="D42" t="s">
        <v>173</v>
      </c>
      <c r="E42" t="s">
        <v>174</v>
      </c>
      <c r="F42">
        <v>428000</v>
      </c>
      <c r="G42">
        <v>49304308</v>
      </c>
      <c r="H42" t="s">
        <v>175</v>
      </c>
      <c r="I42">
        <v>852</v>
      </c>
      <c r="J42" s="6">
        <f>VLOOKUP(B42,'Results - Timing'!$B$2:$E$387,2,FALSE)</f>
        <v>44014.740179408283</v>
      </c>
      <c r="K42" s="6">
        <f>VLOOKUP(B42,'Results - Timing'!$B$2:$E$387,3,FALSE)</f>
        <v>44014.740608009743</v>
      </c>
      <c r="L42" s="5">
        <f>VLOOKUP(B42,'Results - Timing'!$B$2:$E$387,4,FALSE)</f>
        <v>4.2860145913437009E-4</v>
      </c>
      <c r="M42" s="3" t="str">
        <f>VLOOKUP(B42,Androbugs!$B$2:$C$387,2,FALSE)</f>
        <v>Y</v>
      </c>
      <c r="N42" s="3" t="str">
        <f>VLOOKUP(B42,Droidstatx!$B$2:$C$387,2,FALSE)</f>
        <v>Y</v>
      </c>
      <c r="O42" s="3" t="str">
        <f>VLOOKUP(B42,Super!$B$2:$C$387,2,FALSE)</f>
        <v>Y</v>
      </c>
      <c r="P42">
        <f>VLOOKUP(B42,'Results - OWASP'!$B$2:$L$387,2,FALSE)</f>
        <v>6</v>
      </c>
      <c r="Q42">
        <f>VLOOKUP(B42,'Results - OWASP'!$B$2:$L$387,3,FALSE)</f>
        <v>2</v>
      </c>
      <c r="R42">
        <f>VLOOKUP(B42,'Results - OWASP'!$B$2:$L$387,4,FALSE)</f>
        <v>2</v>
      </c>
      <c r="S42">
        <f>VLOOKUP(B42,'Results - OWASP'!$B$2:$L$387,5,FALSE)</f>
        <v>0</v>
      </c>
      <c r="T42">
        <f>VLOOKUP(B42,'Results - OWASP'!$B$2:$L$387,6,FALSE)</f>
        <v>0</v>
      </c>
      <c r="U42">
        <f>VLOOKUP(B42,'Results - OWASP'!$B$2:$L$387,7,FALSE)</f>
        <v>1</v>
      </c>
      <c r="V42">
        <f>VLOOKUP(B42,'Results - OWASP'!$B$2:$L$387,8,FALSE)</f>
        <v>1</v>
      </c>
      <c r="W42">
        <f>VLOOKUP(B42,'Results - OWASP'!$B$2:$L$387,9,FALSE)</f>
        <v>2</v>
      </c>
      <c r="X42">
        <f>VLOOKUP(B42,'Results - OWASP'!$B$2:$L$387,10,FALSE)</f>
        <v>1</v>
      </c>
      <c r="Y42">
        <f>VLOOKUP(B42,'Results - OWASP'!$B$2:$L$387,11,FALSE)</f>
        <v>0</v>
      </c>
      <c r="Z42">
        <f>VLOOKUP(B42,Risk!$B$2:$G$387,3,FALSE)</f>
        <v>15</v>
      </c>
      <c r="AA42">
        <f>VLOOKUP(B42,Risk!$B$2:$G$387,4,FALSE)</f>
        <v>5</v>
      </c>
      <c r="AB42">
        <f>VLOOKUP(B42,Risk!$B$2:$G$387,5,FALSE)</f>
        <v>7</v>
      </c>
      <c r="AC42">
        <f>VLOOKUP(B42,Risk!$B$2:$G$387,6,FALSE)</f>
        <v>3</v>
      </c>
      <c r="AD42">
        <f>VLOOKUP(B42,Risk!$B$2:$G$387,2,FALSE)</f>
        <v>0.49</v>
      </c>
    </row>
    <row r="43" spans="1:30" x14ac:dyDescent="0.3">
      <c r="A43">
        <v>42</v>
      </c>
      <c r="B43" t="s">
        <v>176</v>
      </c>
      <c r="C43" t="s">
        <v>177</v>
      </c>
      <c r="D43" t="s">
        <v>178</v>
      </c>
      <c r="E43" t="s">
        <v>174</v>
      </c>
      <c r="F43">
        <v>410644</v>
      </c>
      <c r="G43">
        <v>11899516</v>
      </c>
      <c r="H43" t="s">
        <v>179</v>
      </c>
      <c r="I43">
        <v>2020031707</v>
      </c>
      <c r="J43" s="6">
        <f>VLOOKUP(B43,'Results - Timing'!$B$2:$E$387,2,FALSE)</f>
        <v>44014.68930854978</v>
      </c>
      <c r="K43" s="6">
        <f>VLOOKUP(B43,'Results - Timing'!$B$2:$E$387,3,FALSE)</f>
        <v>44014.68962419263</v>
      </c>
      <c r="L43" s="5">
        <f>VLOOKUP(B43,'Results - Timing'!$B$2:$E$387,4,FALSE)</f>
        <v>3.1564285018248484E-4</v>
      </c>
      <c r="M43" s="3" t="str">
        <f>VLOOKUP(B43,Androbugs!$B$2:$C$387,2,FALSE)</f>
        <v>Y</v>
      </c>
      <c r="N43" s="3" t="str">
        <f>VLOOKUP(B43,Droidstatx!$B$2:$C$387,2,FALSE)</f>
        <v>Y</v>
      </c>
      <c r="O43" s="3" t="str">
        <f>VLOOKUP(B43,Super!$B$2:$C$387,2,FALSE)</f>
        <v>Y</v>
      </c>
      <c r="P43">
        <f>VLOOKUP(B43,'Results - OWASP'!$B$2:$L$387,2,FALSE)</f>
        <v>8</v>
      </c>
      <c r="Q43">
        <f>VLOOKUP(B43,'Results - OWASP'!$B$2:$L$387,3,FALSE)</f>
        <v>9</v>
      </c>
      <c r="R43">
        <f>VLOOKUP(B43,'Results - OWASP'!$B$2:$L$387,4,FALSE)</f>
        <v>2</v>
      </c>
      <c r="S43">
        <f>VLOOKUP(B43,'Results - OWASP'!$B$2:$L$387,5,FALSE)</f>
        <v>0</v>
      </c>
      <c r="T43">
        <f>VLOOKUP(B43,'Results - OWASP'!$B$2:$L$387,6,FALSE)</f>
        <v>4</v>
      </c>
      <c r="U43">
        <f>VLOOKUP(B43,'Results - OWASP'!$B$2:$L$387,7,FALSE)</f>
        <v>1</v>
      </c>
      <c r="V43">
        <f>VLOOKUP(B43,'Results - OWASP'!$B$2:$L$387,8,FALSE)</f>
        <v>5</v>
      </c>
      <c r="W43">
        <f>VLOOKUP(B43,'Results - OWASP'!$B$2:$L$387,9,FALSE)</f>
        <v>2</v>
      </c>
      <c r="X43">
        <f>VLOOKUP(B43,'Results - OWASP'!$B$2:$L$387,10,FALSE)</f>
        <v>0</v>
      </c>
      <c r="Y43">
        <f>VLOOKUP(B43,'Results - OWASP'!$B$2:$L$387,11,FALSE)</f>
        <v>0</v>
      </c>
      <c r="Z43">
        <f>VLOOKUP(B43,Risk!$B$2:$G$387,3,FALSE)</f>
        <v>31</v>
      </c>
      <c r="AA43">
        <f>VLOOKUP(B43,Risk!$B$2:$G$387,4,FALSE)</f>
        <v>11</v>
      </c>
      <c r="AB43">
        <f>VLOOKUP(B43,Risk!$B$2:$G$387,5,FALSE)</f>
        <v>14</v>
      </c>
      <c r="AC43">
        <f>VLOOKUP(B43,Risk!$B$2:$G$387,6,FALSE)</f>
        <v>6</v>
      </c>
      <c r="AD43">
        <f>VLOOKUP(B43,Risk!$B$2:$G$387,2,FALSE)</f>
        <v>0.54</v>
      </c>
    </row>
    <row r="44" spans="1:30" x14ac:dyDescent="0.3">
      <c r="A44">
        <v>43</v>
      </c>
      <c r="B44" t="s">
        <v>180</v>
      </c>
      <c r="C44" t="s">
        <v>181</v>
      </c>
      <c r="D44" t="s">
        <v>182</v>
      </c>
      <c r="E44" t="s">
        <v>174</v>
      </c>
      <c r="F44">
        <v>373646</v>
      </c>
      <c r="G44">
        <v>59831827</v>
      </c>
      <c r="H44" t="s">
        <v>183</v>
      </c>
      <c r="I44">
        <v>21300507</v>
      </c>
      <c r="J44" s="6">
        <f>VLOOKUP(B44,'Results - Timing'!$B$2:$E$387,2,FALSE)</f>
        <v>44014.734041270764</v>
      </c>
      <c r="K44" s="6">
        <f>VLOOKUP(B44,'Results - Timing'!$B$2:$E$387,3,FALSE)</f>
        <v>44014.734818151548</v>
      </c>
      <c r="L44" s="5">
        <f>VLOOKUP(B44,'Results - Timing'!$B$2:$E$387,4,FALSE)</f>
        <v>7.7688078454229981E-4</v>
      </c>
      <c r="M44" s="3" t="str">
        <f>VLOOKUP(B44,Androbugs!$B$2:$C$387,2,FALSE)</f>
        <v>Y</v>
      </c>
      <c r="N44" s="3" t="str">
        <f>VLOOKUP(B44,Droidstatx!$B$2:$C$387,2,FALSE)</f>
        <v>Y</v>
      </c>
      <c r="O44" s="3" t="str">
        <f>VLOOKUP(B44,Super!$B$2:$C$387,2,FALSE)</f>
        <v>Y</v>
      </c>
      <c r="P44">
        <f>VLOOKUP(B44,'Results - OWASP'!$B$2:$L$387,2,FALSE)</f>
        <v>10</v>
      </c>
      <c r="Q44">
        <f>VLOOKUP(B44,'Results - OWASP'!$B$2:$L$387,3,FALSE)</f>
        <v>5</v>
      </c>
      <c r="R44">
        <f>VLOOKUP(B44,'Results - OWASP'!$B$2:$L$387,4,FALSE)</f>
        <v>4</v>
      </c>
      <c r="S44">
        <f>VLOOKUP(B44,'Results - OWASP'!$B$2:$L$387,5,FALSE)</f>
        <v>0</v>
      </c>
      <c r="T44">
        <f>VLOOKUP(B44,'Results - OWASP'!$B$2:$L$387,6,FALSE)</f>
        <v>5</v>
      </c>
      <c r="U44">
        <f>VLOOKUP(B44,'Results - OWASP'!$B$2:$L$387,7,FALSE)</f>
        <v>1</v>
      </c>
      <c r="V44">
        <f>VLOOKUP(B44,'Results - OWASP'!$B$2:$L$387,8,FALSE)</f>
        <v>7</v>
      </c>
      <c r="W44">
        <f>VLOOKUP(B44,'Results - OWASP'!$B$2:$L$387,9,FALSE)</f>
        <v>4</v>
      </c>
      <c r="X44">
        <f>VLOOKUP(B44,'Results - OWASP'!$B$2:$L$387,10,FALSE)</f>
        <v>1</v>
      </c>
      <c r="Y44">
        <f>VLOOKUP(B44,'Results - OWASP'!$B$2:$L$387,11,FALSE)</f>
        <v>1</v>
      </c>
      <c r="Z44">
        <f>VLOOKUP(B44,Risk!$B$2:$G$387,3,FALSE)</f>
        <v>38</v>
      </c>
      <c r="AA44">
        <f>VLOOKUP(B44,Risk!$B$2:$G$387,4,FALSE)</f>
        <v>13</v>
      </c>
      <c r="AB44">
        <f>VLOOKUP(B44,Risk!$B$2:$G$387,5,FALSE)</f>
        <v>15</v>
      </c>
      <c r="AC44">
        <f>VLOOKUP(B44,Risk!$B$2:$G$387,6,FALSE)</f>
        <v>10</v>
      </c>
      <c r="AD44">
        <f>VLOOKUP(B44,Risk!$B$2:$G$387,2,FALSE)</f>
        <v>0.56000000000000005</v>
      </c>
    </row>
    <row r="45" spans="1:30" x14ac:dyDescent="0.3">
      <c r="A45">
        <v>44</v>
      </c>
      <c r="B45" t="s">
        <v>184</v>
      </c>
      <c r="C45" t="s">
        <v>185</v>
      </c>
      <c r="D45" t="s">
        <v>186</v>
      </c>
      <c r="E45" t="s">
        <v>174</v>
      </c>
      <c r="F45">
        <v>285942</v>
      </c>
      <c r="G45">
        <v>53487993</v>
      </c>
      <c r="H45" t="s">
        <v>187</v>
      </c>
      <c r="I45">
        <v>4837</v>
      </c>
      <c r="J45" s="6">
        <f>VLOOKUP(B45,'Results - Timing'!$B$2:$E$387,2,FALSE)</f>
        <v>44014.701283736642</v>
      </c>
      <c r="K45" s="6">
        <f>VLOOKUP(B45,'Results - Timing'!$B$2:$E$387,3,FALSE)</f>
        <v>44014.701664892113</v>
      </c>
      <c r="L45" s="5">
        <f>VLOOKUP(B45,'Results - Timing'!$B$2:$E$387,4,FALSE)</f>
        <v>3.811554706771858E-4</v>
      </c>
      <c r="M45" s="3" t="str">
        <f>VLOOKUP(B45,Androbugs!$B$2:$C$387,2,FALSE)</f>
        <v>Y</v>
      </c>
      <c r="N45" s="3" t="str">
        <f>VLOOKUP(B45,Droidstatx!$B$2:$C$387,2,FALSE)</f>
        <v>Y</v>
      </c>
      <c r="O45" s="3" t="str">
        <f>VLOOKUP(B45,Super!$B$2:$C$387,2,FALSE)</f>
        <v>Y</v>
      </c>
      <c r="P45">
        <f>VLOOKUP(B45,'Results - OWASP'!$B$2:$L$387,2,FALSE)</f>
        <v>8</v>
      </c>
      <c r="Q45">
        <f>VLOOKUP(B45,'Results - OWASP'!$B$2:$L$387,3,FALSE)</f>
        <v>8</v>
      </c>
      <c r="R45">
        <f>VLOOKUP(B45,'Results - OWASP'!$B$2:$L$387,4,FALSE)</f>
        <v>2</v>
      </c>
      <c r="S45">
        <f>VLOOKUP(B45,'Results - OWASP'!$B$2:$L$387,5,FALSE)</f>
        <v>0</v>
      </c>
      <c r="T45">
        <f>VLOOKUP(B45,'Results - OWASP'!$B$2:$L$387,6,FALSE)</f>
        <v>5</v>
      </c>
      <c r="U45">
        <f>VLOOKUP(B45,'Results - OWASP'!$B$2:$L$387,7,FALSE)</f>
        <v>1</v>
      </c>
      <c r="V45">
        <f>VLOOKUP(B45,'Results - OWASP'!$B$2:$L$387,8,FALSE)</f>
        <v>5</v>
      </c>
      <c r="W45">
        <f>VLOOKUP(B45,'Results - OWASP'!$B$2:$L$387,9,FALSE)</f>
        <v>2</v>
      </c>
      <c r="X45">
        <f>VLOOKUP(B45,'Results - OWASP'!$B$2:$L$387,10,FALSE)</f>
        <v>0</v>
      </c>
      <c r="Y45">
        <f>VLOOKUP(B45,'Results - OWASP'!$B$2:$L$387,11,FALSE)</f>
        <v>0</v>
      </c>
      <c r="Z45">
        <f>VLOOKUP(B45,Risk!$B$2:$G$387,3,FALSE)</f>
        <v>31</v>
      </c>
      <c r="AA45">
        <f>VLOOKUP(B45,Risk!$B$2:$G$387,4,FALSE)</f>
        <v>11</v>
      </c>
      <c r="AB45">
        <f>VLOOKUP(B45,Risk!$B$2:$G$387,5,FALSE)</f>
        <v>13</v>
      </c>
      <c r="AC45">
        <f>VLOOKUP(B45,Risk!$B$2:$G$387,6,FALSE)</f>
        <v>7</v>
      </c>
      <c r="AD45">
        <f>VLOOKUP(B45,Risk!$B$2:$G$387,2,FALSE)</f>
        <v>0.52</v>
      </c>
    </row>
    <row r="46" spans="1:30" x14ac:dyDescent="0.3">
      <c r="A46">
        <v>45</v>
      </c>
      <c r="B46" t="s">
        <v>188</v>
      </c>
      <c r="C46" t="s">
        <v>189</v>
      </c>
      <c r="D46" t="s">
        <v>190</v>
      </c>
      <c r="E46" t="s">
        <v>174</v>
      </c>
      <c r="F46">
        <v>180907</v>
      </c>
      <c r="G46">
        <v>15149765</v>
      </c>
      <c r="H46" t="s">
        <v>191</v>
      </c>
      <c r="I46">
        <v>27083410</v>
      </c>
      <c r="J46" s="6">
        <f>VLOOKUP(B46,'Results - Timing'!$B$2:$E$387,2,FALSE)</f>
        <v>44014.761022239763</v>
      </c>
      <c r="K46" s="6">
        <f>VLOOKUP(B46,'Results - Timing'!$B$2:$E$387,3,FALSE)</f>
        <v>44014.761409066959</v>
      </c>
      <c r="L46" s="5">
        <f>VLOOKUP(B46,'Results - Timing'!$B$2:$E$387,4,FALSE)</f>
        <v>3.8682719605276361E-4</v>
      </c>
      <c r="M46" s="3" t="str">
        <f>VLOOKUP(B46,Androbugs!$B$2:$C$387,2,FALSE)</f>
        <v>Y</v>
      </c>
      <c r="N46" s="3" t="str">
        <f>VLOOKUP(B46,Droidstatx!$B$2:$C$387,2,FALSE)</f>
        <v>Y</v>
      </c>
      <c r="O46" s="3" t="str">
        <f>VLOOKUP(B46,Super!$B$2:$C$387,2,FALSE)</f>
        <v>Y</v>
      </c>
      <c r="P46">
        <f>VLOOKUP(B46,'Results - OWASP'!$B$2:$L$387,2,FALSE)</f>
        <v>6</v>
      </c>
      <c r="Q46">
        <f>VLOOKUP(B46,'Results - OWASP'!$B$2:$L$387,3,FALSE)</f>
        <v>8</v>
      </c>
      <c r="R46">
        <f>VLOOKUP(B46,'Results - OWASP'!$B$2:$L$387,4,FALSE)</f>
        <v>2</v>
      </c>
      <c r="S46">
        <f>VLOOKUP(B46,'Results - OWASP'!$B$2:$L$387,5,FALSE)</f>
        <v>0</v>
      </c>
      <c r="T46">
        <f>VLOOKUP(B46,'Results - OWASP'!$B$2:$L$387,6,FALSE)</f>
        <v>5</v>
      </c>
      <c r="U46">
        <f>VLOOKUP(B46,'Results - OWASP'!$B$2:$L$387,7,FALSE)</f>
        <v>0</v>
      </c>
      <c r="V46">
        <f>VLOOKUP(B46,'Results - OWASP'!$B$2:$L$387,8,FALSE)</f>
        <v>3</v>
      </c>
      <c r="W46">
        <f>VLOOKUP(B46,'Results - OWASP'!$B$2:$L$387,9,FALSE)</f>
        <v>3</v>
      </c>
      <c r="X46">
        <f>VLOOKUP(B46,'Results - OWASP'!$B$2:$L$387,10,FALSE)</f>
        <v>1</v>
      </c>
      <c r="Y46">
        <f>VLOOKUP(B46,'Results - OWASP'!$B$2:$L$387,11,FALSE)</f>
        <v>0</v>
      </c>
      <c r="Z46">
        <f>VLOOKUP(B46,Risk!$B$2:$G$387,3,FALSE)</f>
        <v>28</v>
      </c>
      <c r="AA46">
        <f>VLOOKUP(B46,Risk!$B$2:$G$387,4,FALSE)</f>
        <v>12</v>
      </c>
      <c r="AB46">
        <f>VLOOKUP(B46,Risk!$B$2:$G$387,5,FALSE)</f>
        <v>10</v>
      </c>
      <c r="AC46">
        <f>VLOOKUP(B46,Risk!$B$2:$G$387,6,FALSE)</f>
        <v>6</v>
      </c>
      <c r="AD46">
        <f>VLOOKUP(B46,Risk!$B$2:$G$387,2,FALSE)</f>
        <v>0.48</v>
      </c>
    </row>
    <row r="47" spans="1:30" x14ac:dyDescent="0.3">
      <c r="A47">
        <v>46</v>
      </c>
      <c r="B47" t="s">
        <v>192</v>
      </c>
      <c r="C47" t="s">
        <v>193</v>
      </c>
      <c r="D47" t="s">
        <v>194</v>
      </c>
      <c r="E47" t="s">
        <v>174</v>
      </c>
      <c r="F47">
        <v>141330</v>
      </c>
      <c r="G47">
        <v>41972599</v>
      </c>
      <c r="H47" t="s">
        <v>195</v>
      </c>
      <c r="I47">
        <v>1710015050</v>
      </c>
      <c r="J47" s="6">
        <f>VLOOKUP(B47,'Results - Timing'!$B$2:$E$387,2,FALSE)</f>
        <v>44014.778324646089</v>
      </c>
      <c r="K47" s="6">
        <f>VLOOKUP(B47,'Results - Timing'!$B$2:$E$387,3,FALSE)</f>
        <v>44014.778763358023</v>
      </c>
      <c r="L47" s="5">
        <f>VLOOKUP(B47,'Results - Timing'!$B$2:$E$387,4,FALSE)</f>
        <v>4.3871193338418379E-4</v>
      </c>
      <c r="M47" s="3" t="str">
        <f>VLOOKUP(B47,Androbugs!$B$2:$C$387,2,FALSE)</f>
        <v>Y</v>
      </c>
      <c r="N47" s="3" t="str">
        <f>VLOOKUP(B47,Droidstatx!$B$2:$C$387,2,FALSE)</f>
        <v>Y</v>
      </c>
      <c r="O47" s="3" t="str">
        <f>VLOOKUP(B47,Super!$B$2:$C$387,2,FALSE)</f>
        <v>Y</v>
      </c>
      <c r="P47">
        <f>VLOOKUP(B47,'Results - OWASP'!$B$2:$L$387,2,FALSE)</f>
        <v>8</v>
      </c>
      <c r="Q47">
        <f>VLOOKUP(B47,'Results - OWASP'!$B$2:$L$387,3,FALSE)</f>
        <v>9</v>
      </c>
      <c r="R47">
        <f>VLOOKUP(B47,'Results - OWASP'!$B$2:$L$387,4,FALSE)</f>
        <v>3</v>
      </c>
      <c r="S47">
        <f>VLOOKUP(B47,'Results - OWASP'!$B$2:$L$387,5,FALSE)</f>
        <v>0</v>
      </c>
      <c r="T47">
        <f>VLOOKUP(B47,'Results - OWASP'!$B$2:$L$387,6,FALSE)</f>
        <v>5</v>
      </c>
      <c r="U47">
        <f>VLOOKUP(B47,'Results - OWASP'!$B$2:$L$387,7,FALSE)</f>
        <v>1</v>
      </c>
      <c r="V47">
        <f>VLOOKUP(B47,'Results - OWASP'!$B$2:$L$387,8,FALSE)</f>
        <v>6</v>
      </c>
      <c r="W47">
        <f>VLOOKUP(B47,'Results - OWASP'!$B$2:$L$387,9,FALSE)</f>
        <v>2</v>
      </c>
      <c r="X47">
        <f>VLOOKUP(B47,'Results - OWASP'!$B$2:$L$387,10,FALSE)</f>
        <v>1</v>
      </c>
      <c r="Y47">
        <f>VLOOKUP(B47,'Results - OWASP'!$B$2:$L$387,11,FALSE)</f>
        <v>0</v>
      </c>
      <c r="Z47">
        <f>VLOOKUP(B47,Risk!$B$2:$G$387,3,FALSE)</f>
        <v>35</v>
      </c>
      <c r="AA47">
        <f>VLOOKUP(B47,Risk!$B$2:$G$387,4,FALSE)</f>
        <v>11</v>
      </c>
      <c r="AB47">
        <f>VLOOKUP(B47,Risk!$B$2:$G$387,5,FALSE)</f>
        <v>18</v>
      </c>
      <c r="AC47">
        <f>VLOOKUP(B47,Risk!$B$2:$G$387,6,FALSE)</f>
        <v>6</v>
      </c>
      <c r="AD47">
        <f>VLOOKUP(B47,Risk!$B$2:$G$387,2,FALSE)</f>
        <v>0.52</v>
      </c>
    </row>
    <row r="48" spans="1:30" x14ac:dyDescent="0.3">
      <c r="A48">
        <v>47</v>
      </c>
      <c r="B48" t="s">
        <v>196</v>
      </c>
      <c r="C48" t="s">
        <v>197</v>
      </c>
      <c r="D48" t="s">
        <v>198</v>
      </c>
      <c r="E48" t="s">
        <v>174</v>
      </c>
      <c r="F48">
        <v>128640</v>
      </c>
      <c r="G48">
        <v>50963900</v>
      </c>
      <c r="H48" t="s">
        <v>199</v>
      </c>
      <c r="I48">
        <v>40121279</v>
      </c>
      <c r="J48" s="6">
        <f>VLOOKUP(B48,'Results - Timing'!$B$2:$E$387,2,FALSE)</f>
        <v>44014.770972279941</v>
      </c>
      <c r="K48" s="6">
        <f>VLOOKUP(B48,'Results - Timing'!$B$2:$E$387,3,FALSE)</f>
        <v>44014.771446182647</v>
      </c>
      <c r="L48" s="5">
        <f>VLOOKUP(B48,'Results - Timing'!$B$2:$E$387,4,FALSE)</f>
        <v>4.7390270628966391E-4</v>
      </c>
      <c r="M48" s="3" t="str">
        <f>VLOOKUP(B48,Androbugs!$B$2:$C$387,2,FALSE)</f>
        <v>Y</v>
      </c>
      <c r="N48" s="3" t="str">
        <f>VLOOKUP(B48,Droidstatx!$B$2:$C$387,2,FALSE)</f>
        <v>Y</v>
      </c>
      <c r="O48" s="3" t="str">
        <f>VLOOKUP(B48,Super!$B$2:$C$387,2,FALSE)</f>
        <v>Y</v>
      </c>
      <c r="P48">
        <f>VLOOKUP(B48,'Results - OWASP'!$B$2:$L$387,2,FALSE)</f>
        <v>10</v>
      </c>
      <c r="Q48">
        <f>VLOOKUP(B48,'Results - OWASP'!$B$2:$L$387,3,FALSE)</f>
        <v>5</v>
      </c>
      <c r="R48">
        <f>VLOOKUP(B48,'Results - OWASP'!$B$2:$L$387,4,FALSE)</f>
        <v>2</v>
      </c>
      <c r="S48">
        <f>VLOOKUP(B48,'Results - OWASP'!$B$2:$L$387,5,FALSE)</f>
        <v>0</v>
      </c>
      <c r="T48">
        <f>VLOOKUP(B48,'Results - OWASP'!$B$2:$L$387,6,FALSE)</f>
        <v>5</v>
      </c>
      <c r="U48">
        <f>VLOOKUP(B48,'Results - OWASP'!$B$2:$L$387,7,FALSE)</f>
        <v>1</v>
      </c>
      <c r="V48">
        <f>VLOOKUP(B48,'Results - OWASP'!$B$2:$L$387,8,FALSE)</f>
        <v>5</v>
      </c>
      <c r="W48">
        <f>VLOOKUP(B48,'Results - OWASP'!$B$2:$L$387,9,FALSE)</f>
        <v>2</v>
      </c>
      <c r="X48">
        <f>VLOOKUP(B48,'Results - OWASP'!$B$2:$L$387,10,FALSE)</f>
        <v>1</v>
      </c>
      <c r="Y48">
        <f>VLOOKUP(B48,'Results - OWASP'!$B$2:$L$387,11,FALSE)</f>
        <v>0</v>
      </c>
      <c r="Z48">
        <f>VLOOKUP(B48,Risk!$B$2:$G$387,3,FALSE)</f>
        <v>31</v>
      </c>
      <c r="AA48">
        <f>VLOOKUP(B48,Risk!$B$2:$G$387,4,FALSE)</f>
        <v>11</v>
      </c>
      <c r="AB48">
        <f>VLOOKUP(B48,Risk!$B$2:$G$387,5,FALSE)</f>
        <v>14</v>
      </c>
      <c r="AC48">
        <f>VLOOKUP(B48,Risk!$B$2:$G$387,6,FALSE)</f>
        <v>6</v>
      </c>
      <c r="AD48">
        <f>VLOOKUP(B48,Risk!$B$2:$G$387,2,FALSE)</f>
        <v>0.54</v>
      </c>
    </row>
    <row r="49" spans="1:30" x14ac:dyDescent="0.3">
      <c r="A49">
        <v>48</v>
      </c>
      <c r="B49" t="s">
        <v>200</v>
      </c>
      <c r="C49" t="s">
        <v>201</v>
      </c>
      <c r="D49" t="s">
        <v>202</v>
      </c>
      <c r="E49" t="s">
        <v>174</v>
      </c>
      <c r="F49">
        <v>125341</v>
      </c>
      <c r="G49">
        <v>14010826</v>
      </c>
      <c r="H49" t="s">
        <v>203</v>
      </c>
      <c r="I49">
        <v>264</v>
      </c>
      <c r="J49" s="6">
        <f>VLOOKUP(B49,'Results - Timing'!$B$2:$E$387,2,FALSE)</f>
        <v>44014.705774391769</v>
      </c>
      <c r="K49" s="6">
        <f>VLOOKUP(B49,'Results - Timing'!$B$2:$E$387,3,FALSE)</f>
        <v>44014.706160841873</v>
      </c>
      <c r="L49" s="5">
        <f>VLOOKUP(B49,'Results - Timing'!$B$2:$E$387,4,FALSE)</f>
        <v>3.8645010499749333E-4</v>
      </c>
      <c r="M49" s="3" t="str">
        <f>VLOOKUP(B49,Androbugs!$B$2:$C$387,2,FALSE)</f>
        <v>Y</v>
      </c>
      <c r="N49" s="3" t="str">
        <f>VLOOKUP(B49,Droidstatx!$B$2:$C$387,2,FALSE)</f>
        <v>Y</v>
      </c>
      <c r="O49" s="3" t="str">
        <f>VLOOKUP(B49,Super!$B$2:$C$387,2,FALSE)</f>
        <v>Y</v>
      </c>
      <c r="P49">
        <f>VLOOKUP(B49,'Results - OWASP'!$B$2:$L$387,2,FALSE)</f>
        <v>10</v>
      </c>
      <c r="Q49">
        <f>VLOOKUP(B49,'Results - OWASP'!$B$2:$L$387,3,FALSE)</f>
        <v>5</v>
      </c>
      <c r="R49">
        <f>VLOOKUP(B49,'Results - OWASP'!$B$2:$L$387,4,FALSE)</f>
        <v>5</v>
      </c>
      <c r="S49">
        <f>VLOOKUP(B49,'Results - OWASP'!$B$2:$L$387,5,FALSE)</f>
        <v>0</v>
      </c>
      <c r="T49">
        <f>VLOOKUP(B49,'Results - OWASP'!$B$2:$L$387,6,FALSE)</f>
        <v>6</v>
      </c>
      <c r="U49">
        <f>VLOOKUP(B49,'Results - OWASP'!$B$2:$L$387,7,FALSE)</f>
        <v>1</v>
      </c>
      <c r="V49">
        <f>VLOOKUP(B49,'Results - OWASP'!$B$2:$L$387,8,FALSE)</f>
        <v>6</v>
      </c>
      <c r="W49">
        <f>VLOOKUP(B49,'Results - OWASP'!$B$2:$L$387,9,FALSE)</f>
        <v>3</v>
      </c>
      <c r="X49">
        <f>VLOOKUP(B49,'Results - OWASP'!$B$2:$L$387,10,FALSE)</f>
        <v>1</v>
      </c>
      <c r="Y49">
        <f>VLOOKUP(B49,'Results - OWASP'!$B$2:$L$387,11,FALSE)</f>
        <v>0</v>
      </c>
      <c r="Z49">
        <f>VLOOKUP(B49,Risk!$B$2:$G$387,3,FALSE)</f>
        <v>37</v>
      </c>
      <c r="AA49">
        <f>VLOOKUP(B49,Risk!$B$2:$G$387,4,FALSE)</f>
        <v>12</v>
      </c>
      <c r="AB49">
        <f>VLOOKUP(B49,Risk!$B$2:$G$387,5,FALSE)</f>
        <v>14</v>
      </c>
      <c r="AC49">
        <f>VLOOKUP(B49,Risk!$B$2:$G$387,6,FALSE)</f>
        <v>11</v>
      </c>
      <c r="AD49">
        <f>VLOOKUP(B49,Risk!$B$2:$G$387,2,FALSE)</f>
        <v>0.56000000000000005</v>
      </c>
    </row>
    <row r="50" spans="1:30" x14ac:dyDescent="0.3">
      <c r="A50">
        <v>49</v>
      </c>
      <c r="B50" t="s">
        <v>204</v>
      </c>
      <c r="C50" t="s">
        <v>205</v>
      </c>
      <c r="D50" t="s">
        <v>206</v>
      </c>
      <c r="E50" t="s">
        <v>174</v>
      </c>
      <c r="F50">
        <v>113464</v>
      </c>
      <c r="G50">
        <v>22631538</v>
      </c>
      <c r="H50" t="s">
        <v>207</v>
      </c>
      <c r="I50">
        <v>280474</v>
      </c>
      <c r="J50" s="6">
        <f>VLOOKUP(B50,'Results - Timing'!$B$2:$E$387,2,FALSE)</f>
        <v>44014.766097424013</v>
      </c>
      <c r="K50" s="6">
        <f>VLOOKUP(B50,'Results - Timing'!$B$2:$E$387,3,FALSE)</f>
        <v>44014.766508911373</v>
      </c>
      <c r="L50" s="5">
        <f>VLOOKUP(B50,'Results - Timing'!$B$2:$E$387,4,FALSE)</f>
        <v>4.1148735908791423E-4</v>
      </c>
      <c r="M50" s="3" t="str">
        <f>VLOOKUP(B50,Androbugs!$B$2:$C$387,2,FALSE)</f>
        <v>Y</v>
      </c>
      <c r="N50" s="3" t="str">
        <f>VLOOKUP(B50,Droidstatx!$B$2:$C$387,2,FALSE)</f>
        <v>Y</v>
      </c>
      <c r="O50" s="3" t="str">
        <f>VLOOKUP(B50,Super!$B$2:$C$387,2,FALSE)</f>
        <v>Y</v>
      </c>
      <c r="P50">
        <f>VLOOKUP(B50,'Results - OWASP'!$B$2:$L$387,2,FALSE)</f>
        <v>7</v>
      </c>
      <c r="Q50">
        <f>VLOOKUP(B50,'Results - OWASP'!$B$2:$L$387,3,FALSE)</f>
        <v>6</v>
      </c>
      <c r="R50">
        <f>VLOOKUP(B50,'Results - OWASP'!$B$2:$L$387,4,FALSE)</f>
        <v>5</v>
      </c>
      <c r="S50">
        <f>VLOOKUP(B50,'Results - OWASP'!$B$2:$L$387,5,FALSE)</f>
        <v>0</v>
      </c>
      <c r="T50">
        <f>VLOOKUP(B50,'Results - OWASP'!$B$2:$L$387,6,FALSE)</f>
        <v>6</v>
      </c>
      <c r="U50">
        <f>VLOOKUP(B50,'Results - OWASP'!$B$2:$L$387,7,FALSE)</f>
        <v>1</v>
      </c>
      <c r="V50">
        <f>VLOOKUP(B50,'Results - OWASP'!$B$2:$L$387,8,FALSE)</f>
        <v>4</v>
      </c>
      <c r="W50">
        <f>VLOOKUP(B50,'Results - OWASP'!$B$2:$L$387,9,FALSE)</f>
        <v>2</v>
      </c>
      <c r="X50">
        <f>VLOOKUP(B50,'Results - OWASP'!$B$2:$L$387,10,FALSE)</f>
        <v>1</v>
      </c>
      <c r="Y50">
        <f>VLOOKUP(B50,'Results - OWASP'!$B$2:$L$387,11,FALSE)</f>
        <v>0</v>
      </c>
      <c r="Z50">
        <f>VLOOKUP(B50,Risk!$B$2:$G$387,3,FALSE)</f>
        <v>32</v>
      </c>
      <c r="AA50">
        <f>VLOOKUP(B50,Risk!$B$2:$G$387,4,FALSE)</f>
        <v>8</v>
      </c>
      <c r="AB50">
        <f>VLOOKUP(B50,Risk!$B$2:$G$387,5,FALSE)</f>
        <v>16</v>
      </c>
      <c r="AC50">
        <f>VLOOKUP(B50,Risk!$B$2:$G$387,6,FALSE)</f>
        <v>8</v>
      </c>
      <c r="AD50">
        <f>VLOOKUP(B50,Risk!$B$2:$G$387,2,FALSE)</f>
        <v>0.56000000000000005</v>
      </c>
    </row>
    <row r="51" spans="1:30" x14ac:dyDescent="0.3">
      <c r="A51">
        <v>50</v>
      </c>
      <c r="B51" t="s">
        <v>208</v>
      </c>
      <c r="C51" t="s">
        <v>209</v>
      </c>
      <c r="D51" t="s">
        <v>210</v>
      </c>
      <c r="E51" t="s">
        <v>174</v>
      </c>
      <c r="F51">
        <v>112407</v>
      </c>
      <c r="G51">
        <v>9017742</v>
      </c>
      <c r="H51" t="s">
        <v>211</v>
      </c>
      <c r="I51">
        <v>139</v>
      </c>
      <c r="J51" s="6">
        <f>VLOOKUP(B51,'Results - Timing'!$B$2:$E$387,2,FALSE)</f>
        <v>44014.768376325432</v>
      </c>
      <c r="K51" s="6">
        <f>VLOOKUP(B51,'Results - Timing'!$B$2:$E$387,3,FALSE)</f>
        <v>44014.768818057659</v>
      </c>
      <c r="L51" s="5">
        <f>VLOOKUP(B51,'Results - Timing'!$B$2:$E$387,4,FALSE)</f>
        <v>4.4173222704557702E-4</v>
      </c>
      <c r="M51" s="3" t="str">
        <f>VLOOKUP(B51,Androbugs!$B$2:$C$387,2,FALSE)</f>
        <v>Y</v>
      </c>
      <c r="N51" s="3" t="str">
        <f>VLOOKUP(B51,Droidstatx!$B$2:$C$387,2,FALSE)</f>
        <v>Y</v>
      </c>
      <c r="O51" s="3" t="str">
        <f>VLOOKUP(B51,Super!$B$2:$C$387,2,FALSE)</f>
        <v>Y</v>
      </c>
      <c r="P51">
        <f>VLOOKUP(B51,'Results - OWASP'!$B$2:$L$387,2,FALSE)</f>
        <v>7</v>
      </c>
      <c r="Q51">
        <f>VLOOKUP(B51,'Results - OWASP'!$B$2:$L$387,3,FALSE)</f>
        <v>7</v>
      </c>
      <c r="R51">
        <f>VLOOKUP(B51,'Results - OWASP'!$B$2:$L$387,4,FALSE)</f>
        <v>3</v>
      </c>
      <c r="S51">
        <f>VLOOKUP(B51,'Results - OWASP'!$B$2:$L$387,5,FALSE)</f>
        <v>0</v>
      </c>
      <c r="T51">
        <f>VLOOKUP(B51,'Results - OWASP'!$B$2:$L$387,6,FALSE)</f>
        <v>5</v>
      </c>
      <c r="U51">
        <f>VLOOKUP(B51,'Results - OWASP'!$B$2:$L$387,7,FALSE)</f>
        <v>1</v>
      </c>
      <c r="V51">
        <f>VLOOKUP(B51,'Results - OWASP'!$B$2:$L$387,8,FALSE)</f>
        <v>6</v>
      </c>
      <c r="W51">
        <f>VLOOKUP(B51,'Results - OWASP'!$B$2:$L$387,9,FALSE)</f>
        <v>3</v>
      </c>
      <c r="X51">
        <f>VLOOKUP(B51,'Results - OWASP'!$B$2:$L$387,10,FALSE)</f>
        <v>2</v>
      </c>
      <c r="Y51">
        <f>VLOOKUP(B51,'Results - OWASP'!$B$2:$L$387,11,FALSE)</f>
        <v>0</v>
      </c>
      <c r="Z51">
        <f>VLOOKUP(B51,Risk!$B$2:$G$387,3,FALSE)</f>
        <v>34</v>
      </c>
      <c r="AA51">
        <f>VLOOKUP(B51,Risk!$B$2:$G$387,4,FALSE)</f>
        <v>12</v>
      </c>
      <c r="AB51">
        <f>VLOOKUP(B51,Risk!$B$2:$G$387,5,FALSE)</f>
        <v>14</v>
      </c>
      <c r="AC51">
        <f>VLOOKUP(B51,Risk!$B$2:$G$387,6,FALSE)</f>
        <v>8</v>
      </c>
      <c r="AD51">
        <f>VLOOKUP(B51,Risk!$B$2:$G$387,2,FALSE)</f>
        <v>0.56000000000000005</v>
      </c>
    </row>
    <row r="52" spans="1:30" x14ac:dyDescent="0.3">
      <c r="A52">
        <v>51</v>
      </c>
      <c r="B52" t="s">
        <v>212</v>
      </c>
      <c r="C52" t="s">
        <v>213</v>
      </c>
      <c r="D52" t="s">
        <v>214</v>
      </c>
      <c r="E52" t="s">
        <v>215</v>
      </c>
      <c r="F52">
        <v>216031302</v>
      </c>
      <c r="G52">
        <v>7520111</v>
      </c>
      <c r="H52" t="s">
        <v>216</v>
      </c>
      <c r="I52">
        <v>8167</v>
      </c>
      <c r="J52" s="6">
        <f>VLOOKUP(B52,'Results - Timing'!$B$2:$E$387,2,FALSE)</f>
        <v>44014.752387078253</v>
      </c>
      <c r="K52" s="6">
        <f>VLOOKUP(B52,'Results - Timing'!$B$2:$E$387,3,FALSE)</f>
        <v>44014.752770227104</v>
      </c>
      <c r="L52" s="5">
        <f>VLOOKUP(B52,'Results - Timing'!$B$2:$E$387,4,FALSE)</f>
        <v>3.8314885023282841E-4</v>
      </c>
      <c r="M52" s="3" t="str">
        <f>VLOOKUP(B52,Androbugs!$B$2:$C$387,2,FALSE)</f>
        <v>Y</v>
      </c>
      <c r="N52" s="3" t="str">
        <f>VLOOKUP(B52,Droidstatx!$B$2:$C$387,2,FALSE)</f>
        <v>Y</v>
      </c>
      <c r="O52" s="3" t="str">
        <f>VLOOKUP(B52,Super!$B$2:$C$387,2,FALSE)</f>
        <v>Y</v>
      </c>
      <c r="P52">
        <f>VLOOKUP(B52,'Results - OWASP'!$B$2:$L$387,2,FALSE)</f>
        <v>10</v>
      </c>
      <c r="Q52">
        <f>VLOOKUP(B52,'Results - OWASP'!$B$2:$L$387,3,FALSE)</f>
        <v>6</v>
      </c>
      <c r="R52">
        <f>VLOOKUP(B52,'Results - OWASP'!$B$2:$L$387,4,FALSE)</f>
        <v>2</v>
      </c>
      <c r="S52">
        <f>VLOOKUP(B52,'Results - OWASP'!$B$2:$L$387,5,FALSE)</f>
        <v>0</v>
      </c>
      <c r="T52">
        <f>VLOOKUP(B52,'Results - OWASP'!$B$2:$L$387,6,FALSE)</f>
        <v>5</v>
      </c>
      <c r="U52">
        <f>VLOOKUP(B52,'Results - OWASP'!$B$2:$L$387,7,FALSE)</f>
        <v>1</v>
      </c>
      <c r="V52">
        <f>VLOOKUP(B52,'Results - OWASP'!$B$2:$L$387,8,FALSE)</f>
        <v>4</v>
      </c>
      <c r="W52">
        <f>VLOOKUP(B52,'Results - OWASP'!$B$2:$L$387,9,FALSE)</f>
        <v>2</v>
      </c>
      <c r="X52">
        <f>VLOOKUP(B52,'Results - OWASP'!$B$2:$L$387,10,FALSE)</f>
        <v>1</v>
      </c>
      <c r="Y52">
        <f>VLOOKUP(B52,'Results - OWASP'!$B$2:$L$387,11,FALSE)</f>
        <v>1</v>
      </c>
      <c r="Z52">
        <f>VLOOKUP(B52,Risk!$B$2:$G$387,3,FALSE)</f>
        <v>32</v>
      </c>
      <c r="AA52">
        <f>VLOOKUP(B52,Risk!$B$2:$G$387,4,FALSE)</f>
        <v>12</v>
      </c>
      <c r="AB52">
        <f>VLOOKUP(B52,Risk!$B$2:$G$387,5,FALSE)</f>
        <v>14</v>
      </c>
      <c r="AC52">
        <f>VLOOKUP(B52,Risk!$B$2:$G$387,6,FALSE)</f>
        <v>6</v>
      </c>
      <c r="AD52">
        <f>VLOOKUP(B52,Risk!$B$2:$G$387,2,FALSE)</f>
        <v>0.53</v>
      </c>
    </row>
    <row r="53" spans="1:30" x14ac:dyDescent="0.3">
      <c r="A53">
        <v>52</v>
      </c>
      <c r="B53" t="s">
        <v>217</v>
      </c>
      <c r="C53" t="s">
        <v>218</v>
      </c>
      <c r="D53" t="s">
        <v>219</v>
      </c>
      <c r="E53" t="s">
        <v>215</v>
      </c>
      <c r="F53">
        <v>98388644</v>
      </c>
      <c r="G53">
        <v>10647420</v>
      </c>
      <c r="H53" t="s">
        <v>220</v>
      </c>
      <c r="I53">
        <v>20121</v>
      </c>
      <c r="J53" s="6">
        <f>VLOOKUP(B53,'Results - Timing'!$B$2:$E$387,2,FALSE)</f>
        <v>44014.710315235199</v>
      </c>
      <c r="K53" s="6">
        <f>VLOOKUP(B53,'Results - Timing'!$B$2:$E$387,3,FALSE)</f>
        <v>44014.710561362786</v>
      </c>
      <c r="L53" s="5">
        <f>VLOOKUP(B53,'Results - Timing'!$B$2:$E$387,4,FALSE)</f>
        <v>2.461275871610269E-4</v>
      </c>
      <c r="M53" s="3" t="str">
        <f>VLOOKUP(B53,Androbugs!$B$2:$C$387,2,FALSE)</f>
        <v>Y</v>
      </c>
      <c r="N53" s="3" t="str">
        <f>VLOOKUP(B53,Droidstatx!$B$2:$C$387,2,FALSE)</f>
        <v>Y</v>
      </c>
      <c r="O53" s="3" t="str">
        <f>VLOOKUP(B53,Super!$B$2:$C$387,2,FALSE)</f>
        <v>Y</v>
      </c>
      <c r="P53">
        <f>VLOOKUP(B53,'Results - OWASP'!$B$2:$L$387,2,FALSE)</f>
        <v>9</v>
      </c>
      <c r="Q53">
        <f>VLOOKUP(B53,'Results - OWASP'!$B$2:$L$387,3,FALSE)</f>
        <v>7</v>
      </c>
      <c r="R53">
        <f>VLOOKUP(B53,'Results - OWASP'!$B$2:$L$387,4,FALSE)</f>
        <v>3</v>
      </c>
      <c r="S53">
        <f>VLOOKUP(B53,'Results - OWASP'!$B$2:$L$387,5,FALSE)</f>
        <v>0</v>
      </c>
      <c r="T53">
        <f>VLOOKUP(B53,'Results - OWASP'!$B$2:$L$387,6,FALSE)</f>
        <v>5</v>
      </c>
      <c r="U53">
        <f>VLOOKUP(B53,'Results - OWASP'!$B$2:$L$387,7,FALSE)</f>
        <v>1</v>
      </c>
      <c r="V53">
        <f>VLOOKUP(B53,'Results - OWASP'!$B$2:$L$387,8,FALSE)</f>
        <v>5</v>
      </c>
      <c r="W53">
        <f>VLOOKUP(B53,'Results - OWASP'!$B$2:$L$387,9,FALSE)</f>
        <v>4</v>
      </c>
      <c r="X53">
        <f>VLOOKUP(B53,'Results - OWASP'!$B$2:$L$387,10,FALSE)</f>
        <v>1</v>
      </c>
      <c r="Y53">
        <f>VLOOKUP(B53,'Results - OWASP'!$B$2:$L$387,11,FALSE)</f>
        <v>1</v>
      </c>
      <c r="Z53">
        <f>VLOOKUP(B53,Risk!$B$2:$G$387,3,FALSE)</f>
        <v>36</v>
      </c>
      <c r="AA53">
        <f>VLOOKUP(B53,Risk!$B$2:$G$387,4,FALSE)</f>
        <v>11</v>
      </c>
      <c r="AB53">
        <f>VLOOKUP(B53,Risk!$B$2:$G$387,5,FALSE)</f>
        <v>16</v>
      </c>
      <c r="AC53">
        <f>VLOOKUP(B53,Risk!$B$2:$G$387,6,FALSE)</f>
        <v>9</v>
      </c>
      <c r="AD53">
        <f>VLOOKUP(B53,Risk!$B$2:$G$387,2,FALSE)</f>
        <v>0.6</v>
      </c>
    </row>
    <row r="54" spans="1:30" x14ac:dyDescent="0.3">
      <c r="A54">
        <v>53</v>
      </c>
      <c r="B54" t="s">
        <v>221</v>
      </c>
      <c r="C54" t="s">
        <v>222</v>
      </c>
      <c r="D54" t="s">
        <v>223</v>
      </c>
      <c r="E54" t="s">
        <v>215</v>
      </c>
      <c r="F54">
        <v>78392590</v>
      </c>
      <c r="G54">
        <v>32123</v>
      </c>
      <c r="H54" t="s">
        <v>224</v>
      </c>
      <c r="I54">
        <v>41</v>
      </c>
      <c r="J54" s="6">
        <f>VLOOKUP(B54,'Results - Timing'!$B$2:$E$387,2,FALSE)</f>
        <v>44014.780867948983</v>
      </c>
      <c r="K54" s="6">
        <f>VLOOKUP(B54,'Results - Timing'!$B$2:$E$387,3,FALSE)</f>
        <v>44014.780891197821</v>
      </c>
      <c r="L54" s="5">
        <f>VLOOKUP(B54,'Results - Timing'!$B$2:$E$387,4,FALSE)</f>
        <v>2.3248838260769844E-5</v>
      </c>
      <c r="M54" s="3" t="str">
        <f>VLOOKUP(B54,Androbugs!$B$2:$C$387,2,FALSE)</f>
        <v>Y</v>
      </c>
      <c r="N54" s="3" t="str">
        <f>VLOOKUP(B54,Droidstatx!$B$2:$C$387,2,FALSE)</f>
        <v>Y</v>
      </c>
      <c r="O54" s="3" t="str">
        <f>VLOOKUP(B54,Super!$B$2:$C$387,2,FALSE)</f>
        <v>Y</v>
      </c>
      <c r="P54">
        <f>VLOOKUP(B54,'Results - OWASP'!$B$2:$L$387,2,FALSE)</f>
        <v>1</v>
      </c>
      <c r="Q54">
        <f>VLOOKUP(B54,'Results - OWASP'!$B$2:$L$387,3,FALSE)</f>
        <v>2</v>
      </c>
      <c r="R54">
        <f>VLOOKUP(B54,'Results - OWASP'!$B$2:$L$387,4,FALSE)</f>
        <v>1</v>
      </c>
      <c r="S54">
        <f>VLOOKUP(B54,'Results - OWASP'!$B$2:$L$387,5,FALSE)</f>
        <v>0</v>
      </c>
      <c r="T54">
        <f>VLOOKUP(B54,'Results - OWASP'!$B$2:$L$387,6,FALSE)</f>
        <v>1</v>
      </c>
      <c r="U54">
        <f>VLOOKUP(B54,'Results - OWASP'!$B$2:$L$387,7,FALSE)</f>
        <v>0</v>
      </c>
      <c r="V54">
        <f>VLOOKUP(B54,'Results - OWASP'!$B$2:$L$387,8,FALSE)</f>
        <v>1</v>
      </c>
      <c r="W54">
        <f>VLOOKUP(B54,'Results - OWASP'!$B$2:$L$387,9,FALSE)</f>
        <v>0</v>
      </c>
      <c r="X54">
        <f>VLOOKUP(B54,'Results - OWASP'!$B$2:$L$387,10,FALSE)</f>
        <v>0</v>
      </c>
      <c r="Y54">
        <f>VLOOKUP(B54,'Results - OWASP'!$B$2:$L$387,11,FALSE)</f>
        <v>0</v>
      </c>
      <c r="Z54">
        <f>VLOOKUP(B54,Risk!$B$2:$G$387,3,FALSE)</f>
        <v>6</v>
      </c>
      <c r="AA54">
        <f>VLOOKUP(B54,Risk!$B$2:$G$387,4,FALSE)</f>
        <v>3</v>
      </c>
      <c r="AB54">
        <f>VLOOKUP(B54,Risk!$B$2:$G$387,5,FALSE)</f>
        <v>3</v>
      </c>
      <c r="AC54">
        <f>VLOOKUP(B54,Risk!$B$2:$G$387,6,FALSE)</f>
        <v>0</v>
      </c>
      <c r="AD54">
        <f>VLOOKUP(B54,Risk!$B$2:$G$387,2,FALSE)</f>
        <v>0.45</v>
      </c>
    </row>
    <row r="55" spans="1:30" x14ac:dyDescent="0.3">
      <c r="A55">
        <v>54</v>
      </c>
      <c r="B55" t="s">
        <v>225</v>
      </c>
      <c r="C55" t="s">
        <v>226</v>
      </c>
      <c r="D55" t="s">
        <v>227</v>
      </c>
      <c r="E55" t="s">
        <v>215</v>
      </c>
      <c r="F55">
        <v>44362402</v>
      </c>
      <c r="G55">
        <v>14226493</v>
      </c>
      <c r="H55" t="s">
        <v>228</v>
      </c>
      <c r="I55">
        <v>54</v>
      </c>
      <c r="J55" s="6">
        <f>VLOOKUP(B55,'Results - Timing'!$B$2:$E$387,2,FALSE)</f>
        <v>44014.759922119352</v>
      </c>
      <c r="K55" s="6">
        <f>VLOOKUP(B55,'Results - Timing'!$B$2:$E$387,3,FALSE)</f>
        <v>44014.759991227751</v>
      </c>
      <c r="L55" s="5">
        <f>VLOOKUP(B55,'Results - Timing'!$B$2:$E$387,4,FALSE)</f>
        <v>6.9108398747630417E-5</v>
      </c>
      <c r="M55" s="3" t="str">
        <f>VLOOKUP(B55,Androbugs!$B$2:$C$387,2,FALSE)</f>
        <v>Y</v>
      </c>
      <c r="N55" s="3" t="str">
        <f>VLOOKUP(B55,Droidstatx!$B$2:$C$387,2,FALSE)</f>
        <v>N</v>
      </c>
      <c r="O55" s="3" t="str">
        <f>VLOOKUP(B55,Super!$B$2:$C$387,2,FALSE)</f>
        <v>Y</v>
      </c>
      <c r="P55">
        <f>VLOOKUP(B55,'Results - OWASP'!$B$2:$L$387,2,FALSE)</f>
        <v>1</v>
      </c>
      <c r="Q55">
        <f>VLOOKUP(B55,'Results - OWASP'!$B$2:$L$387,3,FALSE)</f>
        <v>3</v>
      </c>
      <c r="R55">
        <f>VLOOKUP(B55,'Results - OWASP'!$B$2:$L$387,4,FALSE)</f>
        <v>0</v>
      </c>
      <c r="S55">
        <f>VLOOKUP(B55,'Results - OWASP'!$B$2:$L$387,5,FALSE)</f>
        <v>0</v>
      </c>
      <c r="T55">
        <f>VLOOKUP(B55,'Results - OWASP'!$B$2:$L$387,6,FALSE)</f>
        <v>3</v>
      </c>
      <c r="U55">
        <f>VLOOKUP(B55,'Results - OWASP'!$B$2:$L$387,7,FALSE)</f>
        <v>0</v>
      </c>
      <c r="V55">
        <f>VLOOKUP(B55,'Results - OWASP'!$B$2:$L$387,8,FALSE)</f>
        <v>4</v>
      </c>
      <c r="W55">
        <f>VLOOKUP(B55,'Results - OWASP'!$B$2:$L$387,9,FALSE)</f>
        <v>1</v>
      </c>
      <c r="X55">
        <f>VLOOKUP(B55,'Results - OWASP'!$B$2:$L$387,10,FALSE)</f>
        <v>0</v>
      </c>
      <c r="Y55">
        <f>VLOOKUP(B55,'Results - OWASP'!$B$2:$L$387,11,FALSE)</f>
        <v>0</v>
      </c>
      <c r="Z55">
        <f>VLOOKUP(B55,Risk!$B$2:$G$387,3,FALSE)</f>
        <v>12</v>
      </c>
      <c r="AA55">
        <f>VLOOKUP(B55,Risk!$B$2:$G$387,4,FALSE)</f>
        <v>5</v>
      </c>
      <c r="AB55">
        <f>VLOOKUP(B55,Risk!$B$2:$G$387,5,FALSE)</f>
        <v>3</v>
      </c>
      <c r="AC55">
        <f>VLOOKUP(B55,Risk!$B$2:$G$387,6,FALSE)</f>
        <v>4</v>
      </c>
      <c r="AD55">
        <f>VLOOKUP(B55,Risk!$B$2:$G$387,2,FALSE)</f>
        <v>0.28999999999999998</v>
      </c>
    </row>
    <row r="56" spans="1:30" x14ac:dyDescent="0.3">
      <c r="A56">
        <v>55</v>
      </c>
      <c r="B56" t="s">
        <v>229</v>
      </c>
      <c r="C56" t="s">
        <v>230</v>
      </c>
      <c r="D56" t="s">
        <v>231</v>
      </c>
      <c r="E56" t="s">
        <v>215</v>
      </c>
      <c r="F56">
        <v>43544158</v>
      </c>
      <c r="G56">
        <v>23842689</v>
      </c>
      <c r="H56" t="s">
        <v>232</v>
      </c>
      <c r="I56">
        <v>1510700267</v>
      </c>
      <c r="J56" s="6">
        <f>VLOOKUP(B56,'Results - Timing'!$B$2:$E$387,2,FALSE)</f>
        <v>44014.745717660102</v>
      </c>
      <c r="K56" s="6">
        <f>VLOOKUP(B56,'Results - Timing'!$B$2:$E$387,3,FALSE)</f>
        <v>44014.745980703388</v>
      </c>
      <c r="L56" s="5">
        <f>VLOOKUP(B56,'Results - Timing'!$B$2:$E$387,4,FALSE)</f>
        <v>2.630432863952592E-4</v>
      </c>
      <c r="M56" s="3" t="str">
        <f>VLOOKUP(B56,Androbugs!$B$2:$C$387,2,FALSE)</f>
        <v>Y</v>
      </c>
      <c r="N56" s="3" t="str">
        <f>VLOOKUP(B56,Droidstatx!$B$2:$C$387,2,FALSE)</f>
        <v>Y</v>
      </c>
      <c r="O56" s="3" t="str">
        <f>VLOOKUP(B56,Super!$B$2:$C$387,2,FALSE)</f>
        <v>Y</v>
      </c>
      <c r="P56">
        <f>VLOOKUP(B56,'Results - OWASP'!$B$2:$L$387,2,FALSE)</f>
        <v>12</v>
      </c>
      <c r="Q56">
        <f>VLOOKUP(B56,'Results - OWASP'!$B$2:$L$387,3,FALSE)</f>
        <v>7</v>
      </c>
      <c r="R56">
        <f>VLOOKUP(B56,'Results - OWASP'!$B$2:$L$387,4,FALSE)</f>
        <v>1</v>
      </c>
      <c r="S56">
        <f>VLOOKUP(B56,'Results - OWASP'!$B$2:$L$387,5,FALSE)</f>
        <v>0</v>
      </c>
      <c r="T56">
        <f>VLOOKUP(B56,'Results - OWASP'!$B$2:$L$387,6,FALSE)</f>
        <v>5</v>
      </c>
      <c r="U56">
        <f>VLOOKUP(B56,'Results - OWASP'!$B$2:$L$387,7,FALSE)</f>
        <v>1</v>
      </c>
      <c r="V56">
        <f>VLOOKUP(B56,'Results - OWASP'!$B$2:$L$387,8,FALSE)</f>
        <v>5</v>
      </c>
      <c r="W56">
        <f>VLOOKUP(B56,'Results - OWASP'!$B$2:$L$387,9,FALSE)</f>
        <v>2</v>
      </c>
      <c r="X56">
        <f>VLOOKUP(B56,'Results - OWASP'!$B$2:$L$387,10,FALSE)</f>
        <v>2</v>
      </c>
      <c r="Y56">
        <f>VLOOKUP(B56,'Results - OWASP'!$B$2:$L$387,11,FALSE)</f>
        <v>1</v>
      </c>
      <c r="Z56">
        <f>VLOOKUP(B56,Risk!$B$2:$G$387,3,FALSE)</f>
        <v>36</v>
      </c>
      <c r="AA56">
        <f>VLOOKUP(B56,Risk!$B$2:$G$387,4,FALSE)</f>
        <v>10</v>
      </c>
      <c r="AB56">
        <f>VLOOKUP(B56,Risk!$B$2:$G$387,5,FALSE)</f>
        <v>16</v>
      </c>
      <c r="AC56">
        <f>VLOOKUP(B56,Risk!$B$2:$G$387,6,FALSE)</f>
        <v>10</v>
      </c>
      <c r="AD56">
        <f>VLOOKUP(B56,Risk!$B$2:$G$387,2,FALSE)</f>
        <v>0.55000000000000004</v>
      </c>
    </row>
    <row r="57" spans="1:30" x14ac:dyDescent="0.3">
      <c r="A57">
        <v>56</v>
      </c>
      <c r="B57" t="s">
        <v>90</v>
      </c>
      <c r="C57" t="s">
        <v>91</v>
      </c>
      <c r="D57" t="s">
        <v>92</v>
      </c>
      <c r="E57" t="s">
        <v>215</v>
      </c>
      <c r="F57">
        <v>40138003</v>
      </c>
      <c r="G57">
        <v>4263591</v>
      </c>
      <c r="H57" t="s">
        <v>94</v>
      </c>
      <c r="I57">
        <v>116</v>
      </c>
      <c r="J57" s="6">
        <f>VLOOKUP(B57,'Results - Timing'!$B$2:$E$387,2,FALSE)</f>
        <v>44014.700959568603</v>
      </c>
      <c r="K57" s="6">
        <f>VLOOKUP(B57,'Results - Timing'!$B$2:$E$387,3,FALSE)</f>
        <v>44014.701175659407</v>
      </c>
      <c r="L57" s="5">
        <f>VLOOKUP(B57,'Results - Timing'!$B$2:$E$387,4,FALSE)</f>
        <v>2.1609080431517214E-4</v>
      </c>
      <c r="M57" s="3" t="str">
        <f>VLOOKUP(B57,Androbugs!$B$2:$C$387,2,FALSE)</f>
        <v>Y</v>
      </c>
      <c r="N57" s="3" t="str">
        <f>VLOOKUP(B57,Droidstatx!$B$2:$C$387,2,FALSE)</f>
        <v>Y</v>
      </c>
      <c r="O57" s="3" t="str">
        <f>VLOOKUP(B57,Super!$B$2:$C$387,2,FALSE)</f>
        <v>Y</v>
      </c>
      <c r="P57">
        <f>VLOOKUP(B57,'Results - OWASP'!$B$2:$L$387,2,FALSE)</f>
        <v>8</v>
      </c>
      <c r="Q57">
        <f>VLOOKUP(B57,'Results - OWASP'!$B$2:$L$387,3,FALSE)</f>
        <v>8</v>
      </c>
      <c r="R57">
        <f>VLOOKUP(B57,'Results - OWASP'!$B$2:$L$387,4,FALSE)</f>
        <v>2</v>
      </c>
      <c r="S57">
        <f>VLOOKUP(B57,'Results - OWASP'!$B$2:$L$387,5,FALSE)</f>
        <v>0</v>
      </c>
      <c r="T57">
        <f>VLOOKUP(B57,'Results - OWASP'!$B$2:$L$387,6,FALSE)</f>
        <v>3</v>
      </c>
      <c r="U57">
        <f>VLOOKUP(B57,'Results - OWASP'!$B$2:$L$387,7,FALSE)</f>
        <v>1</v>
      </c>
      <c r="V57">
        <f>VLOOKUP(B57,'Results - OWASP'!$B$2:$L$387,8,FALSE)</f>
        <v>5</v>
      </c>
      <c r="W57">
        <f>VLOOKUP(B57,'Results - OWASP'!$B$2:$L$387,9,FALSE)</f>
        <v>3</v>
      </c>
      <c r="X57">
        <f>VLOOKUP(B57,'Results - OWASP'!$B$2:$L$387,10,FALSE)</f>
        <v>1</v>
      </c>
      <c r="Y57">
        <f>VLOOKUP(B57,'Results - OWASP'!$B$2:$L$387,11,FALSE)</f>
        <v>0</v>
      </c>
      <c r="Z57">
        <f>VLOOKUP(B57,Risk!$B$2:$G$387,3,FALSE)</f>
        <v>31</v>
      </c>
      <c r="AA57">
        <f>VLOOKUP(B57,Risk!$B$2:$G$387,4,FALSE)</f>
        <v>12</v>
      </c>
      <c r="AB57">
        <f>VLOOKUP(B57,Risk!$B$2:$G$387,5,FALSE)</f>
        <v>15</v>
      </c>
      <c r="AC57">
        <f>VLOOKUP(B57,Risk!$B$2:$G$387,6,FALSE)</f>
        <v>4</v>
      </c>
      <c r="AD57">
        <f>VLOOKUP(B57,Risk!$B$2:$G$387,2,FALSE)</f>
        <v>0.53</v>
      </c>
    </row>
    <row r="58" spans="1:30" x14ac:dyDescent="0.3">
      <c r="A58">
        <v>57</v>
      </c>
      <c r="B58" t="s">
        <v>233</v>
      </c>
      <c r="C58" t="s">
        <v>234</v>
      </c>
      <c r="D58" t="s">
        <v>235</v>
      </c>
      <c r="E58" t="s">
        <v>215</v>
      </c>
      <c r="F58">
        <v>38499304</v>
      </c>
      <c r="G58">
        <v>16211537</v>
      </c>
      <c r="H58" t="s">
        <v>236</v>
      </c>
      <c r="I58">
        <v>60105862</v>
      </c>
      <c r="J58" s="6">
        <f>VLOOKUP(B58,'Results - Timing'!$B$2:$E$387,2,FALSE)</f>
        <v>44014.763338379802</v>
      </c>
      <c r="K58" s="6">
        <f>VLOOKUP(B58,'Results - Timing'!$B$2:$E$387,3,FALSE)</f>
        <v>44014.763474694511</v>
      </c>
      <c r="L58" s="5">
        <f>VLOOKUP(B58,'Results - Timing'!$B$2:$E$387,4,FALSE)</f>
        <v>1.3631470937980339E-4</v>
      </c>
      <c r="M58" s="3" t="str">
        <f>VLOOKUP(B58,Androbugs!$B$2:$C$387,2,FALSE)</f>
        <v>Y</v>
      </c>
      <c r="N58" s="3" t="str">
        <f>VLOOKUP(B58,Droidstatx!$B$2:$C$387,2,FALSE)</f>
        <v>Y</v>
      </c>
      <c r="O58" s="3" t="str">
        <f>VLOOKUP(B58,Super!$B$2:$C$387,2,FALSE)</f>
        <v>Y</v>
      </c>
      <c r="P58">
        <f>VLOOKUP(B58,'Results - OWASP'!$B$2:$L$387,2,FALSE)</f>
        <v>2</v>
      </c>
      <c r="Q58">
        <f>VLOOKUP(B58,'Results - OWASP'!$B$2:$L$387,3,FALSE)</f>
        <v>6</v>
      </c>
      <c r="R58">
        <f>VLOOKUP(B58,'Results - OWASP'!$B$2:$L$387,4,FALSE)</f>
        <v>2</v>
      </c>
      <c r="S58">
        <f>VLOOKUP(B58,'Results - OWASP'!$B$2:$L$387,5,FALSE)</f>
        <v>0</v>
      </c>
      <c r="T58">
        <f>VLOOKUP(B58,'Results - OWASP'!$B$2:$L$387,6,FALSE)</f>
        <v>4</v>
      </c>
      <c r="U58">
        <f>VLOOKUP(B58,'Results - OWASP'!$B$2:$L$387,7,FALSE)</f>
        <v>0</v>
      </c>
      <c r="V58">
        <f>VLOOKUP(B58,'Results - OWASP'!$B$2:$L$387,8,FALSE)</f>
        <v>3</v>
      </c>
      <c r="W58">
        <f>VLOOKUP(B58,'Results - OWASP'!$B$2:$L$387,9,FALSE)</f>
        <v>1</v>
      </c>
      <c r="X58">
        <f>VLOOKUP(B58,'Results - OWASP'!$B$2:$L$387,10,FALSE)</f>
        <v>0</v>
      </c>
      <c r="Y58">
        <f>VLOOKUP(B58,'Results - OWASP'!$B$2:$L$387,11,FALSE)</f>
        <v>0</v>
      </c>
      <c r="Z58">
        <f>VLOOKUP(B58,Risk!$B$2:$G$387,3,FALSE)</f>
        <v>18</v>
      </c>
      <c r="AA58">
        <f>VLOOKUP(B58,Risk!$B$2:$G$387,4,FALSE)</f>
        <v>8</v>
      </c>
      <c r="AB58">
        <f>VLOOKUP(B58,Risk!$B$2:$G$387,5,FALSE)</f>
        <v>8</v>
      </c>
      <c r="AC58">
        <f>VLOOKUP(B58,Risk!$B$2:$G$387,6,FALSE)</f>
        <v>2</v>
      </c>
      <c r="AD58">
        <f>VLOOKUP(B58,Risk!$B$2:$G$387,2,FALSE)</f>
        <v>0.48</v>
      </c>
    </row>
    <row r="59" spans="1:30" x14ac:dyDescent="0.3">
      <c r="A59">
        <v>58</v>
      </c>
      <c r="B59" t="s">
        <v>237</v>
      </c>
      <c r="C59" t="s">
        <v>238</v>
      </c>
      <c r="D59" t="s">
        <v>239</v>
      </c>
      <c r="E59" t="s">
        <v>215</v>
      </c>
      <c r="F59">
        <v>36691138</v>
      </c>
      <c r="G59">
        <v>56594</v>
      </c>
      <c r="H59" t="s">
        <v>240</v>
      </c>
      <c r="I59">
        <v>30</v>
      </c>
      <c r="J59" s="6">
        <f>VLOOKUP(B59,'Results - Timing'!$B$2:$E$387,2,FALSE)</f>
        <v>44014.735538759312</v>
      </c>
      <c r="K59" s="6">
        <f>VLOOKUP(B59,'Results - Timing'!$B$2:$E$387,3,FALSE)</f>
        <v>44014.735562050293</v>
      </c>
      <c r="L59" s="5">
        <f>VLOOKUP(B59,'Results - Timing'!$B$2:$E$387,4,FALSE)</f>
        <v>2.3290980607271194E-5</v>
      </c>
      <c r="M59" s="3" t="str">
        <f>VLOOKUP(B59,Androbugs!$B$2:$C$387,2,FALSE)</f>
        <v>Y</v>
      </c>
      <c r="N59" s="3" t="str">
        <f>VLOOKUP(B59,Droidstatx!$B$2:$C$387,2,FALSE)</f>
        <v>Y</v>
      </c>
      <c r="O59" s="3" t="str">
        <f>VLOOKUP(B59,Super!$B$2:$C$387,2,FALSE)</f>
        <v>Y</v>
      </c>
      <c r="P59">
        <f>VLOOKUP(B59,'Results - OWASP'!$B$2:$L$387,2,FALSE)</f>
        <v>1</v>
      </c>
      <c r="Q59">
        <f>VLOOKUP(B59,'Results - OWASP'!$B$2:$L$387,3,FALSE)</f>
        <v>0</v>
      </c>
      <c r="R59">
        <f>VLOOKUP(B59,'Results - OWASP'!$B$2:$L$387,4,FALSE)</f>
        <v>0</v>
      </c>
      <c r="S59">
        <f>VLOOKUP(B59,'Results - OWASP'!$B$2:$L$387,5,FALSE)</f>
        <v>0</v>
      </c>
      <c r="T59">
        <f>VLOOKUP(B59,'Results - OWASP'!$B$2:$L$387,6,FALSE)</f>
        <v>1</v>
      </c>
      <c r="U59">
        <f>VLOOKUP(B59,'Results - OWASP'!$B$2:$L$387,7,FALSE)</f>
        <v>0</v>
      </c>
      <c r="V59">
        <f>VLOOKUP(B59,'Results - OWASP'!$B$2:$L$387,8,FALSE)</f>
        <v>1</v>
      </c>
      <c r="W59">
        <f>VLOOKUP(B59,'Results - OWASP'!$B$2:$L$387,9,FALSE)</f>
        <v>0</v>
      </c>
      <c r="X59">
        <f>VLOOKUP(B59,'Results - OWASP'!$B$2:$L$387,10,FALSE)</f>
        <v>0</v>
      </c>
      <c r="Y59">
        <f>VLOOKUP(B59,'Results - OWASP'!$B$2:$L$387,11,FALSE)</f>
        <v>0</v>
      </c>
      <c r="Z59">
        <f>VLOOKUP(B59,Risk!$B$2:$G$387,3,FALSE)</f>
        <v>3</v>
      </c>
      <c r="AA59">
        <f>VLOOKUP(B59,Risk!$B$2:$G$387,4,FALSE)</f>
        <v>2</v>
      </c>
      <c r="AB59">
        <f>VLOOKUP(B59,Risk!$B$2:$G$387,5,FALSE)</f>
        <v>1</v>
      </c>
      <c r="AC59">
        <f>VLOOKUP(B59,Risk!$B$2:$G$387,6,FALSE)</f>
        <v>0</v>
      </c>
      <c r="AD59">
        <f>VLOOKUP(B59,Risk!$B$2:$G$387,2,FALSE)</f>
        <v>0.48</v>
      </c>
    </row>
    <row r="60" spans="1:30" x14ac:dyDescent="0.3">
      <c r="A60">
        <v>59</v>
      </c>
      <c r="B60" t="s">
        <v>241</v>
      </c>
      <c r="C60" t="s">
        <v>242</v>
      </c>
      <c r="D60" t="s">
        <v>243</v>
      </c>
      <c r="E60" t="s">
        <v>215</v>
      </c>
      <c r="F60">
        <v>34649618</v>
      </c>
      <c r="G60">
        <v>17897530</v>
      </c>
      <c r="H60" t="s">
        <v>244</v>
      </c>
      <c r="I60">
        <v>230000486</v>
      </c>
      <c r="J60" s="6">
        <f>VLOOKUP(B60,'Results - Timing'!$B$2:$E$387,2,FALSE)</f>
        <v>44014.736946917757</v>
      </c>
      <c r="K60" s="6">
        <f>VLOOKUP(B60,'Results - Timing'!$B$2:$E$387,3,FALSE)</f>
        <v>44014.737330760021</v>
      </c>
      <c r="L60" s="5">
        <f>VLOOKUP(B60,'Results - Timing'!$B$2:$E$387,4,FALSE)</f>
        <v>3.8384226354537532E-4</v>
      </c>
      <c r="M60" s="3" t="str">
        <f>VLOOKUP(B60,Androbugs!$B$2:$C$387,2,FALSE)</f>
        <v>Y</v>
      </c>
      <c r="N60" s="3" t="str">
        <f>VLOOKUP(B60,Droidstatx!$B$2:$C$387,2,FALSE)</f>
        <v>Y</v>
      </c>
      <c r="O60" s="3" t="str">
        <f>VLOOKUP(B60,Super!$B$2:$C$387,2,FALSE)</f>
        <v>Y</v>
      </c>
      <c r="P60">
        <f>VLOOKUP(B60,'Results - OWASP'!$B$2:$L$387,2,FALSE)</f>
        <v>11</v>
      </c>
      <c r="Q60">
        <f>VLOOKUP(B60,'Results - OWASP'!$B$2:$L$387,3,FALSE)</f>
        <v>11</v>
      </c>
      <c r="R60">
        <f>VLOOKUP(B60,'Results - OWASP'!$B$2:$L$387,4,FALSE)</f>
        <v>4</v>
      </c>
      <c r="S60">
        <f>VLOOKUP(B60,'Results - OWASP'!$B$2:$L$387,5,FALSE)</f>
        <v>0</v>
      </c>
      <c r="T60">
        <f>VLOOKUP(B60,'Results - OWASP'!$B$2:$L$387,6,FALSE)</f>
        <v>6</v>
      </c>
      <c r="U60">
        <f>VLOOKUP(B60,'Results - OWASP'!$B$2:$L$387,7,FALSE)</f>
        <v>1</v>
      </c>
      <c r="V60">
        <f>VLOOKUP(B60,'Results - OWASP'!$B$2:$L$387,8,FALSE)</f>
        <v>6</v>
      </c>
      <c r="W60">
        <f>VLOOKUP(B60,'Results - OWASP'!$B$2:$L$387,9,FALSE)</f>
        <v>4</v>
      </c>
      <c r="X60">
        <f>VLOOKUP(B60,'Results - OWASP'!$B$2:$L$387,10,FALSE)</f>
        <v>1</v>
      </c>
      <c r="Y60">
        <f>VLOOKUP(B60,'Results - OWASP'!$B$2:$L$387,11,FALSE)</f>
        <v>1</v>
      </c>
      <c r="Z60">
        <f>VLOOKUP(B60,Risk!$B$2:$G$387,3,FALSE)</f>
        <v>45</v>
      </c>
      <c r="AA60">
        <f>VLOOKUP(B60,Risk!$B$2:$G$387,4,FALSE)</f>
        <v>14</v>
      </c>
      <c r="AB60">
        <f>VLOOKUP(B60,Risk!$B$2:$G$387,5,FALSE)</f>
        <v>20</v>
      </c>
      <c r="AC60">
        <f>VLOOKUP(B60,Risk!$B$2:$G$387,6,FALSE)</f>
        <v>11</v>
      </c>
      <c r="AD60">
        <f>VLOOKUP(B60,Risk!$B$2:$G$387,2,FALSE)</f>
        <v>0.55000000000000004</v>
      </c>
    </row>
    <row r="61" spans="1:30" x14ac:dyDescent="0.3">
      <c r="A61">
        <v>60</v>
      </c>
      <c r="B61" t="s">
        <v>245</v>
      </c>
      <c r="C61" t="s">
        <v>246</v>
      </c>
      <c r="D61" t="s">
        <v>247</v>
      </c>
      <c r="E61" t="s">
        <v>215</v>
      </c>
      <c r="F61">
        <v>34007161</v>
      </c>
      <c r="G61">
        <v>21335319</v>
      </c>
      <c r="H61" t="s">
        <v>248</v>
      </c>
      <c r="I61">
        <v>1118</v>
      </c>
      <c r="J61" s="6">
        <f>VLOOKUP(B61,'Results - Timing'!$B$2:$E$387,2,FALSE)</f>
        <v>44014.738469416006</v>
      </c>
      <c r="K61" s="6">
        <f>VLOOKUP(B61,'Results - Timing'!$B$2:$E$387,3,FALSE)</f>
        <v>44014.738892029593</v>
      </c>
      <c r="L61" s="5">
        <f>VLOOKUP(B61,'Results - Timing'!$B$2:$E$387,4,FALSE)</f>
        <v>4.226135861244984E-4</v>
      </c>
      <c r="M61" s="3" t="str">
        <f>VLOOKUP(B61,Androbugs!$B$2:$C$387,2,FALSE)</f>
        <v>Y</v>
      </c>
      <c r="N61" s="3" t="str">
        <f>VLOOKUP(B61,Droidstatx!$B$2:$C$387,2,FALSE)</f>
        <v>Y</v>
      </c>
      <c r="O61" s="3" t="str">
        <f>VLOOKUP(B61,Super!$B$2:$C$387,2,FALSE)</f>
        <v>Y</v>
      </c>
      <c r="P61">
        <f>VLOOKUP(B61,'Results - OWASP'!$B$2:$L$387,2,FALSE)</f>
        <v>16</v>
      </c>
      <c r="Q61">
        <f>VLOOKUP(B61,'Results - OWASP'!$B$2:$L$387,3,FALSE)</f>
        <v>9</v>
      </c>
      <c r="R61">
        <f>VLOOKUP(B61,'Results - OWASP'!$B$2:$L$387,4,FALSE)</f>
        <v>4</v>
      </c>
      <c r="S61">
        <f>VLOOKUP(B61,'Results - OWASP'!$B$2:$L$387,5,FALSE)</f>
        <v>0</v>
      </c>
      <c r="T61">
        <f>VLOOKUP(B61,'Results - OWASP'!$B$2:$L$387,6,FALSE)</f>
        <v>6</v>
      </c>
      <c r="U61">
        <f>VLOOKUP(B61,'Results - OWASP'!$B$2:$L$387,7,FALSE)</f>
        <v>1</v>
      </c>
      <c r="V61">
        <f>VLOOKUP(B61,'Results - OWASP'!$B$2:$L$387,8,FALSE)</f>
        <v>6</v>
      </c>
      <c r="W61">
        <f>VLOOKUP(B61,'Results - OWASP'!$B$2:$L$387,9,FALSE)</f>
        <v>4</v>
      </c>
      <c r="X61">
        <f>VLOOKUP(B61,'Results - OWASP'!$B$2:$L$387,10,FALSE)</f>
        <v>2</v>
      </c>
      <c r="Y61">
        <f>VLOOKUP(B61,'Results - OWASP'!$B$2:$L$387,11,FALSE)</f>
        <v>1</v>
      </c>
      <c r="Z61">
        <f>VLOOKUP(B61,Risk!$B$2:$G$387,3,FALSE)</f>
        <v>49</v>
      </c>
      <c r="AA61">
        <f>VLOOKUP(B61,Risk!$B$2:$G$387,4,FALSE)</f>
        <v>15</v>
      </c>
      <c r="AB61">
        <f>VLOOKUP(B61,Risk!$B$2:$G$387,5,FALSE)</f>
        <v>19</v>
      </c>
      <c r="AC61">
        <f>VLOOKUP(B61,Risk!$B$2:$G$387,6,FALSE)</f>
        <v>15</v>
      </c>
      <c r="AD61">
        <f>VLOOKUP(B61,Risk!$B$2:$G$387,2,FALSE)</f>
        <v>0.55000000000000004</v>
      </c>
    </row>
    <row r="62" spans="1:30" x14ac:dyDescent="0.3">
      <c r="A62">
        <v>61</v>
      </c>
      <c r="B62" t="s">
        <v>249</v>
      </c>
      <c r="C62" t="s">
        <v>250</v>
      </c>
      <c r="D62" t="s">
        <v>251</v>
      </c>
      <c r="E62" t="s">
        <v>252</v>
      </c>
      <c r="F62">
        <v>41124655</v>
      </c>
      <c r="G62">
        <v>15385745</v>
      </c>
      <c r="H62" t="s">
        <v>253</v>
      </c>
      <c r="I62">
        <v>1704038</v>
      </c>
      <c r="J62" s="6">
        <f>VLOOKUP(B62,'Results - Timing'!$B$2:$E$387,2,FALSE)</f>
        <v>44014.692728673668</v>
      </c>
      <c r="K62" s="6">
        <f>VLOOKUP(B62,'Results - Timing'!$B$2:$E$387,3,FALSE)</f>
        <v>44014.692897581437</v>
      </c>
      <c r="L62" s="5">
        <f>VLOOKUP(B62,'Results - Timing'!$B$2:$E$387,4,FALSE)</f>
        <v>1.6890776896616444E-4</v>
      </c>
      <c r="M62" s="3" t="str">
        <f>VLOOKUP(B62,Androbugs!$B$2:$C$387,2,FALSE)</f>
        <v>Y</v>
      </c>
      <c r="N62" s="3" t="str">
        <f>VLOOKUP(B62,Droidstatx!$B$2:$C$387,2,FALSE)</f>
        <v>N</v>
      </c>
      <c r="O62" s="3" t="str">
        <f>VLOOKUP(B62,Super!$B$2:$C$387,2,FALSE)</f>
        <v>Y</v>
      </c>
      <c r="P62">
        <f>VLOOKUP(B62,'Results - OWASP'!$B$2:$L$387,2,FALSE)</f>
        <v>3</v>
      </c>
      <c r="Q62">
        <f>VLOOKUP(B62,'Results - OWASP'!$B$2:$L$387,3,FALSE)</f>
        <v>2</v>
      </c>
      <c r="R62">
        <f>VLOOKUP(B62,'Results - OWASP'!$B$2:$L$387,4,FALSE)</f>
        <v>1</v>
      </c>
      <c r="S62">
        <f>VLOOKUP(B62,'Results - OWASP'!$B$2:$L$387,5,FALSE)</f>
        <v>0</v>
      </c>
      <c r="T62">
        <f>VLOOKUP(B62,'Results - OWASP'!$B$2:$L$387,6,FALSE)</f>
        <v>0</v>
      </c>
      <c r="U62">
        <f>VLOOKUP(B62,'Results - OWASP'!$B$2:$L$387,7,FALSE)</f>
        <v>1</v>
      </c>
      <c r="V62">
        <f>VLOOKUP(B62,'Results - OWASP'!$B$2:$L$387,8,FALSE)</f>
        <v>1</v>
      </c>
      <c r="W62">
        <f>VLOOKUP(B62,'Results - OWASP'!$B$2:$L$387,9,FALSE)</f>
        <v>2</v>
      </c>
      <c r="X62">
        <f>VLOOKUP(B62,'Results - OWASP'!$B$2:$L$387,10,FALSE)</f>
        <v>1</v>
      </c>
      <c r="Y62">
        <f>VLOOKUP(B62,'Results - OWASP'!$B$2:$L$387,11,FALSE)</f>
        <v>0</v>
      </c>
      <c r="Z62">
        <f>VLOOKUP(B62,Risk!$B$2:$G$387,3,FALSE)</f>
        <v>11</v>
      </c>
      <c r="AA62">
        <f>VLOOKUP(B62,Risk!$B$2:$G$387,4,FALSE)</f>
        <v>6</v>
      </c>
      <c r="AB62">
        <f>VLOOKUP(B62,Risk!$B$2:$G$387,5,FALSE)</f>
        <v>4</v>
      </c>
      <c r="AC62">
        <f>VLOOKUP(B62,Risk!$B$2:$G$387,6,FALSE)</f>
        <v>1</v>
      </c>
      <c r="AD62">
        <f>VLOOKUP(B62,Risk!$B$2:$G$387,2,FALSE)</f>
        <v>0.15</v>
      </c>
    </row>
    <row r="63" spans="1:30" x14ac:dyDescent="0.3">
      <c r="A63">
        <v>62</v>
      </c>
      <c r="B63" t="s">
        <v>254</v>
      </c>
      <c r="C63" t="s">
        <v>255</v>
      </c>
      <c r="D63" t="s">
        <v>256</v>
      </c>
      <c r="E63" t="s">
        <v>252</v>
      </c>
      <c r="F63">
        <v>9105798</v>
      </c>
      <c r="G63">
        <v>20155155</v>
      </c>
      <c r="H63" t="s">
        <v>257</v>
      </c>
      <c r="I63">
        <v>170</v>
      </c>
      <c r="J63" s="6">
        <f>VLOOKUP(B63,'Results - Timing'!$B$2:$E$387,2,FALSE)</f>
        <v>44014.783481756873</v>
      </c>
      <c r="K63" s="6">
        <f>VLOOKUP(B63,'Results - Timing'!$B$2:$E$387,3,FALSE)</f>
        <v>44014.78372112471</v>
      </c>
      <c r="L63" s="5">
        <f>VLOOKUP(B63,'Results - Timing'!$B$2:$E$387,4,FALSE)</f>
        <v>2.3936783691169694E-4</v>
      </c>
      <c r="M63" s="3" t="str">
        <f>VLOOKUP(B63,Androbugs!$B$2:$C$387,2,FALSE)</f>
        <v>Y</v>
      </c>
      <c r="N63" s="3" t="str">
        <f>VLOOKUP(B63,Droidstatx!$B$2:$C$387,2,FALSE)</f>
        <v>Y</v>
      </c>
      <c r="O63" s="3" t="str">
        <f>VLOOKUP(B63,Super!$B$2:$C$387,2,FALSE)</f>
        <v>Y</v>
      </c>
      <c r="P63">
        <f>VLOOKUP(B63,'Results - OWASP'!$B$2:$L$387,2,FALSE)</f>
        <v>10</v>
      </c>
      <c r="Q63">
        <f>VLOOKUP(B63,'Results - OWASP'!$B$2:$L$387,3,FALSE)</f>
        <v>7</v>
      </c>
      <c r="R63">
        <f>VLOOKUP(B63,'Results - OWASP'!$B$2:$L$387,4,FALSE)</f>
        <v>5</v>
      </c>
      <c r="S63">
        <f>VLOOKUP(B63,'Results - OWASP'!$B$2:$L$387,5,FALSE)</f>
        <v>0</v>
      </c>
      <c r="T63">
        <f>VLOOKUP(B63,'Results - OWASP'!$B$2:$L$387,6,FALSE)</f>
        <v>4</v>
      </c>
      <c r="U63">
        <f>VLOOKUP(B63,'Results - OWASP'!$B$2:$L$387,7,FALSE)</f>
        <v>0</v>
      </c>
      <c r="V63">
        <f>VLOOKUP(B63,'Results - OWASP'!$B$2:$L$387,8,FALSE)</f>
        <v>4</v>
      </c>
      <c r="W63">
        <f>VLOOKUP(B63,'Results - OWASP'!$B$2:$L$387,9,FALSE)</f>
        <v>1</v>
      </c>
      <c r="X63">
        <f>VLOOKUP(B63,'Results - OWASP'!$B$2:$L$387,10,FALSE)</f>
        <v>2</v>
      </c>
      <c r="Y63">
        <f>VLOOKUP(B63,'Results - OWASP'!$B$2:$L$387,11,FALSE)</f>
        <v>0</v>
      </c>
      <c r="Z63">
        <f>VLOOKUP(B63,Risk!$B$2:$G$387,3,FALSE)</f>
        <v>33</v>
      </c>
      <c r="AA63">
        <f>VLOOKUP(B63,Risk!$B$2:$G$387,4,FALSE)</f>
        <v>11</v>
      </c>
      <c r="AB63">
        <f>VLOOKUP(B63,Risk!$B$2:$G$387,5,FALSE)</f>
        <v>13</v>
      </c>
      <c r="AC63">
        <f>VLOOKUP(B63,Risk!$B$2:$G$387,6,FALSE)</f>
        <v>9</v>
      </c>
      <c r="AD63">
        <f>VLOOKUP(B63,Risk!$B$2:$G$387,2,FALSE)</f>
        <v>0.56999999999999995</v>
      </c>
    </row>
    <row r="64" spans="1:30" x14ac:dyDescent="0.3">
      <c r="A64">
        <v>63</v>
      </c>
      <c r="B64" t="s">
        <v>258</v>
      </c>
      <c r="C64" t="s">
        <v>259</v>
      </c>
      <c r="D64" t="s">
        <v>260</v>
      </c>
      <c r="E64" t="s">
        <v>252</v>
      </c>
      <c r="F64">
        <v>4683218</v>
      </c>
      <c r="G64">
        <v>117451839</v>
      </c>
      <c r="H64" t="s">
        <v>261</v>
      </c>
      <c r="I64">
        <v>313</v>
      </c>
      <c r="J64" s="6">
        <f>VLOOKUP(B64,'Results - Timing'!$B$2:$E$387,2,FALSE)</f>
        <v>44014.748156101828</v>
      </c>
      <c r="K64" s="6">
        <f>VLOOKUP(B64,'Results - Timing'!$B$2:$E$387,3,FALSE)</f>
        <v>44014.749844571808</v>
      </c>
      <c r="L64" s="5">
        <f>VLOOKUP(B64,'Results - Timing'!$B$2:$E$387,4,FALSE)</f>
        <v>1.688469979853835E-3</v>
      </c>
      <c r="M64" s="3" t="str">
        <f>VLOOKUP(B64,Androbugs!$B$2:$C$387,2,FALSE)</f>
        <v>Y</v>
      </c>
      <c r="N64" s="3" t="str">
        <f>VLOOKUP(B64,Droidstatx!$B$2:$C$387,2,FALSE)</f>
        <v>Y</v>
      </c>
      <c r="O64" s="3" t="str">
        <f>VLOOKUP(B64,Super!$B$2:$C$387,2,FALSE)</f>
        <v>Y</v>
      </c>
      <c r="P64">
        <f>VLOOKUP(B64,'Results - OWASP'!$B$2:$L$387,2,FALSE)</f>
        <v>10</v>
      </c>
      <c r="Q64">
        <f>VLOOKUP(B64,'Results - OWASP'!$B$2:$L$387,3,FALSE)</f>
        <v>7</v>
      </c>
      <c r="R64">
        <f>VLOOKUP(B64,'Results - OWASP'!$B$2:$L$387,4,FALSE)</f>
        <v>5</v>
      </c>
      <c r="S64">
        <f>VLOOKUP(B64,'Results - OWASP'!$B$2:$L$387,5,FALSE)</f>
        <v>0</v>
      </c>
      <c r="T64">
        <f>VLOOKUP(B64,'Results - OWASP'!$B$2:$L$387,6,FALSE)</f>
        <v>3</v>
      </c>
      <c r="U64">
        <f>VLOOKUP(B64,'Results - OWASP'!$B$2:$L$387,7,FALSE)</f>
        <v>1</v>
      </c>
      <c r="V64">
        <f>VLOOKUP(B64,'Results - OWASP'!$B$2:$L$387,8,FALSE)</f>
        <v>6</v>
      </c>
      <c r="W64">
        <f>VLOOKUP(B64,'Results - OWASP'!$B$2:$L$387,9,FALSE)</f>
        <v>1</v>
      </c>
      <c r="X64">
        <f>VLOOKUP(B64,'Results - OWASP'!$B$2:$L$387,10,FALSE)</f>
        <v>0</v>
      </c>
      <c r="Y64">
        <f>VLOOKUP(B64,'Results - OWASP'!$B$2:$L$387,11,FALSE)</f>
        <v>0</v>
      </c>
      <c r="Z64">
        <f>VLOOKUP(B64,Risk!$B$2:$G$387,3,FALSE)</f>
        <v>33</v>
      </c>
      <c r="AA64">
        <f>VLOOKUP(B64,Risk!$B$2:$G$387,4,FALSE)</f>
        <v>11</v>
      </c>
      <c r="AB64">
        <f>VLOOKUP(B64,Risk!$B$2:$G$387,5,FALSE)</f>
        <v>14</v>
      </c>
      <c r="AC64">
        <f>VLOOKUP(B64,Risk!$B$2:$G$387,6,FALSE)</f>
        <v>8</v>
      </c>
      <c r="AD64">
        <f>VLOOKUP(B64,Risk!$B$2:$G$387,2,FALSE)</f>
        <v>0.54</v>
      </c>
    </row>
    <row r="65" spans="1:30" x14ac:dyDescent="0.3">
      <c r="A65">
        <v>64</v>
      </c>
      <c r="B65" t="s">
        <v>262</v>
      </c>
      <c r="C65" t="s">
        <v>263</v>
      </c>
      <c r="D65" t="s">
        <v>264</v>
      </c>
      <c r="E65" t="s">
        <v>252</v>
      </c>
      <c r="F65">
        <v>3564734</v>
      </c>
      <c r="G65">
        <v>782063</v>
      </c>
      <c r="H65" t="s">
        <v>265</v>
      </c>
      <c r="I65">
        <v>80110300</v>
      </c>
      <c r="J65" s="6">
        <f>VLOOKUP(B65,'Results - Timing'!$B$2:$E$387,2,FALSE)</f>
        <v>44014.707288593439</v>
      </c>
      <c r="K65" s="6">
        <f>VLOOKUP(B65,'Results - Timing'!$B$2:$E$387,3,FALSE)</f>
        <v>44014.70731836083</v>
      </c>
      <c r="L65" s="5">
        <f>VLOOKUP(B65,'Results - Timing'!$B$2:$E$387,4,FALSE)</f>
        <v>2.9767390515189618E-5</v>
      </c>
      <c r="M65" s="3" t="str">
        <f>VLOOKUP(B65,Androbugs!$B$2:$C$387,2,FALSE)</f>
        <v>Y</v>
      </c>
      <c r="N65" s="3" t="str">
        <f>VLOOKUP(B65,Droidstatx!$B$2:$C$387,2,FALSE)</f>
        <v>Y</v>
      </c>
      <c r="O65" s="3" t="str">
        <f>VLOOKUP(B65,Super!$B$2:$C$387,2,FALSE)</f>
        <v>Y</v>
      </c>
      <c r="P65">
        <f>VLOOKUP(B65,'Results - OWASP'!$B$2:$L$387,2,FALSE)</f>
        <v>3</v>
      </c>
      <c r="Q65">
        <f>VLOOKUP(B65,'Results - OWASP'!$B$2:$L$387,3,FALSE)</f>
        <v>3</v>
      </c>
      <c r="R65">
        <f>VLOOKUP(B65,'Results - OWASP'!$B$2:$L$387,4,FALSE)</f>
        <v>1</v>
      </c>
      <c r="S65">
        <f>VLOOKUP(B65,'Results - OWASP'!$B$2:$L$387,5,FALSE)</f>
        <v>0</v>
      </c>
      <c r="T65">
        <f>VLOOKUP(B65,'Results - OWASP'!$B$2:$L$387,6,FALSE)</f>
        <v>1</v>
      </c>
      <c r="U65">
        <f>VLOOKUP(B65,'Results - OWASP'!$B$2:$L$387,7,FALSE)</f>
        <v>0</v>
      </c>
      <c r="V65">
        <f>VLOOKUP(B65,'Results - OWASP'!$B$2:$L$387,8,FALSE)</f>
        <v>1</v>
      </c>
      <c r="W65">
        <f>VLOOKUP(B65,'Results - OWASP'!$B$2:$L$387,9,FALSE)</f>
        <v>0</v>
      </c>
      <c r="X65">
        <f>VLOOKUP(B65,'Results - OWASP'!$B$2:$L$387,10,FALSE)</f>
        <v>0</v>
      </c>
      <c r="Y65">
        <f>VLOOKUP(B65,'Results - OWASP'!$B$2:$L$387,11,FALSE)</f>
        <v>0</v>
      </c>
      <c r="Z65">
        <f>VLOOKUP(B65,Risk!$B$2:$G$387,3,FALSE)</f>
        <v>9</v>
      </c>
      <c r="AA65">
        <f>VLOOKUP(B65,Risk!$B$2:$G$387,4,FALSE)</f>
        <v>2</v>
      </c>
      <c r="AB65">
        <f>VLOOKUP(B65,Risk!$B$2:$G$387,5,FALSE)</f>
        <v>7</v>
      </c>
      <c r="AC65">
        <f>VLOOKUP(B65,Risk!$B$2:$G$387,6,FALSE)</f>
        <v>0</v>
      </c>
      <c r="AD65">
        <f>VLOOKUP(B65,Risk!$B$2:$G$387,2,FALSE)</f>
        <v>0.53</v>
      </c>
    </row>
    <row r="66" spans="1:30" x14ac:dyDescent="0.3">
      <c r="A66">
        <v>65</v>
      </c>
      <c r="B66" t="s">
        <v>266</v>
      </c>
      <c r="C66" t="s">
        <v>267</v>
      </c>
      <c r="D66" t="s">
        <v>268</v>
      </c>
      <c r="E66" t="s">
        <v>252</v>
      </c>
      <c r="F66">
        <v>3479233</v>
      </c>
      <c r="G66">
        <v>8352628</v>
      </c>
      <c r="H66" t="s">
        <v>269</v>
      </c>
      <c r="I66">
        <v>6801</v>
      </c>
      <c r="J66" s="6">
        <f>VLOOKUP(B66,'Results - Timing'!$B$2:$E$387,2,FALSE)</f>
        <v>44014.792003678427</v>
      </c>
      <c r="K66" s="6">
        <f>VLOOKUP(B66,'Results - Timing'!$B$2:$E$387,3,FALSE)</f>
        <v>44014.792323873728</v>
      </c>
      <c r="L66" s="5">
        <f>VLOOKUP(B66,'Results - Timing'!$B$2:$E$387,4,FALSE)</f>
        <v>3.2019530044635758E-4</v>
      </c>
      <c r="M66" s="3" t="str">
        <f>VLOOKUP(B66,Androbugs!$B$2:$C$387,2,FALSE)</f>
        <v>Y</v>
      </c>
      <c r="N66" s="3" t="str">
        <f>VLOOKUP(B66,Droidstatx!$B$2:$C$387,2,FALSE)</f>
        <v>Y</v>
      </c>
      <c r="O66" s="3" t="str">
        <f>VLOOKUP(B66,Super!$B$2:$C$387,2,FALSE)</f>
        <v>Y</v>
      </c>
      <c r="P66">
        <f>VLOOKUP(B66,'Results - OWASP'!$B$2:$L$387,2,FALSE)</f>
        <v>11</v>
      </c>
      <c r="Q66">
        <f>VLOOKUP(B66,'Results - OWASP'!$B$2:$L$387,3,FALSE)</f>
        <v>10</v>
      </c>
      <c r="R66">
        <f>VLOOKUP(B66,'Results - OWASP'!$B$2:$L$387,4,FALSE)</f>
        <v>3</v>
      </c>
      <c r="S66">
        <f>VLOOKUP(B66,'Results - OWASP'!$B$2:$L$387,5,FALSE)</f>
        <v>0</v>
      </c>
      <c r="T66">
        <f>VLOOKUP(B66,'Results - OWASP'!$B$2:$L$387,6,FALSE)</f>
        <v>6</v>
      </c>
      <c r="U66">
        <f>VLOOKUP(B66,'Results - OWASP'!$B$2:$L$387,7,FALSE)</f>
        <v>1</v>
      </c>
      <c r="V66">
        <f>VLOOKUP(B66,'Results - OWASP'!$B$2:$L$387,8,FALSE)</f>
        <v>5</v>
      </c>
      <c r="W66">
        <f>VLOOKUP(B66,'Results - OWASP'!$B$2:$L$387,9,FALSE)</f>
        <v>4</v>
      </c>
      <c r="X66">
        <f>VLOOKUP(B66,'Results - OWASP'!$B$2:$L$387,10,FALSE)</f>
        <v>2</v>
      </c>
      <c r="Y66">
        <f>VLOOKUP(B66,'Results - OWASP'!$B$2:$L$387,11,FALSE)</f>
        <v>1</v>
      </c>
      <c r="Z66">
        <f>VLOOKUP(B66,Risk!$B$2:$G$387,3,FALSE)</f>
        <v>43</v>
      </c>
      <c r="AA66">
        <f>VLOOKUP(B66,Risk!$B$2:$G$387,4,FALSE)</f>
        <v>13</v>
      </c>
      <c r="AB66">
        <f>VLOOKUP(B66,Risk!$B$2:$G$387,5,FALSE)</f>
        <v>17</v>
      </c>
      <c r="AC66">
        <f>VLOOKUP(B66,Risk!$B$2:$G$387,6,FALSE)</f>
        <v>13</v>
      </c>
      <c r="AD66">
        <f>VLOOKUP(B66,Risk!$B$2:$G$387,2,FALSE)</f>
        <v>0.56000000000000005</v>
      </c>
    </row>
    <row r="67" spans="1:30" x14ac:dyDescent="0.3">
      <c r="A67">
        <v>66</v>
      </c>
      <c r="B67" t="s">
        <v>270</v>
      </c>
      <c r="C67" t="s">
        <v>271</v>
      </c>
      <c r="D67" t="s">
        <v>272</v>
      </c>
      <c r="E67" t="s">
        <v>252</v>
      </c>
      <c r="F67">
        <v>3336394</v>
      </c>
      <c r="G67">
        <v>23581325</v>
      </c>
      <c r="H67" t="s">
        <v>273</v>
      </c>
      <c r="I67">
        <v>1349</v>
      </c>
      <c r="J67" s="6">
        <f>VLOOKUP(B67,'Results - Timing'!$B$2:$E$387,2,FALSE)</f>
        <v>44014.774681737719</v>
      </c>
      <c r="K67" s="6">
        <f>VLOOKUP(B67,'Results - Timing'!$B$2:$E$387,3,FALSE)</f>
        <v>44014.775087938659</v>
      </c>
      <c r="L67" s="5">
        <f>VLOOKUP(B67,'Results - Timing'!$B$2:$E$387,4,FALSE)</f>
        <v>4.0620093932375312E-4</v>
      </c>
      <c r="M67" s="3" t="str">
        <f>VLOOKUP(B67,Androbugs!$B$2:$C$387,2,FALSE)</f>
        <v>Y</v>
      </c>
      <c r="N67" s="3" t="str">
        <f>VLOOKUP(B67,Droidstatx!$B$2:$C$387,2,FALSE)</f>
        <v>Y</v>
      </c>
      <c r="O67" s="3" t="str">
        <f>VLOOKUP(B67,Super!$B$2:$C$387,2,FALSE)</f>
        <v>Y</v>
      </c>
      <c r="P67">
        <f>VLOOKUP(B67,'Results - OWASP'!$B$2:$L$387,2,FALSE)</f>
        <v>12</v>
      </c>
      <c r="Q67">
        <f>VLOOKUP(B67,'Results - OWASP'!$B$2:$L$387,3,FALSE)</f>
        <v>9</v>
      </c>
      <c r="R67">
        <f>VLOOKUP(B67,'Results - OWASP'!$B$2:$L$387,4,FALSE)</f>
        <v>4</v>
      </c>
      <c r="S67">
        <f>VLOOKUP(B67,'Results - OWASP'!$B$2:$L$387,5,FALSE)</f>
        <v>0</v>
      </c>
      <c r="T67">
        <f>VLOOKUP(B67,'Results - OWASP'!$B$2:$L$387,6,FALSE)</f>
        <v>4</v>
      </c>
      <c r="U67">
        <f>VLOOKUP(B67,'Results - OWASP'!$B$2:$L$387,7,FALSE)</f>
        <v>1</v>
      </c>
      <c r="V67">
        <f>VLOOKUP(B67,'Results - OWASP'!$B$2:$L$387,8,FALSE)</f>
        <v>5</v>
      </c>
      <c r="W67">
        <f>VLOOKUP(B67,'Results - OWASP'!$B$2:$L$387,9,FALSE)</f>
        <v>4</v>
      </c>
      <c r="X67">
        <f>VLOOKUP(B67,'Results - OWASP'!$B$2:$L$387,10,FALSE)</f>
        <v>2</v>
      </c>
      <c r="Y67">
        <f>VLOOKUP(B67,'Results - OWASP'!$B$2:$L$387,11,FALSE)</f>
        <v>0</v>
      </c>
      <c r="Z67">
        <f>VLOOKUP(B67,Risk!$B$2:$G$387,3,FALSE)</f>
        <v>41</v>
      </c>
      <c r="AA67">
        <f>VLOOKUP(B67,Risk!$B$2:$G$387,4,FALSE)</f>
        <v>14</v>
      </c>
      <c r="AB67">
        <f>VLOOKUP(B67,Risk!$B$2:$G$387,5,FALSE)</f>
        <v>18</v>
      </c>
      <c r="AC67">
        <f>VLOOKUP(B67,Risk!$B$2:$G$387,6,FALSE)</f>
        <v>9</v>
      </c>
      <c r="AD67">
        <f>VLOOKUP(B67,Risk!$B$2:$G$387,2,FALSE)</f>
        <v>0.53</v>
      </c>
    </row>
    <row r="68" spans="1:30" x14ac:dyDescent="0.3">
      <c r="A68">
        <v>67</v>
      </c>
      <c r="B68" t="s">
        <v>274</v>
      </c>
      <c r="C68" t="s">
        <v>275</v>
      </c>
      <c r="D68" t="s">
        <v>276</v>
      </c>
      <c r="E68" t="s">
        <v>252</v>
      </c>
      <c r="F68">
        <v>3184835</v>
      </c>
      <c r="G68">
        <v>53606461</v>
      </c>
      <c r="H68" t="s">
        <v>277</v>
      </c>
      <c r="I68">
        <v>1241184011</v>
      </c>
      <c r="J68" s="6">
        <f>VLOOKUP(B68,'Results - Timing'!$B$2:$E$387,2,FALSE)</f>
        <v>44014.679703690519</v>
      </c>
      <c r="K68" s="6">
        <f>VLOOKUP(B68,'Results - Timing'!$B$2:$E$387,3,FALSE)</f>
        <v>44014.680185490914</v>
      </c>
      <c r="L68" s="5">
        <f>VLOOKUP(B68,'Results - Timing'!$B$2:$E$387,4,FALSE)</f>
        <v>4.8180039448197931E-4</v>
      </c>
      <c r="M68" s="3" t="str">
        <f>VLOOKUP(B68,Androbugs!$B$2:$C$387,2,FALSE)</f>
        <v>Y</v>
      </c>
      <c r="N68" s="3" t="str">
        <f>VLOOKUP(B68,Droidstatx!$B$2:$C$387,2,FALSE)</f>
        <v>Y</v>
      </c>
      <c r="O68" s="3" t="str">
        <f>VLOOKUP(B68,Super!$B$2:$C$387,2,FALSE)</f>
        <v>Y</v>
      </c>
      <c r="P68">
        <f>VLOOKUP(B68,'Results - OWASP'!$B$2:$L$387,2,FALSE)</f>
        <v>11</v>
      </c>
      <c r="Q68">
        <f>VLOOKUP(B68,'Results - OWASP'!$B$2:$L$387,3,FALSE)</f>
        <v>6</v>
      </c>
      <c r="R68">
        <f>VLOOKUP(B68,'Results - OWASP'!$B$2:$L$387,4,FALSE)</f>
        <v>5</v>
      </c>
      <c r="S68">
        <f>VLOOKUP(B68,'Results - OWASP'!$B$2:$L$387,5,FALSE)</f>
        <v>0</v>
      </c>
      <c r="T68">
        <f>VLOOKUP(B68,'Results - OWASP'!$B$2:$L$387,6,FALSE)</f>
        <v>6</v>
      </c>
      <c r="U68">
        <f>VLOOKUP(B68,'Results - OWASP'!$B$2:$L$387,7,FALSE)</f>
        <v>1</v>
      </c>
      <c r="V68">
        <f>VLOOKUP(B68,'Results - OWASP'!$B$2:$L$387,8,FALSE)</f>
        <v>5</v>
      </c>
      <c r="W68">
        <f>VLOOKUP(B68,'Results - OWASP'!$B$2:$L$387,9,FALSE)</f>
        <v>3</v>
      </c>
      <c r="X68">
        <f>VLOOKUP(B68,'Results - OWASP'!$B$2:$L$387,10,FALSE)</f>
        <v>2</v>
      </c>
      <c r="Y68">
        <f>VLOOKUP(B68,'Results - OWASP'!$B$2:$L$387,11,FALSE)</f>
        <v>0</v>
      </c>
      <c r="Z68">
        <f>VLOOKUP(B68,Risk!$B$2:$G$387,3,FALSE)</f>
        <v>39</v>
      </c>
      <c r="AA68">
        <f>VLOOKUP(B68,Risk!$B$2:$G$387,4,FALSE)</f>
        <v>13</v>
      </c>
      <c r="AB68">
        <f>VLOOKUP(B68,Risk!$B$2:$G$387,5,FALSE)</f>
        <v>15</v>
      </c>
      <c r="AC68">
        <f>VLOOKUP(B68,Risk!$B$2:$G$387,6,FALSE)</f>
        <v>11</v>
      </c>
      <c r="AD68">
        <f>VLOOKUP(B68,Risk!$B$2:$G$387,2,FALSE)</f>
        <v>0.56999999999999995</v>
      </c>
    </row>
    <row r="69" spans="1:30" x14ac:dyDescent="0.3">
      <c r="A69">
        <v>68</v>
      </c>
      <c r="B69" t="s">
        <v>278</v>
      </c>
      <c r="C69" t="s">
        <v>279</v>
      </c>
      <c r="D69" t="s">
        <v>280</v>
      </c>
      <c r="E69" t="s">
        <v>252</v>
      </c>
      <c r="F69">
        <v>3174102</v>
      </c>
      <c r="G69">
        <v>2701056</v>
      </c>
      <c r="H69" t="s">
        <v>281</v>
      </c>
      <c r="I69">
        <v>1242147510</v>
      </c>
      <c r="J69" s="6">
        <f>VLOOKUP(B69,'Results - Timing'!$B$2:$E$387,2,FALSE)</f>
        <v>44014.79568071285</v>
      </c>
      <c r="K69" s="6">
        <f>VLOOKUP(B69,'Results - Timing'!$B$2:$E$387,3,FALSE)</f>
        <v>44014.795869693538</v>
      </c>
      <c r="L69" s="5">
        <f>VLOOKUP(B69,'Results - Timing'!$B$2:$E$387,4,FALSE)</f>
        <v>1.8898068810813129E-4</v>
      </c>
      <c r="M69" s="3" t="str">
        <f>VLOOKUP(B69,Androbugs!$B$2:$C$387,2,FALSE)</f>
        <v>Y</v>
      </c>
      <c r="N69" s="3" t="str">
        <f>VLOOKUP(B69,Droidstatx!$B$2:$C$387,2,FALSE)</f>
        <v>Y</v>
      </c>
      <c r="O69" s="3" t="str">
        <f>VLOOKUP(B69,Super!$B$2:$C$387,2,FALSE)</f>
        <v>Y</v>
      </c>
      <c r="P69">
        <f>VLOOKUP(B69,'Results - OWASP'!$B$2:$L$387,2,FALSE)</f>
        <v>11</v>
      </c>
      <c r="Q69">
        <f>VLOOKUP(B69,'Results - OWASP'!$B$2:$L$387,3,FALSE)</f>
        <v>7</v>
      </c>
      <c r="R69">
        <f>VLOOKUP(B69,'Results - OWASP'!$B$2:$L$387,4,FALSE)</f>
        <v>4</v>
      </c>
      <c r="S69">
        <f>VLOOKUP(B69,'Results - OWASP'!$B$2:$L$387,5,FALSE)</f>
        <v>0</v>
      </c>
      <c r="T69">
        <f>VLOOKUP(B69,'Results - OWASP'!$B$2:$L$387,6,FALSE)</f>
        <v>4</v>
      </c>
      <c r="U69">
        <f>VLOOKUP(B69,'Results - OWASP'!$B$2:$L$387,7,FALSE)</f>
        <v>1</v>
      </c>
      <c r="V69">
        <f>VLOOKUP(B69,'Results - OWASP'!$B$2:$L$387,8,FALSE)</f>
        <v>5</v>
      </c>
      <c r="W69">
        <f>VLOOKUP(B69,'Results - OWASP'!$B$2:$L$387,9,FALSE)</f>
        <v>2</v>
      </c>
      <c r="X69">
        <f>VLOOKUP(B69,'Results - OWASP'!$B$2:$L$387,10,FALSE)</f>
        <v>2</v>
      </c>
      <c r="Y69">
        <f>VLOOKUP(B69,'Results - OWASP'!$B$2:$L$387,11,FALSE)</f>
        <v>0</v>
      </c>
      <c r="Z69">
        <f>VLOOKUP(B69,Risk!$B$2:$G$387,3,FALSE)</f>
        <v>36</v>
      </c>
      <c r="AA69">
        <f>VLOOKUP(B69,Risk!$B$2:$G$387,4,FALSE)</f>
        <v>12</v>
      </c>
      <c r="AB69">
        <f>VLOOKUP(B69,Risk!$B$2:$G$387,5,FALSE)</f>
        <v>16</v>
      </c>
      <c r="AC69">
        <f>VLOOKUP(B69,Risk!$B$2:$G$387,6,FALSE)</f>
        <v>8</v>
      </c>
      <c r="AD69">
        <f>VLOOKUP(B69,Risk!$B$2:$G$387,2,FALSE)</f>
        <v>0.53</v>
      </c>
    </row>
    <row r="70" spans="1:30" x14ac:dyDescent="0.3">
      <c r="A70">
        <v>69</v>
      </c>
      <c r="B70" t="s">
        <v>282</v>
      </c>
      <c r="C70" t="s">
        <v>283</v>
      </c>
      <c r="D70" t="s">
        <v>284</v>
      </c>
      <c r="E70" t="s">
        <v>252</v>
      </c>
      <c r="F70">
        <v>2949439</v>
      </c>
      <c r="G70">
        <v>11511746</v>
      </c>
      <c r="H70" t="s">
        <v>285</v>
      </c>
      <c r="I70">
        <v>9754</v>
      </c>
      <c r="J70" s="6">
        <f>VLOOKUP(B70,'Results - Timing'!$B$2:$E$387,2,FALSE)</f>
        <v>44014.771947542918</v>
      </c>
      <c r="K70" s="6">
        <f>VLOOKUP(B70,'Results - Timing'!$B$2:$E$387,3,FALSE)</f>
        <v>44014.772361084812</v>
      </c>
      <c r="L70" s="5">
        <f>VLOOKUP(B70,'Results - Timing'!$B$2:$E$387,4,FALSE)</f>
        <v>4.1354189306730404E-4</v>
      </c>
      <c r="M70" s="3" t="str">
        <f>VLOOKUP(B70,Androbugs!$B$2:$C$387,2,FALSE)</f>
        <v>Y</v>
      </c>
      <c r="N70" s="3" t="str">
        <f>VLOOKUP(B70,Droidstatx!$B$2:$C$387,2,FALSE)</f>
        <v>Y</v>
      </c>
      <c r="O70" s="3" t="str">
        <f>VLOOKUP(B70,Super!$B$2:$C$387,2,FALSE)</f>
        <v>Y</v>
      </c>
      <c r="P70">
        <f>VLOOKUP(B70,'Results - OWASP'!$B$2:$L$387,2,FALSE)</f>
        <v>9</v>
      </c>
      <c r="Q70">
        <f>VLOOKUP(B70,'Results - OWASP'!$B$2:$L$387,3,FALSE)</f>
        <v>6</v>
      </c>
      <c r="R70">
        <f>VLOOKUP(B70,'Results - OWASP'!$B$2:$L$387,4,FALSE)</f>
        <v>3</v>
      </c>
      <c r="S70">
        <f>VLOOKUP(B70,'Results - OWASP'!$B$2:$L$387,5,FALSE)</f>
        <v>0</v>
      </c>
      <c r="T70">
        <f>VLOOKUP(B70,'Results - OWASP'!$B$2:$L$387,6,FALSE)</f>
        <v>5</v>
      </c>
      <c r="U70">
        <f>VLOOKUP(B70,'Results - OWASP'!$B$2:$L$387,7,FALSE)</f>
        <v>1</v>
      </c>
      <c r="V70">
        <f>VLOOKUP(B70,'Results - OWASP'!$B$2:$L$387,8,FALSE)</f>
        <v>4</v>
      </c>
      <c r="W70">
        <f>VLOOKUP(B70,'Results - OWASP'!$B$2:$L$387,9,FALSE)</f>
        <v>2</v>
      </c>
      <c r="X70">
        <f>VLOOKUP(B70,'Results - OWASP'!$B$2:$L$387,10,FALSE)</f>
        <v>1</v>
      </c>
      <c r="Y70">
        <f>VLOOKUP(B70,'Results - OWASP'!$B$2:$L$387,11,FALSE)</f>
        <v>1</v>
      </c>
      <c r="Z70">
        <f>VLOOKUP(B70,Risk!$B$2:$G$387,3,FALSE)</f>
        <v>32</v>
      </c>
      <c r="AA70">
        <f>VLOOKUP(B70,Risk!$B$2:$G$387,4,FALSE)</f>
        <v>10</v>
      </c>
      <c r="AB70">
        <f>VLOOKUP(B70,Risk!$B$2:$G$387,5,FALSE)</f>
        <v>15</v>
      </c>
      <c r="AC70">
        <f>VLOOKUP(B70,Risk!$B$2:$G$387,6,FALSE)</f>
        <v>7</v>
      </c>
      <c r="AD70">
        <f>VLOOKUP(B70,Risk!$B$2:$G$387,2,FALSE)</f>
        <v>0.55000000000000004</v>
      </c>
    </row>
    <row r="71" spans="1:30" x14ac:dyDescent="0.3">
      <c r="A71">
        <v>70</v>
      </c>
      <c r="B71" t="s">
        <v>286</v>
      </c>
      <c r="C71" t="s">
        <v>287</v>
      </c>
      <c r="D71" t="s">
        <v>288</v>
      </c>
      <c r="E71" t="s">
        <v>252</v>
      </c>
      <c r="F71">
        <v>2517042</v>
      </c>
      <c r="G71">
        <v>43085093</v>
      </c>
      <c r="H71" t="s">
        <v>289</v>
      </c>
      <c r="I71">
        <v>585</v>
      </c>
      <c r="J71" s="6">
        <f>VLOOKUP(B71,'Results - Timing'!$B$2:$E$387,2,FALSE)</f>
        <v>44014.715777687263</v>
      </c>
      <c r="K71" s="6">
        <f>VLOOKUP(B71,'Results - Timing'!$B$2:$E$387,3,FALSE)</f>
        <v>44014.716188140337</v>
      </c>
      <c r="L71" s="5">
        <f>VLOOKUP(B71,'Results - Timing'!$B$2:$E$387,4,FALSE)</f>
        <v>4.1045307443710044E-4</v>
      </c>
      <c r="M71" s="3" t="str">
        <f>VLOOKUP(B71,Androbugs!$B$2:$C$387,2,FALSE)</f>
        <v>Y</v>
      </c>
      <c r="N71" s="3" t="str">
        <f>VLOOKUP(B71,Droidstatx!$B$2:$C$387,2,FALSE)</f>
        <v>Y</v>
      </c>
      <c r="O71" s="3" t="str">
        <f>VLOOKUP(B71,Super!$B$2:$C$387,2,FALSE)</f>
        <v>Y</v>
      </c>
      <c r="P71">
        <f>VLOOKUP(B71,'Results - OWASP'!$B$2:$L$387,2,FALSE)</f>
        <v>10</v>
      </c>
      <c r="Q71">
        <f>VLOOKUP(B71,'Results - OWASP'!$B$2:$L$387,3,FALSE)</f>
        <v>7</v>
      </c>
      <c r="R71">
        <f>VLOOKUP(B71,'Results - OWASP'!$B$2:$L$387,4,FALSE)</f>
        <v>4</v>
      </c>
      <c r="S71">
        <f>VLOOKUP(B71,'Results - OWASP'!$B$2:$L$387,5,FALSE)</f>
        <v>0</v>
      </c>
      <c r="T71">
        <f>VLOOKUP(B71,'Results - OWASP'!$B$2:$L$387,6,FALSE)</f>
        <v>6</v>
      </c>
      <c r="U71">
        <f>VLOOKUP(B71,'Results - OWASP'!$B$2:$L$387,7,FALSE)</f>
        <v>1</v>
      </c>
      <c r="V71">
        <f>VLOOKUP(B71,'Results - OWASP'!$B$2:$L$387,8,FALSE)</f>
        <v>5</v>
      </c>
      <c r="W71">
        <f>VLOOKUP(B71,'Results - OWASP'!$B$2:$L$387,9,FALSE)</f>
        <v>3</v>
      </c>
      <c r="X71">
        <f>VLOOKUP(B71,'Results - OWASP'!$B$2:$L$387,10,FALSE)</f>
        <v>1</v>
      </c>
      <c r="Y71">
        <f>VLOOKUP(B71,'Results - OWASP'!$B$2:$L$387,11,FALSE)</f>
        <v>0</v>
      </c>
      <c r="Z71">
        <f>VLOOKUP(B71,Risk!$B$2:$G$387,3,FALSE)</f>
        <v>37</v>
      </c>
      <c r="AA71">
        <f>VLOOKUP(B71,Risk!$B$2:$G$387,4,FALSE)</f>
        <v>13</v>
      </c>
      <c r="AB71">
        <f>VLOOKUP(B71,Risk!$B$2:$G$387,5,FALSE)</f>
        <v>16</v>
      </c>
      <c r="AC71">
        <f>VLOOKUP(B71,Risk!$B$2:$G$387,6,FALSE)</f>
        <v>8</v>
      </c>
      <c r="AD71">
        <f>VLOOKUP(B71,Risk!$B$2:$G$387,2,FALSE)</f>
        <v>0.53</v>
      </c>
    </row>
    <row r="72" spans="1:30" x14ac:dyDescent="0.3">
      <c r="A72">
        <v>71</v>
      </c>
      <c r="B72" t="s">
        <v>290</v>
      </c>
      <c r="C72" t="s">
        <v>291</v>
      </c>
      <c r="D72" t="s">
        <v>292</v>
      </c>
      <c r="E72" t="s">
        <v>293</v>
      </c>
      <c r="F72">
        <v>33879372</v>
      </c>
      <c r="G72">
        <v>65993461</v>
      </c>
      <c r="H72" t="s">
        <v>294</v>
      </c>
      <c r="I72">
        <v>5520007</v>
      </c>
      <c r="J72" s="6">
        <f>VLOOKUP(B72,'Results - Timing'!$B$2:$E$387,2,FALSE)</f>
        <v>44014.711321869523</v>
      </c>
      <c r="K72" s="6">
        <f>VLOOKUP(B72,'Results - Timing'!$B$2:$E$387,3,FALSE)</f>
        <v>44014.711751130009</v>
      </c>
      <c r="L72" s="5">
        <f>VLOOKUP(B72,'Results - Timing'!$B$2:$E$387,4,FALSE)</f>
        <v>4.2926048627123237E-4</v>
      </c>
      <c r="M72" s="3" t="str">
        <f>VLOOKUP(B72,Androbugs!$B$2:$C$387,2,FALSE)</f>
        <v>Y</v>
      </c>
      <c r="N72" s="3" t="str">
        <f>VLOOKUP(B72,Droidstatx!$B$2:$C$387,2,FALSE)</f>
        <v>Y</v>
      </c>
      <c r="O72" s="3" t="str">
        <f>VLOOKUP(B72,Super!$B$2:$C$387,2,FALSE)</f>
        <v>Y</v>
      </c>
      <c r="P72">
        <f>VLOOKUP(B72,'Results - OWASP'!$B$2:$L$387,2,FALSE)</f>
        <v>6</v>
      </c>
      <c r="Q72">
        <f>VLOOKUP(B72,'Results - OWASP'!$B$2:$L$387,3,FALSE)</f>
        <v>5</v>
      </c>
      <c r="R72">
        <f>VLOOKUP(B72,'Results - OWASP'!$B$2:$L$387,4,FALSE)</f>
        <v>2</v>
      </c>
      <c r="S72">
        <f>VLOOKUP(B72,'Results - OWASP'!$B$2:$L$387,5,FALSE)</f>
        <v>0</v>
      </c>
      <c r="T72">
        <f>VLOOKUP(B72,'Results - OWASP'!$B$2:$L$387,6,FALSE)</f>
        <v>3</v>
      </c>
      <c r="U72">
        <f>VLOOKUP(B72,'Results - OWASP'!$B$2:$L$387,7,FALSE)</f>
        <v>1</v>
      </c>
      <c r="V72">
        <f>VLOOKUP(B72,'Results - OWASP'!$B$2:$L$387,8,FALSE)</f>
        <v>5</v>
      </c>
      <c r="W72">
        <f>VLOOKUP(B72,'Results - OWASP'!$B$2:$L$387,9,FALSE)</f>
        <v>2</v>
      </c>
      <c r="X72">
        <f>VLOOKUP(B72,'Results - OWASP'!$B$2:$L$387,10,FALSE)</f>
        <v>1</v>
      </c>
      <c r="Y72">
        <f>VLOOKUP(B72,'Results - OWASP'!$B$2:$L$387,11,FALSE)</f>
        <v>0</v>
      </c>
      <c r="Z72">
        <f>VLOOKUP(B72,Risk!$B$2:$G$387,3,FALSE)</f>
        <v>25</v>
      </c>
      <c r="AA72">
        <f>VLOOKUP(B72,Risk!$B$2:$G$387,4,FALSE)</f>
        <v>10</v>
      </c>
      <c r="AB72">
        <f>VLOOKUP(B72,Risk!$B$2:$G$387,5,FALSE)</f>
        <v>11</v>
      </c>
      <c r="AC72">
        <f>VLOOKUP(B72,Risk!$B$2:$G$387,6,FALSE)</f>
        <v>4</v>
      </c>
      <c r="AD72">
        <f>VLOOKUP(B72,Risk!$B$2:$G$387,2,FALSE)</f>
        <v>0.45</v>
      </c>
    </row>
    <row r="73" spans="1:30" x14ac:dyDescent="0.3">
      <c r="A73">
        <v>72</v>
      </c>
      <c r="B73" t="s">
        <v>295</v>
      </c>
      <c r="C73" t="s">
        <v>296</v>
      </c>
      <c r="D73" t="s">
        <v>297</v>
      </c>
      <c r="E73" t="s">
        <v>293</v>
      </c>
      <c r="F73">
        <v>10749585</v>
      </c>
      <c r="G73">
        <v>1558802</v>
      </c>
      <c r="H73" t="s">
        <v>298</v>
      </c>
      <c r="I73">
        <v>9</v>
      </c>
      <c r="J73" s="6">
        <f>VLOOKUP(B73,'Results - Timing'!$B$2:$E$387,2,FALSE)</f>
        <v>44014.780891200251</v>
      </c>
      <c r="K73" s="6">
        <f>VLOOKUP(B73,'Results - Timing'!$B$2:$E$387,3,FALSE)</f>
        <v>44014.780948555213</v>
      </c>
      <c r="L73" s="5">
        <f>VLOOKUP(B73,'Results - Timing'!$B$2:$E$387,4,FALSE)</f>
        <v>5.7354962336830795E-5</v>
      </c>
      <c r="M73" s="3" t="str">
        <f>VLOOKUP(B73,Androbugs!$B$2:$C$387,2,FALSE)</f>
        <v>Y</v>
      </c>
      <c r="N73" s="3" t="str">
        <f>VLOOKUP(B73,Droidstatx!$B$2:$C$387,2,FALSE)</f>
        <v>Y</v>
      </c>
      <c r="O73" s="3" t="str">
        <f>VLOOKUP(B73,Super!$B$2:$C$387,2,FALSE)</f>
        <v>Y</v>
      </c>
      <c r="P73">
        <f>VLOOKUP(B73,'Results - OWASP'!$B$2:$L$387,2,FALSE)</f>
        <v>1</v>
      </c>
      <c r="Q73">
        <f>VLOOKUP(B73,'Results - OWASP'!$B$2:$L$387,3,FALSE)</f>
        <v>2</v>
      </c>
      <c r="R73">
        <f>VLOOKUP(B73,'Results - OWASP'!$B$2:$L$387,4,FALSE)</f>
        <v>1</v>
      </c>
      <c r="S73">
        <f>VLOOKUP(B73,'Results - OWASP'!$B$2:$L$387,5,FALSE)</f>
        <v>0</v>
      </c>
      <c r="T73">
        <f>VLOOKUP(B73,'Results - OWASP'!$B$2:$L$387,6,FALSE)</f>
        <v>1</v>
      </c>
      <c r="U73">
        <f>VLOOKUP(B73,'Results - OWASP'!$B$2:$L$387,7,FALSE)</f>
        <v>0</v>
      </c>
      <c r="V73">
        <f>VLOOKUP(B73,'Results - OWASP'!$B$2:$L$387,8,FALSE)</f>
        <v>1</v>
      </c>
      <c r="W73">
        <f>VLOOKUP(B73,'Results - OWASP'!$B$2:$L$387,9,FALSE)</f>
        <v>0</v>
      </c>
      <c r="X73">
        <f>VLOOKUP(B73,'Results - OWASP'!$B$2:$L$387,10,FALSE)</f>
        <v>0</v>
      </c>
      <c r="Y73">
        <f>VLOOKUP(B73,'Results - OWASP'!$B$2:$L$387,11,FALSE)</f>
        <v>0</v>
      </c>
      <c r="Z73">
        <f>VLOOKUP(B73,Risk!$B$2:$G$387,3,FALSE)</f>
        <v>6</v>
      </c>
      <c r="AA73">
        <f>VLOOKUP(B73,Risk!$B$2:$G$387,4,FALSE)</f>
        <v>3</v>
      </c>
      <c r="AB73">
        <f>VLOOKUP(B73,Risk!$B$2:$G$387,5,FALSE)</f>
        <v>3</v>
      </c>
      <c r="AC73">
        <f>VLOOKUP(B73,Risk!$B$2:$G$387,6,FALSE)</f>
        <v>0</v>
      </c>
      <c r="AD73">
        <f>VLOOKUP(B73,Risk!$B$2:$G$387,2,FALSE)</f>
        <v>0.46</v>
      </c>
    </row>
    <row r="74" spans="1:30" x14ac:dyDescent="0.3">
      <c r="A74">
        <v>73</v>
      </c>
      <c r="B74" t="s">
        <v>299</v>
      </c>
      <c r="C74" t="s">
        <v>300</v>
      </c>
      <c r="D74" t="s">
        <v>301</v>
      </c>
      <c r="E74" t="s">
        <v>293</v>
      </c>
      <c r="F74">
        <v>5547466</v>
      </c>
      <c r="G74">
        <v>11792339</v>
      </c>
      <c r="H74" t="s">
        <v>302</v>
      </c>
      <c r="I74">
        <v>182</v>
      </c>
      <c r="J74" s="6" t="e">
        <f>VLOOKUP(B74,'Results - Timing'!$B$2:$E$387,2,FALSE)</f>
        <v>#N/A</v>
      </c>
      <c r="K74" s="6" t="e">
        <f>VLOOKUP(B74,'Results - Timing'!$B$2:$E$387,3,FALSE)</f>
        <v>#N/A</v>
      </c>
      <c r="L74" s="5" t="e">
        <f>VLOOKUP(B74,'Results - Timing'!$B$2:$E$387,4,FALSE)</f>
        <v>#N/A</v>
      </c>
      <c r="M74" s="3" t="e">
        <f>VLOOKUP(B74,Androbugs!$B$2:$C$387,2,FALSE)</f>
        <v>#N/A</v>
      </c>
      <c r="N74" s="3" t="e">
        <f>VLOOKUP(B74,Droidstatx!$B$2:$C$387,2,FALSE)</f>
        <v>#N/A</v>
      </c>
      <c r="O74" s="3" t="e">
        <f>VLOOKUP(B74,Super!$B$2:$C$387,2,FALSE)</f>
        <v>#N/A</v>
      </c>
      <c r="P74" t="e">
        <f>VLOOKUP(B74,'Results - OWASP'!$B$2:$L$387,2,FALSE)</f>
        <v>#N/A</v>
      </c>
      <c r="Q74" t="e">
        <f>VLOOKUP(B74,'Results - OWASP'!$B$2:$L$387,3,FALSE)</f>
        <v>#N/A</v>
      </c>
      <c r="R74" t="e">
        <f>VLOOKUP(B74,'Results - OWASP'!$B$2:$L$387,4,FALSE)</f>
        <v>#N/A</v>
      </c>
      <c r="S74" t="e">
        <f>VLOOKUP(B74,'Results - OWASP'!$B$2:$L$387,5,FALSE)</f>
        <v>#N/A</v>
      </c>
      <c r="T74" t="e">
        <f>VLOOKUP(B74,'Results - OWASP'!$B$2:$L$387,6,FALSE)</f>
        <v>#N/A</v>
      </c>
      <c r="U74" t="e">
        <f>VLOOKUP(B74,'Results - OWASP'!$B$2:$L$387,7,FALSE)</f>
        <v>#N/A</v>
      </c>
      <c r="V74" t="e">
        <f>VLOOKUP(B74,'Results - OWASP'!$B$2:$L$387,8,FALSE)</f>
        <v>#N/A</v>
      </c>
      <c r="W74" t="e">
        <f>VLOOKUP(B74,'Results - OWASP'!$B$2:$L$387,9,FALSE)</f>
        <v>#N/A</v>
      </c>
      <c r="X74" t="e">
        <f>VLOOKUP(B74,'Results - OWASP'!$B$2:$L$387,10,FALSE)</f>
        <v>#N/A</v>
      </c>
      <c r="Y74" t="e">
        <f>VLOOKUP(B74,'Results - OWASP'!$B$2:$L$387,11,FALSE)</f>
        <v>#N/A</v>
      </c>
      <c r="Z74" t="e">
        <f>VLOOKUP(B74,Risk!$B$2:$G$387,3,FALSE)</f>
        <v>#N/A</v>
      </c>
      <c r="AA74" t="e">
        <f>VLOOKUP(B74,Risk!$B$2:$G$387,4,FALSE)</f>
        <v>#N/A</v>
      </c>
      <c r="AB74" t="e">
        <f>VLOOKUP(B74,Risk!$B$2:$G$387,5,FALSE)</f>
        <v>#N/A</v>
      </c>
      <c r="AC74" t="e">
        <f>VLOOKUP(B74,Risk!$B$2:$G$387,6,FALSE)</f>
        <v>#N/A</v>
      </c>
      <c r="AD74" t="e">
        <f>VLOOKUP(B74,Risk!$B$2:$G$387,2,FALSE)</f>
        <v>#N/A</v>
      </c>
    </row>
    <row r="75" spans="1:30" x14ac:dyDescent="0.3">
      <c r="A75">
        <v>74</v>
      </c>
      <c r="B75" t="s">
        <v>303</v>
      </c>
      <c r="C75" t="s">
        <v>304</v>
      </c>
      <c r="D75" t="s">
        <v>305</v>
      </c>
      <c r="E75" t="s">
        <v>293</v>
      </c>
      <c r="F75">
        <v>3787955</v>
      </c>
      <c r="G75">
        <v>25531837</v>
      </c>
      <c r="H75" t="s">
        <v>306</v>
      </c>
      <c r="I75">
        <v>7438140</v>
      </c>
      <c r="J75" s="6">
        <f>VLOOKUP(B75,'Results - Timing'!$B$2:$E$387,2,FALSE)</f>
        <v>44014.696703760237</v>
      </c>
      <c r="K75" s="6">
        <f>VLOOKUP(B75,'Results - Timing'!$B$2:$E$387,3,FALSE)</f>
        <v>44014.6971782611</v>
      </c>
      <c r="L75" s="5">
        <f>VLOOKUP(B75,'Results - Timing'!$B$2:$E$387,4,FALSE)</f>
        <v>4.7450086276512593E-4</v>
      </c>
      <c r="M75" s="3" t="str">
        <f>VLOOKUP(B75,Androbugs!$B$2:$C$387,2,FALSE)</f>
        <v>Y</v>
      </c>
      <c r="N75" s="3" t="str">
        <f>VLOOKUP(B75,Droidstatx!$B$2:$C$387,2,FALSE)</f>
        <v>Y</v>
      </c>
      <c r="O75" s="3" t="str">
        <f>VLOOKUP(B75,Super!$B$2:$C$387,2,FALSE)</f>
        <v>Y</v>
      </c>
      <c r="P75">
        <f>VLOOKUP(B75,'Results - OWASP'!$B$2:$L$387,2,FALSE)</f>
        <v>11</v>
      </c>
      <c r="Q75">
        <f>VLOOKUP(B75,'Results - OWASP'!$B$2:$L$387,3,FALSE)</f>
        <v>2</v>
      </c>
      <c r="R75">
        <f>VLOOKUP(B75,'Results - OWASP'!$B$2:$L$387,4,FALSE)</f>
        <v>3</v>
      </c>
      <c r="S75">
        <f>VLOOKUP(B75,'Results - OWASP'!$B$2:$L$387,5,FALSE)</f>
        <v>0</v>
      </c>
      <c r="T75">
        <f>VLOOKUP(B75,'Results - OWASP'!$B$2:$L$387,6,FALSE)</f>
        <v>1</v>
      </c>
      <c r="U75">
        <f>VLOOKUP(B75,'Results - OWASP'!$B$2:$L$387,7,FALSE)</f>
        <v>1</v>
      </c>
      <c r="V75">
        <f>VLOOKUP(B75,'Results - OWASP'!$B$2:$L$387,8,FALSE)</f>
        <v>1</v>
      </c>
      <c r="W75">
        <f>VLOOKUP(B75,'Results - OWASP'!$B$2:$L$387,9,FALSE)</f>
        <v>3</v>
      </c>
      <c r="X75">
        <f>VLOOKUP(B75,'Results - OWASP'!$B$2:$L$387,10,FALSE)</f>
        <v>1</v>
      </c>
      <c r="Y75">
        <f>VLOOKUP(B75,'Results - OWASP'!$B$2:$L$387,11,FALSE)</f>
        <v>0</v>
      </c>
      <c r="Z75">
        <f>VLOOKUP(B75,Risk!$B$2:$G$387,3,FALSE)</f>
        <v>23</v>
      </c>
      <c r="AA75">
        <f>VLOOKUP(B75,Risk!$B$2:$G$387,4,FALSE)</f>
        <v>8</v>
      </c>
      <c r="AB75">
        <f>VLOOKUP(B75,Risk!$B$2:$G$387,5,FALSE)</f>
        <v>12</v>
      </c>
      <c r="AC75">
        <f>VLOOKUP(B75,Risk!$B$2:$G$387,6,FALSE)</f>
        <v>3</v>
      </c>
      <c r="AD75">
        <f>VLOOKUP(B75,Risk!$B$2:$G$387,2,FALSE)</f>
        <v>0.51</v>
      </c>
    </row>
    <row r="76" spans="1:30" x14ac:dyDescent="0.3">
      <c r="A76">
        <v>75</v>
      </c>
      <c r="B76" t="s">
        <v>307</v>
      </c>
      <c r="C76" t="s">
        <v>308</v>
      </c>
      <c r="D76" t="s">
        <v>309</v>
      </c>
      <c r="E76" t="s">
        <v>293</v>
      </c>
      <c r="F76">
        <v>1739186</v>
      </c>
      <c r="G76">
        <v>80697284</v>
      </c>
      <c r="H76" t="s">
        <v>310</v>
      </c>
      <c r="I76">
        <v>402700210</v>
      </c>
      <c r="J76" s="6">
        <f>VLOOKUP(B76,'Results - Timing'!$B$2:$E$387,2,FALSE)</f>
        <v>44014.775487850151</v>
      </c>
      <c r="K76" s="6">
        <f>VLOOKUP(B76,'Results - Timing'!$B$2:$E$387,3,FALSE)</f>
        <v>44014.776002803963</v>
      </c>
      <c r="L76" s="5">
        <f>VLOOKUP(B76,'Results - Timing'!$B$2:$E$387,4,FALSE)</f>
        <v>5.149538119439967E-4</v>
      </c>
      <c r="M76" s="3" t="str">
        <f>VLOOKUP(B76,Androbugs!$B$2:$C$387,2,FALSE)</f>
        <v>Y</v>
      </c>
      <c r="N76" s="3" t="str">
        <f>VLOOKUP(B76,Droidstatx!$B$2:$C$387,2,FALSE)</f>
        <v>Y</v>
      </c>
      <c r="O76" s="3" t="str">
        <f>VLOOKUP(B76,Super!$B$2:$C$387,2,FALSE)</f>
        <v>Y</v>
      </c>
      <c r="P76">
        <f>VLOOKUP(B76,'Results - OWASP'!$B$2:$L$387,2,FALSE)</f>
        <v>11</v>
      </c>
      <c r="Q76">
        <f>VLOOKUP(B76,'Results - OWASP'!$B$2:$L$387,3,FALSE)</f>
        <v>6</v>
      </c>
      <c r="R76">
        <f>VLOOKUP(B76,'Results - OWASP'!$B$2:$L$387,4,FALSE)</f>
        <v>4</v>
      </c>
      <c r="S76">
        <f>VLOOKUP(B76,'Results - OWASP'!$B$2:$L$387,5,FALSE)</f>
        <v>0</v>
      </c>
      <c r="T76">
        <f>VLOOKUP(B76,'Results - OWASP'!$B$2:$L$387,6,FALSE)</f>
        <v>2</v>
      </c>
      <c r="U76">
        <f>VLOOKUP(B76,'Results - OWASP'!$B$2:$L$387,7,FALSE)</f>
        <v>1</v>
      </c>
      <c r="V76">
        <f>VLOOKUP(B76,'Results - OWASP'!$B$2:$L$387,8,FALSE)</f>
        <v>4</v>
      </c>
      <c r="W76">
        <f>VLOOKUP(B76,'Results - OWASP'!$B$2:$L$387,9,FALSE)</f>
        <v>2</v>
      </c>
      <c r="X76">
        <f>VLOOKUP(B76,'Results - OWASP'!$B$2:$L$387,10,FALSE)</f>
        <v>1</v>
      </c>
      <c r="Y76">
        <f>VLOOKUP(B76,'Results - OWASP'!$B$2:$L$387,11,FALSE)</f>
        <v>1</v>
      </c>
      <c r="Z76">
        <f>VLOOKUP(B76,Risk!$B$2:$G$387,3,FALSE)</f>
        <v>32</v>
      </c>
      <c r="AA76">
        <f>VLOOKUP(B76,Risk!$B$2:$G$387,4,FALSE)</f>
        <v>11</v>
      </c>
      <c r="AB76">
        <f>VLOOKUP(B76,Risk!$B$2:$G$387,5,FALSE)</f>
        <v>14</v>
      </c>
      <c r="AC76">
        <f>VLOOKUP(B76,Risk!$B$2:$G$387,6,FALSE)</f>
        <v>7</v>
      </c>
      <c r="AD76">
        <f>VLOOKUP(B76,Risk!$B$2:$G$387,2,FALSE)</f>
        <v>0.55000000000000004</v>
      </c>
    </row>
    <row r="77" spans="1:30" x14ac:dyDescent="0.3">
      <c r="A77">
        <v>76</v>
      </c>
      <c r="B77" t="s">
        <v>311</v>
      </c>
      <c r="C77" t="s">
        <v>312</v>
      </c>
      <c r="D77" t="s">
        <v>313</v>
      </c>
      <c r="E77" t="s">
        <v>293</v>
      </c>
      <c r="F77">
        <v>1668475</v>
      </c>
      <c r="G77">
        <v>99650966</v>
      </c>
      <c r="H77" t="s">
        <v>314</v>
      </c>
      <c r="I77">
        <v>174528060</v>
      </c>
      <c r="J77" s="6">
        <f>VLOOKUP(B77,'Results - Timing'!$B$2:$E$387,2,FALSE)</f>
        <v>44014.789511283532</v>
      </c>
      <c r="K77" s="6">
        <f>VLOOKUP(B77,'Results - Timing'!$B$2:$E$387,3,FALSE)</f>
        <v>44014.790180783413</v>
      </c>
      <c r="L77" s="5">
        <f>VLOOKUP(B77,'Results - Timing'!$B$2:$E$387,4,FALSE)</f>
        <v>6.6949988104170188E-4</v>
      </c>
      <c r="M77" s="3" t="str">
        <f>VLOOKUP(B77,Androbugs!$B$2:$C$387,2,FALSE)</f>
        <v>Y</v>
      </c>
      <c r="N77" s="3" t="str">
        <f>VLOOKUP(B77,Droidstatx!$B$2:$C$387,2,FALSE)</f>
        <v>Y</v>
      </c>
      <c r="O77" s="3" t="str">
        <f>VLOOKUP(B77,Super!$B$2:$C$387,2,FALSE)</f>
        <v>Y</v>
      </c>
      <c r="P77">
        <f>VLOOKUP(B77,'Results - OWASP'!$B$2:$L$387,2,FALSE)</f>
        <v>10</v>
      </c>
      <c r="Q77">
        <f>VLOOKUP(B77,'Results - OWASP'!$B$2:$L$387,3,FALSE)</f>
        <v>6</v>
      </c>
      <c r="R77">
        <f>VLOOKUP(B77,'Results - OWASP'!$B$2:$L$387,4,FALSE)</f>
        <v>3</v>
      </c>
      <c r="S77">
        <f>VLOOKUP(B77,'Results - OWASP'!$B$2:$L$387,5,FALSE)</f>
        <v>0</v>
      </c>
      <c r="T77">
        <f>VLOOKUP(B77,'Results - OWASP'!$B$2:$L$387,6,FALSE)</f>
        <v>5</v>
      </c>
      <c r="U77">
        <f>VLOOKUP(B77,'Results - OWASP'!$B$2:$L$387,7,FALSE)</f>
        <v>1</v>
      </c>
      <c r="V77">
        <f>VLOOKUP(B77,'Results - OWASP'!$B$2:$L$387,8,FALSE)</f>
        <v>5</v>
      </c>
      <c r="W77">
        <f>VLOOKUP(B77,'Results - OWASP'!$B$2:$L$387,9,FALSE)</f>
        <v>1</v>
      </c>
      <c r="X77">
        <f>VLOOKUP(B77,'Results - OWASP'!$B$2:$L$387,10,FALSE)</f>
        <v>1</v>
      </c>
      <c r="Y77">
        <f>VLOOKUP(B77,'Results - OWASP'!$B$2:$L$387,11,FALSE)</f>
        <v>0</v>
      </c>
      <c r="Z77">
        <f>VLOOKUP(B77,Risk!$B$2:$G$387,3,FALSE)</f>
        <v>32</v>
      </c>
      <c r="AA77">
        <f>VLOOKUP(B77,Risk!$B$2:$G$387,4,FALSE)</f>
        <v>10</v>
      </c>
      <c r="AB77">
        <f>VLOOKUP(B77,Risk!$B$2:$G$387,5,FALSE)</f>
        <v>14</v>
      </c>
      <c r="AC77">
        <f>VLOOKUP(B77,Risk!$B$2:$G$387,6,FALSE)</f>
        <v>8</v>
      </c>
      <c r="AD77">
        <f>VLOOKUP(B77,Risk!$B$2:$G$387,2,FALSE)</f>
        <v>0.53</v>
      </c>
    </row>
    <row r="78" spans="1:30" x14ac:dyDescent="0.3">
      <c r="A78">
        <v>77</v>
      </c>
      <c r="B78" t="s">
        <v>315</v>
      </c>
      <c r="C78" t="s">
        <v>316</v>
      </c>
      <c r="D78" t="s">
        <v>317</v>
      </c>
      <c r="E78" t="s">
        <v>293</v>
      </c>
      <c r="F78">
        <v>1429322</v>
      </c>
      <c r="G78">
        <v>27168157</v>
      </c>
      <c r="H78" t="s">
        <v>318</v>
      </c>
      <c r="I78">
        <v>21450110</v>
      </c>
      <c r="J78" s="6">
        <f>VLOOKUP(B78,'Results - Timing'!$B$2:$E$387,2,FALSE)</f>
        <v>44014.708648519409</v>
      </c>
      <c r="K78" s="6">
        <f>VLOOKUP(B78,'Results - Timing'!$B$2:$E$387,3,FALSE)</f>
        <v>44014.709158819787</v>
      </c>
      <c r="L78" s="5">
        <f>VLOOKUP(B78,'Results - Timing'!$B$2:$E$387,4,FALSE)</f>
        <v>5.103003786643967E-4</v>
      </c>
      <c r="M78" s="3" t="str">
        <f>VLOOKUP(B78,Androbugs!$B$2:$C$387,2,FALSE)</f>
        <v>Y</v>
      </c>
      <c r="N78" s="3" t="str">
        <f>VLOOKUP(B78,Droidstatx!$B$2:$C$387,2,FALSE)</f>
        <v>Y</v>
      </c>
      <c r="O78" s="3" t="str">
        <f>VLOOKUP(B78,Super!$B$2:$C$387,2,FALSE)</f>
        <v>Y</v>
      </c>
      <c r="P78">
        <f>VLOOKUP(B78,'Results - OWASP'!$B$2:$L$387,2,FALSE)</f>
        <v>8</v>
      </c>
      <c r="Q78">
        <f>VLOOKUP(B78,'Results - OWASP'!$B$2:$L$387,3,FALSE)</f>
        <v>7</v>
      </c>
      <c r="R78">
        <f>VLOOKUP(B78,'Results - OWASP'!$B$2:$L$387,4,FALSE)</f>
        <v>6</v>
      </c>
      <c r="S78">
        <f>VLOOKUP(B78,'Results - OWASP'!$B$2:$L$387,5,FALSE)</f>
        <v>0</v>
      </c>
      <c r="T78">
        <f>VLOOKUP(B78,'Results - OWASP'!$B$2:$L$387,6,FALSE)</f>
        <v>3</v>
      </c>
      <c r="U78">
        <f>VLOOKUP(B78,'Results - OWASP'!$B$2:$L$387,7,FALSE)</f>
        <v>1</v>
      </c>
      <c r="V78">
        <f>VLOOKUP(B78,'Results - OWASP'!$B$2:$L$387,8,FALSE)</f>
        <v>5</v>
      </c>
      <c r="W78">
        <f>VLOOKUP(B78,'Results - OWASP'!$B$2:$L$387,9,FALSE)</f>
        <v>2</v>
      </c>
      <c r="X78">
        <f>VLOOKUP(B78,'Results - OWASP'!$B$2:$L$387,10,FALSE)</f>
        <v>1</v>
      </c>
      <c r="Y78">
        <f>VLOOKUP(B78,'Results - OWASP'!$B$2:$L$387,11,FALSE)</f>
        <v>0</v>
      </c>
      <c r="Z78">
        <f>VLOOKUP(B78,Risk!$B$2:$G$387,3,FALSE)</f>
        <v>33</v>
      </c>
      <c r="AA78">
        <f>VLOOKUP(B78,Risk!$B$2:$G$387,4,FALSE)</f>
        <v>12</v>
      </c>
      <c r="AB78">
        <f>VLOOKUP(B78,Risk!$B$2:$G$387,5,FALSE)</f>
        <v>14</v>
      </c>
      <c r="AC78">
        <f>VLOOKUP(B78,Risk!$B$2:$G$387,6,FALSE)</f>
        <v>7</v>
      </c>
      <c r="AD78">
        <f>VLOOKUP(B78,Risk!$B$2:$G$387,2,FALSE)</f>
        <v>0.56999999999999995</v>
      </c>
    </row>
    <row r="79" spans="1:30" x14ac:dyDescent="0.3">
      <c r="A79">
        <v>78</v>
      </c>
      <c r="B79" t="s">
        <v>319</v>
      </c>
      <c r="C79" t="s">
        <v>320</v>
      </c>
      <c r="D79" t="s">
        <v>321</v>
      </c>
      <c r="E79" t="s">
        <v>293</v>
      </c>
      <c r="F79">
        <v>996976</v>
      </c>
      <c r="G79">
        <v>57623225</v>
      </c>
      <c r="H79" t="s">
        <v>322</v>
      </c>
      <c r="I79">
        <v>11090027</v>
      </c>
      <c r="J79" s="6">
        <f>VLOOKUP(B79,'Results - Timing'!$B$2:$E$387,2,FALSE)</f>
        <v>44014.788959010461</v>
      </c>
      <c r="K79" s="6">
        <f>VLOOKUP(B79,'Results - Timing'!$B$2:$E$387,3,FALSE)</f>
        <v>44014.789511281233</v>
      </c>
      <c r="L79" s="5">
        <f>VLOOKUP(B79,'Results - Timing'!$B$2:$E$387,4,FALSE)</f>
        <v>5.5227077245945111E-4</v>
      </c>
      <c r="M79" s="3" t="str">
        <f>VLOOKUP(B79,Androbugs!$B$2:$C$387,2,FALSE)</f>
        <v>Y</v>
      </c>
      <c r="N79" s="3" t="str">
        <f>VLOOKUP(B79,Droidstatx!$B$2:$C$387,2,FALSE)</f>
        <v>Y</v>
      </c>
      <c r="O79" s="3" t="str">
        <f>VLOOKUP(B79,Super!$B$2:$C$387,2,FALSE)</f>
        <v>Y</v>
      </c>
      <c r="P79">
        <f>VLOOKUP(B79,'Results - OWASP'!$B$2:$L$387,2,FALSE)</f>
        <v>10</v>
      </c>
      <c r="Q79">
        <f>VLOOKUP(B79,'Results - OWASP'!$B$2:$L$387,3,FALSE)</f>
        <v>8</v>
      </c>
      <c r="R79">
        <f>VLOOKUP(B79,'Results - OWASP'!$B$2:$L$387,4,FALSE)</f>
        <v>3</v>
      </c>
      <c r="S79">
        <f>VLOOKUP(B79,'Results - OWASP'!$B$2:$L$387,5,FALSE)</f>
        <v>0</v>
      </c>
      <c r="T79">
        <f>VLOOKUP(B79,'Results - OWASP'!$B$2:$L$387,6,FALSE)</f>
        <v>5</v>
      </c>
      <c r="U79">
        <f>VLOOKUP(B79,'Results - OWASP'!$B$2:$L$387,7,FALSE)</f>
        <v>1</v>
      </c>
      <c r="V79">
        <f>VLOOKUP(B79,'Results - OWASP'!$B$2:$L$387,8,FALSE)</f>
        <v>6</v>
      </c>
      <c r="W79">
        <f>VLOOKUP(B79,'Results - OWASP'!$B$2:$L$387,9,FALSE)</f>
        <v>3</v>
      </c>
      <c r="X79">
        <f>VLOOKUP(B79,'Results - OWASP'!$B$2:$L$387,10,FALSE)</f>
        <v>2</v>
      </c>
      <c r="Y79">
        <f>VLOOKUP(B79,'Results - OWASP'!$B$2:$L$387,11,FALSE)</f>
        <v>1</v>
      </c>
      <c r="Z79">
        <f>VLOOKUP(B79,Risk!$B$2:$G$387,3,FALSE)</f>
        <v>39</v>
      </c>
      <c r="AA79">
        <f>VLOOKUP(B79,Risk!$B$2:$G$387,4,FALSE)</f>
        <v>13</v>
      </c>
      <c r="AB79">
        <f>VLOOKUP(B79,Risk!$B$2:$G$387,5,FALSE)</f>
        <v>18</v>
      </c>
      <c r="AC79">
        <f>VLOOKUP(B79,Risk!$B$2:$G$387,6,FALSE)</f>
        <v>8</v>
      </c>
      <c r="AD79">
        <f>VLOOKUP(B79,Risk!$B$2:$G$387,2,FALSE)</f>
        <v>0.52</v>
      </c>
    </row>
    <row r="80" spans="1:30" x14ac:dyDescent="0.3">
      <c r="A80">
        <v>79</v>
      </c>
      <c r="B80" t="s">
        <v>323</v>
      </c>
      <c r="C80" t="s">
        <v>324</v>
      </c>
      <c r="D80" t="s">
        <v>325</v>
      </c>
      <c r="E80" t="s">
        <v>293</v>
      </c>
      <c r="F80">
        <v>818858</v>
      </c>
      <c r="G80">
        <v>34276740</v>
      </c>
      <c r="H80" t="s">
        <v>326</v>
      </c>
      <c r="I80">
        <v>1401</v>
      </c>
      <c r="J80" s="6">
        <f>VLOOKUP(B80,'Results - Timing'!$B$2:$E$387,2,FALSE)</f>
        <v>44014.762237073992</v>
      </c>
      <c r="K80" s="6">
        <f>VLOOKUP(B80,'Results - Timing'!$B$2:$E$387,3,FALSE)</f>
        <v>44014.762582069619</v>
      </c>
      <c r="L80" s="5">
        <f>VLOOKUP(B80,'Results - Timing'!$B$2:$E$387,4,FALSE)</f>
        <v>3.4499562752898782E-4</v>
      </c>
      <c r="M80" s="3" t="str">
        <f>VLOOKUP(B80,Androbugs!$B$2:$C$387,2,FALSE)</f>
        <v>Y</v>
      </c>
      <c r="N80" s="3" t="str">
        <f>VLOOKUP(B80,Droidstatx!$B$2:$C$387,2,FALSE)</f>
        <v>Y</v>
      </c>
      <c r="O80" s="3" t="str">
        <f>VLOOKUP(B80,Super!$B$2:$C$387,2,FALSE)</f>
        <v>Y</v>
      </c>
      <c r="P80">
        <f>VLOOKUP(B80,'Results - OWASP'!$B$2:$L$387,2,FALSE)</f>
        <v>6</v>
      </c>
      <c r="Q80">
        <f>VLOOKUP(B80,'Results - OWASP'!$B$2:$L$387,3,FALSE)</f>
        <v>6</v>
      </c>
      <c r="R80">
        <f>VLOOKUP(B80,'Results - OWASP'!$B$2:$L$387,4,FALSE)</f>
        <v>2</v>
      </c>
      <c r="S80">
        <f>VLOOKUP(B80,'Results - OWASP'!$B$2:$L$387,5,FALSE)</f>
        <v>0</v>
      </c>
      <c r="T80">
        <f>VLOOKUP(B80,'Results - OWASP'!$B$2:$L$387,6,FALSE)</f>
        <v>4</v>
      </c>
      <c r="U80">
        <f>VLOOKUP(B80,'Results - OWASP'!$B$2:$L$387,7,FALSE)</f>
        <v>1</v>
      </c>
      <c r="V80">
        <f>VLOOKUP(B80,'Results - OWASP'!$B$2:$L$387,8,FALSE)</f>
        <v>5</v>
      </c>
      <c r="W80">
        <f>VLOOKUP(B80,'Results - OWASP'!$B$2:$L$387,9,FALSE)</f>
        <v>2</v>
      </c>
      <c r="X80">
        <f>VLOOKUP(B80,'Results - OWASP'!$B$2:$L$387,10,FALSE)</f>
        <v>1</v>
      </c>
      <c r="Y80">
        <f>VLOOKUP(B80,'Results - OWASP'!$B$2:$L$387,11,FALSE)</f>
        <v>1</v>
      </c>
      <c r="Z80">
        <f>VLOOKUP(B80,Risk!$B$2:$G$387,3,FALSE)</f>
        <v>28</v>
      </c>
      <c r="AA80">
        <f>VLOOKUP(B80,Risk!$B$2:$G$387,4,FALSE)</f>
        <v>11</v>
      </c>
      <c r="AB80">
        <f>VLOOKUP(B80,Risk!$B$2:$G$387,5,FALSE)</f>
        <v>13</v>
      </c>
      <c r="AC80">
        <f>VLOOKUP(B80,Risk!$B$2:$G$387,6,FALSE)</f>
        <v>4</v>
      </c>
      <c r="AD80">
        <f>VLOOKUP(B80,Risk!$B$2:$G$387,2,FALSE)</f>
        <v>0.53</v>
      </c>
    </row>
    <row r="81" spans="1:30" x14ac:dyDescent="0.3">
      <c r="A81">
        <v>80</v>
      </c>
      <c r="B81" t="s">
        <v>327</v>
      </c>
      <c r="C81" t="s">
        <v>328</v>
      </c>
      <c r="D81" t="s">
        <v>329</v>
      </c>
      <c r="E81" t="s">
        <v>293</v>
      </c>
      <c r="F81">
        <v>787581</v>
      </c>
      <c r="G81">
        <v>108961723</v>
      </c>
      <c r="H81" t="s">
        <v>330</v>
      </c>
      <c r="I81">
        <v>867939811</v>
      </c>
      <c r="J81" s="6">
        <f>VLOOKUP(B81,'Results - Timing'!$B$2:$E$387,2,FALSE)</f>
        <v>44014.683286282387</v>
      </c>
      <c r="K81" s="6">
        <f>VLOOKUP(B81,'Results - Timing'!$B$2:$E$387,3,FALSE)</f>
        <v>44014.686341374218</v>
      </c>
      <c r="L81" s="5">
        <f>VLOOKUP(B81,'Results - Timing'!$B$2:$E$387,4,FALSE)</f>
        <v>3.0550918309018016E-3</v>
      </c>
      <c r="M81" s="3" t="str">
        <f>VLOOKUP(B81,Androbugs!$B$2:$C$387,2,FALSE)</f>
        <v>Y</v>
      </c>
      <c r="N81" s="3" t="str">
        <f>VLOOKUP(B81,Droidstatx!$B$2:$C$387,2,FALSE)</f>
        <v>Y</v>
      </c>
      <c r="O81" s="3" t="str">
        <f>VLOOKUP(B81,Super!$B$2:$C$387,2,FALSE)</f>
        <v>Y</v>
      </c>
      <c r="P81">
        <f>VLOOKUP(B81,'Results - OWASP'!$B$2:$L$387,2,FALSE)</f>
        <v>8</v>
      </c>
      <c r="Q81">
        <f>VLOOKUP(B81,'Results - OWASP'!$B$2:$L$387,3,FALSE)</f>
        <v>5</v>
      </c>
      <c r="R81">
        <f>VLOOKUP(B81,'Results - OWASP'!$B$2:$L$387,4,FALSE)</f>
        <v>5</v>
      </c>
      <c r="S81">
        <f>VLOOKUP(B81,'Results - OWASP'!$B$2:$L$387,5,FALSE)</f>
        <v>0</v>
      </c>
      <c r="T81">
        <f>VLOOKUP(B81,'Results - OWASP'!$B$2:$L$387,6,FALSE)</f>
        <v>3</v>
      </c>
      <c r="U81">
        <f>VLOOKUP(B81,'Results - OWASP'!$B$2:$L$387,7,FALSE)</f>
        <v>1</v>
      </c>
      <c r="V81">
        <f>VLOOKUP(B81,'Results - OWASP'!$B$2:$L$387,8,FALSE)</f>
        <v>4</v>
      </c>
      <c r="W81">
        <f>VLOOKUP(B81,'Results - OWASP'!$B$2:$L$387,9,FALSE)</f>
        <v>2</v>
      </c>
      <c r="X81">
        <f>VLOOKUP(B81,'Results - OWASP'!$B$2:$L$387,10,FALSE)</f>
        <v>1</v>
      </c>
      <c r="Y81">
        <f>VLOOKUP(B81,'Results - OWASP'!$B$2:$L$387,11,FALSE)</f>
        <v>0</v>
      </c>
      <c r="Z81">
        <f>VLOOKUP(B81,Risk!$B$2:$G$387,3,FALSE)</f>
        <v>29</v>
      </c>
      <c r="AA81">
        <f>VLOOKUP(B81,Risk!$B$2:$G$387,4,FALSE)</f>
        <v>9</v>
      </c>
      <c r="AB81">
        <f>VLOOKUP(B81,Risk!$B$2:$G$387,5,FALSE)</f>
        <v>12</v>
      </c>
      <c r="AC81">
        <f>VLOOKUP(B81,Risk!$B$2:$G$387,6,FALSE)</f>
        <v>8</v>
      </c>
      <c r="AD81">
        <f>VLOOKUP(B81,Risk!$B$2:$G$387,2,FALSE)</f>
        <v>0.56000000000000005</v>
      </c>
    </row>
    <row r="82" spans="1:30" x14ac:dyDescent="0.3">
      <c r="A82">
        <v>81</v>
      </c>
      <c r="B82" t="s">
        <v>331</v>
      </c>
      <c r="C82" t="s">
        <v>332</v>
      </c>
      <c r="D82" t="s">
        <v>333</v>
      </c>
      <c r="E82" t="s">
        <v>334</v>
      </c>
      <c r="F82">
        <v>59778124</v>
      </c>
      <c r="G82">
        <v>4246496</v>
      </c>
      <c r="H82" t="s">
        <v>335</v>
      </c>
      <c r="I82">
        <v>46</v>
      </c>
      <c r="J82" s="6">
        <f>VLOOKUP(B82,'Results - Timing'!$B$2:$E$387,2,FALSE)</f>
        <v>44014.715426467847</v>
      </c>
      <c r="K82" s="6">
        <f>VLOOKUP(B82,'Results - Timing'!$B$2:$E$387,3,FALSE)</f>
        <v>44014.715777684927</v>
      </c>
      <c r="L82" s="5">
        <f>VLOOKUP(B82,'Results - Timing'!$B$2:$E$387,4,FALSE)</f>
        <v>3.5121708060614765E-4</v>
      </c>
      <c r="M82" s="3" t="str">
        <f>VLOOKUP(B82,Androbugs!$B$2:$C$387,2,FALSE)</f>
        <v>Y</v>
      </c>
      <c r="N82" s="3" t="str">
        <f>VLOOKUP(B82,Droidstatx!$B$2:$C$387,2,FALSE)</f>
        <v>Y</v>
      </c>
      <c r="O82" s="3" t="str">
        <f>VLOOKUP(B82,Super!$B$2:$C$387,2,FALSE)</f>
        <v>Y</v>
      </c>
      <c r="P82">
        <f>VLOOKUP(B82,'Results - OWASP'!$B$2:$L$387,2,FALSE)</f>
        <v>8</v>
      </c>
      <c r="Q82">
        <f>VLOOKUP(B82,'Results - OWASP'!$B$2:$L$387,3,FALSE)</f>
        <v>7</v>
      </c>
      <c r="R82">
        <f>VLOOKUP(B82,'Results - OWASP'!$B$2:$L$387,4,FALSE)</f>
        <v>3</v>
      </c>
      <c r="S82">
        <f>VLOOKUP(B82,'Results - OWASP'!$B$2:$L$387,5,FALSE)</f>
        <v>0</v>
      </c>
      <c r="T82">
        <f>VLOOKUP(B82,'Results - OWASP'!$B$2:$L$387,6,FALSE)</f>
        <v>5</v>
      </c>
      <c r="U82">
        <f>VLOOKUP(B82,'Results - OWASP'!$B$2:$L$387,7,FALSE)</f>
        <v>1</v>
      </c>
      <c r="V82">
        <f>VLOOKUP(B82,'Results - OWASP'!$B$2:$L$387,8,FALSE)</f>
        <v>5</v>
      </c>
      <c r="W82">
        <f>VLOOKUP(B82,'Results - OWASP'!$B$2:$L$387,9,FALSE)</f>
        <v>3</v>
      </c>
      <c r="X82">
        <f>VLOOKUP(B82,'Results - OWASP'!$B$2:$L$387,10,FALSE)</f>
        <v>1</v>
      </c>
      <c r="Y82">
        <f>VLOOKUP(B82,'Results - OWASP'!$B$2:$L$387,11,FALSE)</f>
        <v>1</v>
      </c>
      <c r="Z82">
        <f>VLOOKUP(B82,Risk!$B$2:$G$387,3,FALSE)</f>
        <v>34</v>
      </c>
      <c r="AA82">
        <f>VLOOKUP(B82,Risk!$B$2:$G$387,4,FALSE)</f>
        <v>12</v>
      </c>
      <c r="AB82">
        <f>VLOOKUP(B82,Risk!$B$2:$G$387,5,FALSE)</f>
        <v>15</v>
      </c>
      <c r="AC82">
        <f>VLOOKUP(B82,Risk!$B$2:$G$387,6,FALSE)</f>
        <v>7</v>
      </c>
      <c r="AD82">
        <f>VLOOKUP(B82,Risk!$B$2:$G$387,2,FALSE)</f>
        <v>0.56999999999999995</v>
      </c>
    </row>
    <row r="83" spans="1:30" x14ac:dyDescent="0.3">
      <c r="A83">
        <v>82</v>
      </c>
      <c r="B83" t="s">
        <v>336</v>
      </c>
      <c r="C83" t="s">
        <v>337</v>
      </c>
      <c r="D83" t="s">
        <v>338</v>
      </c>
      <c r="E83" t="s">
        <v>334</v>
      </c>
      <c r="F83">
        <v>34676544</v>
      </c>
      <c r="G83">
        <v>20694518</v>
      </c>
      <c r="H83" t="s">
        <v>339</v>
      </c>
      <c r="I83">
        <v>20260001</v>
      </c>
      <c r="J83" s="6">
        <f>VLOOKUP(B83,'Results - Timing'!$B$2:$E$387,2,FALSE)</f>
        <v>44014.728822421806</v>
      </c>
      <c r="K83" s="6">
        <f>VLOOKUP(B83,'Results - Timing'!$B$2:$E$387,3,FALSE)</f>
        <v>44014.729015083853</v>
      </c>
      <c r="L83" s="5">
        <f>VLOOKUP(B83,'Results - Timing'!$B$2:$E$387,4,FALSE)</f>
        <v>1.9266204617451876E-4</v>
      </c>
      <c r="M83" s="3" t="str">
        <f>VLOOKUP(B83,Androbugs!$B$2:$C$387,2,FALSE)</f>
        <v>Y</v>
      </c>
      <c r="N83" s="3" t="str">
        <f>VLOOKUP(B83,Droidstatx!$B$2:$C$387,2,FALSE)</f>
        <v>Y</v>
      </c>
      <c r="O83" s="3" t="str">
        <f>VLOOKUP(B83,Super!$B$2:$C$387,2,FALSE)</f>
        <v>Y</v>
      </c>
      <c r="P83">
        <f>VLOOKUP(B83,'Results - OWASP'!$B$2:$L$387,2,FALSE)</f>
        <v>7</v>
      </c>
      <c r="Q83">
        <f>VLOOKUP(B83,'Results - OWASP'!$B$2:$L$387,3,FALSE)</f>
        <v>6</v>
      </c>
      <c r="R83">
        <f>VLOOKUP(B83,'Results - OWASP'!$B$2:$L$387,4,FALSE)</f>
        <v>1</v>
      </c>
      <c r="S83">
        <f>VLOOKUP(B83,'Results - OWASP'!$B$2:$L$387,5,FALSE)</f>
        <v>0</v>
      </c>
      <c r="T83">
        <f>VLOOKUP(B83,'Results - OWASP'!$B$2:$L$387,6,FALSE)</f>
        <v>5</v>
      </c>
      <c r="U83">
        <f>VLOOKUP(B83,'Results - OWASP'!$B$2:$L$387,7,FALSE)</f>
        <v>1</v>
      </c>
      <c r="V83">
        <f>VLOOKUP(B83,'Results - OWASP'!$B$2:$L$387,8,FALSE)</f>
        <v>5</v>
      </c>
      <c r="W83">
        <f>VLOOKUP(B83,'Results - OWASP'!$B$2:$L$387,9,FALSE)</f>
        <v>1</v>
      </c>
      <c r="X83">
        <f>VLOOKUP(B83,'Results - OWASP'!$B$2:$L$387,10,FALSE)</f>
        <v>0</v>
      </c>
      <c r="Y83">
        <f>VLOOKUP(B83,'Results - OWASP'!$B$2:$L$387,11,FALSE)</f>
        <v>0</v>
      </c>
      <c r="Z83">
        <f>VLOOKUP(B83,Risk!$B$2:$G$387,3,FALSE)</f>
        <v>26</v>
      </c>
      <c r="AA83">
        <f>VLOOKUP(B83,Risk!$B$2:$G$387,4,FALSE)</f>
        <v>9</v>
      </c>
      <c r="AB83">
        <f>VLOOKUP(B83,Risk!$B$2:$G$387,5,FALSE)</f>
        <v>13</v>
      </c>
      <c r="AC83">
        <f>VLOOKUP(B83,Risk!$B$2:$G$387,6,FALSE)</f>
        <v>4</v>
      </c>
      <c r="AD83">
        <f>VLOOKUP(B83,Risk!$B$2:$G$387,2,FALSE)</f>
        <v>0.53</v>
      </c>
    </row>
    <row r="84" spans="1:30" x14ac:dyDescent="0.3">
      <c r="A84">
        <v>83</v>
      </c>
      <c r="B84" t="s">
        <v>340</v>
      </c>
      <c r="C84" t="s">
        <v>341</v>
      </c>
      <c r="D84" t="s">
        <v>342</v>
      </c>
      <c r="E84" t="s">
        <v>334</v>
      </c>
      <c r="F84">
        <v>6046833</v>
      </c>
      <c r="G84">
        <v>83575470</v>
      </c>
      <c r="H84" t="s">
        <v>343</v>
      </c>
      <c r="I84">
        <v>1022030</v>
      </c>
      <c r="J84" s="6">
        <f>VLOOKUP(B84,'Results - Timing'!$B$2:$E$387,2,FALSE)</f>
        <v>44014.770573315283</v>
      </c>
      <c r="K84" s="6">
        <f>VLOOKUP(B84,'Results - Timing'!$B$2:$E$387,3,FALSE)</f>
        <v>44014.770972277882</v>
      </c>
      <c r="L84" s="5">
        <f>VLOOKUP(B84,'Results - Timing'!$B$2:$E$387,4,FALSE)</f>
        <v>3.9896259841043502E-4</v>
      </c>
      <c r="M84" s="3" t="str">
        <f>VLOOKUP(B84,Androbugs!$B$2:$C$387,2,FALSE)</f>
        <v>Y</v>
      </c>
      <c r="N84" s="3" t="str">
        <f>VLOOKUP(B84,Droidstatx!$B$2:$C$387,2,FALSE)</f>
        <v>Y</v>
      </c>
      <c r="O84" s="3" t="str">
        <f>VLOOKUP(B84,Super!$B$2:$C$387,2,FALSE)</f>
        <v>Y</v>
      </c>
      <c r="P84">
        <f>VLOOKUP(B84,'Results - OWASP'!$B$2:$L$387,2,FALSE)</f>
        <v>7</v>
      </c>
      <c r="Q84">
        <f>VLOOKUP(B84,'Results - OWASP'!$B$2:$L$387,3,FALSE)</f>
        <v>6</v>
      </c>
      <c r="R84">
        <f>VLOOKUP(B84,'Results - OWASP'!$B$2:$L$387,4,FALSE)</f>
        <v>2</v>
      </c>
      <c r="S84">
        <f>VLOOKUP(B84,'Results - OWASP'!$B$2:$L$387,5,FALSE)</f>
        <v>0</v>
      </c>
      <c r="T84">
        <f>VLOOKUP(B84,'Results - OWASP'!$B$2:$L$387,6,FALSE)</f>
        <v>5</v>
      </c>
      <c r="U84">
        <f>VLOOKUP(B84,'Results - OWASP'!$B$2:$L$387,7,FALSE)</f>
        <v>1</v>
      </c>
      <c r="V84">
        <f>VLOOKUP(B84,'Results - OWASP'!$B$2:$L$387,8,FALSE)</f>
        <v>4</v>
      </c>
      <c r="W84">
        <f>VLOOKUP(B84,'Results - OWASP'!$B$2:$L$387,9,FALSE)</f>
        <v>2</v>
      </c>
      <c r="X84">
        <f>VLOOKUP(B84,'Results - OWASP'!$B$2:$L$387,10,FALSE)</f>
        <v>0</v>
      </c>
      <c r="Y84">
        <f>VLOOKUP(B84,'Results - OWASP'!$B$2:$L$387,11,FALSE)</f>
        <v>0</v>
      </c>
      <c r="Z84">
        <f>VLOOKUP(B84,Risk!$B$2:$G$387,3,FALSE)</f>
        <v>27</v>
      </c>
      <c r="AA84">
        <f>VLOOKUP(B84,Risk!$B$2:$G$387,4,FALSE)</f>
        <v>10</v>
      </c>
      <c r="AB84">
        <f>VLOOKUP(B84,Risk!$B$2:$G$387,5,FALSE)</f>
        <v>11</v>
      </c>
      <c r="AC84">
        <f>VLOOKUP(B84,Risk!$B$2:$G$387,6,FALSE)</f>
        <v>6</v>
      </c>
      <c r="AD84">
        <f>VLOOKUP(B84,Risk!$B$2:$G$387,2,FALSE)</f>
        <v>0.55000000000000004</v>
      </c>
    </row>
    <row r="85" spans="1:30" x14ac:dyDescent="0.3">
      <c r="A85">
        <v>84</v>
      </c>
      <c r="B85" t="s">
        <v>344</v>
      </c>
      <c r="C85" t="s">
        <v>345</v>
      </c>
      <c r="D85" t="s">
        <v>346</v>
      </c>
      <c r="E85" t="s">
        <v>334</v>
      </c>
      <c r="F85">
        <v>5996799</v>
      </c>
      <c r="G85">
        <v>44672051</v>
      </c>
      <c r="H85" t="s">
        <v>347</v>
      </c>
      <c r="I85">
        <v>10010</v>
      </c>
      <c r="J85" s="6">
        <f>VLOOKUP(B85,'Results - Timing'!$B$2:$E$387,2,FALSE)</f>
        <v>44014.733086979082</v>
      </c>
      <c r="K85" s="6">
        <f>VLOOKUP(B85,'Results - Timing'!$B$2:$E$387,3,FALSE)</f>
        <v>44014.733481255207</v>
      </c>
      <c r="L85" s="5">
        <f>VLOOKUP(B85,'Results - Timing'!$B$2:$E$387,4,FALSE)</f>
        <v>3.9427612500730902E-4</v>
      </c>
      <c r="M85" s="3" t="str">
        <f>VLOOKUP(B85,Androbugs!$B$2:$C$387,2,FALSE)</f>
        <v>Y</v>
      </c>
      <c r="N85" s="3" t="str">
        <f>VLOOKUP(B85,Droidstatx!$B$2:$C$387,2,FALSE)</f>
        <v>Y</v>
      </c>
      <c r="O85" s="3" t="str">
        <f>VLOOKUP(B85,Super!$B$2:$C$387,2,FALSE)</f>
        <v>Y</v>
      </c>
      <c r="P85">
        <f>VLOOKUP(B85,'Results - OWASP'!$B$2:$L$387,2,FALSE)</f>
        <v>6</v>
      </c>
      <c r="Q85">
        <f>VLOOKUP(B85,'Results - OWASP'!$B$2:$L$387,3,FALSE)</f>
        <v>8</v>
      </c>
      <c r="R85">
        <f>VLOOKUP(B85,'Results - OWASP'!$B$2:$L$387,4,FALSE)</f>
        <v>5</v>
      </c>
      <c r="S85">
        <f>VLOOKUP(B85,'Results - OWASP'!$B$2:$L$387,5,FALSE)</f>
        <v>0</v>
      </c>
      <c r="T85">
        <f>VLOOKUP(B85,'Results - OWASP'!$B$2:$L$387,6,FALSE)</f>
        <v>3</v>
      </c>
      <c r="U85">
        <f>VLOOKUP(B85,'Results - OWASP'!$B$2:$L$387,7,FALSE)</f>
        <v>1</v>
      </c>
      <c r="V85">
        <f>VLOOKUP(B85,'Results - OWASP'!$B$2:$L$387,8,FALSE)</f>
        <v>5</v>
      </c>
      <c r="W85">
        <f>VLOOKUP(B85,'Results - OWASP'!$B$2:$L$387,9,FALSE)</f>
        <v>3</v>
      </c>
      <c r="X85">
        <f>VLOOKUP(B85,'Results - OWASP'!$B$2:$L$387,10,FALSE)</f>
        <v>1</v>
      </c>
      <c r="Y85">
        <f>VLOOKUP(B85,'Results - OWASP'!$B$2:$L$387,11,FALSE)</f>
        <v>0</v>
      </c>
      <c r="Z85">
        <f>VLOOKUP(B85,Risk!$B$2:$G$387,3,FALSE)</f>
        <v>32</v>
      </c>
      <c r="AA85">
        <f>VLOOKUP(B85,Risk!$B$2:$G$387,4,FALSE)</f>
        <v>14</v>
      </c>
      <c r="AB85">
        <f>VLOOKUP(B85,Risk!$B$2:$G$387,5,FALSE)</f>
        <v>12</v>
      </c>
      <c r="AC85">
        <f>VLOOKUP(B85,Risk!$B$2:$G$387,6,FALSE)</f>
        <v>6</v>
      </c>
      <c r="AD85">
        <f>VLOOKUP(B85,Risk!$B$2:$G$387,2,FALSE)</f>
        <v>0.53</v>
      </c>
    </row>
    <row r="86" spans="1:30" x14ac:dyDescent="0.3">
      <c r="A86">
        <v>85</v>
      </c>
      <c r="B86" t="s">
        <v>348</v>
      </c>
      <c r="C86" t="s">
        <v>349</v>
      </c>
      <c r="D86" t="s">
        <v>350</v>
      </c>
      <c r="E86" t="s">
        <v>334</v>
      </c>
      <c r="F86">
        <v>5414756</v>
      </c>
      <c r="G86">
        <v>36178826</v>
      </c>
      <c r="H86" t="s">
        <v>351</v>
      </c>
      <c r="I86">
        <v>41201</v>
      </c>
      <c r="J86" s="6">
        <f>VLOOKUP(B86,'Results - Timing'!$B$2:$E$387,2,FALSE)</f>
        <v>44014.769698796888</v>
      </c>
      <c r="K86" s="6">
        <f>VLOOKUP(B86,'Results - Timing'!$B$2:$E$387,3,FALSE)</f>
        <v>44014.770161987894</v>
      </c>
      <c r="L86" s="5">
        <f>VLOOKUP(B86,'Results - Timing'!$B$2:$E$387,4,FALSE)</f>
        <v>4.63191005110275E-4</v>
      </c>
      <c r="M86" s="3" t="str">
        <f>VLOOKUP(B86,Androbugs!$B$2:$C$387,2,FALSE)</f>
        <v>Y</v>
      </c>
      <c r="N86" s="3" t="str">
        <f>VLOOKUP(B86,Droidstatx!$B$2:$C$387,2,FALSE)</f>
        <v>Y</v>
      </c>
      <c r="O86" s="3" t="str">
        <f>VLOOKUP(B86,Super!$B$2:$C$387,2,FALSE)</f>
        <v>Y</v>
      </c>
      <c r="P86">
        <f>VLOOKUP(B86,'Results - OWASP'!$B$2:$L$387,2,FALSE)</f>
        <v>2</v>
      </c>
      <c r="Q86">
        <f>VLOOKUP(B86,'Results - OWASP'!$B$2:$L$387,3,FALSE)</f>
        <v>9</v>
      </c>
      <c r="R86">
        <f>VLOOKUP(B86,'Results - OWASP'!$B$2:$L$387,4,FALSE)</f>
        <v>3</v>
      </c>
      <c r="S86">
        <f>VLOOKUP(B86,'Results - OWASP'!$B$2:$L$387,5,FALSE)</f>
        <v>0</v>
      </c>
      <c r="T86">
        <f>VLOOKUP(B86,'Results - OWASP'!$B$2:$L$387,6,FALSE)</f>
        <v>4</v>
      </c>
      <c r="U86">
        <f>VLOOKUP(B86,'Results - OWASP'!$B$2:$L$387,7,FALSE)</f>
        <v>1</v>
      </c>
      <c r="V86">
        <f>VLOOKUP(B86,'Results - OWASP'!$B$2:$L$387,8,FALSE)</f>
        <v>4</v>
      </c>
      <c r="W86">
        <f>VLOOKUP(B86,'Results - OWASP'!$B$2:$L$387,9,FALSE)</f>
        <v>2</v>
      </c>
      <c r="X86">
        <f>VLOOKUP(B86,'Results - OWASP'!$B$2:$L$387,10,FALSE)</f>
        <v>0</v>
      </c>
      <c r="Y86">
        <f>VLOOKUP(B86,'Results - OWASP'!$B$2:$L$387,11,FALSE)</f>
        <v>0</v>
      </c>
      <c r="Z86">
        <f>VLOOKUP(B86,Risk!$B$2:$G$387,3,FALSE)</f>
        <v>25</v>
      </c>
      <c r="AA86">
        <f>VLOOKUP(B86,Risk!$B$2:$G$387,4,FALSE)</f>
        <v>12</v>
      </c>
      <c r="AB86">
        <f>VLOOKUP(B86,Risk!$B$2:$G$387,5,FALSE)</f>
        <v>9</v>
      </c>
      <c r="AC86">
        <f>VLOOKUP(B86,Risk!$B$2:$G$387,6,FALSE)</f>
        <v>4</v>
      </c>
      <c r="AD86">
        <f>VLOOKUP(B86,Risk!$B$2:$G$387,2,FALSE)</f>
        <v>0.47</v>
      </c>
    </row>
    <row r="87" spans="1:30" x14ac:dyDescent="0.3">
      <c r="A87">
        <v>86</v>
      </c>
      <c r="B87" t="s">
        <v>352</v>
      </c>
      <c r="C87" t="s">
        <v>353</v>
      </c>
      <c r="D87" t="s">
        <v>354</v>
      </c>
      <c r="E87" t="s">
        <v>334</v>
      </c>
      <c r="F87">
        <v>4726223</v>
      </c>
      <c r="G87">
        <v>2758251</v>
      </c>
      <c r="H87" t="s">
        <v>355</v>
      </c>
      <c r="I87">
        <v>23</v>
      </c>
      <c r="J87" s="6">
        <f>VLOOKUP(B87,'Results - Timing'!$B$2:$E$387,2,FALSE)</f>
        <v>44014.780706094367</v>
      </c>
      <c r="K87" s="6">
        <f>VLOOKUP(B87,'Results - Timing'!$B$2:$E$387,3,FALSE)</f>
        <v>44014.780867947069</v>
      </c>
      <c r="L87" s="5">
        <f>VLOOKUP(B87,'Results - Timing'!$B$2:$E$387,4,FALSE)</f>
        <v>1.6185270214919001E-4</v>
      </c>
      <c r="M87" s="3" t="str">
        <f>VLOOKUP(B87,Androbugs!$B$2:$C$387,2,FALSE)</f>
        <v>Y</v>
      </c>
      <c r="N87" s="3" t="str">
        <f>VLOOKUP(B87,Droidstatx!$B$2:$C$387,2,FALSE)</f>
        <v>Y</v>
      </c>
      <c r="O87" s="3" t="str">
        <f>VLOOKUP(B87,Super!$B$2:$C$387,2,FALSE)</f>
        <v>Y</v>
      </c>
      <c r="P87">
        <f>VLOOKUP(B87,'Results - OWASP'!$B$2:$L$387,2,FALSE)</f>
        <v>10</v>
      </c>
      <c r="Q87">
        <f>VLOOKUP(B87,'Results - OWASP'!$B$2:$L$387,3,FALSE)</f>
        <v>5</v>
      </c>
      <c r="R87">
        <f>VLOOKUP(B87,'Results - OWASP'!$B$2:$L$387,4,FALSE)</f>
        <v>2</v>
      </c>
      <c r="S87">
        <f>VLOOKUP(B87,'Results - OWASP'!$B$2:$L$387,5,FALSE)</f>
        <v>0</v>
      </c>
      <c r="T87">
        <f>VLOOKUP(B87,'Results - OWASP'!$B$2:$L$387,6,FALSE)</f>
        <v>3</v>
      </c>
      <c r="U87">
        <f>VLOOKUP(B87,'Results - OWASP'!$B$2:$L$387,7,FALSE)</f>
        <v>0</v>
      </c>
      <c r="V87">
        <f>VLOOKUP(B87,'Results - OWASP'!$B$2:$L$387,8,FALSE)</f>
        <v>6</v>
      </c>
      <c r="W87">
        <f>VLOOKUP(B87,'Results - OWASP'!$B$2:$L$387,9,FALSE)</f>
        <v>2</v>
      </c>
      <c r="X87">
        <f>VLOOKUP(B87,'Results - OWASP'!$B$2:$L$387,10,FALSE)</f>
        <v>0</v>
      </c>
      <c r="Y87">
        <f>VLOOKUP(B87,'Results - OWASP'!$B$2:$L$387,11,FALSE)</f>
        <v>0</v>
      </c>
      <c r="Z87">
        <f>VLOOKUP(B87,Risk!$B$2:$G$387,3,FALSE)</f>
        <v>28</v>
      </c>
      <c r="AA87">
        <f>VLOOKUP(B87,Risk!$B$2:$G$387,4,FALSE)</f>
        <v>10</v>
      </c>
      <c r="AB87">
        <f>VLOOKUP(B87,Risk!$B$2:$G$387,5,FALSE)</f>
        <v>12</v>
      </c>
      <c r="AC87">
        <f>VLOOKUP(B87,Risk!$B$2:$G$387,6,FALSE)</f>
        <v>6</v>
      </c>
      <c r="AD87">
        <f>VLOOKUP(B87,Risk!$B$2:$G$387,2,FALSE)</f>
        <v>0.56999999999999995</v>
      </c>
    </row>
    <row r="88" spans="1:30" x14ac:dyDescent="0.3">
      <c r="A88">
        <v>87</v>
      </c>
      <c r="B88" t="s">
        <v>356</v>
      </c>
      <c r="C88" t="s">
        <v>357</v>
      </c>
      <c r="D88" t="s">
        <v>358</v>
      </c>
      <c r="E88" t="s">
        <v>334</v>
      </c>
      <c r="F88">
        <v>3699376</v>
      </c>
      <c r="G88">
        <v>62366071</v>
      </c>
      <c r="H88" t="s">
        <v>359</v>
      </c>
      <c r="I88">
        <v>900918</v>
      </c>
      <c r="J88" s="6">
        <f>VLOOKUP(B88,'Results - Timing'!$B$2:$E$387,2,FALSE)</f>
        <v>44014.743109284413</v>
      </c>
      <c r="K88" s="6">
        <f>VLOOKUP(B88,'Results - Timing'!$B$2:$E$387,3,FALSE)</f>
        <v>44014.743749261201</v>
      </c>
      <c r="L88" s="5">
        <f>VLOOKUP(B88,'Results - Timing'!$B$2:$E$387,4,FALSE)</f>
        <v>6.3997678807936609E-4</v>
      </c>
      <c r="M88" s="3" t="str">
        <f>VLOOKUP(B88,Androbugs!$B$2:$C$387,2,FALSE)</f>
        <v>Y</v>
      </c>
      <c r="N88" s="3" t="str">
        <f>VLOOKUP(B88,Droidstatx!$B$2:$C$387,2,FALSE)</f>
        <v>Y</v>
      </c>
      <c r="O88" s="3" t="str">
        <f>VLOOKUP(B88,Super!$B$2:$C$387,2,FALSE)</f>
        <v>Y</v>
      </c>
      <c r="P88">
        <f>VLOOKUP(B88,'Results - OWASP'!$B$2:$L$387,2,FALSE)</f>
        <v>10</v>
      </c>
      <c r="Q88">
        <f>VLOOKUP(B88,'Results - OWASP'!$B$2:$L$387,3,FALSE)</f>
        <v>3</v>
      </c>
      <c r="R88">
        <f>VLOOKUP(B88,'Results - OWASP'!$B$2:$L$387,4,FALSE)</f>
        <v>5</v>
      </c>
      <c r="S88">
        <f>VLOOKUP(B88,'Results - OWASP'!$B$2:$L$387,5,FALSE)</f>
        <v>0</v>
      </c>
      <c r="T88">
        <f>VLOOKUP(B88,'Results - OWASP'!$B$2:$L$387,6,FALSE)</f>
        <v>3</v>
      </c>
      <c r="U88">
        <f>VLOOKUP(B88,'Results - OWASP'!$B$2:$L$387,7,FALSE)</f>
        <v>1</v>
      </c>
      <c r="V88">
        <f>VLOOKUP(B88,'Results - OWASP'!$B$2:$L$387,8,FALSE)</f>
        <v>1</v>
      </c>
      <c r="W88">
        <f>VLOOKUP(B88,'Results - OWASP'!$B$2:$L$387,9,FALSE)</f>
        <v>3</v>
      </c>
      <c r="X88">
        <f>VLOOKUP(B88,'Results - OWASP'!$B$2:$L$387,10,FALSE)</f>
        <v>2</v>
      </c>
      <c r="Y88">
        <f>VLOOKUP(B88,'Results - OWASP'!$B$2:$L$387,11,FALSE)</f>
        <v>0</v>
      </c>
      <c r="Z88">
        <f>VLOOKUP(B88,Risk!$B$2:$G$387,3,FALSE)</f>
        <v>28</v>
      </c>
      <c r="AA88">
        <f>VLOOKUP(B88,Risk!$B$2:$G$387,4,FALSE)</f>
        <v>8</v>
      </c>
      <c r="AB88">
        <f>VLOOKUP(B88,Risk!$B$2:$G$387,5,FALSE)</f>
        <v>12</v>
      </c>
      <c r="AC88">
        <f>VLOOKUP(B88,Risk!$B$2:$G$387,6,FALSE)</f>
        <v>8</v>
      </c>
      <c r="AD88">
        <f>VLOOKUP(B88,Risk!$B$2:$G$387,2,FALSE)</f>
        <v>0.54</v>
      </c>
    </row>
    <row r="89" spans="1:30" x14ac:dyDescent="0.3">
      <c r="A89">
        <v>88</v>
      </c>
      <c r="B89" t="s">
        <v>360</v>
      </c>
      <c r="C89" t="s">
        <v>361</v>
      </c>
      <c r="D89" t="s">
        <v>362</v>
      </c>
      <c r="E89" t="s">
        <v>334</v>
      </c>
      <c r="F89">
        <v>2813885</v>
      </c>
      <c r="G89">
        <v>44181713</v>
      </c>
      <c r="H89" t="s">
        <v>363</v>
      </c>
      <c r="I89">
        <v>1001301003</v>
      </c>
      <c r="J89" s="6">
        <f>VLOOKUP(B89,'Results - Timing'!$B$2:$E$387,2,FALSE)</f>
        <v>44014.777923464702</v>
      </c>
      <c r="K89" s="6">
        <f>VLOOKUP(B89,'Results - Timing'!$B$2:$E$387,3,FALSE)</f>
        <v>44014.778324643703</v>
      </c>
      <c r="L89" s="5">
        <f>VLOOKUP(B89,'Results - Timing'!$B$2:$E$387,4,FALSE)</f>
        <v>4.0117900061886758E-4</v>
      </c>
      <c r="M89" s="3" t="str">
        <f>VLOOKUP(B89,Androbugs!$B$2:$C$387,2,FALSE)</f>
        <v>Y</v>
      </c>
      <c r="N89" s="3" t="str">
        <f>VLOOKUP(B89,Droidstatx!$B$2:$C$387,2,FALSE)</f>
        <v>Y</v>
      </c>
      <c r="O89" s="3" t="str">
        <f>VLOOKUP(B89,Super!$B$2:$C$387,2,FALSE)</f>
        <v>Y</v>
      </c>
      <c r="P89">
        <f>VLOOKUP(B89,'Results - OWASP'!$B$2:$L$387,2,FALSE)</f>
        <v>6</v>
      </c>
      <c r="Q89">
        <f>VLOOKUP(B89,'Results - OWASP'!$B$2:$L$387,3,FALSE)</f>
        <v>5</v>
      </c>
      <c r="R89">
        <f>VLOOKUP(B89,'Results - OWASP'!$B$2:$L$387,4,FALSE)</f>
        <v>3</v>
      </c>
      <c r="S89">
        <f>VLOOKUP(B89,'Results - OWASP'!$B$2:$L$387,5,FALSE)</f>
        <v>0</v>
      </c>
      <c r="T89">
        <f>VLOOKUP(B89,'Results - OWASP'!$B$2:$L$387,6,FALSE)</f>
        <v>4</v>
      </c>
      <c r="U89">
        <f>VLOOKUP(B89,'Results - OWASP'!$B$2:$L$387,7,FALSE)</f>
        <v>1</v>
      </c>
      <c r="V89">
        <f>VLOOKUP(B89,'Results - OWASP'!$B$2:$L$387,8,FALSE)</f>
        <v>5</v>
      </c>
      <c r="W89">
        <f>VLOOKUP(B89,'Results - OWASP'!$B$2:$L$387,9,FALSE)</f>
        <v>3</v>
      </c>
      <c r="X89">
        <f>VLOOKUP(B89,'Results - OWASP'!$B$2:$L$387,10,FALSE)</f>
        <v>1</v>
      </c>
      <c r="Y89">
        <f>VLOOKUP(B89,'Results - OWASP'!$B$2:$L$387,11,FALSE)</f>
        <v>0</v>
      </c>
      <c r="Z89">
        <f>VLOOKUP(B89,Risk!$B$2:$G$387,3,FALSE)</f>
        <v>28</v>
      </c>
      <c r="AA89">
        <f>VLOOKUP(B89,Risk!$B$2:$G$387,4,FALSE)</f>
        <v>11</v>
      </c>
      <c r="AB89">
        <f>VLOOKUP(B89,Risk!$B$2:$G$387,5,FALSE)</f>
        <v>12</v>
      </c>
      <c r="AC89">
        <f>VLOOKUP(B89,Risk!$B$2:$G$387,6,FALSE)</f>
        <v>5</v>
      </c>
      <c r="AD89">
        <f>VLOOKUP(B89,Risk!$B$2:$G$387,2,FALSE)</f>
        <v>0.51</v>
      </c>
    </row>
    <row r="90" spans="1:30" x14ac:dyDescent="0.3">
      <c r="A90">
        <v>89</v>
      </c>
      <c r="B90" t="s">
        <v>364</v>
      </c>
      <c r="C90" t="s">
        <v>365</v>
      </c>
      <c r="D90" t="s">
        <v>366</v>
      </c>
      <c r="E90" t="s">
        <v>334</v>
      </c>
      <c r="F90">
        <v>2729779</v>
      </c>
      <c r="G90">
        <v>52791315</v>
      </c>
      <c r="H90" t="s">
        <v>367</v>
      </c>
      <c r="I90">
        <v>191180703</v>
      </c>
      <c r="J90" s="6">
        <f>VLOOKUP(B90,'Results - Timing'!$B$2:$E$387,2,FALSE)</f>
        <v>44014.788229546422</v>
      </c>
      <c r="K90" s="6">
        <f>VLOOKUP(B90,'Results - Timing'!$B$2:$E$387,3,FALSE)</f>
        <v>44014.788582818452</v>
      </c>
      <c r="L90" s="5">
        <f>VLOOKUP(B90,'Results - Timing'!$B$2:$E$387,4,FALSE)</f>
        <v>3.5327202931512147E-4</v>
      </c>
      <c r="M90" s="3" t="str">
        <f>VLOOKUP(B90,Androbugs!$B$2:$C$387,2,FALSE)</f>
        <v>Y</v>
      </c>
      <c r="N90" s="3" t="str">
        <f>VLOOKUP(B90,Droidstatx!$B$2:$C$387,2,FALSE)</f>
        <v>Y</v>
      </c>
      <c r="O90" s="3" t="str">
        <f>VLOOKUP(B90,Super!$B$2:$C$387,2,FALSE)</f>
        <v>Y</v>
      </c>
      <c r="P90">
        <f>VLOOKUP(B90,'Results - OWASP'!$B$2:$L$387,2,FALSE)</f>
        <v>9</v>
      </c>
      <c r="Q90">
        <f>VLOOKUP(B90,'Results - OWASP'!$B$2:$L$387,3,FALSE)</f>
        <v>8</v>
      </c>
      <c r="R90">
        <f>VLOOKUP(B90,'Results - OWASP'!$B$2:$L$387,4,FALSE)</f>
        <v>3</v>
      </c>
      <c r="S90">
        <f>VLOOKUP(B90,'Results - OWASP'!$B$2:$L$387,5,FALSE)</f>
        <v>0</v>
      </c>
      <c r="T90">
        <f>VLOOKUP(B90,'Results - OWASP'!$B$2:$L$387,6,FALSE)</f>
        <v>6</v>
      </c>
      <c r="U90">
        <f>VLOOKUP(B90,'Results - OWASP'!$B$2:$L$387,7,FALSE)</f>
        <v>1</v>
      </c>
      <c r="V90">
        <f>VLOOKUP(B90,'Results - OWASP'!$B$2:$L$387,8,FALSE)</f>
        <v>6</v>
      </c>
      <c r="W90">
        <f>VLOOKUP(B90,'Results - OWASP'!$B$2:$L$387,9,FALSE)</f>
        <v>3</v>
      </c>
      <c r="X90">
        <f>VLOOKUP(B90,'Results - OWASP'!$B$2:$L$387,10,FALSE)</f>
        <v>1</v>
      </c>
      <c r="Y90">
        <f>VLOOKUP(B90,'Results - OWASP'!$B$2:$L$387,11,FALSE)</f>
        <v>0</v>
      </c>
      <c r="Z90">
        <f>VLOOKUP(B90,Risk!$B$2:$G$387,3,FALSE)</f>
        <v>37</v>
      </c>
      <c r="AA90">
        <f>VLOOKUP(B90,Risk!$B$2:$G$387,4,FALSE)</f>
        <v>13</v>
      </c>
      <c r="AB90">
        <f>VLOOKUP(B90,Risk!$B$2:$G$387,5,FALSE)</f>
        <v>15</v>
      </c>
      <c r="AC90">
        <f>VLOOKUP(B90,Risk!$B$2:$G$387,6,FALSE)</f>
        <v>9</v>
      </c>
      <c r="AD90">
        <f>VLOOKUP(B90,Risk!$B$2:$G$387,2,FALSE)</f>
        <v>0.55000000000000004</v>
      </c>
    </row>
    <row r="91" spans="1:30" x14ac:dyDescent="0.3">
      <c r="A91">
        <v>90</v>
      </c>
      <c r="B91" t="s">
        <v>368</v>
      </c>
      <c r="C91" t="s">
        <v>369</v>
      </c>
      <c r="D91" t="s">
        <v>370</v>
      </c>
      <c r="E91" t="s">
        <v>334</v>
      </c>
      <c r="F91">
        <v>2680482</v>
      </c>
      <c r="G91">
        <v>61338386</v>
      </c>
      <c r="H91" t="s">
        <v>371</v>
      </c>
      <c r="I91">
        <v>200518011</v>
      </c>
      <c r="J91" s="6">
        <f>VLOOKUP(B91,'Results - Timing'!$B$2:$E$387,2,FALSE)</f>
        <v>44014.737835168009</v>
      </c>
      <c r="K91" s="6">
        <f>VLOOKUP(B91,'Results - Timing'!$B$2:$E$387,3,FALSE)</f>
        <v>44014.738323776932</v>
      </c>
      <c r="L91" s="5">
        <f>VLOOKUP(B91,'Results - Timing'!$B$2:$E$387,4,FALSE)</f>
        <v>4.8860892275115475E-4</v>
      </c>
      <c r="M91" s="3" t="str">
        <f>VLOOKUP(B91,Androbugs!$B$2:$C$387,2,FALSE)</f>
        <v>Y</v>
      </c>
      <c r="N91" s="3" t="str">
        <f>VLOOKUP(B91,Droidstatx!$B$2:$C$387,2,FALSE)</f>
        <v>Y</v>
      </c>
      <c r="O91" s="3" t="str">
        <f>VLOOKUP(B91,Super!$B$2:$C$387,2,FALSE)</f>
        <v>Y</v>
      </c>
      <c r="P91">
        <f>VLOOKUP(B91,'Results - OWASP'!$B$2:$L$387,2,FALSE)</f>
        <v>9</v>
      </c>
      <c r="Q91">
        <f>VLOOKUP(B91,'Results - OWASP'!$B$2:$L$387,3,FALSE)</f>
        <v>7</v>
      </c>
      <c r="R91">
        <f>VLOOKUP(B91,'Results - OWASP'!$B$2:$L$387,4,FALSE)</f>
        <v>4</v>
      </c>
      <c r="S91">
        <f>VLOOKUP(B91,'Results - OWASP'!$B$2:$L$387,5,FALSE)</f>
        <v>0</v>
      </c>
      <c r="T91">
        <f>VLOOKUP(B91,'Results - OWASP'!$B$2:$L$387,6,FALSE)</f>
        <v>5</v>
      </c>
      <c r="U91">
        <f>VLOOKUP(B91,'Results - OWASP'!$B$2:$L$387,7,FALSE)</f>
        <v>1</v>
      </c>
      <c r="V91">
        <f>VLOOKUP(B91,'Results - OWASP'!$B$2:$L$387,8,FALSE)</f>
        <v>7</v>
      </c>
      <c r="W91">
        <f>VLOOKUP(B91,'Results - OWASP'!$B$2:$L$387,9,FALSE)</f>
        <v>4</v>
      </c>
      <c r="X91">
        <f>VLOOKUP(B91,'Results - OWASP'!$B$2:$L$387,10,FALSE)</f>
        <v>1</v>
      </c>
      <c r="Y91">
        <f>VLOOKUP(B91,'Results - OWASP'!$B$2:$L$387,11,FALSE)</f>
        <v>1</v>
      </c>
      <c r="Z91">
        <f>VLOOKUP(B91,Risk!$B$2:$G$387,3,FALSE)</f>
        <v>39</v>
      </c>
      <c r="AA91">
        <f>VLOOKUP(B91,Risk!$B$2:$G$387,4,FALSE)</f>
        <v>13</v>
      </c>
      <c r="AB91">
        <f>VLOOKUP(B91,Risk!$B$2:$G$387,5,FALSE)</f>
        <v>15</v>
      </c>
      <c r="AC91">
        <f>VLOOKUP(B91,Risk!$B$2:$G$387,6,FALSE)</f>
        <v>11</v>
      </c>
      <c r="AD91">
        <f>VLOOKUP(B91,Risk!$B$2:$G$387,2,FALSE)</f>
        <v>0.56000000000000005</v>
      </c>
    </row>
    <row r="92" spans="1:30" x14ac:dyDescent="0.3">
      <c r="A92">
        <v>91</v>
      </c>
      <c r="B92" t="s">
        <v>103</v>
      </c>
      <c r="C92" t="s">
        <v>104</v>
      </c>
      <c r="D92" t="s">
        <v>105</v>
      </c>
      <c r="E92" t="s">
        <v>372</v>
      </c>
      <c r="F92">
        <v>21290970</v>
      </c>
      <c r="G92">
        <v>2033196</v>
      </c>
      <c r="H92" t="s">
        <v>106</v>
      </c>
      <c r="I92">
        <v>1707141907</v>
      </c>
      <c r="J92" s="6">
        <f>VLOOKUP(B92,'Results - Timing'!$B$2:$E$387,2,FALSE)</f>
        <v>44014.779614544372</v>
      </c>
      <c r="K92" s="6">
        <f>VLOOKUP(B92,'Results - Timing'!$B$2:$E$387,3,FALSE)</f>
        <v>44014.779640849491</v>
      </c>
      <c r="L92" s="5">
        <f>VLOOKUP(B92,'Results - Timing'!$B$2:$E$387,4,FALSE)</f>
        <v>2.630511880852282E-5</v>
      </c>
      <c r="M92" s="3" t="str">
        <f>VLOOKUP(B92,Androbugs!$B$2:$C$387,2,FALSE)</f>
        <v>Y</v>
      </c>
      <c r="N92" s="3" t="str">
        <f>VLOOKUP(B92,Droidstatx!$B$2:$C$387,2,FALSE)</f>
        <v>Y</v>
      </c>
      <c r="O92" s="3" t="e">
        <f>VLOOKUP(B92,Super!$B$2:$C$387,2,FALSE)</f>
        <v>#N/A</v>
      </c>
      <c r="P92">
        <f>VLOOKUP(B92,'Results - OWASP'!$B$2:$L$387,2,FALSE)</f>
        <v>0</v>
      </c>
      <c r="Q92">
        <f>VLOOKUP(B92,'Results - OWASP'!$B$2:$L$387,3,FALSE)</f>
        <v>0</v>
      </c>
      <c r="R92">
        <f>VLOOKUP(B92,'Results - OWASP'!$B$2:$L$387,4,FALSE)</f>
        <v>0</v>
      </c>
      <c r="S92">
        <f>VLOOKUP(B92,'Results - OWASP'!$B$2:$L$387,5,FALSE)</f>
        <v>0</v>
      </c>
      <c r="T92">
        <f>VLOOKUP(B92,'Results - OWASP'!$B$2:$L$387,6,FALSE)</f>
        <v>1</v>
      </c>
      <c r="U92">
        <f>VLOOKUP(B92,'Results - OWASP'!$B$2:$L$387,7,FALSE)</f>
        <v>0</v>
      </c>
      <c r="V92">
        <f>VLOOKUP(B92,'Results - OWASP'!$B$2:$L$387,8,FALSE)</f>
        <v>0</v>
      </c>
      <c r="W92">
        <f>VLOOKUP(B92,'Results - OWASP'!$B$2:$L$387,9,FALSE)</f>
        <v>0</v>
      </c>
      <c r="X92">
        <f>VLOOKUP(B92,'Results - OWASP'!$B$2:$L$387,10,FALSE)</f>
        <v>0</v>
      </c>
      <c r="Y92">
        <f>VLOOKUP(B92,'Results - OWASP'!$B$2:$L$387,11,FALSE)</f>
        <v>0</v>
      </c>
      <c r="Z92">
        <f>VLOOKUP(B92,Risk!$B$2:$G$387,3,FALSE)</f>
        <v>1</v>
      </c>
      <c r="AA92">
        <f>VLOOKUP(B92,Risk!$B$2:$G$387,4,FALSE)</f>
        <v>0</v>
      </c>
      <c r="AB92">
        <f>VLOOKUP(B92,Risk!$B$2:$G$387,5,FALSE)</f>
        <v>1</v>
      </c>
      <c r="AC92">
        <f>VLOOKUP(B92,Risk!$B$2:$G$387,6,FALSE)</f>
        <v>0</v>
      </c>
      <c r="AD92">
        <f>VLOOKUP(B92,Risk!$B$2:$G$387,2,FALSE)</f>
        <v>0.6</v>
      </c>
    </row>
    <row r="93" spans="1:30" x14ac:dyDescent="0.3">
      <c r="A93">
        <v>92</v>
      </c>
      <c r="B93" t="s">
        <v>373</v>
      </c>
      <c r="C93" t="s">
        <v>374</v>
      </c>
      <c r="D93" t="s">
        <v>375</v>
      </c>
      <c r="E93" t="s">
        <v>372</v>
      </c>
      <c r="F93">
        <v>7452553</v>
      </c>
      <c r="G93">
        <v>55324357</v>
      </c>
      <c r="H93" t="s">
        <v>376</v>
      </c>
      <c r="I93">
        <v>7910</v>
      </c>
      <c r="J93" s="6">
        <f>VLOOKUP(B93,'Results - Timing'!$B$2:$E$387,2,FALSE)</f>
        <v>44014.689624194471</v>
      </c>
      <c r="K93" s="6">
        <f>VLOOKUP(B93,'Results - Timing'!$B$2:$E$387,3,FALSE)</f>
        <v>44014.6904612984</v>
      </c>
      <c r="L93" s="5">
        <f>VLOOKUP(B93,'Results - Timing'!$B$2:$E$387,4,FALSE)</f>
        <v>8.3710392937064171E-4</v>
      </c>
      <c r="M93" s="3" t="str">
        <f>VLOOKUP(B93,Androbugs!$B$2:$C$387,2,FALSE)</f>
        <v>Y</v>
      </c>
      <c r="N93" s="3" t="str">
        <f>VLOOKUP(B93,Droidstatx!$B$2:$C$387,2,FALSE)</f>
        <v>Y</v>
      </c>
      <c r="O93" s="3" t="str">
        <f>VLOOKUP(B93,Super!$B$2:$C$387,2,FALSE)</f>
        <v>Y</v>
      </c>
      <c r="P93">
        <f>VLOOKUP(B93,'Results - OWASP'!$B$2:$L$387,2,FALSE)</f>
        <v>8</v>
      </c>
      <c r="Q93">
        <f>VLOOKUP(B93,'Results - OWASP'!$B$2:$L$387,3,FALSE)</f>
        <v>10</v>
      </c>
      <c r="R93">
        <f>VLOOKUP(B93,'Results - OWASP'!$B$2:$L$387,4,FALSE)</f>
        <v>3</v>
      </c>
      <c r="S93">
        <f>VLOOKUP(B93,'Results - OWASP'!$B$2:$L$387,5,FALSE)</f>
        <v>0</v>
      </c>
      <c r="T93">
        <f>VLOOKUP(B93,'Results - OWASP'!$B$2:$L$387,6,FALSE)</f>
        <v>4</v>
      </c>
      <c r="U93">
        <f>VLOOKUP(B93,'Results - OWASP'!$B$2:$L$387,7,FALSE)</f>
        <v>1</v>
      </c>
      <c r="V93">
        <f>VLOOKUP(B93,'Results - OWASP'!$B$2:$L$387,8,FALSE)</f>
        <v>4</v>
      </c>
      <c r="W93">
        <f>VLOOKUP(B93,'Results - OWASP'!$B$2:$L$387,9,FALSE)</f>
        <v>2</v>
      </c>
      <c r="X93">
        <f>VLOOKUP(B93,'Results - OWASP'!$B$2:$L$387,10,FALSE)</f>
        <v>1</v>
      </c>
      <c r="Y93">
        <f>VLOOKUP(B93,'Results - OWASP'!$B$2:$L$387,11,FALSE)</f>
        <v>1</v>
      </c>
      <c r="Z93">
        <f>VLOOKUP(B93,Risk!$B$2:$G$387,3,FALSE)</f>
        <v>34</v>
      </c>
      <c r="AA93">
        <f>VLOOKUP(B93,Risk!$B$2:$G$387,4,FALSE)</f>
        <v>10</v>
      </c>
      <c r="AB93">
        <f>VLOOKUP(B93,Risk!$B$2:$G$387,5,FALSE)</f>
        <v>15</v>
      </c>
      <c r="AC93">
        <f>VLOOKUP(B93,Risk!$B$2:$G$387,6,FALSE)</f>
        <v>9</v>
      </c>
      <c r="AD93">
        <f>VLOOKUP(B93,Risk!$B$2:$G$387,2,FALSE)</f>
        <v>0.56999999999999995</v>
      </c>
    </row>
    <row r="94" spans="1:30" x14ac:dyDescent="0.3">
      <c r="A94">
        <v>93</v>
      </c>
      <c r="B94" t="s">
        <v>377</v>
      </c>
      <c r="C94" t="s">
        <v>378</v>
      </c>
      <c r="D94" t="s">
        <v>379</v>
      </c>
      <c r="E94" t="s">
        <v>372</v>
      </c>
      <c r="F94">
        <v>7171387</v>
      </c>
      <c r="G94">
        <v>30464907</v>
      </c>
      <c r="H94" t="s">
        <v>380</v>
      </c>
      <c r="I94">
        <v>60400100</v>
      </c>
      <c r="J94" s="6">
        <f>VLOOKUP(B94,'Results - Timing'!$B$2:$E$387,2,FALSE)</f>
        <v>44014.702101906027</v>
      </c>
      <c r="K94" s="6">
        <f>VLOOKUP(B94,'Results - Timing'!$B$2:$E$387,3,FALSE)</f>
        <v>44014.702537029443</v>
      </c>
      <c r="L94" s="5">
        <f>VLOOKUP(B94,'Results - Timing'!$B$2:$E$387,4,FALSE)</f>
        <v>4.351234165369533E-4</v>
      </c>
      <c r="M94" s="3" t="str">
        <f>VLOOKUP(B94,Androbugs!$B$2:$C$387,2,FALSE)</f>
        <v>Y</v>
      </c>
      <c r="N94" s="3" t="str">
        <f>VLOOKUP(B94,Droidstatx!$B$2:$C$387,2,FALSE)</f>
        <v>Y</v>
      </c>
      <c r="O94" s="3" t="str">
        <f>VLOOKUP(B94,Super!$B$2:$C$387,2,FALSE)</f>
        <v>Y</v>
      </c>
      <c r="P94">
        <f>VLOOKUP(B94,'Results - OWASP'!$B$2:$L$387,2,FALSE)</f>
        <v>8</v>
      </c>
      <c r="Q94">
        <f>VLOOKUP(B94,'Results - OWASP'!$B$2:$L$387,3,FALSE)</f>
        <v>4</v>
      </c>
      <c r="R94">
        <f>VLOOKUP(B94,'Results - OWASP'!$B$2:$L$387,4,FALSE)</f>
        <v>5</v>
      </c>
      <c r="S94">
        <f>VLOOKUP(B94,'Results - OWASP'!$B$2:$L$387,5,FALSE)</f>
        <v>0</v>
      </c>
      <c r="T94">
        <f>VLOOKUP(B94,'Results - OWASP'!$B$2:$L$387,6,FALSE)</f>
        <v>3</v>
      </c>
      <c r="U94">
        <f>VLOOKUP(B94,'Results - OWASP'!$B$2:$L$387,7,FALSE)</f>
        <v>1</v>
      </c>
      <c r="V94">
        <f>VLOOKUP(B94,'Results - OWASP'!$B$2:$L$387,8,FALSE)</f>
        <v>1</v>
      </c>
      <c r="W94">
        <f>VLOOKUP(B94,'Results - OWASP'!$B$2:$L$387,9,FALSE)</f>
        <v>2</v>
      </c>
      <c r="X94">
        <f>VLOOKUP(B94,'Results - OWASP'!$B$2:$L$387,10,FALSE)</f>
        <v>1</v>
      </c>
      <c r="Y94">
        <f>VLOOKUP(B94,'Results - OWASP'!$B$2:$L$387,11,FALSE)</f>
        <v>1</v>
      </c>
      <c r="Z94">
        <f>VLOOKUP(B94,Risk!$B$2:$G$387,3,FALSE)</f>
        <v>26</v>
      </c>
      <c r="AA94">
        <f>VLOOKUP(B94,Risk!$B$2:$G$387,4,FALSE)</f>
        <v>7</v>
      </c>
      <c r="AB94">
        <f>VLOOKUP(B94,Risk!$B$2:$G$387,5,FALSE)</f>
        <v>13</v>
      </c>
      <c r="AC94">
        <f>VLOOKUP(B94,Risk!$B$2:$G$387,6,FALSE)</f>
        <v>6</v>
      </c>
      <c r="AD94">
        <f>VLOOKUP(B94,Risk!$B$2:$G$387,2,FALSE)</f>
        <v>0.56000000000000005</v>
      </c>
    </row>
    <row r="95" spans="1:30" x14ac:dyDescent="0.3">
      <c r="A95">
        <v>94</v>
      </c>
      <c r="B95" t="s">
        <v>381</v>
      </c>
      <c r="C95" t="s">
        <v>382</v>
      </c>
      <c r="D95" t="s">
        <v>383</v>
      </c>
      <c r="E95" t="s">
        <v>372</v>
      </c>
      <c r="F95">
        <v>4827016</v>
      </c>
      <c r="G95">
        <v>6073849</v>
      </c>
      <c r="H95" t="s">
        <v>384</v>
      </c>
      <c r="I95">
        <v>90511</v>
      </c>
      <c r="J95" s="6">
        <f>VLOOKUP(B95,'Results - Timing'!$B$2:$E$387,2,FALSE)</f>
        <v>44014.772760398082</v>
      </c>
      <c r="K95" s="6">
        <f>VLOOKUP(B95,'Results - Timing'!$B$2:$E$387,3,FALSE)</f>
        <v>44014.773020163841</v>
      </c>
      <c r="L95" s="5">
        <f>VLOOKUP(B95,'Results - Timing'!$B$2:$E$387,4,FALSE)</f>
        <v>2.5976575852837414E-4</v>
      </c>
      <c r="M95" s="3" t="str">
        <f>VLOOKUP(B95,Androbugs!$B$2:$C$387,2,FALSE)</f>
        <v>Y</v>
      </c>
      <c r="N95" s="3" t="str">
        <f>VLOOKUP(B95,Droidstatx!$B$2:$C$387,2,FALSE)</f>
        <v>Y</v>
      </c>
      <c r="O95" s="3" t="str">
        <f>VLOOKUP(B95,Super!$B$2:$C$387,2,FALSE)</f>
        <v>Y</v>
      </c>
      <c r="P95">
        <f>VLOOKUP(B95,'Results - OWASP'!$B$2:$L$387,2,FALSE)</f>
        <v>9</v>
      </c>
      <c r="Q95">
        <f>VLOOKUP(B95,'Results - OWASP'!$B$2:$L$387,3,FALSE)</f>
        <v>5</v>
      </c>
      <c r="R95">
        <f>VLOOKUP(B95,'Results - OWASP'!$B$2:$L$387,4,FALSE)</f>
        <v>2</v>
      </c>
      <c r="S95">
        <f>VLOOKUP(B95,'Results - OWASP'!$B$2:$L$387,5,FALSE)</f>
        <v>0</v>
      </c>
      <c r="T95">
        <f>VLOOKUP(B95,'Results - OWASP'!$B$2:$L$387,6,FALSE)</f>
        <v>3</v>
      </c>
      <c r="U95">
        <f>VLOOKUP(B95,'Results - OWASP'!$B$2:$L$387,7,FALSE)</f>
        <v>1</v>
      </c>
      <c r="V95">
        <f>VLOOKUP(B95,'Results - OWASP'!$B$2:$L$387,8,FALSE)</f>
        <v>5</v>
      </c>
      <c r="W95">
        <f>VLOOKUP(B95,'Results - OWASP'!$B$2:$L$387,9,FALSE)</f>
        <v>2</v>
      </c>
      <c r="X95">
        <f>VLOOKUP(B95,'Results - OWASP'!$B$2:$L$387,10,FALSE)</f>
        <v>1</v>
      </c>
      <c r="Y95">
        <f>VLOOKUP(B95,'Results - OWASP'!$B$2:$L$387,11,FALSE)</f>
        <v>1</v>
      </c>
      <c r="Z95">
        <f>VLOOKUP(B95,Risk!$B$2:$G$387,3,FALSE)</f>
        <v>29</v>
      </c>
      <c r="AA95">
        <f>VLOOKUP(B95,Risk!$B$2:$G$387,4,FALSE)</f>
        <v>8</v>
      </c>
      <c r="AB95">
        <f>VLOOKUP(B95,Risk!$B$2:$G$387,5,FALSE)</f>
        <v>15</v>
      </c>
      <c r="AC95">
        <f>VLOOKUP(B95,Risk!$B$2:$G$387,6,FALSE)</f>
        <v>6</v>
      </c>
      <c r="AD95">
        <f>VLOOKUP(B95,Risk!$B$2:$G$387,2,FALSE)</f>
        <v>0.56000000000000005</v>
      </c>
    </row>
    <row r="96" spans="1:30" x14ac:dyDescent="0.3">
      <c r="A96">
        <v>95</v>
      </c>
      <c r="B96" t="s">
        <v>385</v>
      </c>
      <c r="C96" t="s">
        <v>386</v>
      </c>
      <c r="D96" t="s">
        <v>387</v>
      </c>
      <c r="E96" t="s">
        <v>372</v>
      </c>
      <c r="F96">
        <v>3762708</v>
      </c>
      <c r="G96">
        <v>10971210</v>
      </c>
      <c r="H96" t="s">
        <v>388</v>
      </c>
      <c r="I96">
        <v>62013</v>
      </c>
      <c r="J96" s="6">
        <f>VLOOKUP(B96,'Results - Timing'!$B$2:$E$387,2,FALSE)</f>
        <v>44014.677103938557</v>
      </c>
      <c r="K96" s="6">
        <f>VLOOKUP(B96,'Results - Timing'!$B$2:$E$387,3,FALSE)</f>
        <v>44014.677221034843</v>
      </c>
      <c r="L96" s="5">
        <f>VLOOKUP(B96,'Results - Timing'!$B$2:$E$387,4,FALSE)</f>
        <v>1.1709628597600386E-4</v>
      </c>
      <c r="M96" s="3" t="str">
        <f>VLOOKUP(B96,Androbugs!$B$2:$C$387,2,FALSE)</f>
        <v>Y</v>
      </c>
      <c r="N96" s="3" t="str">
        <f>VLOOKUP(B96,Droidstatx!$B$2:$C$387,2,FALSE)</f>
        <v>Y</v>
      </c>
      <c r="O96" s="3" t="str">
        <f>VLOOKUP(B96,Super!$B$2:$C$387,2,FALSE)</f>
        <v>Y</v>
      </c>
      <c r="P96">
        <f>VLOOKUP(B96,'Results - OWASP'!$B$2:$L$387,2,FALSE)</f>
        <v>6</v>
      </c>
      <c r="Q96">
        <f>VLOOKUP(B96,'Results - OWASP'!$B$2:$L$387,3,FALSE)</f>
        <v>2</v>
      </c>
      <c r="R96">
        <f>VLOOKUP(B96,'Results - OWASP'!$B$2:$L$387,4,FALSE)</f>
        <v>2</v>
      </c>
      <c r="S96">
        <f>VLOOKUP(B96,'Results - OWASP'!$B$2:$L$387,5,FALSE)</f>
        <v>0</v>
      </c>
      <c r="T96">
        <f>VLOOKUP(B96,'Results - OWASP'!$B$2:$L$387,6,FALSE)</f>
        <v>1</v>
      </c>
      <c r="U96">
        <f>VLOOKUP(B96,'Results - OWASP'!$B$2:$L$387,7,FALSE)</f>
        <v>1</v>
      </c>
      <c r="V96">
        <f>VLOOKUP(B96,'Results - OWASP'!$B$2:$L$387,8,FALSE)</f>
        <v>2</v>
      </c>
      <c r="W96">
        <f>VLOOKUP(B96,'Results - OWASP'!$B$2:$L$387,9,FALSE)</f>
        <v>3</v>
      </c>
      <c r="X96">
        <f>VLOOKUP(B96,'Results - OWASP'!$B$2:$L$387,10,FALSE)</f>
        <v>0</v>
      </c>
      <c r="Y96">
        <f>VLOOKUP(B96,'Results - OWASP'!$B$2:$L$387,11,FALSE)</f>
        <v>0</v>
      </c>
      <c r="Z96">
        <f>VLOOKUP(B96,Risk!$B$2:$G$387,3,FALSE)</f>
        <v>17</v>
      </c>
      <c r="AA96">
        <f>VLOOKUP(B96,Risk!$B$2:$G$387,4,FALSE)</f>
        <v>5</v>
      </c>
      <c r="AB96">
        <f>VLOOKUP(B96,Risk!$B$2:$G$387,5,FALSE)</f>
        <v>8</v>
      </c>
      <c r="AC96">
        <f>VLOOKUP(B96,Risk!$B$2:$G$387,6,FALSE)</f>
        <v>4</v>
      </c>
      <c r="AD96">
        <f>VLOOKUP(B96,Risk!$B$2:$G$387,2,FALSE)</f>
        <v>0.53</v>
      </c>
    </row>
    <row r="97" spans="1:30" x14ac:dyDescent="0.3">
      <c r="A97">
        <v>96</v>
      </c>
      <c r="B97" t="s">
        <v>389</v>
      </c>
      <c r="C97" t="s">
        <v>390</v>
      </c>
      <c r="D97" t="s">
        <v>391</v>
      </c>
      <c r="E97" t="s">
        <v>372</v>
      </c>
      <c r="F97">
        <v>3278398</v>
      </c>
      <c r="G97">
        <v>12156041</v>
      </c>
      <c r="H97" t="s">
        <v>392</v>
      </c>
      <c r="I97">
        <v>1039</v>
      </c>
      <c r="J97" s="6">
        <f>VLOOKUP(B97,'Results - Timing'!$B$2:$E$387,2,FALSE)</f>
        <v>44014.724575423257</v>
      </c>
      <c r="K97" s="6">
        <f>VLOOKUP(B97,'Results - Timing'!$B$2:$E$387,3,FALSE)</f>
        <v>44014.724790248423</v>
      </c>
      <c r="L97" s="5">
        <f>VLOOKUP(B97,'Results - Timing'!$B$2:$E$387,4,FALSE)</f>
        <v>2.1482516604010016E-4</v>
      </c>
      <c r="M97" s="3" t="str">
        <f>VLOOKUP(B97,Androbugs!$B$2:$C$387,2,FALSE)</f>
        <v>Y</v>
      </c>
      <c r="N97" s="3" t="str">
        <f>VLOOKUP(B97,Droidstatx!$B$2:$C$387,2,FALSE)</f>
        <v>Y</v>
      </c>
      <c r="O97" s="3" t="str">
        <f>VLOOKUP(B97,Super!$B$2:$C$387,2,FALSE)</f>
        <v>Y</v>
      </c>
      <c r="P97">
        <f>VLOOKUP(B97,'Results - OWASP'!$B$2:$L$387,2,FALSE)</f>
        <v>11</v>
      </c>
      <c r="Q97">
        <f>VLOOKUP(B97,'Results - OWASP'!$B$2:$L$387,3,FALSE)</f>
        <v>12</v>
      </c>
      <c r="R97">
        <f>VLOOKUP(B97,'Results - OWASP'!$B$2:$L$387,4,FALSE)</f>
        <v>4</v>
      </c>
      <c r="S97">
        <f>VLOOKUP(B97,'Results - OWASP'!$B$2:$L$387,5,FALSE)</f>
        <v>0</v>
      </c>
      <c r="T97">
        <f>VLOOKUP(B97,'Results - OWASP'!$B$2:$L$387,6,FALSE)</f>
        <v>5</v>
      </c>
      <c r="U97">
        <f>VLOOKUP(B97,'Results - OWASP'!$B$2:$L$387,7,FALSE)</f>
        <v>1</v>
      </c>
      <c r="V97">
        <f>VLOOKUP(B97,'Results - OWASP'!$B$2:$L$387,8,FALSE)</f>
        <v>6</v>
      </c>
      <c r="W97">
        <f>VLOOKUP(B97,'Results - OWASP'!$B$2:$L$387,9,FALSE)</f>
        <v>2</v>
      </c>
      <c r="X97">
        <f>VLOOKUP(B97,'Results - OWASP'!$B$2:$L$387,10,FALSE)</f>
        <v>2</v>
      </c>
      <c r="Y97">
        <f>VLOOKUP(B97,'Results - OWASP'!$B$2:$L$387,11,FALSE)</f>
        <v>0</v>
      </c>
      <c r="Z97">
        <f>VLOOKUP(B97,Risk!$B$2:$G$387,3,FALSE)</f>
        <v>43</v>
      </c>
      <c r="AA97">
        <f>VLOOKUP(B97,Risk!$B$2:$G$387,4,FALSE)</f>
        <v>12</v>
      </c>
      <c r="AB97">
        <f>VLOOKUP(B97,Risk!$B$2:$G$387,5,FALSE)</f>
        <v>18</v>
      </c>
      <c r="AC97">
        <f>VLOOKUP(B97,Risk!$B$2:$G$387,6,FALSE)</f>
        <v>13</v>
      </c>
      <c r="AD97">
        <f>VLOOKUP(B97,Risk!$B$2:$G$387,2,FALSE)</f>
        <v>0.56999999999999995</v>
      </c>
    </row>
    <row r="98" spans="1:30" x14ac:dyDescent="0.3">
      <c r="A98">
        <v>97</v>
      </c>
      <c r="B98" t="s">
        <v>393</v>
      </c>
      <c r="C98" t="s">
        <v>394</v>
      </c>
      <c r="D98" t="s">
        <v>395</v>
      </c>
      <c r="E98" t="s">
        <v>372</v>
      </c>
      <c r="F98">
        <v>2843838</v>
      </c>
      <c r="G98">
        <v>8133381</v>
      </c>
      <c r="H98" t="s">
        <v>396</v>
      </c>
      <c r="I98">
        <v>12131</v>
      </c>
      <c r="J98" s="6">
        <f>VLOOKUP(B98,'Results - Timing'!$B$2:$E$387,2,FALSE)</f>
        <v>44014.796291870058</v>
      </c>
      <c r="K98" s="6">
        <f>VLOOKUP(B98,'Results - Timing'!$B$2:$E$387,3,FALSE)</f>
        <v>44014.796658357642</v>
      </c>
      <c r="L98" s="5">
        <f>VLOOKUP(B98,'Results - Timing'!$B$2:$E$387,4,FALSE)</f>
        <v>3.6648758396040648E-4</v>
      </c>
      <c r="M98" s="3" t="str">
        <f>VLOOKUP(B98,Androbugs!$B$2:$C$387,2,FALSE)</f>
        <v>Y</v>
      </c>
      <c r="N98" s="3" t="str">
        <f>VLOOKUP(B98,Droidstatx!$B$2:$C$387,2,FALSE)</f>
        <v>Y</v>
      </c>
      <c r="O98" s="3" t="e">
        <f>VLOOKUP(B98,Super!$B$2:$C$387,2,FALSE)</f>
        <v>#N/A</v>
      </c>
      <c r="P98">
        <f>VLOOKUP(B98,'Results - OWASP'!$B$2:$L$387,2,FALSE)</f>
        <v>13</v>
      </c>
      <c r="Q98">
        <f>VLOOKUP(B98,'Results - OWASP'!$B$2:$L$387,3,FALSE)</f>
        <v>4</v>
      </c>
      <c r="R98">
        <f>VLOOKUP(B98,'Results - OWASP'!$B$2:$L$387,4,FALSE)</f>
        <v>1</v>
      </c>
      <c r="S98">
        <f>VLOOKUP(B98,'Results - OWASP'!$B$2:$L$387,5,FALSE)</f>
        <v>0</v>
      </c>
      <c r="T98">
        <f>VLOOKUP(B98,'Results - OWASP'!$B$2:$L$387,6,FALSE)</f>
        <v>3</v>
      </c>
      <c r="U98">
        <f>VLOOKUP(B98,'Results - OWASP'!$B$2:$L$387,7,FALSE)</f>
        <v>1</v>
      </c>
      <c r="V98">
        <f>VLOOKUP(B98,'Results - OWASP'!$B$2:$L$387,8,FALSE)</f>
        <v>2</v>
      </c>
      <c r="W98">
        <f>VLOOKUP(B98,'Results - OWASP'!$B$2:$L$387,9,FALSE)</f>
        <v>3</v>
      </c>
      <c r="X98">
        <f>VLOOKUP(B98,'Results - OWASP'!$B$2:$L$387,10,FALSE)</f>
        <v>2</v>
      </c>
      <c r="Y98">
        <f>VLOOKUP(B98,'Results - OWASP'!$B$2:$L$387,11,FALSE)</f>
        <v>2</v>
      </c>
      <c r="Z98">
        <f>VLOOKUP(B98,Risk!$B$2:$G$387,3,FALSE)</f>
        <v>31</v>
      </c>
      <c r="AA98">
        <f>VLOOKUP(B98,Risk!$B$2:$G$387,4,FALSE)</f>
        <v>8</v>
      </c>
      <c r="AB98">
        <f>VLOOKUP(B98,Risk!$B$2:$G$387,5,FALSE)</f>
        <v>14</v>
      </c>
      <c r="AC98">
        <f>VLOOKUP(B98,Risk!$B$2:$G$387,6,FALSE)</f>
        <v>9</v>
      </c>
      <c r="AD98">
        <f>VLOOKUP(B98,Risk!$B$2:$G$387,2,FALSE)</f>
        <v>0.56999999999999995</v>
      </c>
    </row>
    <row r="99" spans="1:30" x14ac:dyDescent="0.3">
      <c r="A99">
        <v>98</v>
      </c>
      <c r="B99" t="s">
        <v>397</v>
      </c>
      <c r="C99" t="s">
        <v>398</v>
      </c>
      <c r="D99" t="s">
        <v>399</v>
      </c>
      <c r="E99" t="s">
        <v>372</v>
      </c>
      <c r="F99">
        <v>2267692</v>
      </c>
      <c r="G99">
        <v>16462480</v>
      </c>
      <c r="H99" t="s">
        <v>400</v>
      </c>
      <c r="I99">
        <v>200000002</v>
      </c>
      <c r="J99" s="6">
        <f>VLOOKUP(B99,'Results - Timing'!$B$2:$E$387,2,FALSE)</f>
        <v>44014.771446184583</v>
      </c>
      <c r="K99" s="6">
        <f>VLOOKUP(B99,'Results - Timing'!$B$2:$E$387,3,FALSE)</f>
        <v>44014.771543550058</v>
      </c>
      <c r="L99" s="5">
        <f>VLOOKUP(B99,'Results - Timing'!$B$2:$E$387,4,FALSE)</f>
        <v>9.7365475085098296E-5</v>
      </c>
      <c r="M99" s="3" t="str">
        <f>VLOOKUP(B99,Androbugs!$B$2:$C$387,2,FALSE)</f>
        <v>Y</v>
      </c>
      <c r="N99" s="3" t="str">
        <f>VLOOKUP(B99,Droidstatx!$B$2:$C$387,2,FALSE)</f>
        <v>Y</v>
      </c>
      <c r="O99" s="3" t="str">
        <f>VLOOKUP(B99,Super!$B$2:$C$387,2,FALSE)</f>
        <v>Y</v>
      </c>
      <c r="P99">
        <f>VLOOKUP(B99,'Results - OWASP'!$B$2:$L$387,2,FALSE)</f>
        <v>3</v>
      </c>
      <c r="Q99">
        <f>VLOOKUP(B99,'Results - OWASP'!$B$2:$L$387,3,FALSE)</f>
        <v>2</v>
      </c>
      <c r="R99">
        <f>VLOOKUP(B99,'Results - OWASP'!$B$2:$L$387,4,FALSE)</f>
        <v>1</v>
      </c>
      <c r="S99">
        <f>VLOOKUP(B99,'Results - OWASP'!$B$2:$L$387,5,FALSE)</f>
        <v>0</v>
      </c>
      <c r="T99">
        <f>VLOOKUP(B99,'Results - OWASP'!$B$2:$L$387,6,FALSE)</f>
        <v>1</v>
      </c>
      <c r="U99">
        <f>VLOOKUP(B99,'Results - OWASP'!$B$2:$L$387,7,FALSE)</f>
        <v>0</v>
      </c>
      <c r="V99">
        <f>VLOOKUP(B99,'Results - OWASP'!$B$2:$L$387,8,FALSE)</f>
        <v>0</v>
      </c>
      <c r="W99">
        <f>VLOOKUP(B99,'Results - OWASP'!$B$2:$L$387,9,FALSE)</f>
        <v>0</v>
      </c>
      <c r="X99">
        <f>VLOOKUP(B99,'Results - OWASP'!$B$2:$L$387,10,FALSE)</f>
        <v>0</v>
      </c>
      <c r="Y99">
        <f>VLOOKUP(B99,'Results - OWASP'!$B$2:$L$387,11,FALSE)</f>
        <v>0</v>
      </c>
      <c r="Z99">
        <f>VLOOKUP(B99,Risk!$B$2:$G$387,3,FALSE)</f>
        <v>7</v>
      </c>
      <c r="AA99">
        <f>VLOOKUP(B99,Risk!$B$2:$G$387,4,FALSE)</f>
        <v>1</v>
      </c>
      <c r="AB99">
        <f>VLOOKUP(B99,Risk!$B$2:$G$387,5,FALSE)</f>
        <v>5</v>
      </c>
      <c r="AC99">
        <f>VLOOKUP(B99,Risk!$B$2:$G$387,6,FALSE)</f>
        <v>1</v>
      </c>
      <c r="AD99">
        <f>VLOOKUP(B99,Risk!$B$2:$G$387,2,FALSE)</f>
        <v>0.65</v>
      </c>
    </row>
    <row r="100" spans="1:30" x14ac:dyDescent="0.3">
      <c r="A100">
        <v>99</v>
      </c>
      <c r="B100" t="s">
        <v>401</v>
      </c>
      <c r="C100" t="s">
        <v>402</v>
      </c>
      <c r="D100" t="s">
        <v>403</v>
      </c>
      <c r="E100" t="s">
        <v>372</v>
      </c>
      <c r="F100">
        <v>2208821</v>
      </c>
      <c r="G100">
        <v>10571369</v>
      </c>
      <c r="H100" t="s">
        <v>404</v>
      </c>
      <c r="I100">
        <v>280900942</v>
      </c>
      <c r="J100" s="6">
        <f>VLOOKUP(B100,'Results - Timing'!$B$2:$E$387,2,FALSE)</f>
        <v>44014.782254121397</v>
      </c>
      <c r="K100" s="6">
        <f>VLOOKUP(B100,'Results - Timing'!$B$2:$E$387,3,FALSE)</f>
        <v>44014.782622811159</v>
      </c>
      <c r="L100" s="5">
        <f>VLOOKUP(B100,'Results - Timing'!$B$2:$E$387,4,FALSE)</f>
        <v>3.6868976167170331E-4</v>
      </c>
      <c r="M100" s="3" t="str">
        <f>VLOOKUP(B100,Androbugs!$B$2:$C$387,2,FALSE)</f>
        <v>Y</v>
      </c>
      <c r="N100" s="3" t="str">
        <f>VLOOKUP(B100,Droidstatx!$B$2:$C$387,2,FALSE)</f>
        <v>Y</v>
      </c>
      <c r="O100" s="3" t="str">
        <f>VLOOKUP(B100,Super!$B$2:$C$387,2,FALSE)</f>
        <v>Y</v>
      </c>
      <c r="P100">
        <f>VLOOKUP(B100,'Results - OWASP'!$B$2:$L$387,2,FALSE)</f>
        <v>1</v>
      </c>
      <c r="Q100">
        <f>VLOOKUP(B100,'Results - OWASP'!$B$2:$L$387,3,FALSE)</f>
        <v>6</v>
      </c>
      <c r="R100">
        <f>VLOOKUP(B100,'Results - OWASP'!$B$2:$L$387,4,FALSE)</f>
        <v>1</v>
      </c>
      <c r="S100">
        <f>VLOOKUP(B100,'Results - OWASP'!$B$2:$L$387,5,FALSE)</f>
        <v>0</v>
      </c>
      <c r="T100">
        <f>VLOOKUP(B100,'Results - OWASP'!$B$2:$L$387,6,FALSE)</f>
        <v>4</v>
      </c>
      <c r="U100">
        <f>VLOOKUP(B100,'Results - OWASP'!$B$2:$L$387,7,FALSE)</f>
        <v>1</v>
      </c>
      <c r="V100">
        <f>VLOOKUP(B100,'Results - OWASP'!$B$2:$L$387,8,FALSE)</f>
        <v>3</v>
      </c>
      <c r="W100">
        <f>VLOOKUP(B100,'Results - OWASP'!$B$2:$L$387,9,FALSE)</f>
        <v>1</v>
      </c>
      <c r="X100">
        <f>VLOOKUP(B100,'Results - OWASP'!$B$2:$L$387,10,FALSE)</f>
        <v>0</v>
      </c>
      <c r="Y100">
        <f>VLOOKUP(B100,'Results - OWASP'!$B$2:$L$387,11,FALSE)</f>
        <v>0</v>
      </c>
      <c r="Z100">
        <f>VLOOKUP(B100,Risk!$B$2:$G$387,3,FALSE)</f>
        <v>17</v>
      </c>
      <c r="AA100">
        <f>VLOOKUP(B100,Risk!$B$2:$G$387,4,FALSE)</f>
        <v>7</v>
      </c>
      <c r="AB100">
        <f>VLOOKUP(B100,Risk!$B$2:$G$387,5,FALSE)</f>
        <v>9</v>
      </c>
      <c r="AC100">
        <f>VLOOKUP(B100,Risk!$B$2:$G$387,6,FALSE)</f>
        <v>1</v>
      </c>
      <c r="AD100">
        <f>VLOOKUP(B100,Risk!$B$2:$G$387,2,FALSE)</f>
        <v>0.46</v>
      </c>
    </row>
    <row r="101" spans="1:30" x14ac:dyDescent="0.3">
      <c r="A101">
        <v>100</v>
      </c>
      <c r="B101" t="s">
        <v>405</v>
      </c>
      <c r="C101" t="s">
        <v>406</v>
      </c>
      <c r="D101" t="s">
        <v>407</v>
      </c>
      <c r="E101" t="s">
        <v>372</v>
      </c>
      <c r="F101">
        <v>2189455</v>
      </c>
      <c r="G101">
        <v>9672779</v>
      </c>
      <c r="H101" t="s">
        <v>408</v>
      </c>
      <c r="I101">
        <v>10826</v>
      </c>
      <c r="J101" s="6">
        <f>VLOOKUP(B101,'Results - Timing'!$B$2:$E$387,2,FALSE)</f>
        <v>44014.69151733625</v>
      </c>
      <c r="K101" s="6">
        <f>VLOOKUP(B101,'Results - Timing'!$B$2:$E$387,3,FALSE)</f>
        <v>44014.69236293697</v>
      </c>
      <c r="L101" s="5">
        <f>VLOOKUP(B101,'Results - Timing'!$B$2:$E$387,4,FALSE)</f>
        <v>8.4560071991290897E-4</v>
      </c>
      <c r="M101" s="3" t="str">
        <f>VLOOKUP(B101,Androbugs!$B$2:$C$387,2,FALSE)</f>
        <v>Y</v>
      </c>
      <c r="N101" s="3" t="str">
        <f>VLOOKUP(B101,Droidstatx!$B$2:$C$387,2,FALSE)</f>
        <v>N</v>
      </c>
      <c r="O101" s="3" t="str">
        <f>VLOOKUP(B101,Super!$B$2:$C$387,2,FALSE)</f>
        <v>Y</v>
      </c>
      <c r="P101">
        <f>VLOOKUP(B101,'Results - OWASP'!$B$2:$L$387,2,FALSE)</f>
        <v>12</v>
      </c>
      <c r="Q101">
        <f>VLOOKUP(B101,'Results - OWASP'!$B$2:$L$387,3,FALSE)</f>
        <v>8</v>
      </c>
      <c r="R101">
        <f>VLOOKUP(B101,'Results - OWASP'!$B$2:$L$387,4,FALSE)</f>
        <v>1</v>
      </c>
      <c r="S101">
        <f>VLOOKUP(B101,'Results - OWASP'!$B$2:$L$387,5,FALSE)</f>
        <v>0</v>
      </c>
      <c r="T101">
        <f>VLOOKUP(B101,'Results - OWASP'!$B$2:$L$387,6,FALSE)</f>
        <v>3</v>
      </c>
      <c r="U101">
        <f>VLOOKUP(B101,'Results - OWASP'!$B$2:$L$387,7,FALSE)</f>
        <v>1</v>
      </c>
      <c r="V101">
        <f>VLOOKUP(B101,'Results - OWASP'!$B$2:$L$387,8,FALSE)</f>
        <v>5</v>
      </c>
      <c r="W101">
        <f>VLOOKUP(B101,'Results - OWASP'!$B$2:$L$387,9,FALSE)</f>
        <v>2</v>
      </c>
      <c r="X101">
        <f>VLOOKUP(B101,'Results - OWASP'!$B$2:$L$387,10,FALSE)</f>
        <v>2</v>
      </c>
      <c r="Y101">
        <f>VLOOKUP(B101,'Results - OWASP'!$B$2:$L$387,11,FALSE)</f>
        <v>1</v>
      </c>
      <c r="Z101">
        <f>VLOOKUP(B101,Risk!$B$2:$G$387,3,FALSE)</f>
        <v>35</v>
      </c>
      <c r="AA101">
        <f>VLOOKUP(B101,Risk!$B$2:$G$387,4,FALSE)</f>
        <v>12</v>
      </c>
      <c r="AB101">
        <f>VLOOKUP(B101,Risk!$B$2:$G$387,5,FALSE)</f>
        <v>14</v>
      </c>
      <c r="AC101">
        <f>VLOOKUP(B101,Risk!$B$2:$G$387,6,FALSE)</f>
        <v>9</v>
      </c>
      <c r="AD101">
        <f>VLOOKUP(B101,Risk!$B$2:$G$387,2,FALSE)</f>
        <v>0.43</v>
      </c>
    </row>
    <row r="102" spans="1:30" x14ac:dyDescent="0.3">
      <c r="A102">
        <v>101</v>
      </c>
      <c r="B102" t="s">
        <v>409</v>
      </c>
      <c r="C102" t="s">
        <v>410</v>
      </c>
      <c r="D102" t="s">
        <v>411</v>
      </c>
      <c r="E102" t="s">
        <v>412</v>
      </c>
      <c r="F102">
        <v>146770992</v>
      </c>
      <c r="G102">
        <v>54230865</v>
      </c>
      <c r="H102" t="s">
        <v>413</v>
      </c>
      <c r="I102">
        <v>227049590</v>
      </c>
      <c r="J102" s="6">
        <f>VLOOKUP(B102,'Results - Timing'!$B$2:$E$387,2,FALSE)</f>
        <v>44014.702569421832</v>
      </c>
      <c r="K102" s="6">
        <f>VLOOKUP(B102,'Results - Timing'!$B$2:$E$387,3,FALSE)</f>
        <v>44014.702751227072</v>
      </c>
      <c r="L102" s="5">
        <f>VLOOKUP(B102,'Results - Timing'!$B$2:$E$387,4,FALSE)</f>
        <v>1.8180524057243019E-4</v>
      </c>
      <c r="M102" s="3" t="str">
        <f>VLOOKUP(B102,Androbugs!$B$2:$C$387,2,FALSE)</f>
        <v>Y</v>
      </c>
      <c r="N102" s="3" t="str">
        <f>VLOOKUP(B102,Droidstatx!$B$2:$C$387,2,FALSE)</f>
        <v>N</v>
      </c>
      <c r="O102" s="3" t="str">
        <f>VLOOKUP(B102,Super!$B$2:$C$387,2,FALSE)</f>
        <v>Y</v>
      </c>
      <c r="P102">
        <f>VLOOKUP(B102,'Results - OWASP'!$B$2:$L$387,2,FALSE)</f>
        <v>5</v>
      </c>
      <c r="Q102">
        <f>VLOOKUP(B102,'Results - OWASP'!$B$2:$L$387,3,FALSE)</f>
        <v>4</v>
      </c>
      <c r="R102">
        <f>VLOOKUP(B102,'Results - OWASP'!$B$2:$L$387,4,FALSE)</f>
        <v>3</v>
      </c>
      <c r="S102">
        <f>VLOOKUP(B102,'Results - OWASP'!$B$2:$L$387,5,FALSE)</f>
        <v>0</v>
      </c>
      <c r="T102">
        <f>VLOOKUP(B102,'Results - OWASP'!$B$2:$L$387,6,FALSE)</f>
        <v>4</v>
      </c>
      <c r="U102">
        <f>VLOOKUP(B102,'Results - OWASP'!$B$2:$L$387,7,FALSE)</f>
        <v>1</v>
      </c>
      <c r="V102">
        <f>VLOOKUP(B102,'Results - OWASP'!$B$2:$L$387,8,FALSE)</f>
        <v>6</v>
      </c>
      <c r="W102">
        <f>VLOOKUP(B102,'Results - OWASP'!$B$2:$L$387,9,FALSE)</f>
        <v>4</v>
      </c>
      <c r="X102">
        <f>VLOOKUP(B102,'Results - OWASP'!$B$2:$L$387,10,FALSE)</f>
        <v>1</v>
      </c>
      <c r="Y102">
        <f>VLOOKUP(B102,'Results - OWASP'!$B$2:$L$387,11,FALSE)</f>
        <v>0</v>
      </c>
      <c r="Z102">
        <f>VLOOKUP(B102,Risk!$B$2:$G$387,3,FALSE)</f>
        <v>28</v>
      </c>
      <c r="AA102">
        <f>VLOOKUP(B102,Risk!$B$2:$G$387,4,FALSE)</f>
        <v>10</v>
      </c>
      <c r="AB102">
        <f>VLOOKUP(B102,Risk!$B$2:$G$387,5,FALSE)</f>
        <v>9</v>
      </c>
      <c r="AC102">
        <f>VLOOKUP(B102,Risk!$B$2:$G$387,6,FALSE)</f>
        <v>9</v>
      </c>
      <c r="AD102">
        <f>VLOOKUP(B102,Risk!$B$2:$G$387,2,FALSE)</f>
        <v>0.48</v>
      </c>
    </row>
    <row r="103" spans="1:30" x14ac:dyDescent="0.3">
      <c r="A103">
        <v>102</v>
      </c>
      <c r="B103" t="s">
        <v>414</v>
      </c>
      <c r="C103" t="s">
        <v>415</v>
      </c>
      <c r="D103" t="s">
        <v>416</v>
      </c>
      <c r="E103" t="s">
        <v>412</v>
      </c>
      <c r="F103">
        <v>80304625</v>
      </c>
      <c r="G103">
        <v>31574863</v>
      </c>
      <c r="H103" t="s">
        <v>417</v>
      </c>
      <c r="I103">
        <v>226498469</v>
      </c>
      <c r="J103" s="6">
        <f>VLOOKUP(B103,'Results - Timing'!$B$2:$E$387,2,FALSE)</f>
        <v>44014.718312790057</v>
      </c>
      <c r="K103" s="6">
        <f>VLOOKUP(B103,'Results - Timing'!$B$2:$E$387,3,FALSE)</f>
        <v>44014.718770155407</v>
      </c>
      <c r="L103" s="5">
        <f>VLOOKUP(B103,'Results - Timing'!$B$2:$E$387,4,FALSE)</f>
        <v>4.5736534957541153E-4</v>
      </c>
      <c r="M103" s="3" t="str">
        <f>VLOOKUP(B103,Androbugs!$B$2:$C$387,2,FALSE)</f>
        <v>Y</v>
      </c>
      <c r="N103" s="3" t="str">
        <f>VLOOKUP(B103,Droidstatx!$B$2:$C$387,2,FALSE)</f>
        <v>Y</v>
      </c>
      <c r="O103" s="3" t="str">
        <f>VLOOKUP(B103,Super!$B$2:$C$387,2,FALSE)</f>
        <v>Y</v>
      </c>
      <c r="P103">
        <f>VLOOKUP(B103,'Results - OWASP'!$B$2:$L$387,2,FALSE)</f>
        <v>6</v>
      </c>
      <c r="Q103">
        <f>VLOOKUP(B103,'Results - OWASP'!$B$2:$L$387,3,FALSE)</f>
        <v>5</v>
      </c>
      <c r="R103">
        <f>VLOOKUP(B103,'Results - OWASP'!$B$2:$L$387,4,FALSE)</f>
        <v>5</v>
      </c>
      <c r="S103">
        <f>VLOOKUP(B103,'Results - OWASP'!$B$2:$L$387,5,FALSE)</f>
        <v>0</v>
      </c>
      <c r="T103">
        <f>VLOOKUP(B103,'Results - OWASP'!$B$2:$L$387,6,FALSE)</f>
        <v>4</v>
      </c>
      <c r="U103">
        <f>VLOOKUP(B103,'Results - OWASP'!$B$2:$L$387,7,FALSE)</f>
        <v>1</v>
      </c>
      <c r="V103">
        <f>VLOOKUP(B103,'Results - OWASP'!$B$2:$L$387,8,FALSE)</f>
        <v>6</v>
      </c>
      <c r="W103">
        <f>VLOOKUP(B103,'Results - OWASP'!$B$2:$L$387,9,FALSE)</f>
        <v>3</v>
      </c>
      <c r="X103">
        <f>VLOOKUP(B103,'Results - OWASP'!$B$2:$L$387,10,FALSE)</f>
        <v>1</v>
      </c>
      <c r="Y103">
        <f>VLOOKUP(B103,'Results - OWASP'!$B$2:$L$387,11,FALSE)</f>
        <v>0</v>
      </c>
      <c r="Z103">
        <f>VLOOKUP(B103,Risk!$B$2:$G$387,3,FALSE)</f>
        <v>31</v>
      </c>
      <c r="AA103">
        <f>VLOOKUP(B103,Risk!$B$2:$G$387,4,FALSE)</f>
        <v>9</v>
      </c>
      <c r="AB103">
        <f>VLOOKUP(B103,Risk!$B$2:$G$387,5,FALSE)</f>
        <v>12</v>
      </c>
      <c r="AC103">
        <f>VLOOKUP(B103,Risk!$B$2:$G$387,6,FALSE)</f>
        <v>10</v>
      </c>
      <c r="AD103">
        <f>VLOOKUP(B103,Risk!$B$2:$G$387,2,FALSE)</f>
        <v>0.57999999999999996</v>
      </c>
    </row>
    <row r="104" spans="1:30" x14ac:dyDescent="0.3">
      <c r="A104">
        <v>103</v>
      </c>
      <c r="B104" t="s">
        <v>418</v>
      </c>
      <c r="C104" t="s">
        <v>419</v>
      </c>
      <c r="D104" t="s">
        <v>420</v>
      </c>
      <c r="E104" t="s">
        <v>412</v>
      </c>
      <c r="F104">
        <v>45793559</v>
      </c>
      <c r="G104">
        <v>62893030</v>
      </c>
      <c r="H104" t="s">
        <v>421</v>
      </c>
      <c r="I104">
        <v>2404</v>
      </c>
      <c r="J104" s="6">
        <f>VLOOKUP(B104,'Results - Timing'!$B$2:$E$387,2,FALSE)</f>
        <v>44014.779640851608</v>
      </c>
      <c r="K104" s="6">
        <f>VLOOKUP(B104,'Results - Timing'!$B$2:$E$387,3,FALSE)</f>
        <v>44014.780059866272</v>
      </c>
      <c r="L104" s="5">
        <f>VLOOKUP(B104,'Results - Timing'!$B$2:$E$387,4,FALSE)</f>
        <v>4.1901466465787962E-4</v>
      </c>
      <c r="M104" s="3" t="str">
        <f>VLOOKUP(B104,Androbugs!$B$2:$C$387,2,FALSE)</f>
        <v>Y</v>
      </c>
      <c r="N104" s="3" t="str">
        <f>VLOOKUP(B104,Droidstatx!$B$2:$C$387,2,FALSE)</f>
        <v>Y</v>
      </c>
      <c r="O104" s="3" t="str">
        <f>VLOOKUP(B104,Super!$B$2:$C$387,2,FALSE)</f>
        <v>Y</v>
      </c>
      <c r="P104">
        <f>VLOOKUP(B104,'Results - OWASP'!$B$2:$L$387,2,FALSE)</f>
        <v>6</v>
      </c>
      <c r="Q104">
        <f>VLOOKUP(B104,'Results - OWASP'!$B$2:$L$387,3,FALSE)</f>
        <v>5</v>
      </c>
      <c r="R104">
        <f>VLOOKUP(B104,'Results - OWASP'!$B$2:$L$387,4,FALSE)</f>
        <v>1</v>
      </c>
      <c r="S104">
        <f>VLOOKUP(B104,'Results - OWASP'!$B$2:$L$387,5,FALSE)</f>
        <v>0</v>
      </c>
      <c r="T104">
        <f>VLOOKUP(B104,'Results - OWASP'!$B$2:$L$387,6,FALSE)</f>
        <v>5</v>
      </c>
      <c r="U104">
        <f>VLOOKUP(B104,'Results - OWASP'!$B$2:$L$387,7,FALSE)</f>
        <v>1</v>
      </c>
      <c r="V104">
        <f>VLOOKUP(B104,'Results - OWASP'!$B$2:$L$387,8,FALSE)</f>
        <v>3</v>
      </c>
      <c r="W104">
        <f>VLOOKUP(B104,'Results - OWASP'!$B$2:$L$387,9,FALSE)</f>
        <v>2</v>
      </c>
      <c r="X104">
        <f>VLOOKUP(B104,'Results - OWASP'!$B$2:$L$387,10,FALSE)</f>
        <v>0</v>
      </c>
      <c r="Y104">
        <f>VLOOKUP(B104,'Results - OWASP'!$B$2:$L$387,11,FALSE)</f>
        <v>1</v>
      </c>
      <c r="Z104">
        <f>VLOOKUP(B104,Risk!$B$2:$G$387,3,FALSE)</f>
        <v>24</v>
      </c>
      <c r="AA104">
        <f>VLOOKUP(B104,Risk!$B$2:$G$387,4,FALSE)</f>
        <v>8</v>
      </c>
      <c r="AB104">
        <f>VLOOKUP(B104,Risk!$B$2:$G$387,5,FALSE)</f>
        <v>13</v>
      </c>
      <c r="AC104">
        <f>VLOOKUP(B104,Risk!$B$2:$G$387,6,FALSE)</f>
        <v>3</v>
      </c>
      <c r="AD104">
        <f>VLOOKUP(B104,Risk!$B$2:$G$387,2,FALSE)</f>
        <v>0.51</v>
      </c>
    </row>
    <row r="105" spans="1:30" x14ac:dyDescent="0.3">
      <c r="A105">
        <v>104</v>
      </c>
      <c r="B105" t="s">
        <v>422</v>
      </c>
      <c r="C105" t="s">
        <v>423</v>
      </c>
      <c r="D105" t="s">
        <v>424</v>
      </c>
      <c r="E105" t="s">
        <v>412</v>
      </c>
      <c r="F105">
        <v>31450624</v>
      </c>
      <c r="G105">
        <v>1512064</v>
      </c>
      <c r="H105" t="s">
        <v>425</v>
      </c>
      <c r="I105">
        <v>226912540</v>
      </c>
      <c r="J105" s="6">
        <f>VLOOKUP(B105,'Results - Timing'!$B$2:$E$387,2,FALSE)</f>
        <v>44014.776530097763</v>
      </c>
      <c r="K105" s="6">
        <f>VLOOKUP(B105,'Results - Timing'!$B$2:$E$387,3,FALSE)</f>
        <v>44014.776563844644</v>
      </c>
      <c r="L105" s="5">
        <f>VLOOKUP(B105,'Results - Timing'!$B$2:$E$387,4,FALSE)</f>
        <v>3.3746880944818258E-5</v>
      </c>
      <c r="M105" s="3" t="str">
        <f>VLOOKUP(B105,Androbugs!$B$2:$C$387,2,FALSE)</f>
        <v>Y</v>
      </c>
      <c r="N105" s="3" t="str">
        <f>VLOOKUP(B105,Droidstatx!$B$2:$C$387,2,FALSE)</f>
        <v>Y</v>
      </c>
      <c r="O105" s="3" t="str">
        <f>VLOOKUP(B105,Super!$B$2:$C$387,2,FALSE)</f>
        <v>Y</v>
      </c>
      <c r="P105">
        <f>VLOOKUP(B105,'Results - OWASP'!$B$2:$L$387,2,FALSE)</f>
        <v>2</v>
      </c>
      <c r="Q105">
        <f>VLOOKUP(B105,'Results - OWASP'!$B$2:$L$387,3,FALSE)</f>
        <v>3</v>
      </c>
      <c r="R105">
        <f>VLOOKUP(B105,'Results - OWASP'!$B$2:$L$387,4,FALSE)</f>
        <v>5</v>
      </c>
      <c r="S105">
        <f>VLOOKUP(B105,'Results - OWASP'!$B$2:$L$387,5,FALSE)</f>
        <v>0</v>
      </c>
      <c r="T105">
        <f>VLOOKUP(B105,'Results - OWASP'!$B$2:$L$387,6,FALSE)</f>
        <v>5</v>
      </c>
      <c r="U105">
        <f>VLOOKUP(B105,'Results - OWASP'!$B$2:$L$387,7,FALSE)</f>
        <v>0</v>
      </c>
      <c r="V105">
        <f>VLOOKUP(B105,'Results - OWASP'!$B$2:$L$387,8,FALSE)</f>
        <v>4</v>
      </c>
      <c r="W105">
        <f>VLOOKUP(B105,'Results - OWASP'!$B$2:$L$387,9,FALSE)</f>
        <v>3</v>
      </c>
      <c r="X105">
        <f>VLOOKUP(B105,'Results - OWASP'!$B$2:$L$387,10,FALSE)</f>
        <v>1</v>
      </c>
      <c r="Y105">
        <f>VLOOKUP(B105,'Results - OWASP'!$B$2:$L$387,11,FALSE)</f>
        <v>0</v>
      </c>
      <c r="Z105">
        <f>VLOOKUP(B105,Risk!$B$2:$G$387,3,FALSE)</f>
        <v>23</v>
      </c>
      <c r="AA105">
        <f>VLOOKUP(B105,Risk!$B$2:$G$387,4,FALSE)</f>
        <v>8</v>
      </c>
      <c r="AB105">
        <f>VLOOKUP(B105,Risk!$B$2:$G$387,5,FALSE)</f>
        <v>8</v>
      </c>
      <c r="AC105">
        <f>VLOOKUP(B105,Risk!$B$2:$G$387,6,FALSE)</f>
        <v>7</v>
      </c>
      <c r="AD105">
        <f>VLOOKUP(B105,Risk!$B$2:$G$387,2,FALSE)</f>
        <v>0.57999999999999996</v>
      </c>
    </row>
    <row r="106" spans="1:30" x14ac:dyDescent="0.3">
      <c r="A106">
        <v>105</v>
      </c>
      <c r="B106" t="s">
        <v>426</v>
      </c>
      <c r="C106" t="s">
        <v>427</v>
      </c>
      <c r="D106" t="s">
        <v>428</v>
      </c>
      <c r="E106" t="s">
        <v>412</v>
      </c>
      <c r="F106">
        <v>15537353</v>
      </c>
      <c r="G106">
        <v>55264330</v>
      </c>
      <c r="H106" t="s">
        <v>429</v>
      </c>
      <c r="I106">
        <v>18500002</v>
      </c>
      <c r="J106" s="6">
        <f>VLOOKUP(B106,'Results - Timing'!$B$2:$E$387,2,FALSE)</f>
        <v>44014.676311515337</v>
      </c>
      <c r="K106" s="6">
        <f>VLOOKUP(B106,'Results - Timing'!$B$2:$E$387,3,FALSE)</f>
        <v>44014.676754794789</v>
      </c>
      <c r="L106" s="5">
        <f>VLOOKUP(B106,'Results - Timing'!$B$2:$E$387,4,FALSE)</f>
        <v>4.4327945215627551E-4</v>
      </c>
      <c r="M106" s="3" t="str">
        <f>VLOOKUP(B106,Androbugs!$B$2:$C$387,2,FALSE)</f>
        <v>Y</v>
      </c>
      <c r="N106" s="3" t="str">
        <f>VLOOKUP(B106,Droidstatx!$B$2:$C$387,2,FALSE)</f>
        <v>Y</v>
      </c>
      <c r="O106" s="3" t="str">
        <f>VLOOKUP(B106,Super!$B$2:$C$387,2,FALSE)</f>
        <v>Y</v>
      </c>
      <c r="P106">
        <f>VLOOKUP(B106,'Results - OWASP'!$B$2:$L$387,2,FALSE)</f>
        <v>5</v>
      </c>
      <c r="Q106">
        <f>VLOOKUP(B106,'Results - OWASP'!$B$2:$L$387,3,FALSE)</f>
        <v>5</v>
      </c>
      <c r="R106">
        <f>VLOOKUP(B106,'Results - OWASP'!$B$2:$L$387,4,FALSE)</f>
        <v>1</v>
      </c>
      <c r="S106">
        <f>VLOOKUP(B106,'Results - OWASP'!$B$2:$L$387,5,FALSE)</f>
        <v>0</v>
      </c>
      <c r="T106">
        <f>VLOOKUP(B106,'Results - OWASP'!$B$2:$L$387,6,FALSE)</f>
        <v>3</v>
      </c>
      <c r="U106">
        <f>VLOOKUP(B106,'Results - OWASP'!$B$2:$L$387,7,FALSE)</f>
        <v>1</v>
      </c>
      <c r="V106">
        <f>VLOOKUP(B106,'Results - OWASP'!$B$2:$L$387,8,FALSE)</f>
        <v>5</v>
      </c>
      <c r="W106">
        <f>VLOOKUP(B106,'Results - OWASP'!$B$2:$L$387,9,FALSE)</f>
        <v>3</v>
      </c>
      <c r="X106">
        <f>VLOOKUP(B106,'Results - OWASP'!$B$2:$L$387,10,FALSE)</f>
        <v>1</v>
      </c>
      <c r="Y106">
        <f>VLOOKUP(B106,'Results - OWASP'!$B$2:$L$387,11,FALSE)</f>
        <v>0</v>
      </c>
      <c r="Z106">
        <f>VLOOKUP(B106,Risk!$B$2:$G$387,3,FALSE)</f>
        <v>24</v>
      </c>
      <c r="AA106">
        <f>VLOOKUP(B106,Risk!$B$2:$G$387,4,FALSE)</f>
        <v>10</v>
      </c>
      <c r="AB106">
        <f>VLOOKUP(B106,Risk!$B$2:$G$387,5,FALSE)</f>
        <v>9</v>
      </c>
      <c r="AC106">
        <f>VLOOKUP(B106,Risk!$B$2:$G$387,6,FALSE)</f>
        <v>5</v>
      </c>
      <c r="AD106">
        <f>VLOOKUP(B106,Risk!$B$2:$G$387,2,FALSE)</f>
        <v>0.51</v>
      </c>
    </row>
    <row r="107" spans="1:30" x14ac:dyDescent="0.3">
      <c r="A107">
        <v>106</v>
      </c>
      <c r="B107" t="s">
        <v>430</v>
      </c>
      <c r="C107" t="s">
        <v>431</v>
      </c>
      <c r="D107" t="s">
        <v>432</v>
      </c>
      <c r="E107" t="s">
        <v>412</v>
      </c>
      <c r="F107">
        <v>11920847</v>
      </c>
      <c r="G107">
        <v>86882509</v>
      </c>
      <c r="H107" t="s">
        <v>433</v>
      </c>
      <c r="I107">
        <v>2021605050</v>
      </c>
      <c r="J107" s="6">
        <f>VLOOKUP(B107,'Results - Timing'!$B$2:$E$387,2,FALSE)</f>
        <v>44014.706329040557</v>
      </c>
      <c r="K107" s="6">
        <f>VLOOKUP(B107,'Results - Timing'!$B$2:$E$387,3,FALSE)</f>
        <v>44014.706823078668</v>
      </c>
      <c r="L107" s="5">
        <f>VLOOKUP(B107,'Results - Timing'!$B$2:$E$387,4,FALSE)</f>
        <v>4.9403811135562137E-4</v>
      </c>
      <c r="M107" s="3" t="str">
        <f>VLOOKUP(B107,Androbugs!$B$2:$C$387,2,FALSE)</f>
        <v>Y</v>
      </c>
      <c r="N107" s="3" t="str">
        <f>VLOOKUP(B107,Droidstatx!$B$2:$C$387,2,FALSE)</f>
        <v>Y</v>
      </c>
      <c r="O107" s="3" t="str">
        <f>VLOOKUP(B107,Super!$B$2:$C$387,2,FALSE)</f>
        <v>Y</v>
      </c>
      <c r="P107">
        <f>VLOOKUP(B107,'Results - OWASP'!$B$2:$L$387,2,FALSE)</f>
        <v>4</v>
      </c>
      <c r="Q107">
        <f>VLOOKUP(B107,'Results - OWASP'!$B$2:$L$387,3,FALSE)</f>
        <v>7</v>
      </c>
      <c r="R107">
        <f>VLOOKUP(B107,'Results - OWASP'!$B$2:$L$387,4,FALSE)</f>
        <v>1</v>
      </c>
      <c r="S107">
        <f>VLOOKUP(B107,'Results - OWASP'!$B$2:$L$387,5,FALSE)</f>
        <v>0</v>
      </c>
      <c r="T107">
        <f>VLOOKUP(B107,'Results - OWASP'!$B$2:$L$387,6,FALSE)</f>
        <v>3</v>
      </c>
      <c r="U107">
        <f>VLOOKUP(B107,'Results - OWASP'!$B$2:$L$387,7,FALSE)</f>
        <v>1</v>
      </c>
      <c r="V107">
        <f>VLOOKUP(B107,'Results - OWASP'!$B$2:$L$387,8,FALSE)</f>
        <v>7</v>
      </c>
      <c r="W107">
        <f>VLOOKUP(B107,'Results - OWASP'!$B$2:$L$387,9,FALSE)</f>
        <v>2</v>
      </c>
      <c r="X107">
        <f>VLOOKUP(B107,'Results - OWASP'!$B$2:$L$387,10,FALSE)</f>
        <v>1</v>
      </c>
      <c r="Y107">
        <f>VLOOKUP(B107,'Results - OWASP'!$B$2:$L$387,11,FALSE)</f>
        <v>0</v>
      </c>
      <c r="Z107">
        <f>VLOOKUP(B107,Risk!$B$2:$G$387,3,FALSE)</f>
        <v>26</v>
      </c>
      <c r="AA107">
        <f>VLOOKUP(B107,Risk!$B$2:$G$387,4,FALSE)</f>
        <v>12</v>
      </c>
      <c r="AB107">
        <f>VLOOKUP(B107,Risk!$B$2:$G$387,5,FALSE)</f>
        <v>8</v>
      </c>
      <c r="AC107">
        <f>VLOOKUP(B107,Risk!$B$2:$G$387,6,FALSE)</f>
        <v>6</v>
      </c>
      <c r="AD107">
        <f>VLOOKUP(B107,Risk!$B$2:$G$387,2,FALSE)</f>
        <v>0.51</v>
      </c>
    </row>
    <row r="108" spans="1:30" x14ac:dyDescent="0.3">
      <c r="A108">
        <v>107</v>
      </c>
      <c r="B108" t="s">
        <v>434</v>
      </c>
      <c r="C108" t="s">
        <v>435</v>
      </c>
      <c r="D108" t="s">
        <v>436</v>
      </c>
      <c r="E108" t="s">
        <v>412</v>
      </c>
      <c r="F108">
        <v>11673466</v>
      </c>
      <c r="G108">
        <v>15631323</v>
      </c>
      <c r="H108" t="s">
        <v>437</v>
      </c>
      <c r="I108">
        <v>433009745</v>
      </c>
      <c r="J108" s="6">
        <f>VLOOKUP(B108,'Results - Timing'!$B$2:$E$387,2,FALSE)</f>
        <v>44014.773869371013</v>
      </c>
      <c r="K108" s="6">
        <f>VLOOKUP(B108,'Results - Timing'!$B$2:$E$387,3,FALSE)</f>
        <v>44014.774345630511</v>
      </c>
      <c r="L108" s="5">
        <f>VLOOKUP(B108,'Results - Timing'!$B$2:$E$387,4,FALSE)</f>
        <v>4.7625949810026214E-4</v>
      </c>
      <c r="M108" s="3" t="str">
        <f>VLOOKUP(B108,Androbugs!$B$2:$C$387,2,FALSE)</f>
        <v>Y</v>
      </c>
      <c r="N108" s="3" t="str">
        <f>VLOOKUP(B108,Droidstatx!$B$2:$C$387,2,FALSE)</f>
        <v>Y</v>
      </c>
      <c r="O108" s="3" t="str">
        <f>VLOOKUP(B108,Super!$B$2:$C$387,2,FALSE)</f>
        <v>Y</v>
      </c>
      <c r="P108">
        <f>VLOOKUP(B108,'Results - OWASP'!$B$2:$L$387,2,FALSE)</f>
        <v>8</v>
      </c>
      <c r="Q108">
        <f>VLOOKUP(B108,'Results - OWASP'!$B$2:$L$387,3,FALSE)</f>
        <v>8</v>
      </c>
      <c r="R108">
        <f>VLOOKUP(B108,'Results - OWASP'!$B$2:$L$387,4,FALSE)</f>
        <v>3</v>
      </c>
      <c r="S108">
        <f>VLOOKUP(B108,'Results - OWASP'!$B$2:$L$387,5,FALSE)</f>
        <v>0</v>
      </c>
      <c r="T108">
        <f>VLOOKUP(B108,'Results - OWASP'!$B$2:$L$387,6,FALSE)</f>
        <v>4</v>
      </c>
      <c r="U108">
        <f>VLOOKUP(B108,'Results - OWASP'!$B$2:$L$387,7,FALSE)</f>
        <v>1</v>
      </c>
      <c r="V108">
        <f>VLOOKUP(B108,'Results - OWASP'!$B$2:$L$387,8,FALSE)</f>
        <v>3</v>
      </c>
      <c r="W108">
        <f>VLOOKUP(B108,'Results - OWASP'!$B$2:$L$387,9,FALSE)</f>
        <v>2</v>
      </c>
      <c r="X108">
        <f>VLOOKUP(B108,'Results - OWASP'!$B$2:$L$387,10,FALSE)</f>
        <v>1</v>
      </c>
      <c r="Y108">
        <f>VLOOKUP(B108,'Results - OWASP'!$B$2:$L$387,11,FALSE)</f>
        <v>0</v>
      </c>
      <c r="Z108">
        <f>VLOOKUP(B108,Risk!$B$2:$G$387,3,FALSE)</f>
        <v>30</v>
      </c>
      <c r="AA108">
        <f>VLOOKUP(B108,Risk!$B$2:$G$387,4,FALSE)</f>
        <v>11</v>
      </c>
      <c r="AB108">
        <f>VLOOKUP(B108,Risk!$B$2:$G$387,5,FALSE)</f>
        <v>15</v>
      </c>
      <c r="AC108">
        <f>VLOOKUP(B108,Risk!$B$2:$G$387,6,FALSE)</f>
        <v>4</v>
      </c>
      <c r="AD108">
        <f>VLOOKUP(B108,Risk!$B$2:$G$387,2,FALSE)</f>
        <v>0.51</v>
      </c>
    </row>
    <row r="109" spans="1:30" x14ac:dyDescent="0.3">
      <c r="A109">
        <v>108</v>
      </c>
      <c r="B109" t="s">
        <v>438</v>
      </c>
      <c r="C109" t="s">
        <v>439</v>
      </c>
      <c r="D109" t="s">
        <v>440</v>
      </c>
      <c r="E109" t="s">
        <v>412</v>
      </c>
      <c r="F109">
        <v>4924068</v>
      </c>
      <c r="G109">
        <v>70339683</v>
      </c>
      <c r="H109" t="s">
        <v>441</v>
      </c>
      <c r="I109">
        <v>1591724629</v>
      </c>
      <c r="J109" s="6">
        <f>VLOOKUP(B109,'Results - Timing'!$B$2:$E$387,2,FALSE)</f>
        <v>44014.730488130313</v>
      </c>
      <c r="K109" s="6">
        <f>VLOOKUP(B109,'Results - Timing'!$B$2:$E$387,3,FALSE)</f>
        <v>44014.730930668607</v>
      </c>
      <c r="L109" s="5">
        <f>VLOOKUP(B109,'Results - Timing'!$B$2:$E$387,4,FALSE)</f>
        <v>4.4253829400986433E-4</v>
      </c>
      <c r="M109" s="3" t="str">
        <f>VLOOKUP(B109,Androbugs!$B$2:$C$387,2,FALSE)</f>
        <v>Y</v>
      </c>
      <c r="N109" s="3" t="str">
        <f>VLOOKUP(B109,Droidstatx!$B$2:$C$387,2,FALSE)</f>
        <v>Y</v>
      </c>
      <c r="O109" s="3" t="str">
        <f>VLOOKUP(B109,Super!$B$2:$C$387,2,FALSE)</f>
        <v>Y</v>
      </c>
      <c r="P109">
        <f>VLOOKUP(B109,'Results - OWASP'!$B$2:$L$387,2,FALSE)</f>
        <v>10</v>
      </c>
      <c r="Q109">
        <f>VLOOKUP(B109,'Results - OWASP'!$B$2:$L$387,3,FALSE)</f>
        <v>7</v>
      </c>
      <c r="R109">
        <f>VLOOKUP(B109,'Results - OWASP'!$B$2:$L$387,4,FALSE)</f>
        <v>3</v>
      </c>
      <c r="S109">
        <f>VLOOKUP(B109,'Results - OWASP'!$B$2:$L$387,5,FALSE)</f>
        <v>0</v>
      </c>
      <c r="T109">
        <f>VLOOKUP(B109,'Results - OWASP'!$B$2:$L$387,6,FALSE)</f>
        <v>6</v>
      </c>
      <c r="U109">
        <f>VLOOKUP(B109,'Results - OWASP'!$B$2:$L$387,7,FALSE)</f>
        <v>1</v>
      </c>
      <c r="V109">
        <f>VLOOKUP(B109,'Results - OWASP'!$B$2:$L$387,8,FALSE)</f>
        <v>5</v>
      </c>
      <c r="W109">
        <f>VLOOKUP(B109,'Results - OWASP'!$B$2:$L$387,9,FALSE)</f>
        <v>2</v>
      </c>
      <c r="X109">
        <f>VLOOKUP(B109,'Results - OWASP'!$B$2:$L$387,10,FALSE)</f>
        <v>1</v>
      </c>
      <c r="Y109">
        <f>VLOOKUP(B109,'Results - OWASP'!$B$2:$L$387,11,FALSE)</f>
        <v>1</v>
      </c>
      <c r="Z109">
        <f>VLOOKUP(B109,Risk!$B$2:$G$387,3,FALSE)</f>
        <v>36</v>
      </c>
      <c r="AA109">
        <f>VLOOKUP(B109,Risk!$B$2:$G$387,4,FALSE)</f>
        <v>12</v>
      </c>
      <c r="AB109">
        <f>VLOOKUP(B109,Risk!$B$2:$G$387,5,FALSE)</f>
        <v>16</v>
      </c>
      <c r="AC109">
        <f>VLOOKUP(B109,Risk!$B$2:$G$387,6,FALSE)</f>
        <v>8</v>
      </c>
      <c r="AD109">
        <f>VLOOKUP(B109,Risk!$B$2:$G$387,2,FALSE)</f>
        <v>0.55000000000000004</v>
      </c>
    </row>
    <row r="110" spans="1:30" x14ac:dyDescent="0.3">
      <c r="A110">
        <v>109</v>
      </c>
      <c r="B110" t="s">
        <v>442</v>
      </c>
      <c r="C110" t="s">
        <v>443</v>
      </c>
      <c r="D110" t="s">
        <v>444</v>
      </c>
      <c r="E110" t="s">
        <v>412</v>
      </c>
      <c r="F110">
        <v>4279096</v>
      </c>
      <c r="G110">
        <v>16411757</v>
      </c>
      <c r="H110" t="s">
        <v>445</v>
      </c>
      <c r="I110">
        <v>1130000006</v>
      </c>
      <c r="J110" s="6">
        <f>VLOOKUP(B110,'Results - Timing'!$B$2:$E$387,2,FALSE)</f>
        <v>44014.722792479952</v>
      </c>
      <c r="K110" s="6">
        <f>VLOOKUP(B110,'Results - Timing'!$B$2:$E$387,3,FALSE)</f>
        <v>44014.723111536303</v>
      </c>
      <c r="L110" s="5">
        <f>VLOOKUP(B110,'Results - Timing'!$B$2:$E$387,4,FALSE)</f>
        <v>3.1905635114526376E-4</v>
      </c>
      <c r="M110" s="3" t="str">
        <f>VLOOKUP(B110,Androbugs!$B$2:$C$387,2,FALSE)</f>
        <v>Y</v>
      </c>
      <c r="N110" s="3" t="str">
        <f>VLOOKUP(B110,Droidstatx!$B$2:$C$387,2,FALSE)</f>
        <v>Y</v>
      </c>
      <c r="O110" s="3" t="str">
        <f>VLOOKUP(B110,Super!$B$2:$C$387,2,FALSE)</f>
        <v>Y</v>
      </c>
      <c r="P110">
        <f>VLOOKUP(B110,'Results - OWASP'!$B$2:$L$387,2,FALSE)</f>
        <v>7</v>
      </c>
      <c r="Q110">
        <f>VLOOKUP(B110,'Results - OWASP'!$B$2:$L$387,3,FALSE)</f>
        <v>5</v>
      </c>
      <c r="R110">
        <f>VLOOKUP(B110,'Results - OWASP'!$B$2:$L$387,4,FALSE)</f>
        <v>1</v>
      </c>
      <c r="S110">
        <f>VLOOKUP(B110,'Results - OWASP'!$B$2:$L$387,5,FALSE)</f>
        <v>0</v>
      </c>
      <c r="T110">
        <f>VLOOKUP(B110,'Results - OWASP'!$B$2:$L$387,6,FALSE)</f>
        <v>3</v>
      </c>
      <c r="U110">
        <f>VLOOKUP(B110,'Results - OWASP'!$B$2:$L$387,7,FALSE)</f>
        <v>1</v>
      </c>
      <c r="V110">
        <f>VLOOKUP(B110,'Results - OWASP'!$B$2:$L$387,8,FALSE)</f>
        <v>4</v>
      </c>
      <c r="W110">
        <f>VLOOKUP(B110,'Results - OWASP'!$B$2:$L$387,9,FALSE)</f>
        <v>2</v>
      </c>
      <c r="X110">
        <f>VLOOKUP(B110,'Results - OWASP'!$B$2:$L$387,10,FALSE)</f>
        <v>1</v>
      </c>
      <c r="Y110">
        <f>VLOOKUP(B110,'Results - OWASP'!$B$2:$L$387,11,FALSE)</f>
        <v>0</v>
      </c>
      <c r="Z110">
        <f>VLOOKUP(B110,Risk!$B$2:$G$387,3,FALSE)</f>
        <v>24</v>
      </c>
      <c r="AA110">
        <f>VLOOKUP(B110,Risk!$B$2:$G$387,4,FALSE)</f>
        <v>10</v>
      </c>
      <c r="AB110">
        <f>VLOOKUP(B110,Risk!$B$2:$G$387,5,FALSE)</f>
        <v>13</v>
      </c>
      <c r="AC110">
        <f>VLOOKUP(B110,Risk!$B$2:$G$387,6,FALSE)</f>
        <v>1</v>
      </c>
      <c r="AD110">
        <f>VLOOKUP(B110,Risk!$B$2:$G$387,2,FALSE)</f>
        <v>0.45</v>
      </c>
    </row>
    <row r="111" spans="1:30" x14ac:dyDescent="0.3">
      <c r="A111">
        <v>110</v>
      </c>
      <c r="B111" t="s">
        <v>303</v>
      </c>
      <c r="C111" t="s">
        <v>304</v>
      </c>
      <c r="D111" t="s">
        <v>305</v>
      </c>
      <c r="E111" t="s">
        <v>412</v>
      </c>
      <c r="F111">
        <v>3787906</v>
      </c>
      <c r="G111">
        <v>25531837</v>
      </c>
      <c r="H111" t="s">
        <v>306</v>
      </c>
      <c r="I111">
        <v>7438140</v>
      </c>
      <c r="J111" s="6">
        <f>VLOOKUP(B111,'Results - Timing'!$B$2:$E$387,2,FALSE)</f>
        <v>44014.696703760237</v>
      </c>
      <c r="K111" s="6">
        <f>VLOOKUP(B111,'Results - Timing'!$B$2:$E$387,3,FALSE)</f>
        <v>44014.6971782611</v>
      </c>
      <c r="L111" s="5">
        <f>VLOOKUP(B111,'Results - Timing'!$B$2:$E$387,4,FALSE)</f>
        <v>4.7450086276512593E-4</v>
      </c>
      <c r="M111" s="3" t="str">
        <f>VLOOKUP(B111,Androbugs!$B$2:$C$387,2,FALSE)</f>
        <v>Y</v>
      </c>
      <c r="N111" s="3" t="str">
        <f>VLOOKUP(B111,Droidstatx!$B$2:$C$387,2,FALSE)</f>
        <v>Y</v>
      </c>
      <c r="O111" s="3" t="str">
        <f>VLOOKUP(B111,Super!$B$2:$C$387,2,FALSE)</f>
        <v>Y</v>
      </c>
      <c r="P111">
        <f>VLOOKUP(B111,'Results - OWASP'!$B$2:$L$387,2,FALSE)</f>
        <v>11</v>
      </c>
      <c r="Q111">
        <f>VLOOKUP(B111,'Results - OWASP'!$B$2:$L$387,3,FALSE)</f>
        <v>2</v>
      </c>
      <c r="R111">
        <f>VLOOKUP(B111,'Results - OWASP'!$B$2:$L$387,4,FALSE)</f>
        <v>3</v>
      </c>
      <c r="S111">
        <f>VLOOKUP(B111,'Results - OWASP'!$B$2:$L$387,5,FALSE)</f>
        <v>0</v>
      </c>
      <c r="T111">
        <f>VLOOKUP(B111,'Results - OWASP'!$B$2:$L$387,6,FALSE)</f>
        <v>1</v>
      </c>
      <c r="U111">
        <f>VLOOKUP(B111,'Results - OWASP'!$B$2:$L$387,7,FALSE)</f>
        <v>1</v>
      </c>
      <c r="V111">
        <f>VLOOKUP(B111,'Results - OWASP'!$B$2:$L$387,8,FALSE)</f>
        <v>1</v>
      </c>
      <c r="W111">
        <f>VLOOKUP(B111,'Results - OWASP'!$B$2:$L$387,9,FALSE)</f>
        <v>3</v>
      </c>
      <c r="X111">
        <f>VLOOKUP(B111,'Results - OWASP'!$B$2:$L$387,10,FALSE)</f>
        <v>1</v>
      </c>
      <c r="Y111">
        <f>VLOOKUP(B111,'Results - OWASP'!$B$2:$L$387,11,FALSE)</f>
        <v>0</v>
      </c>
      <c r="Z111">
        <f>VLOOKUP(B111,Risk!$B$2:$G$387,3,FALSE)</f>
        <v>23</v>
      </c>
      <c r="AA111">
        <f>VLOOKUP(B111,Risk!$B$2:$G$387,4,FALSE)</f>
        <v>8</v>
      </c>
      <c r="AB111">
        <f>VLOOKUP(B111,Risk!$B$2:$G$387,5,FALSE)</f>
        <v>12</v>
      </c>
      <c r="AC111">
        <f>VLOOKUP(B111,Risk!$B$2:$G$387,6,FALSE)</f>
        <v>3</v>
      </c>
      <c r="AD111">
        <f>VLOOKUP(B111,Risk!$B$2:$G$387,2,FALSE)</f>
        <v>0.51</v>
      </c>
    </row>
    <row r="112" spans="1:30" x14ac:dyDescent="0.3">
      <c r="A112">
        <v>111</v>
      </c>
      <c r="B112" t="s">
        <v>446</v>
      </c>
      <c r="C112" t="s">
        <v>447</v>
      </c>
      <c r="D112" t="s">
        <v>448</v>
      </c>
      <c r="E112" t="s">
        <v>449</v>
      </c>
      <c r="F112">
        <v>6706604</v>
      </c>
      <c r="G112">
        <v>2493583</v>
      </c>
      <c r="H112" t="s">
        <v>450</v>
      </c>
      <c r="I112">
        <v>30640</v>
      </c>
      <c r="J112" s="6">
        <f>VLOOKUP(B112,'Results - Timing'!$B$2:$E$387,2,FALSE)</f>
        <v>44014.750339125101</v>
      </c>
      <c r="K112" s="6">
        <f>VLOOKUP(B112,'Results - Timing'!$B$2:$E$387,3,FALSE)</f>
        <v>44014.750592601173</v>
      </c>
      <c r="L112" s="5">
        <f>VLOOKUP(B112,'Results - Timing'!$B$2:$E$387,4,FALSE)</f>
        <v>2.534760715207085E-4</v>
      </c>
      <c r="M112" s="3" t="str">
        <f>VLOOKUP(B112,Androbugs!$B$2:$C$387,2,FALSE)</f>
        <v>Y</v>
      </c>
      <c r="N112" s="3" t="str">
        <f>VLOOKUP(B112,Droidstatx!$B$2:$C$387,2,FALSE)</f>
        <v>N</v>
      </c>
      <c r="O112" s="3" t="str">
        <f>VLOOKUP(B112,Super!$B$2:$C$387,2,FALSE)</f>
        <v>Y</v>
      </c>
      <c r="P112">
        <f>VLOOKUP(B112,'Results - OWASP'!$B$2:$L$387,2,FALSE)</f>
        <v>8</v>
      </c>
      <c r="Q112">
        <f>VLOOKUP(B112,'Results - OWASP'!$B$2:$L$387,3,FALSE)</f>
        <v>4</v>
      </c>
      <c r="R112">
        <f>VLOOKUP(B112,'Results - OWASP'!$B$2:$L$387,4,FALSE)</f>
        <v>1</v>
      </c>
      <c r="S112">
        <f>VLOOKUP(B112,'Results - OWASP'!$B$2:$L$387,5,FALSE)</f>
        <v>0</v>
      </c>
      <c r="T112">
        <f>VLOOKUP(B112,'Results - OWASP'!$B$2:$L$387,6,FALSE)</f>
        <v>0</v>
      </c>
      <c r="U112">
        <f>VLOOKUP(B112,'Results - OWASP'!$B$2:$L$387,7,FALSE)</f>
        <v>1</v>
      </c>
      <c r="V112">
        <f>VLOOKUP(B112,'Results - OWASP'!$B$2:$L$387,8,FALSE)</f>
        <v>3</v>
      </c>
      <c r="W112">
        <f>VLOOKUP(B112,'Results - OWASP'!$B$2:$L$387,9,FALSE)</f>
        <v>2</v>
      </c>
      <c r="X112">
        <f>VLOOKUP(B112,'Results - OWASP'!$B$2:$L$387,10,FALSE)</f>
        <v>1</v>
      </c>
      <c r="Y112">
        <f>VLOOKUP(B112,'Results - OWASP'!$B$2:$L$387,11,FALSE)</f>
        <v>1</v>
      </c>
      <c r="Z112">
        <f>VLOOKUP(B112,Risk!$B$2:$G$387,3,FALSE)</f>
        <v>21</v>
      </c>
      <c r="AA112">
        <f>VLOOKUP(B112,Risk!$B$2:$G$387,4,FALSE)</f>
        <v>9</v>
      </c>
      <c r="AB112">
        <f>VLOOKUP(B112,Risk!$B$2:$G$387,5,FALSE)</f>
        <v>6</v>
      </c>
      <c r="AC112">
        <f>VLOOKUP(B112,Risk!$B$2:$G$387,6,FALSE)</f>
        <v>6</v>
      </c>
      <c r="AD112">
        <f>VLOOKUP(B112,Risk!$B$2:$G$387,2,FALSE)</f>
        <v>0.44</v>
      </c>
    </row>
    <row r="113" spans="1:30" x14ac:dyDescent="0.3">
      <c r="A113">
        <v>112</v>
      </c>
      <c r="B113" t="s">
        <v>451</v>
      </c>
      <c r="C113" t="s">
        <v>452</v>
      </c>
      <c r="D113" t="s">
        <v>453</v>
      </c>
      <c r="E113" t="s">
        <v>449</v>
      </c>
      <c r="F113">
        <v>3985076</v>
      </c>
      <c r="G113">
        <v>82080682</v>
      </c>
      <c r="H113" t="s">
        <v>454</v>
      </c>
      <c r="I113">
        <v>6100041</v>
      </c>
      <c r="J113" s="6">
        <f>VLOOKUP(B113,'Results - Timing'!$B$2:$E$387,2,FALSE)</f>
        <v>44014.745091349818</v>
      </c>
      <c r="K113" s="6">
        <f>VLOOKUP(B113,'Results - Timing'!$B$2:$E$387,3,FALSE)</f>
        <v>44014.745717657897</v>
      </c>
      <c r="L113" s="5">
        <f>VLOOKUP(B113,'Results - Timing'!$B$2:$E$387,4,FALSE)</f>
        <v>6.2630807951791212E-4</v>
      </c>
      <c r="M113" s="3" t="str">
        <f>VLOOKUP(B113,Androbugs!$B$2:$C$387,2,FALSE)</f>
        <v>Y</v>
      </c>
      <c r="N113" s="3" t="str">
        <f>VLOOKUP(B113,Droidstatx!$B$2:$C$387,2,FALSE)</f>
        <v>Y</v>
      </c>
      <c r="O113" s="3" t="str">
        <f>VLOOKUP(B113,Super!$B$2:$C$387,2,FALSE)</f>
        <v>Y</v>
      </c>
      <c r="P113">
        <f>VLOOKUP(B113,'Results - OWASP'!$B$2:$L$387,2,FALSE)</f>
        <v>10</v>
      </c>
      <c r="Q113">
        <f>VLOOKUP(B113,'Results - OWASP'!$B$2:$L$387,3,FALSE)</f>
        <v>3</v>
      </c>
      <c r="R113">
        <f>VLOOKUP(B113,'Results - OWASP'!$B$2:$L$387,4,FALSE)</f>
        <v>3</v>
      </c>
      <c r="S113">
        <f>VLOOKUP(B113,'Results - OWASP'!$B$2:$L$387,5,FALSE)</f>
        <v>0</v>
      </c>
      <c r="T113">
        <f>VLOOKUP(B113,'Results - OWASP'!$B$2:$L$387,6,FALSE)</f>
        <v>1</v>
      </c>
      <c r="U113">
        <f>VLOOKUP(B113,'Results - OWASP'!$B$2:$L$387,7,FALSE)</f>
        <v>1</v>
      </c>
      <c r="V113">
        <f>VLOOKUP(B113,'Results - OWASP'!$B$2:$L$387,8,FALSE)</f>
        <v>1</v>
      </c>
      <c r="W113">
        <f>VLOOKUP(B113,'Results - OWASP'!$B$2:$L$387,9,FALSE)</f>
        <v>2</v>
      </c>
      <c r="X113">
        <f>VLOOKUP(B113,'Results - OWASP'!$B$2:$L$387,10,FALSE)</f>
        <v>2</v>
      </c>
      <c r="Y113">
        <f>VLOOKUP(B113,'Results - OWASP'!$B$2:$L$387,11,FALSE)</f>
        <v>1</v>
      </c>
      <c r="Z113">
        <f>VLOOKUP(B113,Risk!$B$2:$G$387,3,FALSE)</f>
        <v>24</v>
      </c>
      <c r="AA113">
        <f>VLOOKUP(B113,Risk!$B$2:$G$387,4,FALSE)</f>
        <v>5</v>
      </c>
      <c r="AB113">
        <f>VLOOKUP(B113,Risk!$B$2:$G$387,5,FALSE)</f>
        <v>14</v>
      </c>
      <c r="AC113">
        <f>VLOOKUP(B113,Risk!$B$2:$G$387,6,FALSE)</f>
        <v>5</v>
      </c>
      <c r="AD113">
        <f>VLOOKUP(B113,Risk!$B$2:$G$387,2,FALSE)</f>
        <v>0.51</v>
      </c>
    </row>
    <row r="114" spans="1:30" x14ac:dyDescent="0.3">
      <c r="A114">
        <v>113</v>
      </c>
      <c r="B114" t="s">
        <v>286</v>
      </c>
      <c r="C114" t="s">
        <v>287</v>
      </c>
      <c r="D114" t="s">
        <v>288</v>
      </c>
      <c r="E114" t="s">
        <v>449</v>
      </c>
      <c r="F114">
        <v>2516992</v>
      </c>
      <c r="G114">
        <v>43085093</v>
      </c>
      <c r="H114" t="s">
        <v>289</v>
      </c>
      <c r="I114">
        <v>585</v>
      </c>
      <c r="J114" s="6">
        <f>VLOOKUP(B114,'Results - Timing'!$B$2:$E$387,2,FALSE)</f>
        <v>44014.715777687263</v>
      </c>
      <c r="K114" s="6">
        <f>VLOOKUP(B114,'Results - Timing'!$B$2:$E$387,3,FALSE)</f>
        <v>44014.716188140337</v>
      </c>
      <c r="L114" s="5">
        <f>VLOOKUP(B114,'Results - Timing'!$B$2:$E$387,4,FALSE)</f>
        <v>4.1045307443710044E-4</v>
      </c>
      <c r="M114" s="3" t="str">
        <f>VLOOKUP(B114,Androbugs!$B$2:$C$387,2,FALSE)</f>
        <v>Y</v>
      </c>
      <c r="N114" s="3" t="str">
        <f>VLOOKUP(B114,Droidstatx!$B$2:$C$387,2,FALSE)</f>
        <v>Y</v>
      </c>
      <c r="O114" s="3" t="str">
        <f>VLOOKUP(B114,Super!$B$2:$C$387,2,FALSE)</f>
        <v>Y</v>
      </c>
      <c r="P114">
        <f>VLOOKUP(B114,'Results - OWASP'!$B$2:$L$387,2,FALSE)</f>
        <v>10</v>
      </c>
      <c r="Q114">
        <f>VLOOKUP(B114,'Results - OWASP'!$B$2:$L$387,3,FALSE)</f>
        <v>7</v>
      </c>
      <c r="R114">
        <f>VLOOKUP(B114,'Results - OWASP'!$B$2:$L$387,4,FALSE)</f>
        <v>4</v>
      </c>
      <c r="S114">
        <f>VLOOKUP(B114,'Results - OWASP'!$B$2:$L$387,5,FALSE)</f>
        <v>0</v>
      </c>
      <c r="T114">
        <f>VLOOKUP(B114,'Results - OWASP'!$B$2:$L$387,6,FALSE)</f>
        <v>6</v>
      </c>
      <c r="U114">
        <f>VLOOKUP(B114,'Results - OWASP'!$B$2:$L$387,7,FALSE)</f>
        <v>1</v>
      </c>
      <c r="V114">
        <f>VLOOKUP(B114,'Results - OWASP'!$B$2:$L$387,8,FALSE)</f>
        <v>5</v>
      </c>
      <c r="W114">
        <f>VLOOKUP(B114,'Results - OWASP'!$B$2:$L$387,9,FALSE)</f>
        <v>3</v>
      </c>
      <c r="X114">
        <f>VLOOKUP(B114,'Results - OWASP'!$B$2:$L$387,10,FALSE)</f>
        <v>1</v>
      </c>
      <c r="Y114">
        <f>VLOOKUP(B114,'Results - OWASP'!$B$2:$L$387,11,FALSE)</f>
        <v>0</v>
      </c>
      <c r="Z114">
        <f>VLOOKUP(B114,Risk!$B$2:$G$387,3,FALSE)</f>
        <v>37</v>
      </c>
      <c r="AA114">
        <f>VLOOKUP(B114,Risk!$B$2:$G$387,4,FALSE)</f>
        <v>13</v>
      </c>
      <c r="AB114">
        <f>VLOOKUP(B114,Risk!$B$2:$G$387,5,FALSE)</f>
        <v>16</v>
      </c>
      <c r="AC114">
        <f>VLOOKUP(B114,Risk!$B$2:$G$387,6,FALSE)</f>
        <v>8</v>
      </c>
      <c r="AD114">
        <f>VLOOKUP(B114,Risk!$B$2:$G$387,2,FALSE)</f>
        <v>0.53</v>
      </c>
    </row>
    <row r="115" spans="1:30" x14ac:dyDescent="0.3">
      <c r="A115">
        <v>114</v>
      </c>
      <c r="B115" t="s">
        <v>455</v>
      </c>
      <c r="C115" t="s">
        <v>456</v>
      </c>
      <c r="D115" t="s">
        <v>457</v>
      </c>
      <c r="E115" t="s">
        <v>449</v>
      </c>
      <c r="F115">
        <v>1989817</v>
      </c>
      <c r="G115">
        <v>100096640</v>
      </c>
      <c r="H115" t="s">
        <v>458</v>
      </c>
      <c r="I115">
        <v>1000150511</v>
      </c>
      <c r="J115" s="6">
        <f>VLOOKUP(B115,'Results - Timing'!$B$2:$E$387,2,FALSE)</f>
        <v>44014.720792086577</v>
      </c>
      <c r="K115" s="6">
        <f>VLOOKUP(B115,'Results - Timing'!$B$2:$E$387,3,FALSE)</f>
        <v>44014.721659562478</v>
      </c>
      <c r="L115" s="5">
        <f>VLOOKUP(B115,'Results - Timing'!$B$2:$E$387,4,FALSE)</f>
        <v>8.6747590103186667E-4</v>
      </c>
      <c r="M115" s="3" t="str">
        <f>VLOOKUP(B115,Androbugs!$B$2:$C$387,2,FALSE)</f>
        <v>Y</v>
      </c>
      <c r="N115" s="3" t="str">
        <f>VLOOKUP(B115,Droidstatx!$B$2:$C$387,2,FALSE)</f>
        <v>N</v>
      </c>
      <c r="O115" s="3" t="str">
        <f>VLOOKUP(B115,Super!$B$2:$C$387,2,FALSE)</f>
        <v>Y</v>
      </c>
      <c r="P115">
        <f>VLOOKUP(B115,'Results - OWASP'!$B$2:$L$387,2,FALSE)</f>
        <v>3</v>
      </c>
      <c r="Q115">
        <f>VLOOKUP(B115,'Results - OWASP'!$B$2:$L$387,3,FALSE)</f>
        <v>6</v>
      </c>
      <c r="R115">
        <f>VLOOKUP(B115,'Results - OWASP'!$B$2:$L$387,4,FALSE)</f>
        <v>2</v>
      </c>
      <c r="S115">
        <f>VLOOKUP(B115,'Results - OWASP'!$B$2:$L$387,5,FALSE)</f>
        <v>0</v>
      </c>
      <c r="T115">
        <f>VLOOKUP(B115,'Results - OWASP'!$B$2:$L$387,6,FALSE)</f>
        <v>3</v>
      </c>
      <c r="U115">
        <f>VLOOKUP(B115,'Results - OWASP'!$B$2:$L$387,7,FALSE)</f>
        <v>0</v>
      </c>
      <c r="V115">
        <f>VLOOKUP(B115,'Results - OWASP'!$B$2:$L$387,8,FALSE)</f>
        <v>5</v>
      </c>
      <c r="W115">
        <f>VLOOKUP(B115,'Results - OWASP'!$B$2:$L$387,9,FALSE)</f>
        <v>0</v>
      </c>
      <c r="X115">
        <f>VLOOKUP(B115,'Results - OWASP'!$B$2:$L$387,10,FALSE)</f>
        <v>0</v>
      </c>
      <c r="Y115">
        <f>VLOOKUP(B115,'Results - OWASP'!$B$2:$L$387,11,FALSE)</f>
        <v>0</v>
      </c>
      <c r="Z115">
        <f>VLOOKUP(B115,Risk!$B$2:$G$387,3,FALSE)</f>
        <v>19</v>
      </c>
      <c r="AA115">
        <f>VLOOKUP(B115,Risk!$B$2:$G$387,4,FALSE)</f>
        <v>7</v>
      </c>
      <c r="AB115">
        <f>VLOOKUP(B115,Risk!$B$2:$G$387,5,FALSE)</f>
        <v>8</v>
      </c>
      <c r="AC115">
        <f>VLOOKUP(B115,Risk!$B$2:$G$387,6,FALSE)</f>
        <v>4</v>
      </c>
      <c r="AD115">
        <f>VLOOKUP(B115,Risk!$B$2:$G$387,2,FALSE)</f>
        <v>0.23</v>
      </c>
    </row>
    <row r="116" spans="1:30" x14ac:dyDescent="0.3">
      <c r="A116">
        <v>115</v>
      </c>
      <c r="B116" t="s">
        <v>459</v>
      </c>
      <c r="C116" t="s">
        <v>460</v>
      </c>
      <c r="D116" t="s">
        <v>461</v>
      </c>
      <c r="E116" t="s">
        <v>449</v>
      </c>
      <c r="F116">
        <v>1375185</v>
      </c>
      <c r="G116">
        <v>55785996</v>
      </c>
      <c r="H116" t="s">
        <v>462</v>
      </c>
      <c r="I116">
        <v>201901211</v>
      </c>
      <c r="J116" s="6">
        <f>VLOOKUP(B116,'Results - Timing'!$B$2:$E$387,2,FALSE)</f>
        <v>44014.759233125696</v>
      </c>
      <c r="K116" s="6">
        <f>VLOOKUP(B116,'Results - Timing'!$B$2:$E$387,3,FALSE)</f>
        <v>44014.759263233587</v>
      </c>
      <c r="L116" s="5">
        <f>VLOOKUP(B116,'Results - Timing'!$B$2:$E$387,4,FALSE)</f>
        <v>3.0107890779618174E-5</v>
      </c>
      <c r="M116" s="3" t="str">
        <f>VLOOKUP(B116,Androbugs!$B$2:$C$387,2,FALSE)</f>
        <v>Y</v>
      </c>
      <c r="N116" s="3" t="str">
        <f>VLOOKUP(B116,Droidstatx!$B$2:$C$387,2,FALSE)</f>
        <v>N</v>
      </c>
      <c r="O116" s="3" t="str">
        <f>VLOOKUP(B116,Super!$B$2:$C$387,2,FALSE)</f>
        <v>Y</v>
      </c>
      <c r="P116">
        <f>VLOOKUP(B116,'Results - OWASP'!$B$2:$L$387,2,FALSE)</f>
        <v>0</v>
      </c>
      <c r="Q116">
        <f>VLOOKUP(B116,'Results - OWASP'!$B$2:$L$387,3,FALSE)</f>
        <v>6</v>
      </c>
      <c r="R116">
        <f>VLOOKUP(B116,'Results - OWASP'!$B$2:$L$387,4,FALSE)</f>
        <v>0</v>
      </c>
      <c r="S116">
        <f>VLOOKUP(B116,'Results - OWASP'!$B$2:$L$387,5,FALSE)</f>
        <v>0</v>
      </c>
      <c r="T116">
        <f>VLOOKUP(B116,'Results - OWASP'!$B$2:$L$387,6,FALSE)</f>
        <v>3</v>
      </c>
      <c r="U116">
        <f>VLOOKUP(B116,'Results - OWASP'!$B$2:$L$387,7,FALSE)</f>
        <v>0</v>
      </c>
      <c r="V116">
        <f>VLOOKUP(B116,'Results - OWASP'!$B$2:$L$387,8,FALSE)</f>
        <v>3</v>
      </c>
      <c r="W116">
        <f>VLOOKUP(B116,'Results - OWASP'!$B$2:$L$387,9,FALSE)</f>
        <v>0</v>
      </c>
      <c r="X116">
        <f>VLOOKUP(B116,'Results - OWASP'!$B$2:$L$387,10,FALSE)</f>
        <v>0</v>
      </c>
      <c r="Y116">
        <f>VLOOKUP(B116,'Results - OWASP'!$B$2:$L$387,11,FALSE)</f>
        <v>0</v>
      </c>
      <c r="Z116">
        <f>VLOOKUP(B116,Risk!$B$2:$G$387,3,FALSE)</f>
        <v>12</v>
      </c>
      <c r="AA116">
        <f>VLOOKUP(B116,Risk!$B$2:$G$387,4,FALSE)</f>
        <v>4</v>
      </c>
      <c r="AB116">
        <f>VLOOKUP(B116,Risk!$B$2:$G$387,5,FALSE)</f>
        <v>7</v>
      </c>
      <c r="AC116">
        <f>VLOOKUP(B116,Risk!$B$2:$G$387,6,FALSE)</f>
        <v>1</v>
      </c>
      <c r="AD116">
        <f>VLOOKUP(B116,Risk!$B$2:$G$387,2,FALSE)</f>
        <v>0.24</v>
      </c>
    </row>
    <row r="117" spans="1:30" x14ac:dyDescent="0.3">
      <c r="A117">
        <v>116</v>
      </c>
      <c r="B117" t="s">
        <v>463</v>
      </c>
      <c r="C117" t="s">
        <v>464</v>
      </c>
      <c r="D117" t="s">
        <v>465</v>
      </c>
      <c r="E117" t="s">
        <v>449</v>
      </c>
      <c r="F117">
        <v>813985</v>
      </c>
      <c r="G117">
        <v>17590227</v>
      </c>
      <c r="H117" t="s">
        <v>466</v>
      </c>
      <c r="I117">
        <v>45</v>
      </c>
      <c r="J117" s="6">
        <f>VLOOKUP(B117,'Results - Timing'!$B$2:$E$387,2,FALSE)</f>
        <v>44014.790225615143</v>
      </c>
      <c r="K117" s="6">
        <f>VLOOKUP(B117,'Results - Timing'!$B$2:$E$387,3,FALSE)</f>
        <v>44014.790663793567</v>
      </c>
      <c r="L117" s="5">
        <f>VLOOKUP(B117,'Results - Timing'!$B$2:$E$387,4,FALSE)</f>
        <v>4.3817842379212379E-4</v>
      </c>
      <c r="M117" s="3" t="str">
        <f>VLOOKUP(B117,Androbugs!$B$2:$C$387,2,FALSE)</f>
        <v>Y</v>
      </c>
      <c r="N117" s="3" t="str">
        <f>VLOOKUP(B117,Droidstatx!$B$2:$C$387,2,FALSE)</f>
        <v>Y</v>
      </c>
      <c r="O117" s="3" t="str">
        <f>VLOOKUP(B117,Super!$B$2:$C$387,2,FALSE)</f>
        <v>Y</v>
      </c>
      <c r="P117">
        <f>VLOOKUP(B117,'Results - OWASP'!$B$2:$L$387,2,FALSE)</f>
        <v>7</v>
      </c>
      <c r="Q117">
        <f>VLOOKUP(B117,'Results - OWASP'!$B$2:$L$387,3,FALSE)</f>
        <v>6</v>
      </c>
      <c r="R117">
        <f>VLOOKUP(B117,'Results - OWASP'!$B$2:$L$387,4,FALSE)</f>
        <v>3</v>
      </c>
      <c r="S117">
        <f>VLOOKUP(B117,'Results - OWASP'!$B$2:$L$387,5,FALSE)</f>
        <v>0</v>
      </c>
      <c r="T117">
        <f>VLOOKUP(B117,'Results - OWASP'!$B$2:$L$387,6,FALSE)</f>
        <v>5</v>
      </c>
      <c r="U117">
        <f>VLOOKUP(B117,'Results - OWASP'!$B$2:$L$387,7,FALSE)</f>
        <v>1</v>
      </c>
      <c r="V117">
        <f>VLOOKUP(B117,'Results - OWASP'!$B$2:$L$387,8,FALSE)</f>
        <v>4</v>
      </c>
      <c r="W117">
        <f>VLOOKUP(B117,'Results - OWASP'!$B$2:$L$387,9,FALSE)</f>
        <v>2</v>
      </c>
      <c r="X117">
        <f>VLOOKUP(B117,'Results - OWASP'!$B$2:$L$387,10,FALSE)</f>
        <v>1</v>
      </c>
      <c r="Y117">
        <f>VLOOKUP(B117,'Results - OWASP'!$B$2:$L$387,11,FALSE)</f>
        <v>1</v>
      </c>
      <c r="Z117">
        <f>VLOOKUP(B117,Risk!$B$2:$G$387,3,FALSE)</f>
        <v>30</v>
      </c>
      <c r="AA117">
        <f>VLOOKUP(B117,Risk!$B$2:$G$387,4,FALSE)</f>
        <v>9</v>
      </c>
      <c r="AB117">
        <f>VLOOKUP(B117,Risk!$B$2:$G$387,5,FALSE)</f>
        <v>15</v>
      </c>
      <c r="AC117">
        <f>VLOOKUP(B117,Risk!$B$2:$G$387,6,FALSE)</f>
        <v>6</v>
      </c>
      <c r="AD117">
        <f>VLOOKUP(B117,Risk!$B$2:$G$387,2,FALSE)</f>
        <v>0.56000000000000005</v>
      </c>
    </row>
    <row r="118" spans="1:30" x14ac:dyDescent="0.3">
      <c r="A118">
        <v>117</v>
      </c>
      <c r="B118" t="s">
        <v>467</v>
      </c>
      <c r="C118" t="s">
        <v>468</v>
      </c>
      <c r="D118" t="s">
        <v>469</v>
      </c>
      <c r="E118" t="s">
        <v>449</v>
      </c>
      <c r="F118">
        <v>598068</v>
      </c>
      <c r="G118">
        <v>15426680</v>
      </c>
      <c r="H118" t="s">
        <v>470</v>
      </c>
      <c r="I118">
        <v>211</v>
      </c>
      <c r="J118" s="6">
        <f>VLOOKUP(B118,'Results - Timing'!$B$2:$E$387,2,FALSE)</f>
        <v>44014.732666918513</v>
      </c>
      <c r="K118" s="6">
        <f>VLOOKUP(B118,'Results - Timing'!$B$2:$E$387,3,FALSE)</f>
        <v>44014.733086977227</v>
      </c>
      <c r="L118" s="5">
        <f>VLOOKUP(B118,'Results - Timing'!$B$2:$E$387,4,FALSE)</f>
        <v>4.2005871364381164E-4</v>
      </c>
      <c r="M118" s="3" t="str">
        <f>VLOOKUP(B118,Androbugs!$B$2:$C$387,2,FALSE)</f>
        <v>Y</v>
      </c>
      <c r="N118" s="3" t="str">
        <f>VLOOKUP(B118,Droidstatx!$B$2:$C$387,2,FALSE)</f>
        <v>Y</v>
      </c>
      <c r="O118" s="3" t="str">
        <f>VLOOKUP(B118,Super!$B$2:$C$387,2,FALSE)</f>
        <v>Y</v>
      </c>
      <c r="P118">
        <f>VLOOKUP(B118,'Results - OWASP'!$B$2:$L$387,2,FALSE)</f>
        <v>9</v>
      </c>
      <c r="Q118">
        <f>VLOOKUP(B118,'Results - OWASP'!$B$2:$L$387,3,FALSE)</f>
        <v>7</v>
      </c>
      <c r="R118">
        <f>VLOOKUP(B118,'Results - OWASP'!$B$2:$L$387,4,FALSE)</f>
        <v>2</v>
      </c>
      <c r="S118">
        <f>VLOOKUP(B118,'Results - OWASP'!$B$2:$L$387,5,FALSE)</f>
        <v>0</v>
      </c>
      <c r="T118">
        <f>VLOOKUP(B118,'Results - OWASP'!$B$2:$L$387,6,FALSE)</f>
        <v>7</v>
      </c>
      <c r="U118">
        <f>VLOOKUP(B118,'Results - OWASP'!$B$2:$L$387,7,FALSE)</f>
        <v>1</v>
      </c>
      <c r="V118">
        <f>VLOOKUP(B118,'Results - OWASP'!$B$2:$L$387,8,FALSE)</f>
        <v>4</v>
      </c>
      <c r="W118">
        <f>VLOOKUP(B118,'Results - OWASP'!$B$2:$L$387,9,FALSE)</f>
        <v>2</v>
      </c>
      <c r="X118">
        <f>VLOOKUP(B118,'Results - OWASP'!$B$2:$L$387,10,FALSE)</f>
        <v>1</v>
      </c>
      <c r="Y118">
        <f>VLOOKUP(B118,'Results - OWASP'!$B$2:$L$387,11,FALSE)</f>
        <v>1</v>
      </c>
      <c r="Z118">
        <f>VLOOKUP(B118,Risk!$B$2:$G$387,3,FALSE)</f>
        <v>34</v>
      </c>
      <c r="AA118">
        <f>VLOOKUP(B118,Risk!$B$2:$G$387,4,FALSE)</f>
        <v>11</v>
      </c>
      <c r="AB118">
        <f>VLOOKUP(B118,Risk!$B$2:$G$387,5,FALSE)</f>
        <v>15</v>
      </c>
      <c r="AC118">
        <f>VLOOKUP(B118,Risk!$B$2:$G$387,6,FALSE)</f>
        <v>8</v>
      </c>
      <c r="AD118">
        <f>VLOOKUP(B118,Risk!$B$2:$G$387,2,FALSE)</f>
        <v>0.56000000000000005</v>
      </c>
    </row>
    <row r="119" spans="1:30" x14ac:dyDescent="0.3">
      <c r="A119">
        <v>118</v>
      </c>
      <c r="B119" t="s">
        <v>471</v>
      </c>
      <c r="C119" t="s">
        <v>472</v>
      </c>
      <c r="D119" t="s">
        <v>473</v>
      </c>
      <c r="E119" t="s">
        <v>449</v>
      </c>
      <c r="F119">
        <v>501364</v>
      </c>
      <c r="G119">
        <v>17658235</v>
      </c>
      <c r="H119" t="s">
        <v>474</v>
      </c>
      <c r="I119">
        <v>173</v>
      </c>
      <c r="J119" s="6">
        <f>VLOOKUP(B119,'Results - Timing'!$B$2:$E$387,2,FALSE)</f>
        <v>44014.732230934293</v>
      </c>
      <c r="K119" s="6">
        <f>VLOOKUP(B119,'Results - Timing'!$B$2:$E$387,3,FALSE)</f>
        <v>44014.732507797242</v>
      </c>
      <c r="L119" s="5">
        <f>VLOOKUP(B119,'Results - Timing'!$B$2:$E$387,4,FALSE)</f>
        <v>2.7686294924933463E-4</v>
      </c>
      <c r="M119" s="3" t="str">
        <f>VLOOKUP(B119,Androbugs!$B$2:$C$387,2,FALSE)</f>
        <v>Y</v>
      </c>
      <c r="N119" s="3" t="str">
        <f>VLOOKUP(B119,Droidstatx!$B$2:$C$387,2,FALSE)</f>
        <v>Y</v>
      </c>
      <c r="O119" s="3" t="str">
        <f>VLOOKUP(B119,Super!$B$2:$C$387,2,FALSE)</f>
        <v>Y</v>
      </c>
      <c r="P119">
        <f>VLOOKUP(B119,'Results - OWASP'!$B$2:$L$387,2,FALSE)</f>
        <v>9</v>
      </c>
      <c r="Q119">
        <f>VLOOKUP(B119,'Results - OWASP'!$B$2:$L$387,3,FALSE)</f>
        <v>8</v>
      </c>
      <c r="R119">
        <f>VLOOKUP(B119,'Results - OWASP'!$B$2:$L$387,4,FALSE)</f>
        <v>3</v>
      </c>
      <c r="S119">
        <f>VLOOKUP(B119,'Results - OWASP'!$B$2:$L$387,5,FALSE)</f>
        <v>0</v>
      </c>
      <c r="T119">
        <f>VLOOKUP(B119,'Results - OWASP'!$B$2:$L$387,6,FALSE)</f>
        <v>6</v>
      </c>
      <c r="U119">
        <f>VLOOKUP(B119,'Results - OWASP'!$B$2:$L$387,7,FALSE)</f>
        <v>1</v>
      </c>
      <c r="V119">
        <f>VLOOKUP(B119,'Results - OWASP'!$B$2:$L$387,8,FALSE)</f>
        <v>4</v>
      </c>
      <c r="W119">
        <f>VLOOKUP(B119,'Results - OWASP'!$B$2:$L$387,9,FALSE)</f>
        <v>3</v>
      </c>
      <c r="X119">
        <f>VLOOKUP(B119,'Results - OWASP'!$B$2:$L$387,10,FALSE)</f>
        <v>2</v>
      </c>
      <c r="Y119">
        <f>VLOOKUP(B119,'Results - OWASP'!$B$2:$L$387,11,FALSE)</f>
        <v>1</v>
      </c>
      <c r="Z119">
        <f>VLOOKUP(B119,Risk!$B$2:$G$387,3,FALSE)</f>
        <v>37</v>
      </c>
      <c r="AA119">
        <f>VLOOKUP(B119,Risk!$B$2:$G$387,4,FALSE)</f>
        <v>11</v>
      </c>
      <c r="AB119">
        <f>VLOOKUP(B119,Risk!$B$2:$G$387,5,FALSE)</f>
        <v>15</v>
      </c>
      <c r="AC119">
        <f>VLOOKUP(B119,Risk!$B$2:$G$387,6,FALSE)</f>
        <v>11</v>
      </c>
      <c r="AD119">
        <f>VLOOKUP(B119,Risk!$B$2:$G$387,2,FALSE)</f>
        <v>0.57999999999999996</v>
      </c>
    </row>
    <row r="120" spans="1:30" x14ac:dyDescent="0.3">
      <c r="A120">
        <v>119</v>
      </c>
      <c r="B120" t="s">
        <v>475</v>
      </c>
      <c r="C120" t="s">
        <v>476</v>
      </c>
      <c r="D120" t="s">
        <v>477</v>
      </c>
      <c r="E120" t="s">
        <v>449</v>
      </c>
      <c r="F120">
        <v>482955</v>
      </c>
      <c r="G120">
        <v>130998284</v>
      </c>
      <c r="H120" t="s">
        <v>478</v>
      </c>
      <c r="I120">
        <v>50302</v>
      </c>
      <c r="J120" s="6">
        <f>VLOOKUP(B120,'Results - Timing'!$B$2:$E$387,2,FALSE)</f>
        <v>44014.791057594754</v>
      </c>
      <c r="K120" s="6">
        <f>VLOOKUP(B120,'Results - Timing'!$B$2:$E$387,3,FALSE)</f>
        <v>44014.791696395718</v>
      </c>
      <c r="L120" s="5">
        <f>VLOOKUP(B120,'Results - Timing'!$B$2:$E$387,4,FALSE)</f>
        <v>6.3880096422508359E-4</v>
      </c>
      <c r="M120" s="3" t="str">
        <f>VLOOKUP(B120,Androbugs!$B$2:$C$387,2,FALSE)</f>
        <v>Y</v>
      </c>
      <c r="N120" s="3" t="str">
        <f>VLOOKUP(B120,Droidstatx!$B$2:$C$387,2,FALSE)</f>
        <v>Y</v>
      </c>
      <c r="O120" s="3" t="str">
        <f>VLOOKUP(B120,Super!$B$2:$C$387,2,FALSE)</f>
        <v>Y</v>
      </c>
      <c r="P120">
        <f>VLOOKUP(B120,'Results - OWASP'!$B$2:$L$387,2,FALSE)</f>
        <v>11</v>
      </c>
      <c r="Q120">
        <f>VLOOKUP(B120,'Results - OWASP'!$B$2:$L$387,3,FALSE)</f>
        <v>6</v>
      </c>
      <c r="R120">
        <f>VLOOKUP(B120,'Results - OWASP'!$B$2:$L$387,4,FALSE)</f>
        <v>3</v>
      </c>
      <c r="S120">
        <f>VLOOKUP(B120,'Results - OWASP'!$B$2:$L$387,5,FALSE)</f>
        <v>0</v>
      </c>
      <c r="T120">
        <f>VLOOKUP(B120,'Results - OWASP'!$B$2:$L$387,6,FALSE)</f>
        <v>7</v>
      </c>
      <c r="U120">
        <f>VLOOKUP(B120,'Results - OWASP'!$B$2:$L$387,7,FALSE)</f>
        <v>1</v>
      </c>
      <c r="V120">
        <f>VLOOKUP(B120,'Results - OWASP'!$B$2:$L$387,8,FALSE)</f>
        <v>6</v>
      </c>
      <c r="W120">
        <f>VLOOKUP(B120,'Results - OWASP'!$B$2:$L$387,9,FALSE)</f>
        <v>1</v>
      </c>
      <c r="X120">
        <f>VLOOKUP(B120,'Results - OWASP'!$B$2:$L$387,10,FALSE)</f>
        <v>0</v>
      </c>
      <c r="Y120">
        <f>VLOOKUP(B120,'Results - OWASP'!$B$2:$L$387,11,FALSE)</f>
        <v>0</v>
      </c>
      <c r="Z120">
        <f>VLOOKUP(B120,Risk!$B$2:$G$387,3,FALSE)</f>
        <v>35</v>
      </c>
      <c r="AA120">
        <f>VLOOKUP(B120,Risk!$B$2:$G$387,4,FALSE)</f>
        <v>10</v>
      </c>
      <c r="AB120">
        <f>VLOOKUP(B120,Risk!$B$2:$G$387,5,FALSE)</f>
        <v>15</v>
      </c>
      <c r="AC120">
        <f>VLOOKUP(B120,Risk!$B$2:$G$387,6,FALSE)</f>
        <v>10</v>
      </c>
      <c r="AD120">
        <f>VLOOKUP(B120,Risk!$B$2:$G$387,2,FALSE)</f>
        <v>0.56999999999999995</v>
      </c>
    </row>
    <row r="121" spans="1:30" x14ac:dyDescent="0.3">
      <c r="A121">
        <v>120</v>
      </c>
      <c r="B121" t="s">
        <v>479</v>
      </c>
      <c r="C121" t="s">
        <v>480</v>
      </c>
      <c r="D121" t="s">
        <v>481</v>
      </c>
      <c r="E121" t="s">
        <v>449</v>
      </c>
      <c r="F121">
        <v>351029</v>
      </c>
      <c r="G121">
        <v>13438065</v>
      </c>
      <c r="H121" t="s">
        <v>482</v>
      </c>
      <c r="I121">
        <v>27</v>
      </c>
      <c r="J121" s="6">
        <f>VLOOKUP(B121,'Results - Timing'!$B$2:$E$387,2,FALSE)</f>
        <v>44014.753672776067</v>
      </c>
      <c r="K121" s="6">
        <f>VLOOKUP(B121,'Results - Timing'!$B$2:$E$387,3,FALSE)</f>
        <v>44014.754107521119</v>
      </c>
      <c r="L121" s="5">
        <f>VLOOKUP(B121,'Results - Timing'!$B$2:$E$387,4,FALSE)</f>
        <v>4.3474505218910053E-4</v>
      </c>
      <c r="M121" s="3" t="str">
        <f>VLOOKUP(B121,Androbugs!$B$2:$C$387,2,FALSE)</f>
        <v>Y</v>
      </c>
      <c r="N121" s="3" t="str">
        <f>VLOOKUP(B121,Droidstatx!$B$2:$C$387,2,FALSE)</f>
        <v>Y</v>
      </c>
      <c r="O121" s="3" t="str">
        <f>VLOOKUP(B121,Super!$B$2:$C$387,2,FALSE)</f>
        <v>Y</v>
      </c>
      <c r="P121">
        <f>VLOOKUP(B121,'Results - OWASP'!$B$2:$L$387,2,FALSE)</f>
        <v>7</v>
      </c>
      <c r="Q121">
        <f>VLOOKUP(B121,'Results - OWASP'!$B$2:$L$387,3,FALSE)</f>
        <v>6</v>
      </c>
      <c r="R121">
        <f>VLOOKUP(B121,'Results - OWASP'!$B$2:$L$387,4,FALSE)</f>
        <v>2</v>
      </c>
      <c r="S121">
        <f>VLOOKUP(B121,'Results - OWASP'!$B$2:$L$387,5,FALSE)</f>
        <v>0</v>
      </c>
      <c r="T121">
        <f>VLOOKUP(B121,'Results - OWASP'!$B$2:$L$387,6,FALSE)</f>
        <v>5</v>
      </c>
      <c r="U121">
        <f>VLOOKUP(B121,'Results - OWASP'!$B$2:$L$387,7,FALSE)</f>
        <v>1</v>
      </c>
      <c r="V121">
        <f>VLOOKUP(B121,'Results - OWASP'!$B$2:$L$387,8,FALSE)</f>
        <v>4</v>
      </c>
      <c r="W121">
        <f>VLOOKUP(B121,'Results - OWASP'!$B$2:$L$387,9,FALSE)</f>
        <v>2</v>
      </c>
      <c r="X121">
        <f>VLOOKUP(B121,'Results - OWASP'!$B$2:$L$387,10,FALSE)</f>
        <v>1</v>
      </c>
      <c r="Y121">
        <f>VLOOKUP(B121,'Results - OWASP'!$B$2:$L$387,11,FALSE)</f>
        <v>1</v>
      </c>
      <c r="Z121">
        <f>VLOOKUP(B121,Risk!$B$2:$G$387,3,FALSE)</f>
        <v>29</v>
      </c>
      <c r="AA121">
        <f>VLOOKUP(B121,Risk!$B$2:$G$387,4,FALSE)</f>
        <v>9</v>
      </c>
      <c r="AB121">
        <f>VLOOKUP(B121,Risk!$B$2:$G$387,5,FALSE)</f>
        <v>15</v>
      </c>
      <c r="AC121">
        <f>VLOOKUP(B121,Risk!$B$2:$G$387,6,FALSE)</f>
        <v>5</v>
      </c>
      <c r="AD121">
        <f>VLOOKUP(B121,Risk!$B$2:$G$387,2,FALSE)</f>
        <v>0.55000000000000004</v>
      </c>
    </row>
    <row r="122" spans="1:30" x14ac:dyDescent="0.3">
      <c r="A122">
        <v>121</v>
      </c>
      <c r="B122" t="s">
        <v>483</v>
      </c>
      <c r="C122" t="s">
        <v>484</v>
      </c>
      <c r="D122" t="s">
        <v>485</v>
      </c>
      <c r="E122" t="s">
        <v>486</v>
      </c>
      <c r="F122">
        <v>376096683</v>
      </c>
      <c r="G122">
        <v>80698016</v>
      </c>
      <c r="H122" t="s">
        <v>487</v>
      </c>
      <c r="I122">
        <v>60092241</v>
      </c>
      <c r="J122" s="6">
        <f>VLOOKUP(B122,'Results - Timing'!$B$2:$E$387,2,FALSE)</f>
        <v>44014.761820974272</v>
      </c>
      <c r="K122" s="6">
        <f>VLOOKUP(B122,'Results - Timing'!$B$2:$E$387,3,FALSE)</f>
        <v>44014.762237071664</v>
      </c>
      <c r="L122" s="5">
        <f>VLOOKUP(B122,'Results - Timing'!$B$2:$E$387,4,FALSE)</f>
        <v>4.1609739128034562E-4</v>
      </c>
      <c r="M122" s="3" t="str">
        <f>VLOOKUP(B122,Androbugs!$B$2:$C$387,2,FALSE)</f>
        <v>Y</v>
      </c>
      <c r="N122" s="3" t="str">
        <f>VLOOKUP(B122,Droidstatx!$B$2:$C$387,2,FALSE)</f>
        <v>Y</v>
      </c>
      <c r="O122" s="3" t="str">
        <f>VLOOKUP(B122,Super!$B$2:$C$387,2,FALSE)</f>
        <v>Y</v>
      </c>
      <c r="P122">
        <f>VLOOKUP(B122,'Results - OWASP'!$B$2:$L$387,2,FALSE)</f>
        <v>5</v>
      </c>
      <c r="Q122">
        <f>VLOOKUP(B122,'Results - OWASP'!$B$2:$L$387,3,FALSE)</f>
        <v>6</v>
      </c>
      <c r="R122">
        <f>VLOOKUP(B122,'Results - OWASP'!$B$2:$L$387,4,FALSE)</f>
        <v>2</v>
      </c>
      <c r="S122">
        <f>VLOOKUP(B122,'Results - OWASP'!$B$2:$L$387,5,FALSE)</f>
        <v>0</v>
      </c>
      <c r="T122">
        <f>VLOOKUP(B122,'Results - OWASP'!$B$2:$L$387,6,FALSE)</f>
        <v>4</v>
      </c>
      <c r="U122">
        <f>VLOOKUP(B122,'Results - OWASP'!$B$2:$L$387,7,FALSE)</f>
        <v>1</v>
      </c>
      <c r="V122">
        <f>VLOOKUP(B122,'Results - OWASP'!$B$2:$L$387,8,FALSE)</f>
        <v>5</v>
      </c>
      <c r="W122">
        <f>VLOOKUP(B122,'Results - OWASP'!$B$2:$L$387,9,FALSE)</f>
        <v>3</v>
      </c>
      <c r="X122">
        <f>VLOOKUP(B122,'Results - OWASP'!$B$2:$L$387,10,FALSE)</f>
        <v>0</v>
      </c>
      <c r="Y122">
        <f>VLOOKUP(B122,'Results - OWASP'!$B$2:$L$387,11,FALSE)</f>
        <v>1</v>
      </c>
      <c r="Z122">
        <f>VLOOKUP(B122,Risk!$B$2:$G$387,3,FALSE)</f>
        <v>27</v>
      </c>
      <c r="AA122">
        <f>VLOOKUP(B122,Risk!$B$2:$G$387,4,FALSE)</f>
        <v>12</v>
      </c>
      <c r="AB122">
        <f>VLOOKUP(B122,Risk!$B$2:$G$387,5,FALSE)</f>
        <v>11</v>
      </c>
      <c r="AC122">
        <f>VLOOKUP(B122,Risk!$B$2:$G$387,6,FALSE)</f>
        <v>4</v>
      </c>
      <c r="AD122">
        <f>VLOOKUP(B122,Risk!$B$2:$G$387,2,FALSE)</f>
        <v>0.49</v>
      </c>
    </row>
    <row r="123" spans="1:30" x14ac:dyDescent="0.3">
      <c r="A123">
        <v>122</v>
      </c>
      <c r="B123" t="s">
        <v>488</v>
      </c>
      <c r="C123" t="s">
        <v>489</v>
      </c>
      <c r="D123" t="s">
        <v>490</v>
      </c>
      <c r="E123" t="s">
        <v>486</v>
      </c>
      <c r="F123">
        <v>124624854</v>
      </c>
      <c r="G123">
        <v>81116639</v>
      </c>
      <c r="H123" t="s">
        <v>491</v>
      </c>
      <c r="I123">
        <v>1591999920</v>
      </c>
      <c r="J123" s="6">
        <f>VLOOKUP(B123,'Results - Timing'!$B$2:$E$387,2,FALSE)</f>
        <v>44014.787278502823</v>
      </c>
      <c r="K123" s="6">
        <f>VLOOKUP(B123,'Results - Timing'!$B$2:$E$387,3,FALSE)</f>
        <v>44014.787669049547</v>
      </c>
      <c r="L123" s="5">
        <f>VLOOKUP(B123,'Results - Timing'!$B$2:$E$387,4,FALSE)</f>
        <v>3.9054672379279509E-4</v>
      </c>
      <c r="M123" s="3" t="str">
        <f>VLOOKUP(B123,Androbugs!$B$2:$C$387,2,FALSE)</f>
        <v>Y</v>
      </c>
      <c r="N123" s="3" t="str">
        <f>VLOOKUP(B123,Droidstatx!$B$2:$C$387,2,FALSE)</f>
        <v>Y</v>
      </c>
      <c r="O123" s="3" t="str">
        <f>VLOOKUP(B123,Super!$B$2:$C$387,2,FALSE)</f>
        <v>Y</v>
      </c>
      <c r="P123">
        <f>VLOOKUP(B123,'Results - OWASP'!$B$2:$L$387,2,FALSE)</f>
        <v>8</v>
      </c>
      <c r="Q123">
        <f>VLOOKUP(B123,'Results - OWASP'!$B$2:$L$387,3,FALSE)</f>
        <v>6</v>
      </c>
      <c r="R123">
        <f>VLOOKUP(B123,'Results - OWASP'!$B$2:$L$387,4,FALSE)</f>
        <v>3</v>
      </c>
      <c r="S123">
        <f>VLOOKUP(B123,'Results - OWASP'!$B$2:$L$387,5,FALSE)</f>
        <v>0</v>
      </c>
      <c r="T123">
        <f>VLOOKUP(B123,'Results - OWASP'!$B$2:$L$387,6,FALSE)</f>
        <v>5</v>
      </c>
      <c r="U123">
        <f>VLOOKUP(B123,'Results - OWASP'!$B$2:$L$387,7,FALSE)</f>
        <v>1</v>
      </c>
      <c r="V123">
        <f>VLOOKUP(B123,'Results - OWASP'!$B$2:$L$387,8,FALSE)</f>
        <v>5</v>
      </c>
      <c r="W123">
        <f>VLOOKUP(B123,'Results - OWASP'!$B$2:$L$387,9,FALSE)</f>
        <v>4</v>
      </c>
      <c r="X123">
        <f>VLOOKUP(B123,'Results - OWASP'!$B$2:$L$387,10,FALSE)</f>
        <v>2</v>
      </c>
      <c r="Y123">
        <f>VLOOKUP(B123,'Results - OWASP'!$B$2:$L$387,11,FALSE)</f>
        <v>1</v>
      </c>
      <c r="Z123">
        <f>VLOOKUP(B123,Risk!$B$2:$G$387,3,FALSE)</f>
        <v>35</v>
      </c>
      <c r="AA123">
        <f>VLOOKUP(B123,Risk!$B$2:$G$387,4,FALSE)</f>
        <v>12</v>
      </c>
      <c r="AB123">
        <f>VLOOKUP(B123,Risk!$B$2:$G$387,5,FALSE)</f>
        <v>15</v>
      </c>
      <c r="AC123">
        <f>VLOOKUP(B123,Risk!$B$2:$G$387,6,FALSE)</f>
        <v>8</v>
      </c>
      <c r="AD123">
        <f>VLOOKUP(B123,Risk!$B$2:$G$387,2,FALSE)</f>
        <v>0.55000000000000004</v>
      </c>
    </row>
    <row r="124" spans="1:30" x14ac:dyDescent="0.3">
      <c r="A124">
        <v>123</v>
      </c>
      <c r="B124" t="s">
        <v>492</v>
      </c>
      <c r="C124" t="s">
        <v>493</v>
      </c>
      <c r="D124" t="s">
        <v>494</v>
      </c>
      <c r="E124" t="s">
        <v>486</v>
      </c>
      <c r="F124">
        <v>27396659</v>
      </c>
      <c r="G124">
        <v>32135810</v>
      </c>
      <c r="H124" t="s">
        <v>495</v>
      </c>
      <c r="I124">
        <v>282325010</v>
      </c>
      <c r="J124" s="6">
        <f>VLOOKUP(B124,'Results - Timing'!$B$2:$E$387,2,FALSE)</f>
        <v>44014.677221036924</v>
      </c>
      <c r="K124" s="6">
        <f>VLOOKUP(B124,'Results - Timing'!$B$2:$E$387,3,FALSE)</f>
        <v>44014.677448078117</v>
      </c>
      <c r="L124" s="5">
        <f>VLOOKUP(B124,'Results - Timing'!$B$2:$E$387,4,FALSE)</f>
        <v>2.2704119328409433E-4</v>
      </c>
      <c r="M124" s="3" t="str">
        <f>VLOOKUP(B124,Androbugs!$B$2:$C$387,2,FALSE)</f>
        <v>Y</v>
      </c>
      <c r="N124" s="3" t="str">
        <f>VLOOKUP(B124,Droidstatx!$B$2:$C$387,2,FALSE)</f>
        <v>Y</v>
      </c>
      <c r="O124" s="3" t="str">
        <f>VLOOKUP(B124,Super!$B$2:$C$387,2,FALSE)</f>
        <v>Y</v>
      </c>
      <c r="P124">
        <f>VLOOKUP(B124,'Results - OWASP'!$B$2:$L$387,2,FALSE)</f>
        <v>6</v>
      </c>
      <c r="Q124">
        <f>VLOOKUP(B124,'Results - OWASP'!$B$2:$L$387,3,FALSE)</f>
        <v>6</v>
      </c>
      <c r="R124">
        <f>VLOOKUP(B124,'Results - OWASP'!$B$2:$L$387,4,FALSE)</f>
        <v>2</v>
      </c>
      <c r="S124">
        <f>VLOOKUP(B124,'Results - OWASP'!$B$2:$L$387,5,FALSE)</f>
        <v>0</v>
      </c>
      <c r="T124">
        <f>VLOOKUP(B124,'Results - OWASP'!$B$2:$L$387,6,FALSE)</f>
        <v>5</v>
      </c>
      <c r="U124">
        <f>VLOOKUP(B124,'Results - OWASP'!$B$2:$L$387,7,FALSE)</f>
        <v>1</v>
      </c>
      <c r="V124">
        <f>VLOOKUP(B124,'Results - OWASP'!$B$2:$L$387,8,FALSE)</f>
        <v>5</v>
      </c>
      <c r="W124">
        <f>VLOOKUP(B124,'Results - OWASP'!$B$2:$L$387,9,FALSE)</f>
        <v>1</v>
      </c>
      <c r="X124">
        <f>VLOOKUP(B124,'Results - OWASP'!$B$2:$L$387,10,FALSE)</f>
        <v>2</v>
      </c>
      <c r="Y124">
        <f>VLOOKUP(B124,'Results - OWASP'!$B$2:$L$387,11,FALSE)</f>
        <v>0</v>
      </c>
      <c r="Z124">
        <f>VLOOKUP(B124,Risk!$B$2:$G$387,3,FALSE)</f>
        <v>28</v>
      </c>
      <c r="AA124">
        <f>VLOOKUP(B124,Risk!$B$2:$G$387,4,FALSE)</f>
        <v>9</v>
      </c>
      <c r="AB124">
        <f>VLOOKUP(B124,Risk!$B$2:$G$387,5,FALSE)</f>
        <v>12</v>
      </c>
      <c r="AC124">
        <f>VLOOKUP(B124,Risk!$B$2:$G$387,6,FALSE)</f>
        <v>7</v>
      </c>
      <c r="AD124">
        <f>VLOOKUP(B124,Risk!$B$2:$G$387,2,FALSE)</f>
        <v>0.51</v>
      </c>
    </row>
    <row r="125" spans="1:30" x14ac:dyDescent="0.3">
      <c r="A125">
        <v>124</v>
      </c>
      <c r="B125" t="s">
        <v>496</v>
      </c>
      <c r="C125" t="s">
        <v>497</v>
      </c>
      <c r="D125" t="s">
        <v>498</v>
      </c>
      <c r="E125" t="s">
        <v>486</v>
      </c>
      <c r="F125">
        <v>9136984</v>
      </c>
      <c r="G125">
        <v>9483232</v>
      </c>
      <c r="H125" t="s">
        <v>499</v>
      </c>
      <c r="I125">
        <v>1705191556</v>
      </c>
      <c r="J125" s="6">
        <f>VLOOKUP(B125,'Results - Timing'!$B$2:$E$387,2,FALSE)</f>
        <v>44014.764245782128</v>
      </c>
      <c r="K125" s="6">
        <f>VLOOKUP(B125,'Results - Timing'!$B$2:$E$387,3,FALSE)</f>
        <v>44014.764575497436</v>
      </c>
      <c r="L125" s="5">
        <f>VLOOKUP(B125,'Results - Timing'!$B$2:$E$387,4,FALSE)</f>
        <v>3.2971530890790746E-4</v>
      </c>
      <c r="M125" s="3" t="str">
        <f>VLOOKUP(B125,Androbugs!$B$2:$C$387,2,FALSE)</f>
        <v>Y</v>
      </c>
      <c r="N125" s="3" t="str">
        <f>VLOOKUP(B125,Droidstatx!$B$2:$C$387,2,FALSE)</f>
        <v>Y</v>
      </c>
      <c r="O125" s="3" t="str">
        <f>VLOOKUP(B125,Super!$B$2:$C$387,2,FALSE)</f>
        <v>Y</v>
      </c>
      <c r="P125">
        <f>VLOOKUP(B125,'Results - OWASP'!$B$2:$L$387,2,FALSE)</f>
        <v>11</v>
      </c>
      <c r="Q125">
        <f>VLOOKUP(B125,'Results - OWASP'!$B$2:$L$387,3,FALSE)</f>
        <v>8</v>
      </c>
      <c r="R125">
        <f>VLOOKUP(B125,'Results - OWASP'!$B$2:$L$387,4,FALSE)</f>
        <v>3</v>
      </c>
      <c r="S125">
        <f>VLOOKUP(B125,'Results - OWASP'!$B$2:$L$387,5,FALSE)</f>
        <v>0</v>
      </c>
      <c r="T125">
        <f>VLOOKUP(B125,'Results - OWASP'!$B$2:$L$387,6,FALSE)</f>
        <v>4</v>
      </c>
      <c r="U125">
        <f>VLOOKUP(B125,'Results - OWASP'!$B$2:$L$387,7,FALSE)</f>
        <v>1</v>
      </c>
      <c r="V125">
        <f>VLOOKUP(B125,'Results - OWASP'!$B$2:$L$387,8,FALSE)</f>
        <v>5</v>
      </c>
      <c r="W125">
        <f>VLOOKUP(B125,'Results - OWASP'!$B$2:$L$387,9,FALSE)</f>
        <v>1</v>
      </c>
      <c r="X125">
        <f>VLOOKUP(B125,'Results - OWASP'!$B$2:$L$387,10,FALSE)</f>
        <v>2</v>
      </c>
      <c r="Y125">
        <f>VLOOKUP(B125,'Results - OWASP'!$B$2:$L$387,11,FALSE)</f>
        <v>1</v>
      </c>
      <c r="Z125">
        <f>VLOOKUP(B125,Risk!$B$2:$G$387,3,FALSE)</f>
        <v>36</v>
      </c>
      <c r="AA125">
        <f>VLOOKUP(B125,Risk!$B$2:$G$387,4,FALSE)</f>
        <v>11</v>
      </c>
      <c r="AB125">
        <f>VLOOKUP(B125,Risk!$B$2:$G$387,5,FALSE)</f>
        <v>14</v>
      </c>
      <c r="AC125">
        <f>VLOOKUP(B125,Risk!$B$2:$G$387,6,FALSE)</f>
        <v>11</v>
      </c>
      <c r="AD125">
        <f>VLOOKUP(B125,Risk!$B$2:$G$387,2,FALSE)</f>
        <v>0.52</v>
      </c>
    </row>
    <row r="126" spans="1:30" x14ac:dyDescent="0.3">
      <c r="A126">
        <v>125</v>
      </c>
      <c r="B126" t="s">
        <v>500</v>
      </c>
      <c r="C126" t="s">
        <v>501</v>
      </c>
      <c r="D126" t="s">
        <v>502</v>
      </c>
      <c r="E126" t="s">
        <v>486</v>
      </c>
      <c r="F126">
        <v>8552684</v>
      </c>
      <c r="G126">
        <v>65431938</v>
      </c>
      <c r="H126" t="s">
        <v>503</v>
      </c>
      <c r="I126">
        <v>993815003</v>
      </c>
      <c r="J126" s="6">
        <f>VLOOKUP(B126,'Results - Timing'!$B$2:$E$387,2,FALSE)</f>
        <v>44014.754529500467</v>
      </c>
      <c r="K126" s="6">
        <f>VLOOKUP(B126,'Results - Timing'!$B$2:$E$387,3,FALSE)</f>
        <v>44014.755160110653</v>
      </c>
      <c r="L126" s="5">
        <f>VLOOKUP(B126,'Results - Timing'!$B$2:$E$387,4,FALSE)</f>
        <v>6.3061018590815365E-4</v>
      </c>
      <c r="M126" s="3" t="str">
        <f>VLOOKUP(B126,Androbugs!$B$2:$C$387,2,FALSE)</f>
        <v>Y</v>
      </c>
      <c r="N126" s="3" t="str">
        <f>VLOOKUP(B126,Droidstatx!$B$2:$C$387,2,FALSE)</f>
        <v>Y</v>
      </c>
      <c r="O126" s="3" t="str">
        <f>VLOOKUP(B126,Super!$B$2:$C$387,2,FALSE)</f>
        <v>Y</v>
      </c>
      <c r="P126">
        <f>VLOOKUP(B126,'Results - OWASP'!$B$2:$L$387,2,FALSE)</f>
        <v>6</v>
      </c>
      <c r="Q126">
        <f>VLOOKUP(B126,'Results - OWASP'!$B$2:$L$387,3,FALSE)</f>
        <v>9</v>
      </c>
      <c r="R126">
        <f>VLOOKUP(B126,'Results - OWASP'!$B$2:$L$387,4,FALSE)</f>
        <v>3</v>
      </c>
      <c r="S126">
        <f>VLOOKUP(B126,'Results - OWASP'!$B$2:$L$387,5,FALSE)</f>
        <v>0</v>
      </c>
      <c r="T126">
        <f>VLOOKUP(B126,'Results - OWASP'!$B$2:$L$387,6,FALSE)</f>
        <v>3</v>
      </c>
      <c r="U126">
        <f>VLOOKUP(B126,'Results - OWASP'!$B$2:$L$387,7,FALSE)</f>
        <v>1</v>
      </c>
      <c r="V126">
        <f>VLOOKUP(B126,'Results - OWASP'!$B$2:$L$387,8,FALSE)</f>
        <v>6</v>
      </c>
      <c r="W126">
        <f>VLOOKUP(B126,'Results - OWASP'!$B$2:$L$387,9,FALSE)</f>
        <v>3</v>
      </c>
      <c r="X126">
        <f>VLOOKUP(B126,'Results - OWASP'!$B$2:$L$387,10,FALSE)</f>
        <v>1</v>
      </c>
      <c r="Y126">
        <f>VLOOKUP(B126,'Results - OWASP'!$B$2:$L$387,11,FALSE)</f>
        <v>1</v>
      </c>
      <c r="Z126">
        <f>VLOOKUP(B126,Risk!$B$2:$G$387,3,FALSE)</f>
        <v>33</v>
      </c>
      <c r="AA126">
        <f>VLOOKUP(B126,Risk!$B$2:$G$387,4,FALSE)</f>
        <v>14</v>
      </c>
      <c r="AB126">
        <f>VLOOKUP(B126,Risk!$B$2:$G$387,5,FALSE)</f>
        <v>13</v>
      </c>
      <c r="AC126">
        <f>VLOOKUP(B126,Risk!$B$2:$G$387,6,FALSE)</f>
        <v>6</v>
      </c>
      <c r="AD126">
        <f>VLOOKUP(B126,Risk!$B$2:$G$387,2,FALSE)</f>
        <v>0.53</v>
      </c>
    </row>
    <row r="127" spans="1:30" x14ac:dyDescent="0.3">
      <c r="A127">
        <v>126</v>
      </c>
      <c r="B127" t="s">
        <v>504</v>
      </c>
      <c r="C127" t="s">
        <v>505</v>
      </c>
      <c r="D127" t="s">
        <v>506</v>
      </c>
      <c r="E127" t="s">
        <v>486</v>
      </c>
      <c r="F127">
        <v>6833979</v>
      </c>
      <c r="G127">
        <v>88976750</v>
      </c>
      <c r="H127" t="s">
        <v>507</v>
      </c>
      <c r="I127">
        <v>107</v>
      </c>
      <c r="J127" s="6">
        <f>VLOOKUP(B127,'Results - Timing'!$B$2:$E$387,2,FALSE)</f>
        <v>44014.699574941631</v>
      </c>
      <c r="K127" s="6">
        <f>VLOOKUP(B127,'Results - Timing'!$B$2:$E$387,3,FALSE)</f>
        <v>44014.699952795403</v>
      </c>
      <c r="L127" s="5">
        <f>VLOOKUP(B127,'Results - Timing'!$B$2:$E$387,4,FALSE)</f>
        <v>3.7785377207910642E-4</v>
      </c>
      <c r="M127" s="3" t="str">
        <f>VLOOKUP(B127,Androbugs!$B$2:$C$387,2,FALSE)</f>
        <v>Y</v>
      </c>
      <c r="N127" s="3" t="str">
        <f>VLOOKUP(B127,Droidstatx!$B$2:$C$387,2,FALSE)</f>
        <v>Y</v>
      </c>
      <c r="O127" s="3" t="str">
        <f>VLOOKUP(B127,Super!$B$2:$C$387,2,FALSE)</f>
        <v>Y</v>
      </c>
      <c r="P127">
        <f>VLOOKUP(B127,'Results - OWASP'!$B$2:$L$387,2,FALSE)</f>
        <v>10</v>
      </c>
      <c r="Q127">
        <f>VLOOKUP(B127,'Results - OWASP'!$B$2:$L$387,3,FALSE)</f>
        <v>8</v>
      </c>
      <c r="R127">
        <f>VLOOKUP(B127,'Results - OWASP'!$B$2:$L$387,4,FALSE)</f>
        <v>3</v>
      </c>
      <c r="S127">
        <f>VLOOKUP(B127,'Results - OWASP'!$B$2:$L$387,5,FALSE)</f>
        <v>0</v>
      </c>
      <c r="T127">
        <f>VLOOKUP(B127,'Results - OWASP'!$B$2:$L$387,6,FALSE)</f>
        <v>4</v>
      </c>
      <c r="U127">
        <f>VLOOKUP(B127,'Results - OWASP'!$B$2:$L$387,7,FALSE)</f>
        <v>1</v>
      </c>
      <c r="V127">
        <f>VLOOKUP(B127,'Results - OWASP'!$B$2:$L$387,8,FALSE)</f>
        <v>6</v>
      </c>
      <c r="W127">
        <f>VLOOKUP(B127,'Results - OWASP'!$B$2:$L$387,9,FALSE)</f>
        <v>3</v>
      </c>
      <c r="X127">
        <f>VLOOKUP(B127,'Results - OWASP'!$B$2:$L$387,10,FALSE)</f>
        <v>1</v>
      </c>
      <c r="Y127">
        <f>VLOOKUP(B127,'Results - OWASP'!$B$2:$L$387,11,FALSE)</f>
        <v>0</v>
      </c>
      <c r="Z127">
        <f>VLOOKUP(B127,Risk!$B$2:$G$387,3,FALSE)</f>
        <v>36</v>
      </c>
      <c r="AA127">
        <f>VLOOKUP(B127,Risk!$B$2:$G$387,4,FALSE)</f>
        <v>12</v>
      </c>
      <c r="AB127">
        <f>VLOOKUP(B127,Risk!$B$2:$G$387,5,FALSE)</f>
        <v>15</v>
      </c>
      <c r="AC127">
        <f>VLOOKUP(B127,Risk!$B$2:$G$387,6,FALSE)</f>
        <v>9</v>
      </c>
      <c r="AD127">
        <f>VLOOKUP(B127,Risk!$B$2:$G$387,2,FALSE)</f>
        <v>0.55000000000000004</v>
      </c>
    </row>
    <row r="128" spans="1:30" x14ac:dyDescent="0.3">
      <c r="A128">
        <v>127</v>
      </c>
      <c r="B128" t="s">
        <v>508</v>
      </c>
      <c r="C128" t="s">
        <v>509</v>
      </c>
      <c r="D128" t="s">
        <v>510</v>
      </c>
      <c r="E128" t="s">
        <v>486</v>
      </c>
      <c r="F128">
        <v>5699156</v>
      </c>
      <c r="G128">
        <v>28982166</v>
      </c>
      <c r="H128" t="s">
        <v>511</v>
      </c>
      <c r="I128">
        <v>250</v>
      </c>
      <c r="J128" s="6">
        <f>VLOOKUP(B128,'Results - Timing'!$B$2:$E$387,2,FALSE)</f>
        <v>44014.687855420889</v>
      </c>
      <c r="K128" s="6">
        <f>VLOOKUP(B128,'Results - Timing'!$B$2:$E$387,3,FALSE)</f>
        <v>44014.688033357197</v>
      </c>
      <c r="L128" s="5">
        <f>VLOOKUP(B128,'Results - Timing'!$B$2:$E$387,4,FALSE)</f>
        <v>1.7793630831874907E-4</v>
      </c>
      <c r="M128" s="3" t="str">
        <f>VLOOKUP(B128,Androbugs!$B$2:$C$387,2,FALSE)</f>
        <v>Y</v>
      </c>
      <c r="N128" s="3" t="str">
        <f>VLOOKUP(B128,Droidstatx!$B$2:$C$387,2,FALSE)</f>
        <v>Y</v>
      </c>
      <c r="O128" s="3" t="str">
        <f>VLOOKUP(B128,Super!$B$2:$C$387,2,FALSE)</f>
        <v>Y</v>
      </c>
      <c r="P128">
        <f>VLOOKUP(B128,'Results - OWASP'!$B$2:$L$387,2,FALSE)</f>
        <v>6</v>
      </c>
      <c r="Q128">
        <f>VLOOKUP(B128,'Results - OWASP'!$B$2:$L$387,3,FALSE)</f>
        <v>2</v>
      </c>
      <c r="R128">
        <f>VLOOKUP(B128,'Results - OWASP'!$B$2:$L$387,4,FALSE)</f>
        <v>1</v>
      </c>
      <c r="S128">
        <f>VLOOKUP(B128,'Results - OWASP'!$B$2:$L$387,5,FALSE)</f>
        <v>0</v>
      </c>
      <c r="T128">
        <f>VLOOKUP(B128,'Results - OWASP'!$B$2:$L$387,6,FALSE)</f>
        <v>1</v>
      </c>
      <c r="U128">
        <f>VLOOKUP(B128,'Results - OWASP'!$B$2:$L$387,7,FALSE)</f>
        <v>0</v>
      </c>
      <c r="V128">
        <f>VLOOKUP(B128,'Results - OWASP'!$B$2:$L$387,8,FALSE)</f>
        <v>3</v>
      </c>
      <c r="W128">
        <f>VLOOKUP(B128,'Results - OWASP'!$B$2:$L$387,9,FALSE)</f>
        <v>0</v>
      </c>
      <c r="X128">
        <f>VLOOKUP(B128,'Results - OWASP'!$B$2:$L$387,10,FALSE)</f>
        <v>0</v>
      </c>
      <c r="Y128">
        <f>VLOOKUP(B128,'Results - OWASP'!$B$2:$L$387,11,FALSE)</f>
        <v>0</v>
      </c>
      <c r="Z128">
        <f>VLOOKUP(B128,Risk!$B$2:$G$387,3,FALSE)</f>
        <v>13</v>
      </c>
      <c r="AA128">
        <f>VLOOKUP(B128,Risk!$B$2:$G$387,4,FALSE)</f>
        <v>5</v>
      </c>
      <c r="AB128">
        <f>VLOOKUP(B128,Risk!$B$2:$G$387,5,FALSE)</f>
        <v>7</v>
      </c>
      <c r="AC128">
        <f>VLOOKUP(B128,Risk!$B$2:$G$387,6,FALSE)</f>
        <v>1</v>
      </c>
      <c r="AD128">
        <f>VLOOKUP(B128,Risk!$B$2:$G$387,2,FALSE)</f>
        <v>0.44</v>
      </c>
    </row>
    <row r="129" spans="1:30" x14ac:dyDescent="0.3">
      <c r="A129">
        <v>128</v>
      </c>
      <c r="B129" t="s">
        <v>512</v>
      </c>
      <c r="C129" t="s">
        <v>513</v>
      </c>
      <c r="D129" t="s">
        <v>514</v>
      </c>
      <c r="E129" t="s">
        <v>486</v>
      </c>
      <c r="F129">
        <v>5086523</v>
      </c>
      <c r="G129">
        <v>109832807</v>
      </c>
      <c r="H129" t="s">
        <v>515</v>
      </c>
      <c r="I129">
        <v>31090410</v>
      </c>
      <c r="J129" s="6">
        <f>VLOOKUP(B129,'Results - Timing'!$B$2:$E$387,2,FALSE)</f>
        <v>44014.742120448071</v>
      </c>
      <c r="K129" s="6">
        <f>VLOOKUP(B129,'Results - Timing'!$B$2:$E$387,3,FALSE)</f>
        <v>44014.742546796399</v>
      </c>
      <c r="L129" s="5">
        <f>VLOOKUP(B129,'Results - Timing'!$B$2:$E$387,4,FALSE)</f>
        <v>4.2634832789190114E-4</v>
      </c>
      <c r="M129" s="3" t="str">
        <f>VLOOKUP(B129,Androbugs!$B$2:$C$387,2,FALSE)</f>
        <v>Y</v>
      </c>
      <c r="N129" s="3" t="str">
        <f>VLOOKUP(B129,Droidstatx!$B$2:$C$387,2,FALSE)</f>
        <v>Y</v>
      </c>
      <c r="O129" s="3" t="str">
        <f>VLOOKUP(B129,Super!$B$2:$C$387,2,FALSE)</f>
        <v>Y</v>
      </c>
      <c r="P129">
        <f>VLOOKUP(B129,'Results - OWASP'!$B$2:$L$387,2,FALSE)</f>
        <v>9</v>
      </c>
      <c r="Q129">
        <f>VLOOKUP(B129,'Results - OWASP'!$B$2:$L$387,3,FALSE)</f>
        <v>8</v>
      </c>
      <c r="R129">
        <f>VLOOKUP(B129,'Results - OWASP'!$B$2:$L$387,4,FALSE)</f>
        <v>2</v>
      </c>
      <c r="S129">
        <f>VLOOKUP(B129,'Results - OWASP'!$B$2:$L$387,5,FALSE)</f>
        <v>0</v>
      </c>
      <c r="T129">
        <f>VLOOKUP(B129,'Results - OWASP'!$B$2:$L$387,6,FALSE)</f>
        <v>5</v>
      </c>
      <c r="U129">
        <f>VLOOKUP(B129,'Results - OWASP'!$B$2:$L$387,7,FALSE)</f>
        <v>1</v>
      </c>
      <c r="V129">
        <f>VLOOKUP(B129,'Results - OWASP'!$B$2:$L$387,8,FALSE)</f>
        <v>6</v>
      </c>
      <c r="W129">
        <f>VLOOKUP(B129,'Results - OWASP'!$B$2:$L$387,9,FALSE)</f>
        <v>4</v>
      </c>
      <c r="X129">
        <f>VLOOKUP(B129,'Results - OWASP'!$B$2:$L$387,10,FALSE)</f>
        <v>1</v>
      </c>
      <c r="Y129">
        <f>VLOOKUP(B129,'Results - OWASP'!$B$2:$L$387,11,FALSE)</f>
        <v>0</v>
      </c>
      <c r="Z129">
        <f>VLOOKUP(B129,Risk!$B$2:$G$387,3,FALSE)</f>
        <v>36</v>
      </c>
      <c r="AA129">
        <f>VLOOKUP(B129,Risk!$B$2:$G$387,4,FALSE)</f>
        <v>13</v>
      </c>
      <c r="AB129">
        <f>VLOOKUP(B129,Risk!$B$2:$G$387,5,FALSE)</f>
        <v>16</v>
      </c>
      <c r="AC129">
        <f>VLOOKUP(B129,Risk!$B$2:$G$387,6,FALSE)</f>
        <v>7</v>
      </c>
      <c r="AD129">
        <f>VLOOKUP(B129,Risk!$B$2:$G$387,2,FALSE)</f>
        <v>0.54</v>
      </c>
    </row>
    <row r="130" spans="1:30" x14ac:dyDescent="0.3">
      <c r="A130">
        <v>129</v>
      </c>
      <c r="B130" t="s">
        <v>516</v>
      </c>
      <c r="C130" t="s">
        <v>517</v>
      </c>
      <c r="D130" t="s">
        <v>518</v>
      </c>
      <c r="E130" t="s">
        <v>486</v>
      </c>
      <c r="F130">
        <v>4873152</v>
      </c>
      <c r="G130">
        <v>55442546</v>
      </c>
      <c r="H130" t="s">
        <v>519</v>
      </c>
      <c r="I130">
        <v>210000048</v>
      </c>
      <c r="J130" s="6">
        <f>VLOOKUP(B130,'Results - Timing'!$B$2:$E$387,2,FALSE)</f>
        <v>44014.739271323568</v>
      </c>
      <c r="K130" s="6">
        <f>VLOOKUP(B130,'Results - Timing'!$B$2:$E$387,3,FALSE)</f>
        <v>44014.739412724703</v>
      </c>
      <c r="L130" s="5">
        <f>VLOOKUP(B130,'Results - Timing'!$B$2:$E$387,4,FALSE)</f>
        <v>1.4140113489702344E-4</v>
      </c>
      <c r="M130" s="3" t="str">
        <f>VLOOKUP(B130,Androbugs!$B$2:$C$387,2,FALSE)</f>
        <v>Y</v>
      </c>
      <c r="N130" s="3" t="str">
        <f>VLOOKUP(B130,Droidstatx!$B$2:$C$387,2,FALSE)</f>
        <v>Y</v>
      </c>
      <c r="O130" s="3" t="str">
        <f>VLOOKUP(B130,Super!$B$2:$C$387,2,FALSE)</f>
        <v>Y</v>
      </c>
      <c r="P130">
        <f>VLOOKUP(B130,'Results - OWASP'!$B$2:$L$387,2,FALSE)</f>
        <v>4</v>
      </c>
      <c r="Q130">
        <f>VLOOKUP(B130,'Results - OWASP'!$B$2:$L$387,3,FALSE)</f>
        <v>5</v>
      </c>
      <c r="R130">
        <f>VLOOKUP(B130,'Results - OWASP'!$B$2:$L$387,4,FALSE)</f>
        <v>1</v>
      </c>
      <c r="S130">
        <f>VLOOKUP(B130,'Results - OWASP'!$B$2:$L$387,5,FALSE)</f>
        <v>0</v>
      </c>
      <c r="T130">
        <f>VLOOKUP(B130,'Results - OWASP'!$B$2:$L$387,6,FALSE)</f>
        <v>4</v>
      </c>
      <c r="U130">
        <f>VLOOKUP(B130,'Results - OWASP'!$B$2:$L$387,7,FALSE)</f>
        <v>0</v>
      </c>
      <c r="V130">
        <f>VLOOKUP(B130,'Results - OWASP'!$B$2:$L$387,8,FALSE)</f>
        <v>4</v>
      </c>
      <c r="W130">
        <f>VLOOKUP(B130,'Results - OWASP'!$B$2:$L$387,9,FALSE)</f>
        <v>0</v>
      </c>
      <c r="X130">
        <f>VLOOKUP(B130,'Results - OWASP'!$B$2:$L$387,10,FALSE)</f>
        <v>0</v>
      </c>
      <c r="Y130">
        <f>VLOOKUP(B130,'Results - OWASP'!$B$2:$L$387,11,FALSE)</f>
        <v>0</v>
      </c>
      <c r="Z130">
        <f>VLOOKUP(B130,Risk!$B$2:$G$387,3,FALSE)</f>
        <v>18</v>
      </c>
      <c r="AA130">
        <f>VLOOKUP(B130,Risk!$B$2:$G$387,4,FALSE)</f>
        <v>6</v>
      </c>
      <c r="AB130">
        <f>VLOOKUP(B130,Risk!$B$2:$G$387,5,FALSE)</f>
        <v>9</v>
      </c>
      <c r="AC130">
        <f>VLOOKUP(B130,Risk!$B$2:$G$387,6,FALSE)</f>
        <v>3</v>
      </c>
      <c r="AD130">
        <f>VLOOKUP(B130,Risk!$B$2:$G$387,2,FALSE)</f>
        <v>0.52</v>
      </c>
    </row>
    <row r="131" spans="1:30" x14ac:dyDescent="0.3">
      <c r="A131">
        <v>130</v>
      </c>
      <c r="B131" t="s">
        <v>520</v>
      </c>
      <c r="C131" t="s">
        <v>521</v>
      </c>
      <c r="D131" t="s">
        <v>522</v>
      </c>
      <c r="E131" t="s">
        <v>486</v>
      </c>
      <c r="F131">
        <v>4161213</v>
      </c>
      <c r="G131">
        <v>42553433</v>
      </c>
      <c r="H131" t="s">
        <v>523</v>
      </c>
      <c r="I131">
        <v>74400007</v>
      </c>
      <c r="J131" s="6">
        <f>VLOOKUP(B131,'Results - Timing'!$B$2:$E$387,2,FALSE)</f>
        <v>44014.72501522817</v>
      </c>
      <c r="K131" s="6">
        <f>VLOOKUP(B131,'Results - Timing'!$B$2:$E$387,3,FALSE)</f>
        <v>44014.725441564377</v>
      </c>
      <c r="L131" s="5">
        <f>VLOOKUP(B131,'Results - Timing'!$B$2:$E$387,4,FALSE)</f>
        <v>4.2633620614651591E-4</v>
      </c>
      <c r="M131" s="3" t="str">
        <f>VLOOKUP(B131,Androbugs!$B$2:$C$387,2,FALSE)</f>
        <v>Y</v>
      </c>
      <c r="N131" s="3" t="str">
        <f>VLOOKUP(B131,Droidstatx!$B$2:$C$387,2,FALSE)</f>
        <v>Y</v>
      </c>
      <c r="O131" s="3" t="str">
        <f>VLOOKUP(B131,Super!$B$2:$C$387,2,FALSE)</f>
        <v>Y</v>
      </c>
      <c r="P131">
        <f>VLOOKUP(B131,'Results - OWASP'!$B$2:$L$387,2,FALSE)</f>
        <v>7</v>
      </c>
      <c r="Q131">
        <f>VLOOKUP(B131,'Results - OWASP'!$B$2:$L$387,3,FALSE)</f>
        <v>7</v>
      </c>
      <c r="R131">
        <f>VLOOKUP(B131,'Results - OWASP'!$B$2:$L$387,4,FALSE)</f>
        <v>1</v>
      </c>
      <c r="S131">
        <f>VLOOKUP(B131,'Results - OWASP'!$B$2:$L$387,5,FALSE)</f>
        <v>0</v>
      </c>
      <c r="T131">
        <f>VLOOKUP(B131,'Results - OWASP'!$B$2:$L$387,6,FALSE)</f>
        <v>4</v>
      </c>
      <c r="U131">
        <f>VLOOKUP(B131,'Results - OWASP'!$B$2:$L$387,7,FALSE)</f>
        <v>1</v>
      </c>
      <c r="V131">
        <f>VLOOKUP(B131,'Results - OWASP'!$B$2:$L$387,8,FALSE)</f>
        <v>7</v>
      </c>
      <c r="W131">
        <f>VLOOKUP(B131,'Results - OWASP'!$B$2:$L$387,9,FALSE)</f>
        <v>3</v>
      </c>
      <c r="X131">
        <f>VLOOKUP(B131,'Results - OWASP'!$B$2:$L$387,10,FALSE)</f>
        <v>1</v>
      </c>
      <c r="Y131">
        <f>VLOOKUP(B131,'Results - OWASP'!$B$2:$L$387,11,FALSE)</f>
        <v>1</v>
      </c>
      <c r="Z131">
        <f>VLOOKUP(B131,Risk!$B$2:$G$387,3,FALSE)</f>
        <v>32</v>
      </c>
      <c r="AA131">
        <f>VLOOKUP(B131,Risk!$B$2:$G$387,4,FALSE)</f>
        <v>13</v>
      </c>
      <c r="AB131">
        <f>VLOOKUP(B131,Risk!$B$2:$G$387,5,FALSE)</f>
        <v>12</v>
      </c>
      <c r="AC131">
        <f>VLOOKUP(B131,Risk!$B$2:$G$387,6,FALSE)</f>
        <v>7</v>
      </c>
      <c r="AD131">
        <f>VLOOKUP(B131,Risk!$B$2:$G$387,2,FALSE)</f>
        <v>0.49</v>
      </c>
    </row>
    <row r="132" spans="1:30" x14ac:dyDescent="0.3">
      <c r="A132">
        <v>131</v>
      </c>
      <c r="B132" t="s">
        <v>524</v>
      </c>
      <c r="C132" t="s">
        <v>525</v>
      </c>
      <c r="D132" t="s">
        <v>526</v>
      </c>
      <c r="E132" t="s">
        <v>527</v>
      </c>
      <c r="F132">
        <v>21292972</v>
      </c>
      <c r="G132">
        <v>4538324</v>
      </c>
      <c r="H132" t="s">
        <v>528</v>
      </c>
      <c r="I132">
        <v>1705000800</v>
      </c>
      <c r="J132" s="6">
        <f>VLOOKUP(B132,'Results - Timing'!$B$2:$E$387,2,FALSE)</f>
        <v>44014.707981933439</v>
      </c>
      <c r="K132" s="6">
        <f>VLOOKUP(B132,'Results - Timing'!$B$2:$E$387,3,FALSE)</f>
        <v>44014.708062997488</v>
      </c>
      <c r="L132" s="5">
        <f>VLOOKUP(B132,'Results - Timing'!$B$2:$E$387,4,FALSE)</f>
        <v>8.1064048572443426E-5</v>
      </c>
      <c r="M132" s="3" t="str">
        <f>VLOOKUP(B132,Androbugs!$B$2:$C$387,2,FALSE)</f>
        <v>Y</v>
      </c>
      <c r="N132" s="3" t="str">
        <f>VLOOKUP(B132,Droidstatx!$B$2:$C$387,2,FALSE)</f>
        <v>N</v>
      </c>
      <c r="O132" s="3" t="str">
        <f>VLOOKUP(B132,Super!$B$2:$C$387,2,FALSE)</f>
        <v>Y</v>
      </c>
      <c r="P132">
        <f>VLOOKUP(B132,'Results - OWASP'!$B$2:$L$387,2,FALSE)</f>
        <v>2</v>
      </c>
      <c r="Q132">
        <f>VLOOKUP(B132,'Results - OWASP'!$B$2:$L$387,3,FALSE)</f>
        <v>3</v>
      </c>
      <c r="R132">
        <f>VLOOKUP(B132,'Results - OWASP'!$B$2:$L$387,4,FALSE)</f>
        <v>1</v>
      </c>
      <c r="S132">
        <f>VLOOKUP(B132,'Results - OWASP'!$B$2:$L$387,5,FALSE)</f>
        <v>0</v>
      </c>
      <c r="T132">
        <f>VLOOKUP(B132,'Results - OWASP'!$B$2:$L$387,6,FALSE)</f>
        <v>0</v>
      </c>
      <c r="U132">
        <f>VLOOKUP(B132,'Results - OWASP'!$B$2:$L$387,7,FALSE)</f>
        <v>0</v>
      </c>
      <c r="V132">
        <f>VLOOKUP(B132,'Results - OWASP'!$B$2:$L$387,8,FALSE)</f>
        <v>0</v>
      </c>
      <c r="W132">
        <f>VLOOKUP(B132,'Results - OWASP'!$B$2:$L$387,9,FALSE)</f>
        <v>0</v>
      </c>
      <c r="X132">
        <f>VLOOKUP(B132,'Results - OWASP'!$B$2:$L$387,10,FALSE)</f>
        <v>0</v>
      </c>
      <c r="Y132">
        <f>VLOOKUP(B132,'Results - OWASP'!$B$2:$L$387,11,FALSE)</f>
        <v>0</v>
      </c>
      <c r="Z132">
        <f>VLOOKUP(B132,Risk!$B$2:$G$387,3,FALSE)</f>
        <v>6</v>
      </c>
      <c r="AA132">
        <f>VLOOKUP(B132,Risk!$B$2:$G$387,4,FALSE)</f>
        <v>2</v>
      </c>
      <c r="AB132">
        <f>VLOOKUP(B132,Risk!$B$2:$G$387,5,FALSE)</f>
        <v>2</v>
      </c>
      <c r="AC132">
        <f>VLOOKUP(B132,Risk!$B$2:$G$387,6,FALSE)</f>
        <v>2</v>
      </c>
      <c r="AD132">
        <f>VLOOKUP(B132,Risk!$B$2:$G$387,2,FALSE)</f>
        <v>0.49</v>
      </c>
    </row>
    <row r="133" spans="1:30" x14ac:dyDescent="0.3">
      <c r="A133">
        <v>132</v>
      </c>
      <c r="B133" t="s">
        <v>430</v>
      </c>
      <c r="C133" t="s">
        <v>431</v>
      </c>
      <c r="D133" t="s">
        <v>432</v>
      </c>
      <c r="E133" t="s">
        <v>527</v>
      </c>
      <c r="F133">
        <v>11919978</v>
      </c>
      <c r="G133">
        <v>86882509</v>
      </c>
      <c r="H133" t="s">
        <v>433</v>
      </c>
      <c r="I133">
        <v>2021605050</v>
      </c>
      <c r="J133" s="6">
        <f>VLOOKUP(B133,'Results - Timing'!$B$2:$E$387,2,FALSE)</f>
        <v>44014.706329040557</v>
      </c>
      <c r="K133" s="6">
        <f>VLOOKUP(B133,'Results - Timing'!$B$2:$E$387,3,FALSE)</f>
        <v>44014.706823078668</v>
      </c>
      <c r="L133" s="5">
        <f>VLOOKUP(B133,'Results - Timing'!$B$2:$E$387,4,FALSE)</f>
        <v>4.9403811135562137E-4</v>
      </c>
      <c r="M133" s="3" t="str">
        <f>VLOOKUP(B133,Androbugs!$B$2:$C$387,2,FALSE)</f>
        <v>Y</v>
      </c>
      <c r="N133" s="3" t="str">
        <f>VLOOKUP(B133,Droidstatx!$B$2:$C$387,2,FALSE)</f>
        <v>Y</v>
      </c>
      <c r="O133" s="3" t="str">
        <f>VLOOKUP(B133,Super!$B$2:$C$387,2,FALSE)</f>
        <v>Y</v>
      </c>
      <c r="P133">
        <f>VLOOKUP(B133,'Results - OWASP'!$B$2:$L$387,2,FALSE)</f>
        <v>4</v>
      </c>
      <c r="Q133">
        <f>VLOOKUP(B133,'Results - OWASP'!$B$2:$L$387,3,FALSE)</f>
        <v>7</v>
      </c>
      <c r="R133">
        <f>VLOOKUP(B133,'Results - OWASP'!$B$2:$L$387,4,FALSE)</f>
        <v>1</v>
      </c>
      <c r="S133">
        <f>VLOOKUP(B133,'Results - OWASP'!$B$2:$L$387,5,FALSE)</f>
        <v>0</v>
      </c>
      <c r="T133">
        <f>VLOOKUP(B133,'Results - OWASP'!$B$2:$L$387,6,FALSE)</f>
        <v>3</v>
      </c>
      <c r="U133">
        <f>VLOOKUP(B133,'Results - OWASP'!$B$2:$L$387,7,FALSE)</f>
        <v>1</v>
      </c>
      <c r="V133">
        <f>VLOOKUP(B133,'Results - OWASP'!$B$2:$L$387,8,FALSE)</f>
        <v>7</v>
      </c>
      <c r="W133">
        <f>VLOOKUP(B133,'Results - OWASP'!$B$2:$L$387,9,FALSE)</f>
        <v>2</v>
      </c>
      <c r="X133">
        <f>VLOOKUP(B133,'Results - OWASP'!$B$2:$L$387,10,FALSE)</f>
        <v>1</v>
      </c>
      <c r="Y133">
        <f>VLOOKUP(B133,'Results - OWASP'!$B$2:$L$387,11,FALSE)</f>
        <v>0</v>
      </c>
      <c r="Z133">
        <f>VLOOKUP(B133,Risk!$B$2:$G$387,3,FALSE)</f>
        <v>26</v>
      </c>
      <c r="AA133">
        <f>VLOOKUP(B133,Risk!$B$2:$G$387,4,FALSE)</f>
        <v>12</v>
      </c>
      <c r="AB133">
        <f>VLOOKUP(B133,Risk!$B$2:$G$387,5,FALSE)</f>
        <v>8</v>
      </c>
      <c r="AC133">
        <f>VLOOKUP(B133,Risk!$B$2:$G$387,6,FALSE)</f>
        <v>6</v>
      </c>
      <c r="AD133">
        <f>VLOOKUP(B133,Risk!$B$2:$G$387,2,FALSE)</f>
        <v>0.51</v>
      </c>
    </row>
    <row r="134" spans="1:30" x14ac:dyDescent="0.3">
      <c r="A134">
        <v>133</v>
      </c>
      <c r="B134" t="s">
        <v>529</v>
      </c>
      <c r="C134" t="s">
        <v>530</v>
      </c>
      <c r="D134" t="s">
        <v>531</v>
      </c>
      <c r="E134" t="s">
        <v>527</v>
      </c>
      <c r="F134">
        <v>9568991</v>
      </c>
      <c r="G134">
        <v>30120024</v>
      </c>
      <c r="H134" t="s">
        <v>532</v>
      </c>
      <c r="I134">
        <v>13028607</v>
      </c>
      <c r="J134" s="6">
        <f>VLOOKUP(B134,'Results - Timing'!$B$2:$E$387,2,FALSE)</f>
        <v>44014.751460964537</v>
      </c>
      <c r="K134" s="6">
        <f>VLOOKUP(B134,'Results - Timing'!$B$2:$E$387,3,FALSE)</f>
        <v>44014.751810631147</v>
      </c>
      <c r="L134" s="5">
        <f>VLOOKUP(B134,'Results - Timing'!$B$2:$E$387,4,FALSE)</f>
        <v>3.4966661041835323E-4</v>
      </c>
      <c r="M134" s="3" t="str">
        <f>VLOOKUP(B134,Androbugs!$B$2:$C$387,2,FALSE)</f>
        <v>Y</v>
      </c>
      <c r="N134" s="3" t="str">
        <f>VLOOKUP(B134,Droidstatx!$B$2:$C$387,2,FALSE)</f>
        <v>Y</v>
      </c>
      <c r="O134" s="3" t="str">
        <f>VLOOKUP(B134,Super!$B$2:$C$387,2,FALSE)</f>
        <v>Y</v>
      </c>
      <c r="P134">
        <f>VLOOKUP(B134,'Results - OWASP'!$B$2:$L$387,2,FALSE)</f>
        <v>5</v>
      </c>
      <c r="Q134">
        <f>VLOOKUP(B134,'Results - OWASP'!$B$2:$L$387,3,FALSE)</f>
        <v>6</v>
      </c>
      <c r="R134">
        <f>VLOOKUP(B134,'Results - OWASP'!$B$2:$L$387,4,FALSE)</f>
        <v>1</v>
      </c>
      <c r="S134">
        <f>VLOOKUP(B134,'Results - OWASP'!$B$2:$L$387,5,FALSE)</f>
        <v>0</v>
      </c>
      <c r="T134">
        <f>VLOOKUP(B134,'Results - OWASP'!$B$2:$L$387,6,FALSE)</f>
        <v>3</v>
      </c>
      <c r="U134">
        <f>VLOOKUP(B134,'Results - OWASP'!$B$2:$L$387,7,FALSE)</f>
        <v>1</v>
      </c>
      <c r="V134">
        <f>VLOOKUP(B134,'Results - OWASP'!$B$2:$L$387,8,FALSE)</f>
        <v>4</v>
      </c>
      <c r="W134">
        <f>VLOOKUP(B134,'Results - OWASP'!$B$2:$L$387,9,FALSE)</f>
        <v>1</v>
      </c>
      <c r="X134">
        <f>VLOOKUP(B134,'Results - OWASP'!$B$2:$L$387,10,FALSE)</f>
        <v>0</v>
      </c>
      <c r="Y134">
        <f>VLOOKUP(B134,'Results - OWASP'!$B$2:$L$387,11,FALSE)</f>
        <v>0</v>
      </c>
      <c r="Z134">
        <f>VLOOKUP(B134,Risk!$B$2:$G$387,3,FALSE)</f>
        <v>21</v>
      </c>
      <c r="AA134">
        <f>VLOOKUP(B134,Risk!$B$2:$G$387,4,FALSE)</f>
        <v>9</v>
      </c>
      <c r="AB134">
        <f>VLOOKUP(B134,Risk!$B$2:$G$387,5,FALSE)</f>
        <v>11</v>
      </c>
      <c r="AC134">
        <f>VLOOKUP(B134,Risk!$B$2:$G$387,6,FALSE)</f>
        <v>1</v>
      </c>
      <c r="AD134">
        <f>VLOOKUP(B134,Risk!$B$2:$G$387,2,FALSE)</f>
        <v>0.49</v>
      </c>
    </row>
    <row r="135" spans="1:30" x14ac:dyDescent="0.3">
      <c r="A135">
        <v>134</v>
      </c>
      <c r="B135" t="s">
        <v>533</v>
      </c>
      <c r="C135" t="s">
        <v>534</v>
      </c>
      <c r="D135" t="s">
        <v>535</v>
      </c>
      <c r="E135" t="s">
        <v>527</v>
      </c>
      <c r="F135">
        <v>8329816</v>
      </c>
      <c r="G135">
        <v>63766307</v>
      </c>
      <c r="H135" t="s">
        <v>536</v>
      </c>
      <c r="I135">
        <v>1807201</v>
      </c>
      <c r="J135" s="6">
        <f>VLOOKUP(B135,'Results - Timing'!$B$2:$E$387,2,FALSE)</f>
        <v>44014.712609932001</v>
      </c>
      <c r="K135" s="6">
        <f>VLOOKUP(B135,'Results - Timing'!$B$2:$E$387,3,FALSE)</f>
        <v>44014.712721405929</v>
      </c>
      <c r="L135" s="5">
        <f>VLOOKUP(B135,'Results - Timing'!$B$2:$E$387,4,FALSE)</f>
        <v>1.1147392797283828E-4</v>
      </c>
      <c r="M135" s="3" t="str">
        <f>VLOOKUP(B135,Androbugs!$B$2:$C$387,2,FALSE)</f>
        <v>Y</v>
      </c>
      <c r="N135" s="3" t="str">
        <f>VLOOKUP(B135,Droidstatx!$B$2:$C$387,2,FALSE)</f>
        <v>Y</v>
      </c>
      <c r="O135" s="3" t="str">
        <f>VLOOKUP(B135,Super!$B$2:$C$387,2,FALSE)</f>
        <v>Y</v>
      </c>
      <c r="P135">
        <f>VLOOKUP(B135,'Results - OWASP'!$B$2:$L$387,2,FALSE)</f>
        <v>4</v>
      </c>
      <c r="Q135">
        <f>VLOOKUP(B135,'Results - OWASP'!$B$2:$L$387,3,FALSE)</f>
        <v>6</v>
      </c>
      <c r="R135">
        <f>VLOOKUP(B135,'Results - OWASP'!$B$2:$L$387,4,FALSE)</f>
        <v>2</v>
      </c>
      <c r="S135">
        <f>VLOOKUP(B135,'Results - OWASP'!$B$2:$L$387,5,FALSE)</f>
        <v>0</v>
      </c>
      <c r="T135">
        <f>VLOOKUP(B135,'Results - OWASP'!$B$2:$L$387,6,FALSE)</f>
        <v>2</v>
      </c>
      <c r="U135">
        <f>VLOOKUP(B135,'Results - OWASP'!$B$2:$L$387,7,FALSE)</f>
        <v>1</v>
      </c>
      <c r="V135">
        <f>VLOOKUP(B135,'Results - OWASP'!$B$2:$L$387,8,FALSE)</f>
        <v>3</v>
      </c>
      <c r="W135">
        <f>VLOOKUP(B135,'Results - OWASP'!$B$2:$L$387,9,FALSE)</f>
        <v>1</v>
      </c>
      <c r="X135">
        <f>VLOOKUP(B135,'Results - OWASP'!$B$2:$L$387,10,FALSE)</f>
        <v>0</v>
      </c>
      <c r="Y135">
        <f>VLOOKUP(B135,'Results - OWASP'!$B$2:$L$387,11,FALSE)</f>
        <v>0</v>
      </c>
      <c r="Z135">
        <f>VLOOKUP(B135,Risk!$B$2:$G$387,3,FALSE)</f>
        <v>19</v>
      </c>
      <c r="AA135">
        <f>VLOOKUP(B135,Risk!$B$2:$G$387,4,FALSE)</f>
        <v>8</v>
      </c>
      <c r="AB135">
        <f>VLOOKUP(B135,Risk!$B$2:$G$387,5,FALSE)</f>
        <v>9</v>
      </c>
      <c r="AC135">
        <f>VLOOKUP(B135,Risk!$B$2:$G$387,6,FALSE)</f>
        <v>2</v>
      </c>
      <c r="AD135">
        <f>VLOOKUP(B135,Risk!$B$2:$G$387,2,FALSE)</f>
        <v>0.45</v>
      </c>
    </row>
    <row r="136" spans="1:30" x14ac:dyDescent="0.3">
      <c r="A136">
        <v>135</v>
      </c>
      <c r="B136" t="s">
        <v>537</v>
      </c>
      <c r="C136" t="s">
        <v>538</v>
      </c>
      <c r="D136" t="s">
        <v>539</v>
      </c>
      <c r="E136" t="s">
        <v>527</v>
      </c>
      <c r="F136">
        <v>5048593</v>
      </c>
      <c r="G136">
        <v>33313010</v>
      </c>
      <c r="H136" t="s">
        <v>540</v>
      </c>
      <c r="I136">
        <v>2812004</v>
      </c>
      <c r="J136" s="6">
        <f>VLOOKUP(B136,'Results - Timing'!$B$2:$E$387,2,FALSE)</f>
        <v>44014.74160385588</v>
      </c>
      <c r="K136" s="6">
        <f>VLOOKUP(B136,'Results - Timing'!$B$2:$E$387,3,FALSE)</f>
        <v>44014.742062102167</v>
      </c>
      <c r="L136" s="5">
        <f>VLOOKUP(B136,'Results - Timing'!$B$2:$E$387,4,FALSE)</f>
        <v>4.5824628614354879E-4</v>
      </c>
      <c r="M136" s="3" t="str">
        <f>VLOOKUP(B136,Androbugs!$B$2:$C$387,2,FALSE)</f>
        <v>Y</v>
      </c>
      <c r="N136" s="3" t="str">
        <f>VLOOKUP(B136,Droidstatx!$B$2:$C$387,2,FALSE)</f>
        <v>Y</v>
      </c>
      <c r="O136" s="3" t="str">
        <f>VLOOKUP(B136,Super!$B$2:$C$387,2,FALSE)</f>
        <v>Y</v>
      </c>
      <c r="P136">
        <f>VLOOKUP(B136,'Results - OWASP'!$B$2:$L$387,2,FALSE)</f>
        <v>11</v>
      </c>
      <c r="Q136">
        <f>VLOOKUP(B136,'Results - OWASP'!$B$2:$L$387,3,FALSE)</f>
        <v>11</v>
      </c>
      <c r="R136">
        <f>VLOOKUP(B136,'Results - OWASP'!$B$2:$L$387,4,FALSE)</f>
        <v>6</v>
      </c>
      <c r="S136">
        <f>VLOOKUP(B136,'Results - OWASP'!$B$2:$L$387,5,FALSE)</f>
        <v>0</v>
      </c>
      <c r="T136">
        <f>VLOOKUP(B136,'Results - OWASP'!$B$2:$L$387,6,FALSE)</f>
        <v>6</v>
      </c>
      <c r="U136">
        <f>VLOOKUP(B136,'Results - OWASP'!$B$2:$L$387,7,FALSE)</f>
        <v>1</v>
      </c>
      <c r="V136">
        <f>VLOOKUP(B136,'Results - OWASP'!$B$2:$L$387,8,FALSE)</f>
        <v>6</v>
      </c>
      <c r="W136">
        <f>VLOOKUP(B136,'Results - OWASP'!$B$2:$L$387,9,FALSE)</f>
        <v>2</v>
      </c>
      <c r="X136">
        <f>VLOOKUP(B136,'Results - OWASP'!$B$2:$L$387,10,FALSE)</f>
        <v>2</v>
      </c>
      <c r="Y136">
        <f>VLOOKUP(B136,'Results - OWASP'!$B$2:$L$387,11,FALSE)</f>
        <v>1</v>
      </c>
      <c r="Z136">
        <f>VLOOKUP(B136,Risk!$B$2:$G$387,3,FALSE)</f>
        <v>46</v>
      </c>
      <c r="AA136">
        <f>VLOOKUP(B136,Risk!$B$2:$G$387,4,FALSE)</f>
        <v>14</v>
      </c>
      <c r="AB136">
        <f>VLOOKUP(B136,Risk!$B$2:$G$387,5,FALSE)</f>
        <v>16</v>
      </c>
      <c r="AC136">
        <f>VLOOKUP(B136,Risk!$B$2:$G$387,6,FALSE)</f>
        <v>16</v>
      </c>
      <c r="AD136">
        <f>VLOOKUP(B136,Risk!$B$2:$G$387,2,FALSE)</f>
        <v>0.61</v>
      </c>
    </row>
    <row r="137" spans="1:30" x14ac:dyDescent="0.3">
      <c r="A137">
        <v>136</v>
      </c>
      <c r="B137" t="s">
        <v>541</v>
      </c>
      <c r="C137" t="s">
        <v>542</v>
      </c>
      <c r="D137" t="s">
        <v>543</v>
      </c>
      <c r="E137" t="s">
        <v>527</v>
      </c>
      <c r="F137">
        <v>3775437</v>
      </c>
      <c r="G137">
        <v>20537551</v>
      </c>
      <c r="H137" t="s">
        <v>544</v>
      </c>
      <c r="I137">
        <v>1330001161</v>
      </c>
      <c r="J137" s="6">
        <f>VLOOKUP(B137,'Results - Timing'!$B$2:$E$387,2,FALSE)</f>
        <v>44014.794154430208</v>
      </c>
      <c r="K137" s="6">
        <f>VLOOKUP(B137,'Results - Timing'!$B$2:$E$387,3,FALSE)</f>
        <v>44014.794500444332</v>
      </c>
      <c r="L137" s="5">
        <f>VLOOKUP(B137,'Results - Timing'!$B$2:$E$387,4,FALSE)</f>
        <v>3.4601412335177884E-4</v>
      </c>
      <c r="M137" s="3" t="str">
        <f>VLOOKUP(B137,Androbugs!$B$2:$C$387,2,FALSE)</f>
        <v>Y</v>
      </c>
      <c r="N137" s="3" t="str">
        <f>VLOOKUP(B137,Droidstatx!$B$2:$C$387,2,FALSE)</f>
        <v>Y</v>
      </c>
      <c r="O137" s="3" t="str">
        <f>VLOOKUP(B137,Super!$B$2:$C$387,2,FALSE)</f>
        <v>Y</v>
      </c>
      <c r="P137">
        <f>VLOOKUP(B137,'Results - OWASP'!$B$2:$L$387,2,FALSE)</f>
        <v>8</v>
      </c>
      <c r="Q137">
        <f>VLOOKUP(B137,'Results - OWASP'!$B$2:$L$387,3,FALSE)</f>
        <v>8</v>
      </c>
      <c r="R137">
        <f>VLOOKUP(B137,'Results - OWASP'!$B$2:$L$387,4,FALSE)</f>
        <v>3</v>
      </c>
      <c r="S137">
        <f>VLOOKUP(B137,'Results - OWASP'!$B$2:$L$387,5,FALSE)</f>
        <v>0</v>
      </c>
      <c r="T137">
        <f>VLOOKUP(B137,'Results - OWASP'!$B$2:$L$387,6,FALSE)</f>
        <v>5</v>
      </c>
      <c r="U137">
        <f>VLOOKUP(B137,'Results - OWASP'!$B$2:$L$387,7,FALSE)</f>
        <v>1</v>
      </c>
      <c r="V137">
        <f>VLOOKUP(B137,'Results - OWASP'!$B$2:$L$387,8,FALSE)</f>
        <v>5</v>
      </c>
      <c r="W137">
        <f>VLOOKUP(B137,'Results - OWASP'!$B$2:$L$387,9,FALSE)</f>
        <v>3</v>
      </c>
      <c r="X137">
        <f>VLOOKUP(B137,'Results - OWASP'!$B$2:$L$387,10,FALSE)</f>
        <v>1</v>
      </c>
      <c r="Y137">
        <f>VLOOKUP(B137,'Results - OWASP'!$B$2:$L$387,11,FALSE)</f>
        <v>0</v>
      </c>
      <c r="Z137">
        <f>VLOOKUP(B137,Risk!$B$2:$G$387,3,FALSE)</f>
        <v>34</v>
      </c>
      <c r="AA137">
        <f>VLOOKUP(B137,Risk!$B$2:$G$387,4,FALSE)</f>
        <v>12</v>
      </c>
      <c r="AB137">
        <f>VLOOKUP(B137,Risk!$B$2:$G$387,5,FALSE)</f>
        <v>13</v>
      </c>
      <c r="AC137">
        <f>VLOOKUP(B137,Risk!$B$2:$G$387,6,FALSE)</f>
        <v>9</v>
      </c>
      <c r="AD137">
        <f>VLOOKUP(B137,Risk!$B$2:$G$387,2,FALSE)</f>
        <v>0.56999999999999995</v>
      </c>
    </row>
    <row r="138" spans="1:30" x14ac:dyDescent="0.3">
      <c r="A138">
        <v>137</v>
      </c>
      <c r="B138" t="s">
        <v>545</v>
      </c>
      <c r="C138" t="s">
        <v>546</v>
      </c>
      <c r="D138" t="s">
        <v>547</v>
      </c>
      <c r="E138" t="s">
        <v>527</v>
      </c>
      <c r="F138">
        <v>3439571</v>
      </c>
      <c r="G138">
        <v>25214491</v>
      </c>
      <c r="H138" t="s">
        <v>548</v>
      </c>
      <c r="I138">
        <v>2103060607</v>
      </c>
      <c r="J138" s="6">
        <f>VLOOKUP(B138,'Results - Timing'!$B$2:$E$387,2,FALSE)</f>
        <v>44014.725441566698</v>
      </c>
      <c r="K138" s="6">
        <f>VLOOKUP(B138,'Results - Timing'!$B$2:$E$387,3,FALSE)</f>
        <v>44014.725843519547</v>
      </c>
      <c r="L138" s="5">
        <f>VLOOKUP(B138,'Results - Timing'!$B$2:$E$387,4,FALSE)</f>
        <v>4.0195284964283928E-4</v>
      </c>
      <c r="M138" s="3" t="str">
        <f>VLOOKUP(B138,Androbugs!$B$2:$C$387,2,FALSE)</f>
        <v>Y</v>
      </c>
      <c r="N138" s="3" t="str">
        <f>VLOOKUP(B138,Droidstatx!$B$2:$C$387,2,FALSE)</f>
        <v>Y</v>
      </c>
      <c r="O138" s="3" t="str">
        <f>VLOOKUP(B138,Super!$B$2:$C$387,2,FALSE)</f>
        <v>Y</v>
      </c>
      <c r="P138">
        <f>VLOOKUP(B138,'Results - OWASP'!$B$2:$L$387,2,FALSE)</f>
        <v>9</v>
      </c>
      <c r="Q138">
        <f>VLOOKUP(B138,'Results - OWASP'!$B$2:$L$387,3,FALSE)</f>
        <v>8</v>
      </c>
      <c r="R138">
        <f>VLOOKUP(B138,'Results - OWASP'!$B$2:$L$387,4,FALSE)</f>
        <v>2</v>
      </c>
      <c r="S138">
        <f>VLOOKUP(B138,'Results - OWASP'!$B$2:$L$387,5,FALSE)</f>
        <v>0</v>
      </c>
      <c r="T138">
        <f>VLOOKUP(B138,'Results - OWASP'!$B$2:$L$387,6,FALSE)</f>
        <v>5</v>
      </c>
      <c r="U138">
        <f>VLOOKUP(B138,'Results - OWASP'!$B$2:$L$387,7,FALSE)</f>
        <v>1</v>
      </c>
      <c r="V138">
        <f>VLOOKUP(B138,'Results - OWASP'!$B$2:$L$387,8,FALSE)</f>
        <v>6</v>
      </c>
      <c r="W138">
        <f>VLOOKUP(B138,'Results - OWASP'!$B$2:$L$387,9,FALSE)</f>
        <v>4</v>
      </c>
      <c r="X138">
        <f>VLOOKUP(B138,'Results - OWASP'!$B$2:$L$387,10,FALSE)</f>
        <v>1</v>
      </c>
      <c r="Y138">
        <f>VLOOKUP(B138,'Results - OWASP'!$B$2:$L$387,11,FALSE)</f>
        <v>1</v>
      </c>
      <c r="Z138">
        <f>VLOOKUP(B138,Risk!$B$2:$G$387,3,FALSE)</f>
        <v>37</v>
      </c>
      <c r="AA138">
        <f>VLOOKUP(B138,Risk!$B$2:$G$387,4,FALSE)</f>
        <v>12</v>
      </c>
      <c r="AB138">
        <f>VLOOKUP(B138,Risk!$B$2:$G$387,5,FALSE)</f>
        <v>17</v>
      </c>
      <c r="AC138">
        <f>VLOOKUP(B138,Risk!$B$2:$G$387,6,FALSE)</f>
        <v>8</v>
      </c>
      <c r="AD138">
        <f>VLOOKUP(B138,Risk!$B$2:$G$387,2,FALSE)</f>
        <v>0.56999999999999995</v>
      </c>
    </row>
    <row r="139" spans="1:30" x14ac:dyDescent="0.3">
      <c r="A139">
        <v>138</v>
      </c>
      <c r="B139" t="s">
        <v>549</v>
      </c>
      <c r="C139" t="s">
        <v>550</v>
      </c>
      <c r="D139" t="s">
        <v>551</v>
      </c>
      <c r="E139" t="s">
        <v>527</v>
      </c>
      <c r="F139">
        <v>3348774</v>
      </c>
      <c r="G139">
        <v>30923847</v>
      </c>
      <c r="H139" t="s">
        <v>552</v>
      </c>
      <c r="I139">
        <v>1909210124</v>
      </c>
      <c r="J139" s="6">
        <f>VLOOKUP(B139,'Results - Timing'!$B$2:$E$387,2,FALSE)</f>
        <v>44014.711803104467</v>
      </c>
      <c r="K139" s="6">
        <f>VLOOKUP(B139,'Results - Timing'!$B$2:$E$387,3,FALSE)</f>
        <v>44014.71217374743</v>
      </c>
      <c r="L139" s="5">
        <f>VLOOKUP(B139,'Results - Timing'!$B$2:$E$387,4,FALSE)</f>
        <v>3.7064296338940039E-4</v>
      </c>
      <c r="M139" s="3" t="str">
        <f>VLOOKUP(B139,Androbugs!$B$2:$C$387,2,FALSE)</f>
        <v>Y</v>
      </c>
      <c r="N139" s="3" t="str">
        <f>VLOOKUP(B139,Droidstatx!$B$2:$C$387,2,FALSE)</f>
        <v>Y</v>
      </c>
      <c r="O139" s="3" t="e">
        <f>VLOOKUP(B139,Super!$B$2:$C$387,2,FALSE)</f>
        <v>#N/A</v>
      </c>
      <c r="P139">
        <f>VLOOKUP(B139,'Results - OWASP'!$B$2:$L$387,2,FALSE)</f>
        <v>11</v>
      </c>
      <c r="Q139">
        <f>VLOOKUP(B139,'Results - OWASP'!$B$2:$L$387,3,FALSE)</f>
        <v>4</v>
      </c>
      <c r="R139">
        <f>VLOOKUP(B139,'Results - OWASP'!$B$2:$L$387,4,FALSE)</f>
        <v>5</v>
      </c>
      <c r="S139">
        <f>VLOOKUP(B139,'Results - OWASP'!$B$2:$L$387,5,FALSE)</f>
        <v>0</v>
      </c>
      <c r="T139">
        <f>VLOOKUP(B139,'Results - OWASP'!$B$2:$L$387,6,FALSE)</f>
        <v>3</v>
      </c>
      <c r="U139">
        <f>VLOOKUP(B139,'Results - OWASP'!$B$2:$L$387,7,FALSE)</f>
        <v>1</v>
      </c>
      <c r="V139">
        <f>VLOOKUP(B139,'Results - OWASP'!$B$2:$L$387,8,FALSE)</f>
        <v>2</v>
      </c>
      <c r="W139">
        <f>VLOOKUP(B139,'Results - OWASP'!$B$2:$L$387,9,FALSE)</f>
        <v>3</v>
      </c>
      <c r="X139">
        <f>VLOOKUP(B139,'Results - OWASP'!$B$2:$L$387,10,FALSE)</f>
        <v>2</v>
      </c>
      <c r="Y139">
        <f>VLOOKUP(B139,'Results - OWASP'!$B$2:$L$387,11,FALSE)</f>
        <v>1</v>
      </c>
      <c r="Z139">
        <f>VLOOKUP(B139,Risk!$B$2:$G$387,3,FALSE)</f>
        <v>32</v>
      </c>
      <c r="AA139">
        <f>VLOOKUP(B139,Risk!$B$2:$G$387,4,FALSE)</f>
        <v>8</v>
      </c>
      <c r="AB139">
        <f>VLOOKUP(B139,Risk!$B$2:$G$387,5,FALSE)</f>
        <v>13</v>
      </c>
      <c r="AC139">
        <f>VLOOKUP(B139,Risk!$B$2:$G$387,6,FALSE)</f>
        <v>11</v>
      </c>
      <c r="AD139">
        <f>VLOOKUP(B139,Risk!$B$2:$G$387,2,FALSE)</f>
        <v>0.57999999999999996</v>
      </c>
    </row>
    <row r="140" spans="1:30" x14ac:dyDescent="0.3">
      <c r="A140">
        <v>139</v>
      </c>
      <c r="B140" t="s">
        <v>553</v>
      </c>
      <c r="C140" t="s">
        <v>554</v>
      </c>
      <c r="D140" t="s">
        <v>555</v>
      </c>
      <c r="E140" t="s">
        <v>527</v>
      </c>
      <c r="F140">
        <v>3023757</v>
      </c>
      <c r="G140">
        <v>23071212</v>
      </c>
      <c r="H140" t="s">
        <v>556</v>
      </c>
      <c r="I140">
        <v>9402</v>
      </c>
      <c r="J140" s="6">
        <f>VLOOKUP(B140,'Results - Timing'!$B$2:$E$387,2,FALSE)</f>
        <v>44014.687445594689</v>
      </c>
      <c r="K140" s="6">
        <f>VLOOKUP(B140,'Results - Timing'!$B$2:$E$387,3,FALSE)</f>
        <v>44014.687855418793</v>
      </c>
      <c r="L140" s="5">
        <f>VLOOKUP(B140,'Results - Timing'!$B$2:$E$387,4,FALSE)</f>
        <v>4.0982410428114235E-4</v>
      </c>
      <c r="M140" s="3" t="str">
        <f>VLOOKUP(B140,Androbugs!$B$2:$C$387,2,FALSE)</f>
        <v>Y</v>
      </c>
      <c r="N140" s="3" t="str">
        <f>VLOOKUP(B140,Droidstatx!$B$2:$C$387,2,FALSE)</f>
        <v>Y</v>
      </c>
      <c r="O140" s="3" t="str">
        <f>VLOOKUP(B140,Super!$B$2:$C$387,2,FALSE)</f>
        <v>Y</v>
      </c>
      <c r="P140">
        <f>VLOOKUP(B140,'Results - OWASP'!$B$2:$L$387,2,FALSE)</f>
        <v>12</v>
      </c>
      <c r="Q140">
        <f>VLOOKUP(B140,'Results - OWASP'!$B$2:$L$387,3,FALSE)</f>
        <v>11</v>
      </c>
      <c r="R140">
        <f>VLOOKUP(B140,'Results - OWASP'!$B$2:$L$387,4,FALSE)</f>
        <v>6</v>
      </c>
      <c r="S140">
        <f>VLOOKUP(B140,'Results - OWASP'!$B$2:$L$387,5,FALSE)</f>
        <v>0</v>
      </c>
      <c r="T140">
        <f>VLOOKUP(B140,'Results - OWASP'!$B$2:$L$387,6,FALSE)</f>
        <v>6</v>
      </c>
      <c r="U140">
        <f>VLOOKUP(B140,'Results - OWASP'!$B$2:$L$387,7,FALSE)</f>
        <v>1</v>
      </c>
      <c r="V140">
        <f>VLOOKUP(B140,'Results - OWASP'!$B$2:$L$387,8,FALSE)</f>
        <v>6</v>
      </c>
      <c r="W140">
        <f>VLOOKUP(B140,'Results - OWASP'!$B$2:$L$387,9,FALSE)</f>
        <v>2</v>
      </c>
      <c r="X140">
        <f>VLOOKUP(B140,'Results - OWASP'!$B$2:$L$387,10,FALSE)</f>
        <v>2</v>
      </c>
      <c r="Y140">
        <f>VLOOKUP(B140,'Results - OWASP'!$B$2:$L$387,11,FALSE)</f>
        <v>0</v>
      </c>
      <c r="Z140">
        <f>VLOOKUP(B140,Risk!$B$2:$G$387,3,FALSE)</f>
        <v>46</v>
      </c>
      <c r="AA140">
        <f>VLOOKUP(B140,Risk!$B$2:$G$387,4,FALSE)</f>
        <v>14</v>
      </c>
      <c r="AB140">
        <f>VLOOKUP(B140,Risk!$B$2:$G$387,5,FALSE)</f>
        <v>15</v>
      </c>
      <c r="AC140">
        <f>VLOOKUP(B140,Risk!$B$2:$G$387,6,FALSE)</f>
        <v>17</v>
      </c>
      <c r="AD140">
        <f>VLOOKUP(B140,Risk!$B$2:$G$387,2,FALSE)</f>
        <v>0.61</v>
      </c>
    </row>
    <row r="141" spans="1:30" x14ac:dyDescent="0.3">
      <c r="A141">
        <v>140</v>
      </c>
      <c r="B141" t="s">
        <v>557</v>
      </c>
      <c r="C141" t="s">
        <v>558</v>
      </c>
      <c r="D141" t="s">
        <v>559</v>
      </c>
      <c r="E141" t="s">
        <v>527</v>
      </c>
      <c r="F141">
        <v>2855740</v>
      </c>
      <c r="G141">
        <v>100811</v>
      </c>
      <c r="H141" t="s">
        <v>560</v>
      </c>
      <c r="I141">
        <v>10300</v>
      </c>
      <c r="J141" s="6">
        <f>VLOOKUP(B141,'Results - Timing'!$B$2:$E$387,2,FALSE)</f>
        <v>44014.706995396948</v>
      </c>
      <c r="K141" s="6">
        <f>VLOOKUP(B141,'Results - Timing'!$B$2:$E$387,3,FALSE)</f>
        <v>44014.707021135917</v>
      </c>
      <c r="L141" s="5">
        <f>VLOOKUP(B141,'Results - Timing'!$B$2:$E$387,4,FALSE)</f>
        <v>2.5738969270605594E-5</v>
      </c>
      <c r="M141" s="3" t="str">
        <f>VLOOKUP(B141,Androbugs!$B$2:$C$387,2,FALSE)</f>
        <v>Y</v>
      </c>
      <c r="N141" s="3" t="str">
        <f>VLOOKUP(B141,Droidstatx!$B$2:$C$387,2,FALSE)</f>
        <v>Y</v>
      </c>
      <c r="O141" s="3" t="str">
        <f>VLOOKUP(B141,Super!$B$2:$C$387,2,FALSE)</f>
        <v>Y</v>
      </c>
      <c r="P141">
        <f>VLOOKUP(B141,'Results - OWASP'!$B$2:$L$387,2,FALSE)</f>
        <v>0</v>
      </c>
      <c r="Q141">
        <f>VLOOKUP(B141,'Results - OWASP'!$B$2:$L$387,3,FALSE)</f>
        <v>2</v>
      </c>
      <c r="R141">
        <f>VLOOKUP(B141,'Results - OWASP'!$B$2:$L$387,4,FALSE)</f>
        <v>2</v>
      </c>
      <c r="S141">
        <f>VLOOKUP(B141,'Results - OWASP'!$B$2:$L$387,5,FALSE)</f>
        <v>0</v>
      </c>
      <c r="T141">
        <f>VLOOKUP(B141,'Results - OWASP'!$B$2:$L$387,6,FALSE)</f>
        <v>1</v>
      </c>
      <c r="U141">
        <f>VLOOKUP(B141,'Results - OWASP'!$B$2:$L$387,7,FALSE)</f>
        <v>0</v>
      </c>
      <c r="V141">
        <f>VLOOKUP(B141,'Results - OWASP'!$B$2:$L$387,8,FALSE)</f>
        <v>0</v>
      </c>
      <c r="W141">
        <f>VLOOKUP(B141,'Results - OWASP'!$B$2:$L$387,9,FALSE)</f>
        <v>0</v>
      </c>
      <c r="X141">
        <f>VLOOKUP(B141,'Results - OWASP'!$B$2:$L$387,10,FALSE)</f>
        <v>0</v>
      </c>
      <c r="Y141">
        <f>VLOOKUP(B141,'Results - OWASP'!$B$2:$L$387,11,FALSE)</f>
        <v>0</v>
      </c>
      <c r="Z141">
        <f>VLOOKUP(B141,Risk!$B$2:$G$387,3,FALSE)</f>
        <v>5</v>
      </c>
      <c r="AA141">
        <f>VLOOKUP(B141,Risk!$B$2:$G$387,4,FALSE)</f>
        <v>1</v>
      </c>
      <c r="AB141">
        <f>VLOOKUP(B141,Risk!$B$2:$G$387,5,FALSE)</f>
        <v>3</v>
      </c>
      <c r="AC141">
        <f>VLOOKUP(B141,Risk!$B$2:$G$387,6,FALSE)</f>
        <v>1</v>
      </c>
      <c r="AD141">
        <f>VLOOKUP(B141,Risk!$B$2:$G$387,2,FALSE)</f>
        <v>0.66</v>
      </c>
    </row>
    <row r="142" spans="1:30" x14ac:dyDescent="0.3">
      <c r="A142">
        <v>141</v>
      </c>
      <c r="B142" t="s">
        <v>561</v>
      </c>
      <c r="C142" t="s">
        <v>562</v>
      </c>
      <c r="D142" t="s">
        <v>563</v>
      </c>
      <c r="E142" t="s">
        <v>564</v>
      </c>
      <c r="F142">
        <v>46630816</v>
      </c>
      <c r="G142">
        <v>31808607</v>
      </c>
      <c r="H142" t="s">
        <v>565</v>
      </c>
      <c r="I142">
        <v>26067</v>
      </c>
      <c r="J142" s="6">
        <f>VLOOKUP(B142,'Results - Timing'!$B$2:$E$387,2,FALSE)</f>
        <v>44014.764575499838</v>
      </c>
      <c r="K142" s="6">
        <f>VLOOKUP(B142,'Results - Timing'!$B$2:$E$387,3,FALSE)</f>
        <v>44014.764949706347</v>
      </c>
      <c r="L142" s="5">
        <f>VLOOKUP(B142,'Results - Timing'!$B$2:$E$387,4,FALSE)</f>
        <v>3.7420650915009901E-4</v>
      </c>
      <c r="M142" s="3" t="str">
        <f>VLOOKUP(B142,Androbugs!$B$2:$C$387,2,FALSE)</f>
        <v>Y</v>
      </c>
      <c r="N142" s="3" t="str">
        <f>VLOOKUP(B142,Droidstatx!$B$2:$C$387,2,FALSE)</f>
        <v>Y</v>
      </c>
      <c r="O142" s="3" t="str">
        <f>VLOOKUP(B142,Super!$B$2:$C$387,2,FALSE)</f>
        <v>Y</v>
      </c>
      <c r="P142">
        <f>VLOOKUP(B142,'Results - OWASP'!$B$2:$L$387,2,FALSE)</f>
        <v>6</v>
      </c>
      <c r="Q142">
        <f>VLOOKUP(B142,'Results - OWASP'!$B$2:$L$387,3,FALSE)</f>
        <v>5</v>
      </c>
      <c r="R142">
        <f>VLOOKUP(B142,'Results - OWASP'!$B$2:$L$387,4,FALSE)</f>
        <v>6</v>
      </c>
      <c r="S142">
        <f>VLOOKUP(B142,'Results - OWASP'!$B$2:$L$387,5,FALSE)</f>
        <v>0</v>
      </c>
      <c r="T142">
        <f>VLOOKUP(B142,'Results - OWASP'!$B$2:$L$387,6,FALSE)</f>
        <v>5</v>
      </c>
      <c r="U142">
        <f>VLOOKUP(B142,'Results - OWASP'!$B$2:$L$387,7,FALSE)</f>
        <v>1</v>
      </c>
      <c r="V142">
        <f>VLOOKUP(B142,'Results - OWASP'!$B$2:$L$387,8,FALSE)</f>
        <v>6</v>
      </c>
      <c r="W142">
        <f>VLOOKUP(B142,'Results - OWASP'!$B$2:$L$387,9,FALSE)</f>
        <v>3</v>
      </c>
      <c r="X142">
        <f>VLOOKUP(B142,'Results - OWASP'!$B$2:$L$387,10,FALSE)</f>
        <v>1</v>
      </c>
      <c r="Y142">
        <f>VLOOKUP(B142,'Results - OWASP'!$B$2:$L$387,11,FALSE)</f>
        <v>0</v>
      </c>
      <c r="Z142">
        <f>VLOOKUP(B142,Risk!$B$2:$G$387,3,FALSE)</f>
        <v>33</v>
      </c>
      <c r="AA142">
        <f>VLOOKUP(B142,Risk!$B$2:$G$387,4,FALSE)</f>
        <v>10</v>
      </c>
      <c r="AB142">
        <f>VLOOKUP(B142,Risk!$B$2:$G$387,5,FALSE)</f>
        <v>12</v>
      </c>
      <c r="AC142">
        <f>VLOOKUP(B142,Risk!$B$2:$G$387,6,FALSE)</f>
        <v>11</v>
      </c>
      <c r="AD142">
        <f>VLOOKUP(B142,Risk!$B$2:$G$387,2,FALSE)</f>
        <v>0.59</v>
      </c>
    </row>
    <row r="143" spans="1:30" x14ac:dyDescent="0.3">
      <c r="A143">
        <v>142</v>
      </c>
      <c r="B143" t="s">
        <v>566</v>
      </c>
      <c r="C143" t="s">
        <v>567</v>
      </c>
      <c r="D143" t="s">
        <v>568</v>
      </c>
      <c r="E143" t="s">
        <v>564</v>
      </c>
      <c r="F143">
        <v>9013984</v>
      </c>
      <c r="G143">
        <v>13241047</v>
      </c>
      <c r="H143" t="s">
        <v>569</v>
      </c>
      <c r="I143">
        <v>53000001</v>
      </c>
      <c r="J143" s="6">
        <f>VLOOKUP(B143,'Results - Timing'!$B$2:$E$387,2,FALSE)</f>
        <v>44014.780363746861</v>
      </c>
      <c r="K143" s="6">
        <f>VLOOKUP(B143,'Results - Timing'!$B$2:$E$387,3,FALSE)</f>
        <v>44014.780514186423</v>
      </c>
      <c r="L143" s="5">
        <f>VLOOKUP(B143,'Results - Timing'!$B$2:$E$387,4,FALSE)</f>
        <v>1.5043956227600574E-4</v>
      </c>
      <c r="M143" s="3" t="str">
        <f>VLOOKUP(B143,Androbugs!$B$2:$C$387,2,FALSE)</f>
        <v>Y</v>
      </c>
      <c r="N143" s="3" t="str">
        <f>VLOOKUP(B143,Droidstatx!$B$2:$C$387,2,FALSE)</f>
        <v>Y</v>
      </c>
      <c r="O143" s="3" t="str">
        <f>VLOOKUP(B143,Super!$B$2:$C$387,2,FALSE)</f>
        <v>Y</v>
      </c>
      <c r="P143">
        <f>VLOOKUP(B143,'Results - OWASP'!$B$2:$L$387,2,FALSE)</f>
        <v>10</v>
      </c>
      <c r="Q143">
        <f>VLOOKUP(B143,'Results - OWASP'!$B$2:$L$387,3,FALSE)</f>
        <v>7</v>
      </c>
      <c r="R143">
        <f>VLOOKUP(B143,'Results - OWASP'!$B$2:$L$387,4,FALSE)</f>
        <v>2</v>
      </c>
      <c r="S143">
        <f>VLOOKUP(B143,'Results - OWASP'!$B$2:$L$387,5,FALSE)</f>
        <v>0</v>
      </c>
      <c r="T143">
        <f>VLOOKUP(B143,'Results - OWASP'!$B$2:$L$387,6,FALSE)</f>
        <v>3</v>
      </c>
      <c r="U143">
        <f>VLOOKUP(B143,'Results - OWASP'!$B$2:$L$387,7,FALSE)</f>
        <v>0</v>
      </c>
      <c r="V143">
        <f>VLOOKUP(B143,'Results - OWASP'!$B$2:$L$387,8,FALSE)</f>
        <v>4</v>
      </c>
      <c r="W143">
        <f>VLOOKUP(B143,'Results - OWASP'!$B$2:$L$387,9,FALSE)</f>
        <v>2</v>
      </c>
      <c r="X143">
        <f>VLOOKUP(B143,'Results - OWASP'!$B$2:$L$387,10,FALSE)</f>
        <v>2</v>
      </c>
      <c r="Y143">
        <f>VLOOKUP(B143,'Results - OWASP'!$B$2:$L$387,11,FALSE)</f>
        <v>0</v>
      </c>
      <c r="Z143">
        <f>VLOOKUP(B143,Risk!$B$2:$G$387,3,FALSE)</f>
        <v>30</v>
      </c>
      <c r="AA143">
        <f>VLOOKUP(B143,Risk!$B$2:$G$387,4,FALSE)</f>
        <v>10</v>
      </c>
      <c r="AB143">
        <f>VLOOKUP(B143,Risk!$B$2:$G$387,5,FALSE)</f>
        <v>15</v>
      </c>
      <c r="AC143">
        <f>VLOOKUP(B143,Risk!$B$2:$G$387,6,FALSE)</f>
        <v>5</v>
      </c>
      <c r="AD143">
        <f>VLOOKUP(B143,Risk!$B$2:$G$387,2,FALSE)</f>
        <v>0.51</v>
      </c>
    </row>
    <row r="144" spans="1:30" x14ac:dyDescent="0.3">
      <c r="A144">
        <v>143</v>
      </c>
      <c r="B144" t="s">
        <v>570</v>
      </c>
      <c r="C144" t="s">
        <v>571</v>
      </c>
      <c r="D144" t="s">
        <v>572</v>
      </c>
      <c r="E144" t="s">
        <v>564</v>
      </c>
      <c r="F144">
        <v>5988684</v>
      </c>
      <c r="G144">
        <v>38255900</v>
      </c>
      <c r="H144" t="s">
        <v>573</v>
      </c>
      <c r="I144">
        <v>219</v>
      </c>
      <c r="J144" s="6">
        <f>VLOOKUP(B144,'Results - Timing'!$B$2:$E$387,2,FALSE)</f>
        <v>44014.753186386508</v>
      </c>
      <c r="K144" s="6">
        <f>VLOOKUP(B144,'Results - Timing'!$B$2:$E$387,3,FALSE)</f>
        <v>44014.753392522172</v>
      </c>
      <c r="L144" s="5">
        <f>VLOOKUP(B144,'Results - Timing'!$B$2:$E$387,4,FALSE)</f>
        <v>2.0613566448446363E-4</v>
      </c>
      <c r="M144" s="3" t="str">
        <f>VLOOKUP(B144,Androbugs!$B$2:$C$387,2,FALSE)</f>
        <v>Y</v>
      </c>
      <c r="N144" s="3" t="str">
        <f>VLOOKUP(B144,Droidstatx!$B$2:$C$387,2,FALSE)</f>
        <v>Y</v>
      </c>
      <c r="O144" s="3" t="str">
        <f>VLOOKUP(B144,Super!$B$2:$C$387,2,FALSE)</f>
        <v>Y</v>
      </c>
      <c r="P144">
        <f>VLOOKUP(B144,'Results - OWASP'!$B$2:$L$387,2,FALSE)</f>
        <v>3</v>
      </c>
      <c r="Q144">
        <f>VLOOKUP(B144,'Results - OWASP'!$B$2:$L$387,3,FALSE)</f>
        <v>5</v>
      </c>
      <c r="R144">
        <f>VLOOKUP(B144,'Results - OWASP'!$B$2:$L$387,4,FALSE)</f>
        <v>2</v>
      </c>
      <c r="S144">
        <f>VLOOKUP(B144,'Results - OWASP'!$B$2:$L$387,5,FALSE)</f>
        <v>0</v>
      </c>
      <c r="T144">
        <f>VLOOKUP(B144,'Results - OWASP'!$B$2:$L$387,6,FALSE)</f>
        <v>2</v>
      </c>
      <c r="U144">
        <f>VLOOKUP(B144,'Results - OWASP'!$B$2:$L$387,7,FALSE)</f>
        <v>1</v>
      </c>
      <c r="V144">
        <f>VLOOKUP(B144,'Results - OWASP'!$B$2:$L$387,8,FALSE)</f>
        <v>3</v>
      </c>
      <c r="W144">
        <f>VLOOKUP(B144,'Results - OWASP'!$B$2:$L$387,9,FALSE)</f>
        <v>0</v>
      </c>
      <c r="X144">
        <f>VLOOKUP(B144,'Results - OWASP'!$B$2:$L$387,10,FALSE)</f>
        <v>1</v>
      </c>
      <c r="Y144">
        <f>VLOOKUP(B144,'Results - OWASP'!$B$2:$L$387,11,FALSE)</f>
        <v>0</v>
      </c>
      <c r="Z144">
        <f>VLOOKUP(B144,Risk!$B$2:$G$387,3,FALSE)</f>
        <v>17</v>
      </c>
      <c r="AA144">
        <f>VLOOKUP(B144,Risk!$B$2:$G$387,4,FALSE)</f>
        <v>8</v>
      </c>
      <c r="AB144">
        <f>VLOOKUP(B144,Risk!$B$2:$G$387,5,FALSE)</f>
        <v>9</v>
      </c>
      <c r="AC144">
        <f>VLOOKUP(B144,Risk!$B$2:$G$387,6,FALSE)</f>
        <v>0</v>
      </c>
      <c r="AD144">
        <f>VLOOKUP(B144,Risk!$B$2:$G$387,2,FALSE)</f>
        <v>0.43</v>
      </c>
    </row>
    <row r="145" spans="1:30" x14ac:dyDescent="0.3">
      <c r="A145">
        <v>144</v>
      </c>
      <c r="B145" t="s">
        <v>574</v>
      </c>
      <c r="C145" t="s">
        <v>575</v>
      </c>
      <c r="D145" t="s">
        <v>576</v>
      </c>
      <c r="E145" t="s">
        <v>564</v>
      </c>
      <c r="F145">
        <v>4476991</v>
      </c>
      <c r="G145">
        <v>856281</v>
      </c>
      <c r="H145" t="s">
        <v>577</v>
      </c>
      <c r="I145">
        <v>104036000</v>
      </c>
      <c r="J145" s="6">
        <f>VLOOKUP(B145,'Results - Timing'!$B$2:$E$387,2,FALSE)</f>
        <v>44014.691119067371</v>
      </c>
      <c r="K145" s="6">
        <f>VLOOKUP(B145,'Results - Timing'!$B$2:$E$387,3,FALSE)</f>
        <v>44014.691145027973</v>
      </c>
      <c r="L145" s="5">
        <f>VLOOKUP(B145,'Results - Timing'!$B$2:$E$387,4,FALSE)</f>
        <v>2.5960602215491235E-5</v>
      </c>
      <c r="M145" s="3" t="str">
        <f>VLOOKUP(B145,Androbugs!$B$2:$C$387,2,FALSE)</f>
        <v>Y</v>
      </c>
      <c r="N145" s="3" t="str">
        <f>VLOOKUP(B145,Droidstatx!$B$2:$C$387,2,FALSE)</f>
        <v>Y</v>
      </c>
      <c r="O145" s="3" t="str">
        <f>VLOOKUP(B145,Super!$B$2:$C$387,2,FALSE)</f>
        <v>Y</v>
      </c>
      <c r="P145">
        <f>VLOOKUP(B145,'Results - OWASP'!$B$2:$L$387,2,FALSE)</f>
        <v>5</v>
      </c>
      <c r="Q145">
        <f>VLOOKUP(B145,'Results - OWASP'!$B$2:$L$387,3,FALSE)</f>
        <v>3</v>
      </c>
      <c r="R145">
        <f>VLOOKUP(B145,'Results - OWASP'!$B$2:$L$387,4,FALSE)</f>
        <v>1</v>
      </c>
      <c r="S145">
        <f>VLOOKUP(B145,'Results - OWASP'!$B$2:$L$387,5,FALSE)</f>
        <v>0</v>
      </c>
      <c r="T145">
        <f>VLOOKUP(B145,'Results - OWASP'!$B$2:$L$387,6,FALSE)</f>
        <v>2</v>
      </c>
      <c r="U145">
        <f>VLOOKUP(B145,'Results - OWASP'!$B$2:$L$387,7,FALSE)</f>
        <v>0</v>
      </c>
      <c r="V145">
        <f>VLOOKUP(B145,'Results - OWASP'!$B$2:$L$387,8,FALSE)</f>
        <v>4</v>
      </c>
      <c r="W145">
        <f>VLOOKUP(B145,'Results - OWASP'!$B$2:$L$387,9,FALSE)</f>
        <v>1</v>
      </c>
      <c r="X145">
        <f>VLOOKUP(B145,'Results - OWASP'!$B$2:$L$387,10,FALSE)</f>
        <v>0</v>
      </c>
      <c r="Y145">
        <f>VLOOKUP(B145,'Results - OWASP'!$B$2:$L$387,11,FALSE)</f>
        <v>0</v>
      </c>
      <c r="Z145">
        <f>VLOOKUP(B145,Risk!$B$2:$G$387,3,FALSE)</f>
        <v>16</v>
      </c>
      <c r="AA145">
        <f>VLOOKUP(B145,Risk!$B$2:$G$387,4,FALSE)</f>
        <v>7</v>
      </c>
      <c r="AB145">
        <f>VLOOKUP(B145,Risk!$B$2:$G$387,5,FALSE)</f>
        <v>5</v>
      </c>
      <c r="AC145">
        <f>VLOOKUP(B145,Risk!$B$2:$G$387,6,FALSE)</f>
        <v>4</v>
      </c>
      <c r="AD145">
        <f>VLOOKUP(B145,Risk!$B$2:$G$387,2,FALSE)</f>
        <v>0.51</v>
      </c>
    </row>
    <row r="146" spans="1:30" x14ac:dyDescent="0.3">
      <c r="A146">
        <v>145</v>
      </c>
      <c r="B146" t="s">
        <v>578</v>
      </c>
      <c r="C146" t="s">
        <v>579</v>
      </c>
      <c r="D146" t="s">
        <v>580</v>
      </c>
      <c r="E146" t="s">
        <v>564</v>
      </c>
      <c r="F146">
        <v>2006172</v>
      </c>
      <c r="G146">
        <v>28583114</v>
      </c>
      <c r="H146" t="s">
        <v>581</v>
      </c>
      <c r="I146">
        <v>91000004</v>
      </c>
      <c r="J146" s="6">
        <f>VLOOKUP(B146,'Results - Timing'!$B$2:$E$387,2,FALSE)</f>
        <v>44014.737368357848</v>
      </c>
      <c r="K146" s="6">
        <f>VLOOKUP(B146,'Results - Timing'!$B$2:$E$387,3,FALSE)</f>
        <v>44014.737455817798</v>
      </c>
      <c r="L146" s="5">
        <f>VLOOKUP(B146,'Results - Timing'!$B$2:$E$387,4,FALSE)</f>
        <v>8.7459950009360909E-5</v>
      </c>
      <c r="M146" s="3" t="str">
        <f>VLOOKUP(B146,Androbugs!$B$2:$C$387,2,FALSE)</f>
        <v>Y</v>
      </c>
      <c r="N146" s="3" t="str">
        <f>VLOOKUP(B146,Droidstatx!$B$2:$C$387,2,FALSE)</f>
        <v>Y</v>
      </c>
      <c r="O146" s="3" t="str">
        <f>VLOOKUP(B146,Super!$B$2:$C$387,2,FALSE)</f>
        <v>Y</v>
      </c>
      <c r="P146">
        <f>VLOOKUP(B146,'Results - OWASP'!$B$2:$L$387,2,FALSE)</f>
        <v>6</v>
      </c>
      <c r="Q146">
        <f>VLOOKUP(B146,'Results - OWASP'!$B$2:$L$387,3,FALSE)</f>
        <v>4</v>
      </c>
      <c r="R146">
        <f>VLOOKUP(B146,'Results - OWASP'!$B$2:$L$387,4,FALSE)</f>
        <v>4</v>
      </c>
      <c r="S146">
        <f>VLOOKUP(B146,'Results - OWASP'!$B$2:$L$387,5,FALSE)</f>
        <v>0</v>
      </c>
      <c r="T146">
        <f>VLOOKUP(B146,'Results - OWASP'!$B$2:$L$387,6,FALSE)</f>
        <v>1</v>
      </c>
      <c r="U146">
        <f>VLOOKUP(B146,'Results - OWASP'!$B$2:$L$387,7,FALSE)</f>
        <v>0</v>
      </c>
      <c r="V146">
        <f>VLOOKUP(B146,'Results - OWASP'!$B$2:$L$387,8,FALSE)</f>
        <v>1</v>
      </c>
      <c r="W146">
        <f>VLOOKUP(B146,'Results - OWASP'!$B$2:$L$387,9,FALSE)</f>
        <v>0</v>
      </c>
      <c r="X146">
        <f>VLOOKUP(B146,'Results - OWASP'!$B$2:$L$387,10,FALSE)</f>
        <v>0</v>
      </c>
      <c r="Y146">
        <f>VLOOKUP(B146,'Results - OWASP'!$B$2:$L$387,11,FALSE)</f>
        <v>0</v>
      </c>
      <c r="Z146">
        <f>VLOOKUP(B146,Risk!$B$2:$G$387,3,FALSE)</f>
        <v>16</v>
      </c>
      <c r="AA146">
        <f>VLOOKUP(B146,Risk!$B$2:$G$387,4,FALSE)</f>
        <v>2</v>
      </c>
      <c r="AB146">
        <f>VLOOKUP(B146,Risk!$B$2:$G$387,5,FALSE)</f>
        <v>10</v>
      </c>
      <c r="AC146">
        <f>VLOOKUP(B146,Risk!$B$2:$G$387,6,FALSE)</f>
        <v>4</v>
      </c>
      <c r="AD146">
        <f>VLOOKUP(B146,Risk!$B$2:$G$387,2,FALSE)</f>
        <v>0.56000000000000005</v>
      </c>
    </row>
    <row r="147" spans="1:30" x14ac:dyDescent="0.3">
      <c r="A147">
        <v>146</v>
      </c>
      <c r="B147" t="s">
        <v>582</v>
      </c>
      <c r="C147" t="s">
        <v>583</v>
      </c>
      <c r="D147" t="s">
        <v>584</v>
      </c>
      <c r="E147" t="s">
        <v>564</v>
      </c>
      <c r="F147">
        <v>1973652</v>
      </c>
      <c r="G147">
        <v>64913224</v>
      </c>
      <c r="H147" t="s">
        <v>585</v>
      </c>
      <c r="I147">
        <v>400229</v>
      </c>
      <c r="J147" s="6">
        <f>VLOOKUP(B147,'Results - Timing'!$B$2:$E$387,2,FALSE)</f>
        <v>44014.726362252237</v>
      </c>
      <c r="K147" s="6">
        <f>VLOOKUP(B147,'Results - Timing'!$B$2:$E$387,3,FALSE)</f>
        <v>44014.726788974287</v>
      </c>
      <c r="L147" s="5">
        <f>VLOOKUP(B147,'Results - Timing'!$B$2:$E$387,4,FALSE)</f>
        <v>4.2672205017879605E-4</v>
      </c>
      <c r="M147" s="3" t="str">
        <f>VLOOKUP(B147,Androbugs!$B$2:$C$387,2,FALSE)</f>
        <v>Y</v>
      </c>
      <c r="N147" s="3" t="str">
        <f>VLOOKUP(B147,Droidstatx!$B$2:$C$387,2,FALSE)</f>
        <v>Y</v>
      </c>
      <c r="O147" s="3" t="str">
        <f>VLOOKUP(B147,Super!$B$2:$C$387,2,FALSE)</f>
        <v>Y</v>
      </c>
      <c r="P147">
        <f>VLOOKUP(B147,'Results - OWASP'!$B$2:$L$387,2,FALSE)</f>
        <v>11</v>
      </c>
      <c r="Q147">
        <f>VLOOKUP(B147,'Results - OWASP'!$B$2:$L$387,3,FALSE)</f>
        <v>8</v>
      </c>
      <c r="R147">
        <f>VLOOKUP(B147,'Results - OWASP'!$B$2:$L$387,4,FALSE)</f>
        <v>3</v>
      </c>
      <c r="S147">
        <f>VLOOKUP(B147,'Results - OWASP'!$B$2:$L$387,5,FALSE)</f>
        <v>0</v>
      </c>
      <c r="T147">
        <f>VLOOKUP(B147,'Results - OWASP'!$B$2:$L$387,6,FALSE)</f>
        <v>4</v>
      </c>
      <c r="U147">
        <f>VLOOKUP(B147,'Results - OWASP'!$B$2:$L$387,7,FALSE)</f>
        <v>1</v>
      </c>
      <c r="V147">
        <f>VLOOKUP(B147,'Results - OWASP'!$B$2:$L$387,8,FALSE)</f>
        <v>6</v>
      </c>
      <c r="W147">
        <f>VLOOKUP(B147,'Results - OWASP'!$B$2:$L$387,9,FALSE)</f>
        <v>3</v>
      </c>
      <c r="X147">
        <f>VLOOKUP(B147,'Results - OWASP'!$B$2:$L$387,10,FALSE)</f>
        <v>1</v>
      </c>
      <c r="Y147">
        <f>VLOOKUP(B147,'Results - OWASP'!$B$2:$L$387,11,FALSE)</f>
        <v>0</v>
      </c>
      <c r="Z147">
        <f>VLOOKUP(B147,Risk!$B$2:$G$387,3,FALSE)</f>
        <v>37</v>
      </c>
      <c r="AA147">
        <f>VLOOKUP(B147,Risk!$B$2:$G$387,4,FALSE)</f>
        <v>13</v>
      </c>
      <c r="AB147">
        <f>VLOOKUP(B147,Risk!$B$2:$G$387,5,FALSE)</f>
        <v>14</v>
      </c>
      <c r="AC147">
        <f>VLOOKUP(B147,Risk!$B$2:$G$387,6,FALSE)</f>
        <v>10</v>
      </c>
      <c r="AD147">
        <f>VLOOKUP(B147,Risk!$B$2:$G$387,2,FALSE)</f>
        <v>0.55000000000000004</v>
      </c>
    </row>
    <row r="148" spans="1:30" x14ac:dyDescent="0.3">
      <c r="A148">
        <v>147</v>
      </c>
      <c r="B148" t="s">
        <v>586</v>
      </c>
      <c r="C148" t="s">
        <v>587</v>
      </c>
      <c r="D148" t="s">
        <v>588</v>
      </c>
      <c r="E148" t="s">
        <v>564</v>
      </c>
      <c r="F148">
        <v>1556663</v>
      </c>
      <c r="G148">
        <v>51732730</v>
      </c>
      <c r="H148" t="s">
        <v>589</v>
      </c>
      <c r="I148">
        <v>2020400</v>
      </c>
      <c r="J148" s="6">
        <f>VLOOKUP(B148,'Results - Timing'!$B$2:$E$387,2,FALSE)</f>
        <v>44014.790180785531</v>
      </c>
      <c r="K148" s="6">
        <f>VLOOKUP(B148,'Results - Timing'!$B$2:$E$387,3,FALSE)</f>
        <v>44014.790225612996</v>
      </c>
      <c r="L148" s="5">
        <f>VLOOKUP(B148,'Results - Timing'!$B$2:$E$387,4,FALSE)</f>
        <v>4.4827465899288654E-5</v>
      </c>
      <c r="M148" s="3" t="str">
        <f>VLOOKUP(B148,Androbugs!$B$2:$C$387,2,FALSE)</f>
        <v>Y</v>
      </c>
      <c r="N148" s="3" t="str">
        <f>VLOOKUP(B148,Droidstatx!$B$2:$C$387,2,FALSE)</f>
        <v>N</v>
      </c>
      <c r="O148" s="3" t="str">
        <f>VLOOKUP(B148,Super!$B$2:$C$387,2,FALSE)</f>
        <v>Y</v>
      </c>
      <c r="P148">
        <f>VLOOKUP(B148,'Results - OWASP'!$B$2:$L$387,2,FALSE)</f>
        <v>2</v>
      </c>
      <c r="Q148">
        <f>VLOOKUP(B148,'Results - OWASP'!$B$2:$L$387,3,FALSE)</f>
        <v>4</v>
      </c>
      <c r="R148">
        <f>VLOOKUP(B148,'Results - OWASP'!$B$2:$L$387,4,FALSE)</f>
        <v>0</v>
      </c>
      <c r="S148">
        <f>VLOOKUP(B148,'Results - OWASP'!$B$2:$L$387,5,FALSE)</f>
        <v>0</v>
      </c>
      <c r="T148">
        <f>VLOOKUP(B148,'Results - OWASP'!$B$2:$L$387,6,FALSE)</f>
        <v>3</v>
      </c>
      <c r="U148">
        <f>VLOOKUP(B148,'Results - OWASP'!$B$2:$L$387,7,FALSE)</f>
        <v>0</v>
      </c>
      <c r="V148">
        <f>VLOOKUP(B148,'Results - OWASP'!$B$2:$L$387,8,FALSE)</f>
        <v>3</v>
      </c>
      <c r="W148">
        <f>VLOOKUP(B148,'Results - OWASP'!$B$2:$L$387,9,FALSE)</f>
        <v>1</v>
      </c>
      <c r="X148">
        <f>VLOOKUP(B148,'Results - OWASP'!$B$2:$L$387,10,FALSE)</f>
        <v>0</v>
      </c>
      <c r="Y148">
        <f>VLOOKUP(B148,'Results - OWASP'!$B$2:$L$387,11,FALSE)</f>
        <v>0</v>
      </c>
      <c r="Z148">
        <f>VLOOKUP(B148,Risk!$B$2:$G$387,3,FALSE)</f>
        <v>13</v>
      </c>
      <c r="AA148">
        <f>VLOOKUP(B148,Risk!$B$2:$G$387,4,FALSE)</f>
        <v>6</v>
      </c>
      <c r="AB148">
        <f>VLOOKUP(B148,Risk!$B$2:$G$387,5,FALSE)</f>
        <v>4</v>
      </c>
      <c r="AC148">
        <f>VLOOKUP(B148,Risk!$B$2:$G$387,6,FALSE)</f>
        <v>3</v>
      </c>
      <c r="AD148">
        <f>VLOOKUP(B148,Risk!$B$2:$G$387,2,FALSE)</f>
        <v>0.26</v>
      </c>
    </row>
    <row r="149" spans="1:30" x14ac:dyDescent="0.3">
      <c r="A149">
        <v>148</v>
      </c>
      <c r="B149" t="s">
        <v>590</v>
      </c>
      <c r="C149" t="s">
        <v>591</v>
      </c>
      <c r="D149" t="s">
        <v>592</v>
      </c>
      <c r="E149" t="s">
        <v>564</v>
      </c>
      <c r="F149">
        <v>1295518</v>
      </c>
      <c r="G149">
        <v>74297073</v>
      </c>
      <c r="H149" t="s">
        <v>593</v>
      </c>
      <c r="I149">
        <v>1150073604</v>
      </c>
      <c r="J149" s="6">
        <f>VLOOKUP(B149,'Results - Timing'!$B$2:$E$387,2,FALSE)</f>
        <v>44014.676754797067</v>
      </c>
      <c r="K149" s="6">
        <f>VLOOKUP(B149,'Results - Timing'!$B$2:$E$387,3,FALSE)</f>
        <v>44014.677103936148</v>
      </c>
      <c r="L149" s="5">
        <f>VLOOKUP(B149,'Results - Timing'!$B$2:$E$387,4,FALSE)</f>
        <v>3.4913908166345209E-4</v>
      </c>
      <c r="M149" s="3" t="str">
        <f>VLOOKUP(B149,Androbugs!$B$2:$C$387,2,FALSE)</f>
        <v>Y</v>
      </c>
      <c r="N149" s="3" t="str">
        <f>VLOOKUP(B149,Droidstatx!$B$2:$C$387,2,FALSE)</f>
        <v>Y</v>
      </c>
      <c r="O149" s="3" t="str">
        <f>VLOOKUP(B149,Super!$B$2:$C$387,2,FALSE)</f>
        <v>Y</v>
      </c>
      <c r="P149">
        <f>VLOOKUP(B149,'Results - OWASP'!$B$2:$L$387,2,FALSE)</f>
        <v>7</v>
      </c>
      <c r="Q149">
        <f>VLOOKUP(B149,'Results - OWASP'!$B$2:$L$387,3,FALSE)</f>
        <v>4</v>
      </c>
      <c r="R149">
        <f>VLOOKUP(B149,'Results - OWASP'!$B$2:$L$387,4,FALSE)</f>
        <v>1</v>
      </c>
      <c r="S149">
        <f>VLOOKUP(B149,'Results - OWASP'!$B$2:$L$387,5,FALSE)</f>
        <v>0</v>
      </c>
      <c r="T149">
        <f>VLOOKUP(B149,'Results - OWASP'!$B$2:$L$387,6,FALSE)</f>
        <v>4</v>
      </c>
      <c r="U149">
        <f>VLOOKUP(B149,'Results - OWASP'!$B$2:$L$387,7,FALSE)</f>
        <v>1</v>
      </c>
      <c r="V149">
        <f>VLOOKUP(B149,'Results - OWASP'!$B$2:$L$387,8,FALSE)</f>
        <v>5</v>
      </c>
      <c r="W149">
        <f>VLOOKUP(B149,'Results - OWASP'!$B$2:$L$387,9,FALSE)</f>
        <v>3</v>
      </c>
      <c r="X149">
        <f>VLOOKUP(B149,'Results - OWASP'!$B$2:$L$387,10,FALSE)</f>
        <v>1</v>
      </c>
      <c r="Y149">
        <f>VLOOKUP(B149,'Results - OWASP'!$B$2:$L$387,11,FALSE)</f>
        <v>0</v>
      </c>
      <c r="Z149">
        <f>VLOOKUP(B149,Risk!$B$2:$G$387,3,FALSE)</f>
        <v>26</v>
      </c>
      <c r="AA149">
        <f>VLOOKUP(B149,Risk!$B$2:$G$387,4,FALSE)</f>
        <v>11</v>
      </c>
      <c r="AB149">
        <f>VLOOKUP(B149,Risk!$B$2:$G$387,5,FALSE)</f>
        <v>9</v>
      </c>
      <c r="AC149">
        <f>VLOOKUP(B149,Risk!$B$2:$G$387,6,FALSE)</f>
        <v>6</v>
      </c>
      <c r="AD149">
        <f>VLOOKUP(B149,Risk!$B$2:$G$387,2,FALSE)</f>
        <v>0.5</v>
      </c>
    </row>
    <row r="150" spans="1:30" x14ac:dyDescent="0.3">
      <c r="A150">
        <v>149</v>
      </c>
      <c r="B150" t="s">
        <v>594</v>
      </c>
      <c r="C150" t="s">
        <v>595</v>
      </c>
      <c r="D150" t="s">
        <v>596</v>
      </c>
      <c r="E150" t="s">
        <v>564</v>
      </c>
      <c r="F150">
        <v>1203836</v>
      </c>
      <c r="G150">
        <v>17677458</v>
      </c>
      <c r="H150" t="s">
        <v>597</v>
      </c>
      <c r="I150">
        <v>150</v>
      </c>
      <c r="J150" s="6">
        <f>VLOOKUP(B150,'Results - Timing'!$B$2:$E$387,2,FALSE)</f>
        <v>44014.787849728411</v>
      </c>
      <c r="K150" s="6">
        <f>VLOOKUP(B150,'Results - Timing'!$B$2:$E$387,3,FALSE)</f>
        <v>44014.788229544167</v>
      </c>
      <c r="L150" s="5">
        <f>VLOOKUP(B150,'Results - Timing'!$B$2:$E$387,4,FALSE)</f>
        <v>3.7981575587764382E-4</v>
      </c>
      <c r="M150" s="3" t="str">
        <f>VLOOKUP(B150,Androbugs!$B$2:$C$387,2,FALSE)</f>
        <v>Y</v>
      </c>
      <c r="N150" s="3" t="str">
        <f>VLOOKUP(B150,Droidstatx!$B$2:$C$387,2,FALSE)</f>
        <v>Y</v>
      </c>
      <c r="O150" s="3" t="str">
        <f>VLOOKUP(B150,Super!$B$2:$C$387,2,FALSE)</f>
        <v>Y</v>
      </c>
      <c r="P150">
        <f>VLOOKUP(B150,'Results - OWASP'!$B$2:$L$387,2,FALSE)</f>
        <v>8</v>
      </c>
      <c r="Q150">
        <f>VLOOKUP(B150,'Results - OWASP'!$B$2:$L$387,3,FALSE)</f>
        <v>6</v>
      </c>
      <c r="R150">
        <f>VLOOKUP(B150,'Results - OWASP'!$B$2:$L$387,4,FALSE)</f>
        <v>3</v>
      </c>
      <c r="S150">
        <f>VLOOKUP(B150,'Results - OWASP'!$B$2:$L$387,5,FALSE)</f>
        <v>0</v>
      </c>
      <c r="T150">
        <f>VLOOKUP(B150,'Results - OWASP'!$B$2:$L$387,6,FALSE)</f>
        <v>4</v>
      </c>
      <c r="U150">
        <f>VLOOKUP(B150,'Results - OWASP'!$B$2:$L$387,7,FALSE)</f>
        <v>1</v>
      </c>
      <c r="V150">
        <f>VLOOKUP(B150,'Results - OWASP'!$B$2:$L$387,8,FALSE)</f>
        <v>4</v>
      </c>
      <c r="W150">
        <f>VLOOKUP(B150,'Results - OWASP'!$B$2:$L$387,9,FALSE)</f>
        <v>4</v>
      </c>
      <c r="X150">
        <f>VLOOKUP(B150,'Results - OWASP'!$B$2:$L$387,10,FALSE)</f>
        <v>1</v>
      </c>
      <c r="Y150">
        <f>VLOOKUP(B150,'Results - OWASP'!$B$2:$L$387,11,FALSE)</f>
        <v>0</v>
      </c>
      <c r="Z150">
        <f>VLOOKUP(B150,Risk!$B$2:$G$387,3,FALSE)</f>
        <v>31</v>
      </c>
      <c r="AA150">
        <f>VLOOKUP(B150,Risk!$B$2:$G$387,4,FALSE)</f>
        <v>11</v>
      </c>
      <c r="AB150">
        <f>VLOOKUP(B150,Risk!$B$2:$G$387,5,FALSE)</f>
        <v>14</v>
      </c>
      <c r="AC150">
        <f>VLOOKUP(B150,Risk!$B$2:$G$387,6,FALSE)</f>
        <v>6</v>
      </c>
      <c r="AD150">
        <f>VLOOKUP(B150,Risk!$B$2:$G$387,2,FALSE)</f>
        <v>0.53</v>
      </c>
    </row>
    <row r="151" spans="1:30" x14ac:dyDescent="0.3">
      <c r="A151">
        <v>150</v>
      </c>
      <c r="B151" t="s">
        <v>598</v>
      </c>
      <c r="C151" t="s">
        <v>599</v>
      </c>
      <c r="D151" t="s">
        <v>600</v>
      </c>
      <c r="E151" t="s">
        <v>564</v>
      </c>
      <c r="F151">
        <v>1189909</v>
      </c>
      <c r="G151">
        <v>78280215</v>
      </c>
      <c r="H151" t="s">
        <v>601</v>
      </c>
      <c r="I151">
        <v>2020011061</v>
      </c>
      <c r="J151" s="6">
        <f>VLOOKUP(B151,'Results - Timing'!$B$2:$E$387,2,FALSE)</f>
        <v>44014.713798915072</v>
      </c>
      <c r="K151" s="6">
        <f>VLOOKUP(B151,'Results - Timing'!$B$2:$E$387,3,FALSE)</f>
        <v>44014.714201226147</v>
      </c>
      <c r="L151" s="5">
        <f>VLOOKUP(B151,'Results - Timing'!$B$2:$E$387,4,FALSE)</f>
        <v>4.0231107414001599E-4</v>
      </c>
      <c r="M151" s="3" t="str">
        <f>VLOOKUP(B151,Androbugs!$B$2:$C$387,2,FALSE)</f>
        <v>Y</v>
      </c>
      <c r="N151" s="3" t="str">
        <f>VLOOKUP(B151,Droidstatx!$B$2:$C$387,2,FALSE)</f>
        <v>Y</v>
      </c>
      <c r="O151" s="3" t="str">
        <f>VLOOKUP(B151,Super!$B$2:$C$387,2,FALSE)</f>
        <v>Y</v>
      </c>
      <c r="P151">
        <f>VLOOKUP(B151,'Results - OWASP'!$B$2:$L$387,2,FALSE)</f>
        <v>2</v>
      </c>
      <c r="Q151">
        <f>VLOOKUP(B151,'Results - OWASP'!$B$2:$L$387,3,FALSE)</f>
        <v>8</v>
      </c>
      <c r="R151">
        <f>VLOOKUP(B151,'Results - OWASP'!$B$2:$L$387,4,FALSE)</f>
        <v>3</v>
      </c>
      <c r="S151">
        <f>VLOOKUP(B151,'Results - OWASP'!$B$2:$L$387,5,FALSE)</f>
        <v>0</v>
      </c>
      <c r="T151">
        <f>VLOOKUP(B151,'Results - OWASP'!$B$2:$L$387,6,FALSE)</f>
        <v>3</v>
      </c>
      <c r="U151">
        <f>VLOOKUP(B151,'Results - OWASP'!$B$2:$L$387,7,FALSE)</f>
        <v>1</v>
      </c>
      <c r="V151">
        <f>VLOOKUP(B151,'Results - OWASP'!$B$2:$L$387,8,FALSE)</f>
        <v>6</v>
      </c>
      <c r="W151">
        <f>VLOOKUP(B151,'Results - OWASP'!$B$2:$L$387,9,FALSE)</f>
        <v>1</v>
      </c>
      <c r="X151">
        <f>VLOOKUP(B151,'Results - OWASP'!$B$2:$L$387,10,FALSE)</f>
        <v>2</v>
      </c>
      <c r="Y151">
        <f>VLOOKUP(B151,'Results - OWASP'!$B$2:$L$387,11,FALSE)</f>
        <v>0</v>
      </c>
      <c r="Z151">
        <f>VLOOKUP(B151,Risk!$B$2:$G$387,3,FALSE)</f>
        <v>26</v>
      </c>
      <c r="AA151">
        <f>VLOOKUP(B151,Risk!$B$2:$G$387,4,FALSE)</f>
        <v>13</v>
      </c>
      <c r="AB151">
        <f>VLOOKUP(B151,Risk!$B$2:$G$387,5,FALSE)</f>
        <v>10</v>
      </c>
      <c r="AC151">
        <f>VLOOKUP(B151,Risk!$B$2:$G$387,6,FALSE)</f>
        <v>3</v>
      </c>
      <c r="AD151">
        <f>VLOOKUP(B151,Risk!$B$2:$G$387,2,FALSE)</f>
        <v>0.43</v>
      </c>
    </row>
    <row r="152" spans="1:30" x14ac:dyDescent="0.3">
      <c r="A152">
        <v>151</v>
      </c>
      <c r="B152" t="s">
        <v>602</v>
      </c>
      <c r="C152" t="s">
        <v>603</v>
      </c>
      <c r="D152" t="s">
        <v>604</v>
      </c>
      <c r="E152" t="s">
        <v>605</v>
      </c>
      <c r="F152">
        <v>48799190</v>
      </c>
      <c r="G152">
        <v>8815525</v>
      </c>
      <c r="H152" t="s">
        <v>606</v>
      </c>
      <c r="I152">
        <v>40308</v>
      </c>
      <c r="J152" s="6">
        <f>VLOOKUP(B152,'Results - Timing'!$B$2:$E$387,2,FALSE)</f>
        <v>44014.784070158443</v>
      </c>
      <c r="K152" s="6">
        <f>VLOOKUP(B152,'Results - Timing'!$B$2:$E$387,3,FALSE)</f>
        <v>44014.784458775233</v>
      </c>
      <c r="L152" s="5">
        <f>VLOOKUP(B152,'Results - Timing'!$B$2:$E$387,4,FALSE)</f>
        <v>3.8861679058754817E-4</v>
      </c>
      <c r="M152" s="3" t="str">
        <f>VLOOKUP(B152,Androbugs!$B$2:$C$387,2,FALSE)</f>
        <v>Y</v>
      </c>
      <c r="N152" s="3" t="str">
        <f>VLOOKUP(B152,Droidstatx!$B$2:$C$387,2,FALSE)</f>
        <v>Y</v>
      </c>
      <c r="O152" s="3" t="str">
        <f>VLOOKUP(B152,Super!$B$2:$C$387,2,FALSE)</f>
        <v>Y</v>
      </c>
      <c r="P152">
        <f>VLOOKUP(B152,'Results - OWASP'!$B$2:$L$387,2,FALSE)</f>
        <v>8</v>
      </c>
      <c r="Q152">
        <f>VLOOKUP(B152,'Results - OWASP'!$B$2:$L$387,3,FALSE)</f>
        <v>7</v>
      </c>
      <c r="R152">
        <f>VLOOKUP(B152,'Results - OWASP'!$B$2:$L$387,4,FALSE)</f>
        <v>3</v>
      </c>
      <c r="S152">
        <f>VLOOKUP(B152,'Results - OWASP'!$B$2:$L$387,5,FALSE)</f>
        <v>0</v>
      </c>
      <c r="T152">
        <f>VLOOKUP(B152,'Results - OWASP'!$B$2:$L$387,6,FALSE)</f>
        <v>3</v>
      </c>
      <c r="U152">
        <f>VLOOKUP(B152,'Results - OWASP'!$B$2:$L$387,7,FALSE)</f>
        <v>1</v>
      </c>
      <c r="V152">
        <f>VLOOKUP(B152,'Results - OWASP'!$B$2:$L$387,8,FALSE)</f>
        <v>7</v>
      </c>
      <c r="W152">
        <f>VLOOKUP(B152,'Results - OWASP'!$B$2:$L$387,9,FALSE)</f>
        <v>3</v>
      </c>
      <c r="X152">
        <f>VLOOKUP(B152,'Results - OWASP'!$B$2:$L$387,10,FALSE)</f>
        <v>1</v>
      </c>
      <c r="Y152">
        <f>VLOOKUP(B152,'Results - OWASP'!$B$2:$L$387,11,FALSE)</f>
        <v>1</v>
      </c>
      <c r="Z152">
        <f>VLOOKUP(B152,Risk!$B$2:$G$387,3,FALSE)</f>
        <v>34</v>
      </c>
      <c r="AA152">
        <f>VLOOKUP(B152,Risk!$B$2:$G$387,4,FALSE)</f>
        <v>12</v>
      </c>
      <c r="AB152">
        <f>VLOOKUP(B152,Risk!$B$2:$G$387,5,FALSE)</f>
        <v>15</v>
      </c>
      <c r="AC152">
        <f>VLOOKUP(B152,Risk!$B$2:$G$387,6,FALSE)</f>
        <v>7</v>
      </c>
      <c r="AD152">
        <f>VLOOKUP(B152,Risk!$B$2:$G$387,2,FALSE)</f>
        <v>0.54</v>
      </c>
    </row>
    <row r="153" spans="1:30" x14ac:dyDescent="0.3">
      <c r="A153">
        <v>152</v>
      </c>
      <c r="B153" t="s">
        <v>426</v>
      </c>
      <c r="C153" t="s">
        <v>427</v>
      </c>
      <c r="D153" t="s">
        <v>428</v>
      </c>
      <c r="E153" t="s">
        <v>605</v>
      </c>
      <c r="F153">
        <v>15537724</v>
      </c>
      <c r="G153">
        <v>55264330</v>
      </c>
      <c r="H153" t="s">
        <v>429</v>
      </c>
      <c r="I153">
        <v>18500002</v>
      </c>
      <c r="J153" s="6">
        <f>VLOOKUP(B153,'Results - Timing'!$B$2:$E$387,2,FALSE)</f>
        <v>44014.676311515337</v>
      </c>
      <c r="K153" s="6">
        <f>VLOOKUP(B153,'Results - Timing'!$B$2:$E$387,3,FALSE)</f>
        <v>44014.676754794789</v>
      </c>
      <c r="L153" s="5">
        <f>VLOOKUP(B153,'Results - Timing'!$B$2:$E$387,4,FALSE)</f>
        <v>4.4327945215627551E-4</v>
      </c>
      <c r="M153" s="3" t="str">
        <f>VLOOKUP(B153,Androbugs!$B$2:$C$387,2,FALSE)</f>
        <v>Y</v>
      </c>
      <c r="N153" s="3" t="str">
        <f>VLOOKUP(B153,Droidstatx!$B$2:$C$387,2,FALSE)</f>
        <v>Y</v>
      </c>
      <c r="O153" s="3" t="str">
        <f>VLOOKUP(B153,Super!$B$2:$C$387,2,FALSE)</f>
        <v>Y</v>
      </c>
      <c r="P153">
        <f>VLOOKUP(B153,'Results - OWASP'!$B$2:$L$387,2,FALSE)</f>
        <v>5</v>
      </c>
      <c r="Q153">
        <f>VLOOKUP(B153,'Results - OWASP'!$B$2:$L$387,3,FALSE)</f>
        <v>5</v>
      </c>
      <c r="R153">
        <f>VLOOKUP(B153,'Results - OWASP'!$B$2:$L$387,4,FALSE)</f>
        <v>1</v>
      </c>
      <c r="S153">
        <f>VLOOKUP(B153,'Results - OWASP'!$B$2:$L$387,5,FALSE)</f>
        <v>0</v>
      </c>
      <c r="T153">
        <f>VLOOKUP(B153,'Results - OWASP'!$B$2:$L$387,6,FALSE)</f>
        <v>3</v>
      </c>
      <c r="U153">
        <f>VLOOKUP(B153,'Results - OWASP'!$B$2:$L$387,7,FALSE)</f>
        <v>1</v>
      </c>
      <c r="V153">
        <f>VLOOKUP(B153,'Results - OWASP'!$B$2:$L$387,8,FALSE)</f>
        <v>5</v>
      </c>
      <c r="W153">
        <f>VLOOKUP(B153,'Results - OWASP'!$B$2:$L$387,9,FALSE)</f>
        <v>3</v>
      </c>
      <c r="X153">
        <f>VLOOKUP(B153,'Results - OWASP'!$B$2:$L$387,10,FALSE)</f>
        <v>1</v>
      </c>
      <c r="Y153">
        <f>VLOOKUP(B153,'Results - OWASP'!$B$2:$L$387,11,FALSE)</f>
        <v>0</v>
      </c>
      <c r="Z153">
        <f>VLOOKUP(B153,Risk!$B$2:$G$387,3,FALSE)</f>
        <v>24</v>
      </c>
      <c r="AA153">
        <f>VLOOKUP(B153,Risk!$B$2:$G$387,4,FALSE)</f>
        <v>10</v>
      </c>
      <c r="AB153">
        <f>VLOOKUP(B153,Risk!$B$2:$G$387,5,FALSE)</f>
        <v>9</v>
      </c>
      <c r="AC153">
        <f>VLOOKUP(B153,Risk!$B$2:$G$387,6,FALSE)</f>
        <v>5</v>
      </c>
      <c r="AD153">
        <f>VLOOKUP(B153,Risk!$B$2:$G$387,2,FALSE)</f>
        <v>0.51</v>
      </c>
    </row>
    <row r="154" spans="1:30" x14ac:dyDescent="0.3">
      <c r="A154">
        <v>153</v>
      </c>
      <c r="B154" t="s">
        <v>607</v>
      </c>
      <c r="C154" t="s">
        <v>608</v>
      </c>
      <c r="D154" t="s">
        <v>609</v>
      </c>
      <c r="E154" t="s">
        <v>605</v>
      </c>
      <c r="F154">
        <v>10928201</v>
      </c>
      <c r="G154">
        <v>16180761</v>
      </c>
      <c r="H154" t="s">
        <v>610</v>
      </c>
      <c r="I154">
        <v>2020060918</v>
      </c>
      <c r="J154" s="6">
        <f>VLOOKUP(B154,'Results - Timing'!$B$2:$E$387,2,FALSE)</f>
        <v>44014.793632817687</v>
      </c>
      <c r="K154" s="6">
        <f>VLOOKUP(B154,'Results - Timing'!$B$2:$E$387,3,FALSE)</f>
        <v>44014.794087135801</v>
      </c>
      <c r="L154" s="5">
        <f>VLOOKUP(B154,'Results - Timing'!$B$2:$E$387,4,FALSE)</f>
        <v>4.5431811304297298E-4</v>
      </c>
      <c r="M154" s="3" t="str">
        <f>VLOOKUP(B154,Androbugs!$B$2:$C$387,2,FALSE)</f>
        <v>Y</v>
      </c>
      <c r="N154" s="3" t="str">
        <f>VLOOKUP(B154,Droidstatx!$B$2:$C$387,2,FALSE)</f>
        <v>Y</v>
      </c>
      <c r="O154" s="3" t="str">
        <f>VLOOKUP(B154,Super!$B$2:$C$387,2,FALSE)</f>
        <v>Y</v>
      </c>
      <c r="P154">
        <f>VLOOKUP(B154,'Results - OWASP'!$B$2:$L$387,2,FALSE)</f>
        <v>6</v>
      </c>
      <c r="Q154">
        <f>VLOOKUP(B154,'Results - OWASP'!$B$2:$L$387,3,FALSE)</f>
        <v>7</v>
      </c>
      <c r="R154">
        <f>VLOOKUP(B154,'Results - OWASP'!$B$2:$L$387,4,FALSE)</f>
        <v>2</v>
      </c>
      <c r="S154">
        <f>VLOOKUP(B154,'Results - OWASP'!$B$2:$L$387,5,FALSE)</f>
        <v>0</v>
      </c>
      <c r="T154">
        <f>VLOOKUP(B154,'Results - OWASP'!$B$2:$L$387,6,FALSE)</f>
        <v>3</v>
      </c>
      <c r="U154">
        <f>VLOOKUP(B154,'Results - OWASP'!$B$2:$L$387,7,FALSE)</f>
        <v>1</v>
      </c>
      <c r="V154">
        <f>VLOOKUP(B154,'Results - OWASP'!$B$2:$L$387,8,FALSE)</f>
        <v>3</v>
      </c>
      <c r="W154">
        <f>VLOOKUP(B154,'Results - OWASP'!$B$2:$L$387,9,FALSE)</f>
        <v>3</v>
      </c>
      <c r="X154">
        <f>VLOOKUP(B154,'Results - OWASP'!$B$2:$L$387,10,FALSE)</f>
        <v>1</v>
      </c>
      <c r="Y154">
        <f>VLOOKUP(B154,'Results - OWASP'!$B$2:$L$387,11,FALSE)</f>
        <v>1</v>
      </c>
      <c r="Z154">
        <f>VLOOKUP(B154,Risk!$B$2:$G$387,3,FALSE)</f>
        <v>27</v>
      </c>
      <c r="AA154">
        <f>VLOOKUP(B154,Risk!$B$2:$G$387,4,FALSE)</f>
        <v>10</v>
      </c>
      <c r="AB154">
        <f>VLOOKUP(B154,Risk!$B$2:$G$387,5,FALSE)</f>
        <v>16</v>
      </c>
      <c r="AC154">
        <f>VLOOKUP(B154,Risk!$B$2:$G$387,6,FALSE)</f>
        <v>1</v>
      </c>
      <c r="AD154">
        <f>VLOOKUP(B154,Risk!$B$2:$G$387,2,FALSE)</f>
        <v>0.46</v>
      </c>
    </row>
    <row r="155" spans="1:30" x14ac:dyDescent="0.3">
      <c r="A155">
        <v>154</v>
      </c>
      <c r="B155" t="s">
        <v>611</v>
      </c>
      <c r="C155" t="s">
        <v>612</v>
      </c>
      <c r="D155" t="s">
        <v>613</v>
      </c>
      <c r="E155" t="s">
        <v>605</v>
      </c>
      <c r="F155">
        <v>7732465</v>
      </c>
      <c r="G155">
        <v>860160</v>
      </c>
      <c r="H155" t="s">
        <v>614</v>
      </c>
      <c r="I155">
        <v>140231633</v>
      </c>
      <c r="J155" s="6">
        <f>VLOOKUP(B155,'Results - Timing'!$B$2:$E$387,2,FALSE)</f>
        <v>44014.73142675995</v>
      </c>
      <c r="K155" s="6">
        <f>VLOOKUP(B155,'Results - Timing'!$B$2:$E$387,3,FALSE)</f>
        <v>44014.731456552792</v>
      </c>
      <c r="L155" s="5">
        <f>VLOOKUP(B155,'Results - Timing'!$B$2:$E$387,4,FALSE)</f>
        <v>2.9792841814924031E-5</v>
      </c>
      <c r="M155" s="3" t="str">
        <f>VLOOKUP(B155,Androbugs!$B$2:$C$387,2,FALSE)</f>
        <v>Y</v>
      </c>
      <c r="N155" s="3" t="str">
        <f>VLOOKUP(B155,Droidstatx!$B$2:$C$387,2,FALSE)</f>
        <v>N</v>
      </c>
      <c r="O155" s="3" t="e">
        <f>VLOOKUP(B155,Super!$B$2:$C$387,2,FALSE)</f>
        <v>#N/A</v>
      </c>
      <c r="P155">
        <f>VLOOKUP(B155,'Results - OWASP'!$B$2:$L$387,2,FALSE)</f>
        <v>1</v>
      </c>
      <c r="Q155">
        <f>VLOOKUP(B155,'Results - OWASP'!$B$2:$L$387,3,FALSE)</f>
        <v>2</v>
      </c>
      <c r="R155">
        <f>VLOOKUP(B155,'Results - OWASP'!$B$2:$L$387,4,FALSE)</f>
        <v>1</v>
      </c>
      <c r="S155">
        <f>VLOOKUP(B155,'Results - OWASP'!$B$2:$L$387,5,FALSE)</f>
        <v>0</v>
      </c>
      <c r="T155">
        <f>VLOOKUP(B155,'Results - OWASP'!$B$2:$L$387,6,FALSE)</f>
        <v>0</v>
      </c>
      <c r="U155">
        <f>VLOOKUP(B155,'Results - OWASP'!$B$2:$L$387,7,FALSE)</f>
        <v>0</v>
      </c>
      <c r="V155">
        <f>VLOOKUP(B155,'Results - OWASP'!$B$2:$L$387,8,FALSE)</f>
        <v>1</v>
      </c>
      <c r="W155">
        <f>VLOOKUP(B155,'Results - OWASP'!$B$2:$L$387,9,FALSE)</f>
        <v>1</v>
      </c>
      <c r="X155">
        <f>VLOOKUP(B155,'Results - OWASP'!$B$2:$L$387,10,FALSE)</f>
        <v>0</v>
      </c>
      <c r="Y155">
        <f>VLOOKUP(B155,'Results - OWASP'!$B$2:$L$387,11,FALSE)</f>
        <v>0</v>
      </c>
      <c r="Z155">
        <f>VLOOKUP(B155,Risk!$B$2:$G$387,3,FALSE)</f>
        <v>6</v>
      </c>
      <c r="AA155">
        <f>VLOOKUP(B155,Risk!$B$2:$G$387,4,FALSE)</f>
        <v>5</v>
      </c>
      <c r="AB155">
        <f>VLOOKUP(B155,Risk!$B$2:$G$387,5,FALSE)</f>
        <v>0</v>
      </c>
      <c r="AC155">
        <f>VLOOKUP(B155,Risk!$B$2:$G$387,6,FALSE)</f>
        <v>1</v>
      </c>
      <c r="AD155">
        <f>VLOOKUP(B155,Risk!$B$2:$G$387,2,FALSE)</f>
        <v>0.14000000000000001</v>
      </c>
    </row>
    <row r="156" spans="1:30" x14ac:dyDescent="0.3">
      <c r="A156">
        <v>155</v>
      </c>
      <c r="B156" t="s">
        <v>615</v>
      </c>
      <c r="C156" t="s">
        <v>616</v>
      </c>
      <c r="D156" t="s">
        <v>617</v>
      </c>
      <c r="E156" t="s">
        <v>605</v>
      </c>
      <c r="F156">
        <v>5594803</v>
      </c>
      <c r="G156">
        <v>13657024</v>
      </c>
      <c r="H156" t="s">
        <v>618</v>
      </c>
      <c r="I156">
        <v>4908</v>
      </c>
      <c r="J156" s="6">
        <f>VLOOKUP(B156,'Results - Timing'!$B$2:$E$387,2,FALSE)</f>
        <v>44014.674685970487</v>
      </c>
      <c r="K156" s="6">
        <f>VLOOKUP(B156,'Results - Timing'!$B$2:$E$387,3,FALSE)</f>
        <v>44014.675130865719</v>
      </c>
      <c r="L156" s="5">
        <f>VLOOKUP(B156,'Results - Timing'!$B$2:$E$387,4,FALSE)</f>
        <v>4.4489523133961484E-4</v>
      </c>
      <c r="M156" s="3" t="str">
        <f>VLOOKUP(B156,Androbugs!$B$2:$C$387,2,FALSE)</f>
        <v>Y</v>
      </c>
      <c r="N156" s="3" t="str">
        <f>VLOOKUP(B156,Droidstatx!$B$2:$C$387,2,FALSE)</f>
        <v>Y</v>
      </c>
      <c r="O156" s="3" t="str">
        <f>VLOOKUP(B156,Super!$B$2:$C$387,2,FALSE)</f>
        <v>Y</v>
      </c>
      <c r="P156">
        <f>VLOOKUP(B156,'Results - OWASP'!$B$2:$L$387,2,FALSE)</f>
        <v>8</v>
      </c>
      <c r="Q156">
        <f>VLOOKUP(B156,'Results - OWASP'!$B$2:$L$387,3,FALSE)</f>
        <v>6</v>
      </c>
      <c r="R156">
        <f>VLOOKUP(B156,'Results - OWASP'!$B$2:$L$387,4,FALSE)</f>
        <v>4</v>
      </c>
      <c r="S156">
        <f>VLOOKUP(B156,'Results - OWASP'!$B$2:$L$387,5,FALSE)</f>
        <v>0</v>
      </c>
      <c r="T156">
        <f>VLOOKUP(B156,'Results - OWASP'!$B$2:$L$387,6,FALSE)</f>
        <v>3</v>
      </c>
      <c r="U156">
        <f>VLOOKUP(B156,'Results - OWASP'!$B$2:$L$387,7,FALSE)</f>
        <v>1</v>
      </c>
      <c r="V156">
        <f>VLOOKUP(B156,'Results - OWASP'!$B$2:$L$387,8,FALSE)</f>
        <v>5</v>
      </c>
      <c r="W156">
        <f>VLOOKUP(B156,'Results - OWASP'!$B$2:$L$387,9,FALSE)</f>
        <v>2</v>
      </c>
      <c r="X156">
        <f>VLOOKUP(B156,'Results - OWASP'!$B$2:$L$387,10,FALSE)</f>
        <v>1</v>
      </c>
      <c r="Y156">
        <f>VLOOKUP(B156,'Results - OWASP'!$B$2:$L$387,11,FALSE)</f>
        <v>1</v>
      </c>
      <c r="Z156">
        <f>VLOOKUP(B156,Risk!$B$2:$G$387,3,FALSE)</f>
        <v>31</v>
      </c>
      <c r="AA156">
        <f>VLOOKUP(B156,Risk!$B$2:$G$387,4,FALSE)</f>
        <v>11</v>
      </c>
      <c r="AB156">
        <f>VLOOKUP(B156,Risk!$B$2:$G$387,5,FALSE)</f>
        <v>14</v>
      </c>
      <c r="AC156">
        <f>VLOOKUP(B156,Risk!$B$2:$G$387,6,FALSE)</f>
        <v>6</v>
      </c>
      <c r="AD156">
        <f>VLOOKUP(B156,Risk!$B$2:$G$387,2,FALSE)</f>
        <v>0.55000000000000004</v>
      </c>
    </row>
    <row r="157" spans="1:30" x14ac:dyDescent="0.3">
      <c r="A157">
        <v>156</v>
      </c>
      <c r="B157" t="s">
        <v>619</v>
      </c>
      <c r="C157" t="s">
        <v>620</v>
      </c>
      <c r="D157" t="s">
        <v>621</v>
      </c>
      <c r="E157" t="s">
        <v>605</v>
      </c>
      <c r="F157">
        <v>4695031</v>
      </c>
      <c r="G157">
        <v>14155114</v>
      </c>
      <c r="H157" t="s">
        <v>622</v>
      </c>
      <c r="I157">
        <v>3140</v>
      </c>
      <c r="J157" s="6">
        <f>VLOOKUP(B157,'Results - Timing'!$B$2:$E$387,2,FALSE)</f>
        <v>44014.679247096399</v>
      </c>
      <c r="K157" s="6">
        <f>VLOOKUP(B157,'Results - Timing'!$B$2:$E$387,3,FALSE)</f>
        <v>44014.679703688293</v>
      </c>
      <c r="L157" s="5">
        <f>VLOOKUP(B157,'Results - Timing'!$B$2:$E$387,4,FALSE)</f>
        <v>4.5659189345315099E-4</v>
      </c>
      <c r="M157" s="3" t="str">
        <f>VLOOKUP(B157,Androbugs!$B$2:$C$387,2,FALSE)</f>
        <v>Y</v>
      </c>
      <c r="N157" s="3" t="str">
        <f>VLOOKUP(B157,Droidstatx!$B$2:$C$387,2,FALSE)</f>
        <v>Y</v>
      </c>
      <c r="O157" s="3" t="str">
        <f>VLOOKUP(B157,Super!$B$2:$C$387,2,FALSE)</f>
        <v>Y</v>
      </c>
      <c r="P157">
        <f>VLOOKUP(B157,'Results - OWASP'!$B$2:$L$387,2,FALSE)</f>
        <v>9</v>
      </c>
      <c r="Q157">
        <f>VLOOKUP(B157,'Results - OWASP'!$B$2:$L$387,3,FALSE)</f>
        <v>6</v>
      </c>
      <c r="R157">
        <f>VLOOKUP(B157,'Results - OWASP'!$B$2:$L$387,4,FALSE)</f>
        <v>4</v>
      </c>
      <c r="S157">
        <f>VLOOKUP(B157,'Results - OWASP'!$B$2:$L$387,5,FALSE)</f>
        <v>0</v>
      </c>
      <c r="T157">
        <f>VLOOKUP(B157,'Results - OWASP'!$B$2:$L$387,6,FALSE)</f>
        <v>3</v>
      </c>
      <c r="U157">
        <f>VLOOKUP(B157,'Results - OWASP'!$B$2:$L$387,7,FALSE)</f>
        <v>1</v>
      </c>
      <c r="V157">
        <f>VLOOKUP(B157,'Results - OWASP'!$B$2:$L$387,8,FALSE)</f>
        <v>5</v>
      </c>
      <c r="W157">
        <f>VLOOKUP(B157,'Results - OWASP'!$B$2:$L$387,9,FALSE)</f>
        <v>2</v>
      </c>
      <c r="X157">
        <f>VLOOKUP(B157,'Results - OWASP'!$B$2:$L$387,10,FALSE)</f>
        <v>1</v>
      </c>
      <c r="Y157">
        <f>VLOOKUP(B157,'Results - OWASP'!$B$2:$L$387,11,FALSE)</f>
        <v>1</v>
      </c>
      <c r="Z157">
        <f>VLOOKUP(B157,Risk!$B$2:$G$387,3,FALSE)</f>
        <v>32</v>
      </c>
      <c r="AA157">
        <f>VLOOKUP(B157,Risk!$B$2:$G$387,4,FALSE)</f>
        <v>11</v>
      </c>
      <c r="AB157">
        <f>VLOOKUP(B157,Risk!$B$2:$G$387,5,FALSE)</f>
        <v>15</v>
      </c>
      <c r="AC157">
        <f>VLOOKUP(B157,Risk!$B$2:$G$387,6,FALSE)</f>
        <v>6</v>
      </c>
      <c r="AD157">
        <f>VLOOKUP(B157,Risk!$B$2:$G$387,2,FALSE)</f>
        <v>0.55000000000000004</v>
      </c>
    </row>
    <row r="158" spans="1:30" x14ac:dyDescent="0.3">
      <c r="A158">
        <v>157</v>
      </c>
      <c r="B158" t="s">
        <v>623</v>
      </c>
      <c r="C158" t="s">
        <v>624</v>
      </c>
      <c r="D158" t="s">
        <v>625</v>
      </c>
      <c r="E158" t="s">
        <v>605</v>
      </c>
      <c r="F158">
        <v>2478855</v>
      </c>
      <c r="G158">
        <v>7183605</v>
      </c>
      <c r="H158" t="s">
        <v>626</v>
      </c>
      <c r="I158">
        <v>35302933</v>
      </c>
      <c r="J158" s="6">
        <f>VLOOKUP(B158,'Results - Timing'!$B$2:$E$387,2,FALSE)</f>
        <v>44014.760756170057</v>
      </c>
      <c r="K158" s="6">
        <f>VLOOKUP(B158,'Results - Timing'!$B$2:$E$387,3,FALSE)</f>
        <v>44014.761022237792</v>
      </c>
      <c r="L158" s="5">
        <f>VLOOKUP(B158,'Results - Timing'!$B$2:$E$387,4,FALSE)</f>
        <v>2.6606773462845013E-4</v>
      </c>
      <c r="M158" s="3" t="str">
        <f>VLOOKUP(B158,Androbugs!$B$2:$C$387,2,FALSE)</f>
        <v>Y</v>
      </c>
      <c r="N158" s="3" t="str">
        <f>VLOOKUP(B158,Droidstatx!$B$2:$C$387,2,FALSE)</f>
        <v>Y</v>
      </c>
      <c r="O158" s="3" t="str">
        <f>VLOOKUP(B158,Super!$B$2:$C$387,2,FALSE)</f>
        <v>Y</v>
      </c>
      <c r="P158">
        <f>VLOOKUP(B158,'Results - OWASP'!$B$2:$L$387,2,FALSE)</f>
        <v>6</v>
      </c>
      <c r="Q158">
        <f>VLOOKUP(B158,'Results - OWASP'!$B$2:$L$387,3,FALSE)</f>
        <v>6</v>
      </c>
      <c r="R158">
        <f>VLOOKUP(B158,'Results - OWASP'!$B$2:$L$387,4,FALSE)</f>
        <v>2</v>
      </c>
      <c r="S158">
        <f>VLOOKUP(B158,'Results - OWASP'!$B$2:$L$387,5,FALSE)</f>
        <v>0</v>
      </c>
      <c r="T158">
        <f>VLOOKUP(B158,'Results - OWASP'!$B$2:$L$387,6,FALSE)</f>
        <v>4</v>
      </c>
      <c r="U158">
        <f>VLOOKUP(B158,'Results - OWASP'!$B$2:$L$387,7,FALSE)</f>
        <v>0</v>
      </c>
      <c r="V158">
        <f>VLOOKUP(B158,'Results - OWASP'!$B$2:$L$387,8,FALSE)</f>
        <v>3</v>
      </c>
      <c r="W158">
        <f>VLOOKUP(B158,'Results - OWASP'!$B$2:$L$387,9,FALSE)</f>
        <v>2</v>
      </c>
      <c r="X158">
        <f>VLOOKUP(B158,'Results - OWASP'!$B$2:$L$387,10,FALSE)</f>
        <v>0</v>
      </c>
      <c r="Y158">
        <f>VLOOKUP(B158,'Results - OWASP'!$B$2:$L$387,11,FALSE)</f>
        <v>0</v>
      </c>
      <c r="Z158">
        <f>VLOOKUP(B158,Risk!$B$2:$G$387,3,FALSE)</f>
        <v>23</v>
      </c>
      <c r="AA158">
        <f>VLOOKUP(B158,Risk!$B$2:$G$387,4,FALSE)</f>
        <v>8</v>
      </c>
      <c r="AB158">
        <f>VLOOKUP(B158,Risk!$B$2:$G$387,5,FALSE)</f>
        <v>11</v>
      </c>
      <c r="AC158">
        <f>VLOOKUP(B158,Risk!$B$2:$G$387,6,FALSE)</f>
        <v>4</v>
      </c>
      <c r="AD158">
        <f>VLOOKUP(B158,Risk!$B$2:$G$387,2,FALSE)</f>
        <v>0.52</v>
      </c>
    </row>
    <row r="159" spans="1:30" x14ac:dyDescent="0.3">
      <c r="A159">
        <v>158</v>
      </c>
      <c r="B159" t="s">
        <v>627</v>
      </c>
      <c r="C159" t="s">
        <v>628</v>
      </c>
      <c r="D159" t="s">
        <v>629</v>
      </c>
      <c r="E159" t="s">
        <v>605</v>
      </c>
      <c r="F159">
        <v>1190964</v>
      </c>
      <c r="G159">
        <v>972743</v>
      </c>
      <c r="H159" t="s">
        <v>630</v>
      </c>
      <c r="I159">
        <v>20024</v>
      </c>
      <c r="J159" s="6">
        <f>VLOOKUP(B159,'Results - Timing'!$B$2:$E$387,2,FALSE)</f>
        <v>44014.733782145857</v>
      </c>
      <c r="K159" s="6">
        <f>VLOOKUP(B159,'Results - Timing'!$B$2:$E$387,3,FALSE)</f>
        <v>44014.733836151681</v>
      </c>
      <c r="L159" s="5">
        <f>VLOOKUP(B159,'Results - Timing'!$B$2:$E$387,4,FALSE)</f>
        <v>5.4005824495106936E-5</v>
      </c>
      <c r="M159" s="3" t="str">
        <f>VLOOKUP(B159,Androbugs!$B$2:$C$387,2,FALSE)</f>
        <v>Y</v>
      </c>
      <c r="N159" s="3" t="str">
        <f>VLOOKUP(B159,Droidstatx!$B$2:$C$387,2,FALSE)</f>
        <v>Y</v>
      </c>
      <c r="O159" s="3" t="str">
        <f>VLOOKUP(B159,Super!$B$2:$C$387,2,FALSE)</f>
        <v>Y</v>
      </c>
      <c r="P159">
        <f>VLOOKUP(B159,'Results - OWASP'!$B$2:$L$387,2,FALSE)</f>
        <v>6</v>
      </c>
      <c r="Q159">
        <f>VLOOKUP(B159,'Results - OWASP'!$B$2:$L$387,3,FALSE)</f>
        <v>7</v>
      </c>
      <c r="R159">
        <f>VLOOKUP(B159,'Results - OWASP'!$B$2:$L$387,4,FALSE)</f>
        <v>5</v>
      </c>
      <c r="S159">
        <f>VLOOKUP(B159,'Results - OWASP'!$B$2:$L$387,5,FALSE)</f>
        <v>0</v>
      </c>
      <c r="T159">
        <f>VLOOKUP(B159,'Results - OWASP'!$B$2:$L$387,6,FALSE)</f>
        <v>2</v>
      </c>
      <c r="U159">
        <f>VLOOKUP(B159,'Results - OWASP'!$B$2:$L$387,7,FALSE)</f>
        <v>1</v>
      </c>
      <c r="V159">
        <f>VLOOKUP(B159,'Results - OWASP'!$B$2:$L$387,8,FALSE)</f>
        <v>6</v>
      </c>
      <c r="W159">
        <f>VLOOKUP(B159,'Results - OWASP'!$B$2:$L$387,9,FALSE)</f>
        <v>1</v>
      </c>
      <c r="X159">
        <f>VLOOKUP(B159,'Results - OWASP'!$B$2:$L$387,10,FALSE)</f>
        <v>2</v>
      </c>
      <c r="Y159">
        <f>VLOOKUP(B159,'Results - OWASP'!$B$2:$L$387,11,FALSE)</f>
        <v>1</v>
      </c>
      <c r="Z159">
        <f>VLOOKUP(B159,Risk!$B$2:$G$387,3,FALSE)</f>
        <v>31</v>
      </c>
      <c r="AA159">
        <f>VLOOKUP(B159,Risk!$B$2:$G$387,4,FALSE)</f>
        <v>9</v>
      </c>
      <c r="AB159">
        <f>VLOOKUP(B159,Risk!$B$2:$G$387,5,FALSE)</f>
        <v>13</v>
      </c>
      <c r="AC159">
        <f>VLOOKUP(B159,Risk!$B$2:$G$387,6,FALSE)</f>
        <v>9</v>
      </c>
      <c r="AD159">
        <f>VLOOKUP(B159,Risk!$B$2:$G$387,2,FALSE)</f>
        <v>0.57999999999999996</v>
      </c>
    </row>
    <row r="160" spans="1:30" x14ac:dyDescent="0.3">
      <c r="A160">
        <v>159</v>
      </c>
      <c r="B160" t="s">
        <v>631</v>
      </c>
      <c r="C160" t="s">
        <v>632</v>
      </c>
      <c r="D160" t="s">
        <v>633</v>
      </c>
      <c r="E160" t="s">
        <v>605</v>
      </c>
      <c r="F160">
        <v>737870</v>
      </c>
      <c r="G160">
        <v>9099864</v>
      </c>
      <c r="H160" t="s">
        <v>634</v>
      </c>
      <c r="I160">
        <v>159</v>
      </c>
      <c r="J160" s="6">
        <f>VLOOKUP(B160,'Results - Timing'!$B$2:$E$387,2,FALSE)</f>
        <v>44014.727235463972</v>
      </c>
      <c r="K160" s="6">
        <f>VLOOKUP(B160,'Results - Timing'!$B$2:$E$387,3,FALSE)</f>
        <v>44014.727648008047</v>
      </c>
      <c r="L160" s="5">
        <f>VLOOKUP(B160,'Results - Timing'!$B$2:$E$387,4,FALSE)</f>
        <v>4.1254407551605254E-4</v>
      </c>
      <c r="M160" s="3" t="str">
        <f>VLOOKUP(B160,Androbugs!$B$2:$C$387,2,FALSE)</f>
        <v>Y</v>
      </c>
      <c r="N160" s="3" t="str">
        <f>VLOOKUP(B160,Droidstatx!$B$2:$C$387,2,FALSE)</f>
        <v>Y</v>
      </c>
      <c r="O160" s="3" t="str">
        <f>VLOOKUP(B160,Super!$B$2:$C$387,2,FALSE)</f>
        <v>Y</v>
      </c>
      <c r="P160">
        <f>VLOOKUP(B160,'Results - OWASP'!$B$2:$L$387,2,FALSE)</f>
        <v>12</v>
      </c>
      <c r="Q160">
        <f>VLOOKUP(B160,'Results - OWASP'!$B$2:$L$387,3,FALSE)</f>
        <v>11</v>
      </c>
      <c r="R160">
        <f>VLOOKUP(B160,'Results - OWASP'!$B$2:$L$387,4,FALSE)</f>
        <v>6</v>
      </c>
      <c r="S160">
        <f>VLOOKUP(B160,'Results - OWASP'!$B$2:$L$387,5,FALSE)</f>
        <v>0</v>
      </c>
      <c r="T160">
        <f>VLOOKUP(B160,'Results - OWASP'!$B$2:$L$387,6,FALSE)</f>
        <v>5</v>
      </c>
      <c r="U160">
        <f>VLOOKUP(B160,'Results - OWASP'!$B$2:$L$387,7,FALSE)</f>
        <v>1</v>
      </c>
      <c r="V160">
        <f>VLOOKUP(B160,'Results - OWASP'!$B$2:$L$387,8,FALSE)</f>
        <v>5</v>
      </c>
      <c r="W160">
        <f>VLOOKUP(B160,'Results - OWASP'!$B$2:$L$387,9,FALSE)</f>
        <v>3</v>
      </c>
      <c r="X160">
        <f>VLOOKUP(B160,'Results - OWASP'!$B$2:$L$387,10,FALSE)</f>
        <v>2</v>
      </c>
      <c r="Y160">
        <f>VLOOKUP(B160,'Results - OWASP'!$B$2:$L$387,11,FALSE)</f>
        <v>1</v>
      </c>
      <c r="Z160">
        <f>VLOOKUP(B160,Risk!$B$2:$G$387,3,FALSE)</f>
        <v>46</v>
      </c>
      <c r="AA160">
        <f>VLOOKUP(B160,Risk!$B$2:$G$387,4,FALSE)</f>
        <v>13</v>
      </c>
      <c r="AB160">
        <f>VLOOKUP(B160,Risk!$B$2:$G$387,5,FALSE)</f>
        <v>18</v>
      </c>
      <c r="AC160">
        <f>VLOOKUP(B160,Risk!$B$2:$G$387,6,FALSE)</f>
        <v>15</v>
      </c>
      <c r="AD160">
        <f>VLOOKUP(B160,Risk!$B$2:$G$387,2,FALSE)</f>
        <v>0.56999999999999995</v>
      </c>
    </row>
    <row r="161" spans="1:30" x14ac:dyDescent="0.3">
      <c r="A161">
        <v>160</v>
      </c>
      <c r="B161" t="s">
        <v>635</v>
      </c>
      <c r="C161" t="s">
        <v>636</v>
      </c>
      <c r="D161" t="s">
        <v>637</v>
      </c>
      <c r="E161" t="s">
        <v>605</v>
      </c>
      <c r="F161">
        <v>679668</v>
      </c>
      <c r="G161">
        <v>426632</v>
      </c>
      <c r="H161" t="s">
        <v>265</v>
      </c>
      <c r="I161">
        <v>5</v>
      </c>
      <c r="J161" s="6">
        <f>VLOOKUP(B161,'Results - Timing'!$B$2:$E$387,2,FALSE)</f>
        <v>44014.758140970072</v>
      </c>
      <c r="K161" s="6">
        <f>VLOOKUP(B161,'Results - Timing'!$B$2:$E$387,3,FALSE)</f>
        <v>44014.758170712339</v>
      </c>
      <c r="L161" s="5">
        <f>VLOOKUP(B161,'Results - Timing'!$B$2:$E$387,4,FALSE)</f>
        <v>2.9742266633547843E-5</v>
      </c>
      <c r="M161" s="3" t="str">
        <f>VLOOKUP(B161,Androbugs!$B$2:$C$387,2,FALSE)</f>
        <v>Y</v>
      </c>
      <c r="N161" s="3" t="str">
        <f>VLOOKUP(B161,Droidstatx!$B$2:$C$387,2,FALSE)</f>
        <v>Y</v>
      </c>
      <c r="O161" s="3" t="str">
        <f>VLOOKUP(B161,Super!$B$2:$C$387,2,FALSE)</f>
        <v>Y</v>
      </c>
      <c r="P161">
        <f>VLOOKUP(B161,'Results - OWASP'!$B$2:$L$387,2,FALSE)</f>
        <v>7</v>
      </c>
      <c r="Q161">
        <f>VLOOKUP(B161,'Results - OWASP'!$B$2:$L$387,3,FALSE)</f>
        <v>7</v>
      </c>
      <c r="R161">
        <f>VLOOKUP(B161,'Results - OWASP'!$B$2:$L$387,4,FALSE)</f>
        <v>3</v>
      </c>
      <c r="S161">
        <f>VLOOKUP(B161,'Results - OWASP'!$B$2:$L$387,5,FALSE)</f>
        <v>0</v>
      </c>
      <c r="T161">
        <f>VLOOKUP(B161,'Results - OWASP'!$B$2:$L$387,6,FALSE)</f>
        <v>4</v>
      </c>
      <c r="U161">
        <f>VLOOKUP(B161,'Results - OWASP'!$B$2:$L$387,7,FALSE)</f>
        <v>0</v>
      </c>
      <c r="V161">
        <f>VLOOKUP(B161,'Results - OWASP'!$B$2:$L$387,8,FALSE)</f>
        <v>3</v>
      </c>
      <c r="W161">
        <f>VLOOKUP(B161,'Results - OWASP'!$B$2:$L$387,9,FALSE)</f>
        <v>2</v>
      </c>
      <c r="X161">
        <f>VLOOKUP(B161,'Results - OWASP'!$B$2:$L$387,10,FALSE)</f>
        <v>1</v>
      </c>
      <c r="Y161">
        <f>VLOOKUP(B161,'Results - OWASP'!$B$2:$L$387,11,FALSE)</f>
        <v>0</v>
      </c>
      <c r="Z161">
        <f>VLOOKUP(B161,Risk!$B$2:$G$387,3,FALSE)</f>
        <v>27</v>
      </c>
      <c r="AA161">
        <f>VLOOKUP(B161,Risk!$B$2:$G$387,4,FALSE)</f>
        <v>10</v>
      </c>
      <c r="AB161">
        <f>VLOOKUP(B161,Risk!$B$2:$G$387,5,FALSE)</f>
        <v>13</v>
      </c>
      <c r="AC161">
        <f>VLOOKUP(B161,Risk!$B$2:$G$387,6,FALSE)</f>
        <v>4</v>
      </c>
      <c r="AD161">
        <f>VLOOKUP(B161,Risk!$B$2:$G$387,2,FALSE)</f>
        <v>0.54</v>
      </c>
    </row>
    <row r="162" spans="1:30" x14ac:dyDescent="0.3">
      <c r="A162">
        <v>161</v>
      </c>
      <c r="B162" t="s">
        <v>638</v>
      </c>
      <c r="C162" t="s">
        <v>639</v>
      </c>
      <c r="D162" t="s">
        <v>640</v>
      </c>
      <c r="E162" t="s">
        <v>641</v>
      </c>
      <c r="F162">
        <v>34742655</v>
      </c>
      <c r="G162">
        <v>95353640</v>
      </c>
      <c r="H162" t="s">
        <v>642</v>
      </c>
      <c r="I162">
        <v>756</v>
      </c>
      <c r="J162" s="6">
        <f>VLOOKUP(B162,'Results - Timing'!$B$2:$E$387,2,FALSE)</f>
        <v>44014.713239748562</v>
      </c>
      <c r="K162" s="6">
        <f>VLOOKUP(B162,'Results - Timing'!$B$2:$E$387,3,FALSE)</f>
        <v>44014.713449097209</v>
      </c>
      <c r="L162" s="5">
        <f>VLOOKUP(B162,'Results - Timing'!$B$2:$E$387,4,FALSE)</f>
        <v>2.0934864733135328E-4</v>
      </c>
      <c r="M162" s="3" t="str">
        <f>VLOOKUP(B162,Androbugs!$B$2:$C$387,2,FALSE)</f>
        <v>Y</v>
      </c>
      <c r="N162" s="3" t="str">
        <f>VLOOKUP(B162,Droidstatx!$B$2:$C$387,2,FALSE)</f>
        <v>Y</v>
      </c>
      <c r="O162" s="3" t="str">
        <f>VLOOKUP(B162,Super!$B$2:$C$387,2,FALSE)</f>
        <v>Y</v>
      </c>
      <c r="P162">
        <f>VLOOKUP(B162,'Results - OWASP'!$B$2:$L$387,2,FALSE)</f>
        <v>9</v>
      </c>
      <c r="Q162">
        <f>VLOOKUP(B162,'Results - OWASP'!$B$2:$L$387,3,FALSE)</f>
        <v>8</v>
      </c>
      <c r="R162">
        <f>VLOOKUP(B162,'Results - OWASP'!$B$2:$L$387,4,FALSE)</f>
        <v>2</v>
      </c>
      <c r="S162">
        <f>VLOOKUP(B162,'Results - OWASP'!$B$2:$L$387,5,FALSE)</f>
        <v>0</v>
      </c>
      <c r="T162">
        <f>VLOOKUP(B162,'Results - OWASP'!$B$2:$L$387,6,FALSE)</f>
        <v>3</v>
      </c>
      <c r="U162">
        <f>VLOOKUP(B162,'Results - OWASP'!$B$2:$L$387,7,FALSE)</f>
        <v>1</v>
      </c>
      <c r="V162">
        <f>VLOOKUP(B162,'Results - OWASP'!$B$2:$L$387,8,FALSE)</f>
        <v>5</v>
      </c>
      <c r="W162">
        <f>VLOOKUP(B162,'Results - OWASP'!$B$2:$L$387,9,FALSE)</f>
        <v>4</v>
      </c>
      <c r="X162">
        <f>VLOOKUP(B162,'Results - OWASP'!$B$2:$L$387,10,FALSE)</f>
        <v>2</v>
      </c>
      <c r="Y162">
        <f>VLOOKUP(B162,'Results - OWASP'!$B$2:$L$387,11,FALSE)</f>
        <v>0</v>
      </c>
      <c r="Z162">
        <f>VLOOKUP(B162,Risk!$B$2:$G$387,3,FALSE)</f>
        <v>34</v>
      </c>
      <c r="AA162">
        <f>VLOOKUP(B162,Risk!$B$2:$G$387,4,FALSE)</f>
        <v>13</v>
      </c>
      <c r="AB162">
        <f>VLOOKUP(B162,Risk!$B$2:$G$387,5,FALSE)</f>
        <v>16</v>
      </c>
      <c r="AC162">
        <f>VLOOKUP(B162,Risk!$B$2:$G$387,6,FALSE)</f>
        <v>5</v>
      </c>
      <c r="AD162">
        <f>VLOOKUP(B162,Risk!$B$2:$G$387,2,FALSE)</f>
        <v>0.49</v>
      </c>
    </row>
    <row r="163" spans="1:30" x14ac:dyDescent="0.3">
      <c r="A163">
        <v>162</v>
      </c>
      <c r="B163" t="s">
        <v>643</v>
      </c>
      <c r="C163" t="s">
        <v>644</v>
      </c>
      <c r="D163" t="s">
        <v>645</v>
      </c>
      <c r="E163" t="s">
        <v>641</v>
      </c>
      <c r="F163">
        <v>34699116</v>
      </c>
      <c r="G163">
        <v>26706917</v>
      </c>
      <c r="H163" t="s">
        <v>646</v>
      </c>
      <c r="I163">
        <v>200217</v>
      </c>
      <c r="J163" s="6">
        <f>VLOOKUP(B163,'Results - Timing'!$B$2:$E$387,2,FALSE)</f>
        <v>44014.727648009502</v>
      </c>
      <c r="K163" s="6">
        <f>VLOOKUP(B163,'Results - Timing'!$B$2:$E$387,3,FALSE)</f>
        <v>44014.728058794353</v>
      </c>
      <c r="L163" s="5">
        <f>VLOOKUP(B163,'Results - Timing'!$B$2:$E$387,4,FALSE)</f>
        <v>4.1078485082834959E-4</v>
      </c>
      <c r="M163" s="3" t="str">
        <f>VLOOKUP(B163,Androbugs!$B$2:$C$387,2,FALSE)</f>
        <v>Y</v>
      </c>
      <c r="N163" s="3" t="str">
        <f>VLOOKUP(B163,Droidstatx!$B$2:$C$387,2,FALSE)</f>
        <v>N</v>
      </c>
      <c r="O163" s="3" t="str">
        <f>VLOOKUP(B163,Super!$B$2:$C$387,2,FALSE)</f>
        <v>Y</v>
      </c>
      <c r="P163">
        <f>VLOOKUP(B163,'Results - OWASP'!$B$2:$L$387,2,FALSE)</f>
        <v>4</v>
      </c>
      <c r="Q163">
        <f>VLOOKUP(B163,'Results - OWASP'!$B$2:$L$387,3,FALSE)</f>
        <v>7</v>
      </c>
      <c r="R163">
        <f>VLOOKUP(B163,'Results - OWASP'!$B$2:$L$387,4,FALSE)</f>
        <v>1</v>
      </c>
      <c r="S163">
        <f>VLOOKUP(B163,'Results - OWASP'!$B$2:$L$387,5,FALSE)</f>
        <v>0</v>
      </c>
      <c r="T163">
        <f>VLOOKUP(B163,'Results - OWASP'!$B$2:$L$387,6,FALSE)</f>
        <v>3</v>
      </c>
      <c r="U163">
        <f>VLOOKUP(B163,'Results - OWASP'!$B$2:$L$387,7,FALSE)</f>
        <v>1</v>
      </c>
      <c r="V163">
        <f>VLOOKUP(B163,'Results - OWASP'!$B$2:$L$387,8,FALSE)</f>
        <v>4</v>
      </c>
      <c r="W163">
        <f>VLOOKUP(B163,'Results - OWASP'!$B$2:$L$387,9,FALSE)</f>
        <v>2</v>
      </c>
      <c r="X163">
        <f>VLOOKUP(B163,'Results - OWASP'!$B$2:$L$387,10,FALSE)</f>
        <v>2</v>
      </c>
      <c r="Y163">
        <f>VLOOKUP(B163,'Results - OWASP'!$B$2:$L$387,11,FALSE)</f>
        <v>0</v>
      </c>
      <c r="Z163">
        <f>VLOOKUP(B163,Risk!$B$2:$G$387,3,FALSE)</f>
        <v>24</v>
      </c>
      <c r="AA163">
        <f>VLOOKUP(B163,Risk!$B$2:$G$387,4,FALSE)</f>
        <v>8</v>
      </c>
      <c r="AB163">
        <f>VLOOKUP(B163,Risk!$B$2:$G$387,5,FALSE)</f>
        <v>12</v>
      </c>
      <c r="AC163">
        <f>VLOOKUP(B163,Risk!$B$2:$G$387,6,FALSE)</f>
        <v>4</v>
      </c>
      <c r="AD163">
        <f>VLOOKUP(B163,Risk!$B$2:$G$387,2,FALSE)</f>
        <v>0.41</v>
      </c>
    </row>
    <row r="164" spans="1:30" x14ac:dyDescent="0.3">
      <c r="A164">
        <v>163</v>
      </c>
      <c r="B164" t="s">
        <v>647</v>
      </c>
      <c r="C164" t="s">
        <v>648</v>
      </c>
      <c r="D164" t="s">
        <v>649</v>
      </c>
      <c r="E164" t="s">
        <v>641</v>
      </c>
      <c r="F164">
        <v>29225898</v>
      </c>
      <c r="G164">
        <v>17039776</v>
      </c>
      <c r="H164" t="s">
        <v>650</v>
      </c>
      <c r="I164">
        <v>21017330</v>
      </c>
      <c r="J164" s="6">
        <f>VLOOKUP(B164,'Results - Timing'!$B$2:$E$387,2,FALSE)</f>
        <v>44014.750943183477</v>
      </c>
      <c r="K164" s="6">
        <f>VLOOKUP(B164,'Results - Timing'!$B$2:$E$387,3,FALSE)</f>
        <v>44014.751110242687</v>
      </c>
      <c r="L164" s="5">
        <f>VLOOKUP(B164,'Results - Timing'!$B$2:$E$387,4,FALSE)</f>
        <v>1.6705921007087454E-4</v>
      </c>
      <c r="M164" s="3" t="str">
        <f>VLOOKUP(B164,Androbugs!$B$2:$C$387,2,FALSE)</f>
        <v>Y</v>
      </c>
      <c r="N164" s="3" t="str">
        <f>VLOOKUP(B164,Droidstatx!$B$2:$C$387,2,FALSE)</f>
        <v>Y</v>
      </c>
      <c r="O164" s="3" t="str">
        <f>VLOOKUP(B164,Super!$B$2:$C$387,2,FALSE)</f>
        <v>Y</v>
      </c>
      <c r="P164">
        <f>VLOOKUP(B164,'Results - OWASP'!$B$2:$L$387,2,FALSE)</f>
        <v>2</v>
      </c>
      <c r="Q164">
        <f>VLOOKUP(B164,'Results - OWASP'!$B$2:$L$387,3,FALSE)</f>
        <v>8</v>
      </c>
      <c r="R164">
        <f>VLOOKUP(B164,'Results - OWASP'!$B$2:$L$387,4,FALSE)</f>
        <v>3</v>
      </c>
      <c r="S164">
        <f>VLOOKUP(B164,'Results - OWASP'!$B$2:$L$387,5,FALSE)</f>
        <v>0</v>
      </c>
      <c r="T164">
        <f>VLOOKUP(B164,'Results - OWASP'!$B$2:$L$387,6,FALSE)</f>
        <v>4</v>
      </c>
      <c r="U164">
        <f>VLOOKUP(B164,'Results - OWASP'!$B$2:$L$387,7,FALSE)</f>
        <v>1</v>
      </c>
      <c r="V164">
        <f>VLOOKUP(B164,'Results - OWASP'!$B$2:$L$387,8,FALSE)</f>
        <v>4</v>
      </c>
      <c r="W164">
        <f>VLOOKUP(B164,'Results - OWASP'!$B$2:$L$387,9,FALSE)</f>
        <v>2</v>
      </c>
      <c r="X164">
        <f>VLOOKUP(B164,'Results - OWASP'!$B$2:$L$387,10,FALSE)</f>
        <v>0</v>
      </c>
      <c r="Y164">
        <f>VLOOKUP(B164,'Results - OWASP'!$B$2:$L$387,11,FALSE)</f>
        <v>0</v>
      </c>
      <c r="Z164">
        <f>VLOOKUP(B164,Risk!$B$2:$G$387,3,FALSE)</f>
        <v>24</v>
      </c>
      <c r="AA164">
        <f>VLOOKUP(B164,Risk!$B$2:$G$387,4,FALSE)</f>
        <v>12</v>
      </c>
      <c r="AB164">
        <f>VLOOKUP(B164,Risk!$B$2:$G$387,5,FALSE)</f>
        <v>10</v>
      </c>
      <c r="AC164">
        <f>VLOOKUP(B164,Risk!$B$2:$G$387,6,FALSE)</f>
        <v>2</v>
      </c>
      <c r="AD164">
        <f>VLOOKUP(B164,Risk!$B$2:$G$387,2,FALSE)</f>
        <v>0.47</v>
      </c>
    </row>
    <row r="165" spans="1:30" x14ac:dyDescent="0.3">
      <c r="A165">
        <v>164</v>
      </c>
      <c r="B165" t="s">
        <v>651</v>
      </c>
      <c r="C165" t="s">
        <v>652</v>
      </c>
      <c r="D165" t="s">
        <v>653</v>
      </c>
      <c r="E165" t="s">
        <v>641</v>
      </c>
      <c r="F165">
        <v>14213286</v>
      </c>
      <c r="G165">
        <v>26655972</v>
      </c>
      <c r="H165" t="s">
        <v>654</v>
      </c>
      <c r="I165">
        <v>660301110</v>
      </c>
      <c r="J165" s="6">
        <f>VLOOKUP(B165,'Results - Timing'!$B$2:$E$387,2,FALSE)</f>
        <v>44014.699205173842</v>
      </c>
      <c r="K165" s="6">
        <f>VLOOKUP(B165,'Results - Timing'!$B$2:$E$387,3,FALSE)</f>
        <v>44014.699574939317</v>
      </c>
      <c r="L165" s="5">
        <f>VLOOKUP(B165,'Results - Timing'!$B$2:$E$387,4,FALSE)</f>
        <v>3.6976547562517226E-4</v>
      </c>
      <c r="M165" s="3" t="str">
        <f>VLOOKUP(B165,Androbugs!$B$2:$C$387,2,FALSE)</f>
        <v>Y</v>
      </c>
      <c r="N165" s="3" t="str">
        <f>VLOOKUP(B165,Droidstatx!$B$2:$C$387,2,FALSE)</f>
        <v>Y</v>
      </c>
      <c r="O165" s="3" t="str">
        <f>VLOOKUP(B165,Super!$B$2:$C$387,2,FALSE)</f>
        <v>Y</v>
      </c>
      <c r="P165">
        <f>VLOOKUP(B165,'Results - OWASP'!$B$2:$L$387,2,FALSE)</f>
        <v>11</v>
      </c>
      <c r="Q165">
        <f>VLOOKUP(B165,'Results - OWASP'!$B$2:$L$387,3,FALSE)</f>
        <v>8</v>
      </c>
      <c r="R165">
        <f>VLOOKUP(B165,'Results - OWASP'!$B$2:$L$387,4,FALSE)</f>
        <v>3</v>
      </c>
      <c r="S165">
        <f>VLOOKUP(B165,'Results - OWASP'!$B$2:$L$387,5,FALSE)</f>
        <v>0</v>
      </c>
      <c r="T165">
        <f>VLOOKUP(B165,'Results - OWASP'!$B$2:$L$387,6,FALSE)</f>
        <v>5</v>
      </c>
      <c r="U165">
        <f>VLOOKUP(B165,'Results - OWASP'!$B$2:$L$387,7,FALSE)</f>
        <v>1</v>
      </c>
      <c r="V165">
        <f>VLOOKUP(B165,'Results - OWASP'!$B$2:$L$387,8,FALSE)</f>
        <v>5</v>
      </c>
      <c r="W165">
        <f>VLOOKUP(B165,'Results - OWASP'!$B$2:$L$387,9,FALSE)</f>
        <v>2</v>
      </c>
      <c r="X165">
        <f>VLOOKUP(B165,'Results - OWASP'!$B$2:$L$387,10,FALSE)</f>
        <v>2</v>
      </c>
      <c r="Y165">
        <f>VLOOKUP(B165,'Results - OWASP'!$B$2:$L$387,11,FALSE)</f>
        <v>1</v>
      </c>
      <c r="Z165">
        <f>VLOOKUP(B165,Risk!$B$2:$G$387,3,FALSE)</f>
        <v>38</v>
      </c>
      <c r="AA165">
        <f>VLOOKUP(B165,Risk!$B$2:$G$387,4,FALSE)</f>
        <v>10</v>
      </c>
      <c r="AB165">
        <f>VLOOKUP(B165,Risk!$B$2:$G$387,5,FALSE)</f>
        <v>18</v>
      </c>
      <c r="AC165">
        <f>VLOOKUP(B165,Risk!$B$2:$G$387,6,FALSE)</f>
        <v>10</v>
      </c>
      <c r="AD165">
        <f>VLOOKUP(B165,Risk!$B$2:$G$387,2,FALSE)</f>
        <v>0.52</v>
      </c>
    </row>
    <row r="166" spans="1:30" x14ac:dyDescent="0.3">
      <c r="A166">
        <v>165</v>
      </c>
      <c r="B166" t="s">
        <v>655</v>
      </c>
      <c r="C166" t="s">
        <v>656</v>
      </c>
      <c r="D166" t="s">
        <v>657</v>
      </c>
      <c r="E166" t="s">
        <v>641</v>
      </c>
      <c r="F166">
        <v>8497684</v>
      </c>
      <c r="G166">
        <v>18603477</v>
      </c>
      <c r="H166" t="s">
        <v>658</v>
      </c>
      <c r="I166">
        <v>21412686</v>
      </c>
      <c r="J166" s="6">
        <f>VLOOKUP(B166,'Results - Timing'!$B$2:$E$387,2,FALSE)</f>
        <v>44014.757727941331</v>
      </c>
      <c r="K166" s="6">
        <f>VLOOKUP(B166,'Results - Timing'!$B$2:$E$387,3,FALSE)</f>
        <v>44014.758140967722</v>
      </c>
      <c r="L166" s="5">
        <f>VLOOKUP(B166,'Results - Timing'!$B$2:$E$387,4,FALSE)</f>
        <v>4.1302639147033915E-4</v>
      </c>
      <c r="M166" s="3" t="str">
        <f>VLOOKUP(B166,Androbugs!$B$2:$C$387,2,FALSE)</f>
        <v>Y</v>
      </c>
      <c r="N166" s="3" t="str">
        <f>VLOOKUP(B166,Droidstatx!$B$2:$C$387,2,FALSE)</f>
        <v>Y</v>
      </c>
      <c r="O166" s="3" t="str">
        <f>VLOOKUP(B166,Super!$B$2:$C$387,2,FALSE)</f>
        <v>Y</v>
      </c>
      <c r="P166">
        <f>VLOOKUP(B166,'Results - OWASP'!$B$2:$L$387,2,FALSE)</f>
        <v>10</v>
      </c>
      <c r="Q166">
        <f>VLOOKUP(B166,'Results - OWASP'!$B$2:$L$387,3,FALSE)</f>
        <v>8</v>
      </c>
      <c r="R166">
        <f>VLOOKUP(B166,'Results - OWASP'!$B$2:$L$387,4,FALSE)</f>
        <v>7</v>
      </c>
      <c r="S166">
        <f>VLOOKUP(B166,'Results - OWASP'!$B$2:$L$387,5,FALSE)</f>
        <v>0</v>
      </c>
      <c r="T166">
        <f>VLOOKUP(B166,'Results - OWASP'!$B$2:$L$387,6,FALSE)</f>
        <v>5</v>
      </c>
      <c r="U166">
        <f>VLOOKUP(B166,'Results - OWASP'!$B$2:$L$387,7,FALSE)</f>
        <v>1</v>
      </c>
      <c r="V166">
        <f>VLOOKUP(B166,'Results - OWASP'!$B$2:$L$387,8,FALSE)</f>
        <v>6</v>
      </c>
      <c r="W166">
        <f>VLOOKUP(B166,'Results - OWASP'!$B$2:$L$387,9,FALSE)</f>
        <v>3</v>
      </c>
      <c r="X166">
        <f>VLOOKUP(B166,'Results - OWASP'!$B$2:$L$387,10,FALSE)</f>
        <v>1</v>
      </c>
      <c r="Y166">
        <f>VLOOKUP(B166,'Results - OWASP'!$B$2:$L$387,11,FALSE)</f>
        <v>0</v>
      </c>
      <c r="Z166">
        <f>VLOOKUP(B166,Risk!$B$2:$G$387,3,FALSE)</f>
        <v>41</v>
      </c>
      <c r="AA166">
        <f>VLOOKUP(B166,Risk!$B$2:$G$387,4,FALSE)</f>
        <v>12</v>
      </c>
      <c r="AB166">
        <f>VLOOKUP(B166,Risk!$B$2:$G$387,5,FALSE)</f>
        <v>16</v>
      </c>
      <c r="AC166">
        <f>VLOOKUP(B166,Risk!$B$2:$G$387,6,FALSE)</f>
        <v>13</v>
      </c>
      <c r="AD166">
        <f>VLOOKUP(B166,Risk!$B$2:$G$387,2,FALSE)</f>
        <v>0.61</v>
      </c>
    </row>
    <row r="167" spans="1:30" x14ac:dyDescent="0.3">
      <c r="A167">
        <v>166</v>
      </c>
      <c r="B167" t="s">
        <v>373</v>
      </c>
      <c r="C167" t="s">
        <v>374</v>
      </c>
      <c r="D167" t="s">
        <v>375</v>
      </c>
      <c r="E167" t="s">
        <v>641</v>
      </c>
      <c r="F167">
        <v>7453630</v>
      </c>
      <c r="G167">
        <v>55324357</v>
      </c>
      <c r="H167" t="s">
        <v>376</v>
      </c>
      <c r="I167">
        <v>7910</v>
      </c>
      <c r="J167" s="6">
        <f>VLOOKUP(B167,'Results - Timing'!$B$2:$E$387,2,FALSE)</f>
        <v>44014.689624194471</v>
      </c>
      <c r="K167" s="6">
        <f>VLOOKUP(B167,'Results - Timing'!$B$2:$E$387,3,FALSE)</f>
        <v>44014.6904612984</v>
      </c>
      <c r="L167" s="5">
        <f>VLOOKUP(B167,'Results - Timing'!$B$2:$E$387,4,FALSE)</f>
        <v>8.3710392937064171E-4</v>
      </c>
      <c r="M167" s="3" t="str">
        <f>VLOOKUP(B167,Androbugs!$B$2:$C$387,2,FALSE)</f>
        <v>Y</v>
      </c>
      <c r="N167" s="3" t="str">
        <f>VLOOKUP(B167,Droidstatx!$B$2:$C$387,2,FALSE)</f>
        <v>Y</v>
      </c>
      <c r="O167" s="3" t="str">
        <f>VLOOKUP(B167,Super!$B$2:$C$387,2,FALSE)</f>
        <v>Y</v>
      </c>
      <c r="P167">
        <f>VLOOKUP(B167,'Results - OWASP'!$B$2:$L$387,2,FALSE)</f>
        <v>8</v>
      </c>
      <c r="Q167">
        <f>VLOOKUP(B167,'Results - OWASP'!$B$2:$L$387,3,FALSE)</f>
        <v>10</v>
      </c>
      <c r="R167">
        <f>VLOOKUP(B167,'Results - OWASP'!$B$2:$L$387,4,FALSE)</f>
        <v>3</v>
      </c>
      <c r="S167">
        <f>VLOOKUP(B167,'Results - OWASP'!$B$2:$L$387,5,FALSE)</f>
        <v>0</v>
      </c>
      <c r="T167">
        <f>VLOOKUP(B167,'Results - OWASP'!$B$2:$L$387,6,FALSE)</f>
        <v>4</v>
      </c>
      <c r="U167">
        <f>VLOOKUP(B167,'Results - OWASP'!$B$2:$L$387,7,FALSE)</f>
        <v>1</v>
      </c>
      <c r="V167">
        <f>VLOOKUP(B167,'Results - OWASP'!$B$2:$L$387,8,FALSE)</f>
        <v>4</v>
      </c>
      <c r="W167">
        <f>VLOOKUP(B167,'Results - OWASP'!$B$2:$L$387,9,FALSE)</f>
        <v>2</v>
      </c>
      <c r="X167">
        <f>VLOOKUP(B167,'Results - OWASP'!$B$2:$L$387,10,FALSE)</f>
        <v>1</v>
      </c>
      <c r="Y167">
        <f>VLOOKUP(B167,'Results - OWASP'!$B$2:$L$387,11,FALSE)</f>
        <v>1</v>
      </c>
      <c r="Z167">
        <f>VLOOKUP(B167,Risk!$B$2:$G$387,3,FALSE)</f>
        <v>34</v>
      </c>
      <c r="AA167">
        <f>VLOOKUP(B167,Risk!$B$2:$G$387,4,FALSE)</f>
        <v>10</v>
      </c>
      <c r="AB167">
        <f>VLOOKUP(B167,Risk!$B$2:$G$387,5,FALSE)</f>
        <v>15</v>
      </c>
      <c r="AC167">
        <f>VLOOKUP(B167,Risk!$B$2:$G$387,6,FALSE)</f>
        <v>9</v>
      </c>
      <c r="AD167">
        <f>VLOOKUP(B167,Risk!$B$2:$G$387,2,FALSE)</f>
        <v>0.56999999999999995</v>
      </c>
    </row>
    <row r="168" spans="1:30" x14ac:dyDescent="0.3">
      <c r="A168">
        <v>167</v>
      </c>
      <c r="B168" t="s">
        <v>659</v>
      </c>
      <c r="C168" t="s">
        <v>660</v>
      </c>
      <c r="D168" t="s">
        <v>661</v>
      </c>
      <c r="E168" t="s">
        <v>641</v>
      </c>
      <c r="F168">
        <v>6633745</v>
      </c>
      <c r="G168">
        <v>23702865</v>
      </c>
      <c r="H168" t="s">
        <v>662</v>
      </c>
      <c r="I168">
        <v>112</v>
      </c>
      <c r="J168" s="6">
        <f>VLOOKUP(B168,'Results - Timing'!$B$2:$E$387,2,FALSE)</f>
        <v>44014.742546798858</v>
      </c>
      <c r="K168" s="6">
        <f>VLOOKUP(B168,'Results - Timing'!$B$2:$E$387,3,FALSE)</f>
        <v>44014.742938099378</v>
      </c>
      <c r="L168" s="5">
        <f>VLOOKUP(B168,'Results - Timing'!$B$2:$E$387,4,FALSE)</f>
        <v>3.9130052027758211E-4</v>
      </c>
      <c r="M168" s="3" t="str">
        <f>VLOOKUP(B168,Androbugs!$B$2:$C$387,2,FALSE)</f>
        <v>Y</v>
      </c>
      <c r="N168" s="3" t="str">
        <f>VLOOKUP(B168,Droidstatx!$B$2:$C$387,2,FALSE)</f>
        <v>Y</v>
      </c>
      <c r="O168" s="3" t="str">
        <f>VLOOKUP(B168,Super!$B$2:$C$387,2,FALSE)</f>
        <v>Y</v>
      </c>
      <c r="P168">
        <f>VLOOKUP(B168,'Results - OWASP'!$B$2:$L$387,2,FALSE)</f>
        <v>9</v>
      </c>
      <c r="Q168">
        <f>VLOOKUP(B168,'Results - OWASP'!$B$2:$L$387,3,FALSE)</f>
        <v>11</v>
      </c>
      <c r="R168">
        <f>VLOOKUP(B168,'Results - OWASP'!$B$2:$L$387,4,FALSE)</f>
        <v>6</v>
      </c>
      <c r="S168">
        <f>VLOOKUP(B168,'Results - OWASP'!$B$2:$L$387,5,FALSE)</f>
        <v>0</v>
      </c>
      <c r="T168">
        <f>VLOOKUP(B168,'Results - OWASP'!$B$2:$L$387,6,FALSE)</f>
        <v>5</v>
      </c>
      <c r="U168">
        <f>VLOOKUP(B168,'Results - OWASP'!$B$2:$L$387,7,FALSE)</f>
        <v>1</v>
      </c>
      <c r="V168">
        <f>VLOOKUP(B168,'Results - OWASP'!$B$2:$L$387,8,FALSE)</f>
        <v>5</v>
      </c>
      <c r="W168">
        <f>VLOOKUP(B168,'Results - OWASP'!$B$2:$L$387,9,FALSE)</f>
        <v>2</v>
      </c>
      <c r="X168">
        <f>VLOOKUP(B168,'Results - OWASP'!$B$2:$L$387,10,FALSE)</f>
        <v>2</v>
      </c>
      <c r="Y168">
        <f>VLOOKUP(B168,'Results - OWASP'!$B$2:$L$387,11,FALSE)</f>
        <v>1</v>
      </c>
      <c r="Z168">
        <f>VLOOKUP(B168,Risk!$B$2:$G$387,3,FALSE)</f>
        <v>42</v>
      </c>
      <c r="AA168">
        <f>VLOOKUP(B168,Risk!$B$2:$G$387,4,FALSE)</f>
        <v>11</v>
      </c>
      <c r="AB168">
        <f>VLOOKUP(B168,Risk!$B$2:$G$387,5,FALSE)</f>
        <v>19</v>
      </c>
      <c r="AC168">
        <f>VLOOKUP(B168,Risk!$B$2:$G$387,6,FALSE)</f>
        <v>12</v>
      </c>
      <c r="AD168">
        <f>VLOOKUP(B168,Risk!$B$2:$G$387,2,FALSE)</f>
        <v>0.59</v>
      </c>
    </row>
    <row r="169" spans="1:30" x14ac:dyDescent="0.3">
      <c r="A169">
        <v>168</v>
      </c>
      <c r="B169" t="s">
        <v>663</v>
      </c>
      <c r="C169" t="s">
        <v>664</v>
      </c>
      <c r="D169" t="s">
        <v>665</v>
      </c>
      <c r="E169" t="s">
        <v>641</v>
      </c>
      <c r="F169">
        <v>6458170</v>
      </c>
      <c r="G169">
        <v>10701142</v>
      </c>
      <c r="H169" t="s">
        <v>666</v>
      </c>
      <c r="I169">
        <v>799</v>
      </c>
      <c r="J169" s="6">
        <f>VLOOKUP(B169,'Results - Timing'!$B$2:$E$387,2,FALSE)</f>
        <v>44014.703132799237</v>
      </c>
      <c r="K169" s="6">
        <f>VLOOKUP(B169,'Results - Timing'!$B$2:$E$387,3,FALSE)</f>
        <v>44014.703574027248</v>
      </c>
      <c r="L169" s="5">
        <f>VLOOKUP(B169,'Results - Timing'!$B$2:$E$387,4,FALSE)</f>
        <v>4.4122801045887172E-4</v>
      </c>
      <c r="M169" s="3" t="str">
        <f>VLOOKUP(B169,Androbugs!$B$2:$C$387,2,FALSE)</f>
        <v>Y</v>
      </c>
      <c r="N169" s="3" t="str">
        <f>VLOOKUP(B169,Droidstatx!$B$2:$C$387,2,FALSE)</f>
        <v>Y</v>
      </c>
      <c r="O169" s="3" t="str">
        <f>VLOOKUP(B169,Super!$B$2:$C$387,2,FALSE)</f>
        <v>Y</v>
      </c>
      <c r="P169">
        <f>VLOOKUP(B169,'Results - OWASP'!$B$2:$L$387,2,FALSE)</f>
        <v>10</v>
      </c>
      <c r="Q169">
        <f>VLOOKUP(B169,'Results - OWASP'!$B$2:$L$387,3,FALSE)</f>
        <v>7</v>
      </c>
      <c r="R169">
        <f>VLOOKUP(B169,'Results - OWASP'!$B$2:$L$387,4,FALSE)</f>
        <v>2</v>
      </c>
      <c r="S169">
        <f>VLOOKUP(B169,'Results - OWASP'!$B$2:$L$387,5,FALSE)</f>
        <v>0</v>
      </c>
      <c r="T169">
        <f>VLOOKUP(B169,'Results - OWASP'!$B$2:$L$387,6,FALSE)</f>
        <v>5</v>
      </c>
      <c r="U169">
        <f>VLOOKUP(B169,'Results - OWASP'!$B$2:$L$387,7,FALSE)</f>
        <v>1</v>
      </c>
      <c r="V169">
        <f>VLOOKUP(B169,'Results - OWASP'!$B$2:$L$387,8,FALSE)</f>
        <v>5</v>
      </c>
      <c r="W169">
        <f>VLOOKUP(B169,'Results - OWASP'!$B$2:$L$387,9,FALSE)</f>
        <v>3</v>
      </c>
      <c r="X169">
        <f>VLOOKUP(B169,'Results - OWASP'!$B$2:$L$387,10,FALSE)</f>
        <v>2</v>
      </c>
      <c r="Y169">
        <f>VLOOKUP(B169,'Results - OWASP'!$B$2:$L$387,11,FALSE)</f>
        <v>1</v>
      </c>
      <c r="Z169">
        <f>VLOOKUP(B169,Risk!$B$2:$G$387,3,FALSE)</f>
        <v>36</v>
      </c>
      <c r="AA169">
        <f>VLOOKUP(B169,Risk!$B$2:$G$387,4,FALSE)</f>
        <v>10</v>
      </c>
      <c r="AB169">
        <f>VLOOKUP(B169,Risk!$B$2:$G$387,5,FALSE)</f>
        <v>19</v>
      </c>
      <c r="AC169">
        <f>VLOOKUP(B169,Risk!$B$2:$G$387,6,FALSE)</f>
        <v>7</v>
      </c>
      <c r="AD169">
        <f>VLOOKUP(B169,Risk!$B$2:$G$387,2,FALSE)</f>
        <v>0.53</v>
      </c>
    </row>
    <row r="170" spans="1:30" x14ac:dyDescent="0.3">
      <c r="A170">
        <v>169</v>
      </c>
      <c r="B170" t="s">
        <v>667</v>
      </c>
      <c r="C170" t="s">
        <v>668</v>
      </c>
      <c r="D170" t="s">
        <v>669</v>
      </c>
      <c r="E170" t="s">
        <v>641</v>
      </c>
      <c r="F170">
        <v>6222558</v>
      </c>
      <c r="G170">
        <v>28348033</v>
      </c>
      <c r="H170" t="s">
        <v>670</v>
      </c>
      <c r="I170">
        <v>273017157</v>
      </c>
      <c r="J170" s="6">
        <f>VLOOKUP(B170,'Results - Timing'!$B$2:$E$387,2,FALSE)</f>
        <v>44014.695238945933</v>
      </c>
      <c r="K170" s="6">
        <f>VLOOKUP(B170,'Results - Timing'!$B$2:$E$387,3,FALSE)</f>
        <v>44014.695691936853</v>
      </c>
      <c r="L170" s="5">
        <f>VLOOKUP(B170,'Results - Timing'!$B$2:$E$387,4,FALSE)</f>
        <v>4.5299092016648501E-4</v>
      </c>
      <c r="M170" s="3" t="str">
        <f>VLOOKUP(B170,Androbugs!$B$2:$C$387,2,FALSE)</f>
        <v>Y</v>
      </c>
      <c r="N170" s="3" t="str">
        <f>VLOOKUP(B170,Droidstatx!$B$2:$C$387,2,FALSE)</f>
        <v>Y</v>
      </c>
      <c r="O170" s="3" t="str">
        <f>VLOOKUP(B170,Super!$B$2:$C$387,2,FALSE)</f>
        <v>Y</v>
      </c>
      <c r="P170">
        <f>VLOOKUP(B170,'Results - OWASP'!$B$2:$L$387,2,FALSE)</f>
        <v>8</v>
      </c>
      <c r="Q170">
        <f>VLOOKUP(B170,'Results - OWASP'!$B$2:$L$387,3,FALSE)</f>
        <v>10</v>
      </c>
      <c r="R170">
        <f>VLOOKUP(B170,'Results - OWASP'!$B$2:$L$387,4,FALSE)</f>
        <v>3</v>
      </c>
      <c r="S170">
        <f>VLOOKUP(B170,'Results - OWASP'!$B$2:$L$387,5,FALSE)</f>
        <v>0</v>
      </c>
      <c r="T170">
        <f>VLOOKUP(B170,'Results - OWASP'!$B$2:$L$387,6,FALSE)</f>
        <v>3</v>
      </c>
      <c r="U170">
        <f>VLOOKUP(B170,'Results - OWASP'!$B$2:$L$387,7,FALSE)</f>
        <v>1</v>
      </c>
      <c r="V170">
        <f>VLOOKUP(B170,'Results - OWASP'!$B$2:$L$387,8,FALSE)</f>
        <v>6</v>
      </c>
      <c r="W170">
        <f>VLOOKUP(B170,'Results - OWASP'!$B$2:$L$387,9,FALSE)</f>
        <v>1</v>
      </c>
      <c r="X170">
        <f>VLOOKUP(B170,'Results - OWASP'!$B$2:$L$387,10,FALSE)</f>
        <v>0</v>
      </c>
      <c r="Y170">
        <f>VLOOKUP(B170,'Results - OWASP'!$B$2:$L$387,11,FALSE)</f>
        <v>0</v>
      </c>
      <c r="Z170">
        <f>VLOOKUP(B170,Risk!$B$2:$G$387,3,FALSE)</f>
        <v>32</v>
      </c>
      <c r="AA170">
        <f>VLOOKUP(B170,Risk!$B$2:$G$387,4,FALSE)</f>
        <v>8</v>
      </c>
      <c r="AB170">
        <f>VLOOKUP(B170,Risk!$B$2:$G$387,5,FALSE)</f>
        <v>18</v>
      </c>
      <c r="AC170">
        <f>VLOOKUP(B170,Risk!$B$2:$G$387,6,FALSE)</f>
        <v>6</v>
      </c>
      <c r="AD170">
        <f>VLOOKUP(B170,Risk!$B$2:$G$387,2,FALSE)</f>
        <v>0.53</v>
      </c>
    </row>
    <row r="171" spans="1:30" x14ac:dyDescent="0.3">
      <c r="A171">
        <v>170</v>
      </c>
      <c r="B171" t="s">
        <v>671</v>
      </c>
      <c r="C171" t="s">
        <v>672</v>
      </c>
      <c r="D171" t="s">
        <v>673</v>
      </c>
      <c r="E171" t="s">
        <v>641</v>
      </c>
      <c r="F171">
        <v>5813455</v>
      </c>
      <c r="G171">
        <v>21315444</v>
      </c>
      <c r="H171" t="s">
        <v>674</v>
      </c>
      <c r="I171">
        <v>84</v>
      </c>
      <c r="J171" s="6">
        <f>VLOOKUP(B171,'Results - Timing'!$B$2:$E$387,2,FALSE)</f>
        <v>44014.788582820569</v>
      </c>
      <c r="K171" s="6">
        <f>VLOOKUP(B171,'Results - Timing'!$B$2:$E$387,3,FALSE)</f>
        <v>44014.788959008139</v>
      </c>
      <c r="L171" s="5">
        <f>VLOOKUP(B171,'Results - Timing'!$B$2:$E$387,4,FALSE)</f>
        <v>3.761875705095008E-4</v>
      </c>
      <c r="M171" s="3" t="str">
        <f>VLOOKUP(B171,Androbugs!$B$2:$C$387,2,FALSE)</f>
        <v>Y</v>
      </c>
      <c r="N171" s="3" t="str">
        <f>VLOOKUP(B171,Droidstatx!$B$2:$C$387,2,FALSE)</f>
        <v>Y</v>
      </c>
      <c r="O171" s="3" t="str">
        <f>VLOOKUP(B171,Super!$B$2:$C$387,2,FALSE)</f>
        <v>Y</v>
      </c>
      <c r="P171">
        <f>VLOOKUP(B171,'Results - OWASP'!$B$2:$L$387,2,FALSE)</f>
        <v>14</v>
      </c>
      <c r="Q171">
        <f>VLOOKUP(B171,'Results - OWASP'!$B$2:$L$387,3,FALSE)</f>
        <v>12</v>
      </c>
      <c r="R171">
        <f>VLOOKUP(B171,'Results - OWASP'!$B$2:$L$387,4,FALSE)</f>
        <v>7</v>
      </c>
      <c r="S171">
        <f>VLOOKUP(B171,'Results - OWASP'!$B$2:$L$387,5,FALSE)</f>
        <v>0</v>
      </c>
      <c r="T171">
        <f>VLOOKUP(B171,'Results - OWASP'!$B$2:$L$387,6,FALSE)</f>
        <v>5</v>
      </c>
      <c r="U171">
        <f>VLOOKUP(B171,'Results - OWASP'!$B$2:$L$387,7,FALSE)</f>
        <v>1</v>
      </c>
      <c r="V171">
        <f>VLOOKUP(B171,'Results - OWASP'!$B$2:$L$387,8,FALSE)</f>
        <v>5</v>
      </c>
      <c r="W171">
        <f>VLOOKUP(B171,'Results - OWASP'!$B$2:$L$387,9,FALSE)</f>
        <v>3</v>
      </c>
      <c r="X171">
        <f>VLOOKUP(B171,'Results - OWASP'!$B$2:$L$387,10,FALSE)</f>
        <v>2</v>
      </c>
      <c r="Y171">
        <f>VLOOKUP(B171,'Results - OWASP'!$B$2:$L$387,11,FALSE)</f>
        <v>1</v>
      </c>
      <c r="Z171">
        <f>VLOOKUP(B171,Risk!$B$2:$G$387,3,FALSE)</f>
        <v>50</v>
      </c>
      <c r="AA171">
        <f>VLOOKUP(B171,Risk!$B$2:$G$387,4,FALSE)</f>
        <v>13</v>
      </c>
      <c r="AB171">
        <f>VLOOKUP(B171,Risk!$B$2:$G$387,5,FALSE)</f>
        <v>22</v>
      </c>
      <c r="AC171">
        <f>VLOOKUP(B171,Risk!$B$2:$G$387,6,FALSE)</f>
        <v>15</v>
      </c>
      <c r="AD171">
        <f>VLOOKUP(B171,Risk!$B$2:$G$387,2,FALSE)</f>
        <v>0.6</v>
      </c>
    </row>
    <row r="172" spans="1:30" x14ac:dyDescent="0.3">
      <c r="A172">
        <v>171</v>
      </c>
      <c r="B172" t="s">
        <v>675</v>
      </c>
      <c r="C172" t="s">
        <v>676</v>
      </c>
      <c r="D172" t="s">
        <v>677</v>
      </c>
      <c r="E172" t="s">
        <v>678</v>
      </c>
      <c r="F172">
        <v>5422044</v>
      </c>
      <c r="G172">
        <v>17499693</v>
      </c>
      <c r="H172" t="s">
        <v>679</v>
      </c>
      <c r="I172">
        <v>1025</v>
      </c>
      <c r="J172" s="6">
        <f>VLOOKUP(B172,'Results - Timing'!$B$2:$E$387,2,FALSE)</f>
        <v>44014.72324610941</v>
      </c>
      <c r="K172" s="6">
        <f>VLOOKUP(B172,'Results - Timing'!$B$2:$E$387,3,FALSE)</f>
        <v>44014.723440828318</v>
      </c>
      <c r="L172" s="5">
        <f>VLOOKUP(B172,'Results - Timing'!$B$2:$E$387,4,FALSE)</f>
        <v>1.9471890846034512E-4</v>
      </c>
      <c r="M172" s="3" t="str">
        <f>VLOOKUP(B172,Androbugs!$B$2:$C$387,2,FALSE)</f>
        <v>Y</v>
      </c>
      <c r="N172" s="3" t="str">
        <f>VLOOKUP(B172,Droidstatx!$B$2:$C$387,2,FALSE)</f>
        <v>Y</v>
      </c>
      <c r="O172" s="3" t="str">
        <f>VLOOKUP(B172,Super!$B$2:$C$387,2,FALSE)</f>
        <v>Y</v>
      </c>
      <c r="P172">
        <f>VLOOKUP(B172,'Results - OWASP'!$B$2:$L$387,2,FALSE)</f>
        <v>16</v>
      </c>
      <c r="Q172">
        <f>VLOOKUP(B172,'Results - OWASP'!$B$2:$L$387,3,FALSE)</f>
        <v>11</v>
      </c>
      <c r="R172">
        <f>VLOOKUP(B172,'Results - OWASP'!$B$2:$L$387,4,FALSE)</f>
        <v>8</v>
      </c>
      <c r="S172">
        <f>VLOOKUP(B172,'Results - OWASP'!$B$2:$L$387,5,FALSE)</f>
        <v>0</v>
      </c>
      <c r="T172">
        <f>VLOOKUP(B172,'Results - OWASP'!$B$2:$L$387,6,FALSE)</f>
        <v>7</v>
      </c>
      <c r="U172">
        <f>VLOOKUP(B172,'Results - OWASP'!$B$2:$L$387,7,FALSE)</f>
        <v>1</v>
      </c>
      <c r="V172">
        <f>VLOOKUP(B172,'Results - OWASP'!$B$2:$L$387,8,FALSE)</f>
        <v>4</v>
      </c>
      <c r="W172">
        <f>VLOOKUP(B172,'Results - OWASP'!$B$2:$L$387,9,FALSE)</f>
        <v>2</v>
      </c>
      <c r="X172">
        <f>VLOOKUP(B172,'Results - OWASP'!$B$2:$L$387,10,FALSE)</f>
        <v>2</v>
      </c>
      <c r="Y172">
        <f>VLOOKUP(B172,'Results - OWASP'!$B$2:$L$387,11,FALSE)</f>
        <v>0</v>
      </c>
      <c r="Z172">
        <f>VLOOKUP(B172,Risk!$B$2:$G$387,3,FALSE)</f>
        <v>51</v>
      </c>
      <c r="AA172">
        <f>VLOOKUP(B172,Risk!$B$2:$G$387,4,FALSE)</f>
        <v>12</v>
      </c>
      <c r="AB172">
        <f>VLOOKUP(B172,Risk!$B$2:$G$387,5,FALSE)</f>
        <v>22</v>
      </c>
      <c r="AC172">
        <f>VLOOKUP(B172,Risk!$B$2:$G$387,6,FALSE)</f>
        <v>17</v>
      </c>
      <c r="AD172">
        <f>VLOOKUP(B172,Risk!$B$2:$G$387,2,FALSE)</f>
        <v>0.57999999999999996</v>
      </c>
    </row>
    <row r="173" spans="1:30" x14ac:dyDescent="0.3">
      <c r="A173">
        <v>172</v>
      </c>
      <c r="B173" t="s">
        <v>680</v>
      </c>
      <c r="C173" t="s">
        <v>681</v>
      </c>
      <c r="D173" t="s">
        <v>682</v>
      </c>
      <c r="E173" t="s">
        <v>678</v>
      </c>
      <c r="F173">
        <v>3321212</v>
      </c>
      <c r="G173">
        <v>3796858</v>
      </c>
      <c r="H173" t="s">
        <v>683</v>
      </c>
      <c r="I173">
        <v>403</v>
      </c>
      <c r="J173" s="6">
        <f>VLOOKUP(B173,'Results - Timing'!$B$2:$E$387,2,FALSE)</f>
        <v>44014.704416632907</v>
      </c>
      <c r="K173" s="6">
        <f>VLOOKUP(B173,'Results - Timing'!$B$2:$E$387,3,FALSE)</f>
        <v>44014.704669353487</v>
      </c>
      <c r="L173" s="5">
        <f>VLOOKUP(B173,'Results - Timing'!$B$2:$E$387,4,FALSE)</f>
        <v>2.5272057973779738E-4</v>
      </c>
      <c r="M173" s="3" t="str">
        <f>VLOOKUP(B173,Androbugs!$B$2:$C$387,2,FALSE)</f>
        <v>Y</v>
      </c>
      <c r="N173" s="3" t="str">
        <f>VLOOKUP(B173,Droidstatx!$B$2:$C$387,2,FALSE)</f>
        <v>Y</v>
      </c>
      <c r="O173" s="3" t="str">
        <f>VLOOKUP(B173,Super!$B$2:$C$387,2,FALSE)</f>
        <v>Y</v>
      </c>
      <c r="P173">
        <f>VLOOKUP(B173,'Results - OWASP'!$B$2:$L$387,2,FALSE)</f>
        <v>3</v>
      </c>
      <c r="Q173">
        <f>VLOOKUP(B173,'Results - OWASP'!$B$2:$L$387,3,FALSE)</f>
        <v>7</v>
      </c>
      <c r="R173">
        <f>VLOOKUP(B173,'Results - OWASP'!$B$2:$L$387,4,FALSE)</f>
        <v>3</v>
      </c>
      <c r="S173">
        <f>VLOOKUP(B173,'Results - OWASP'!$B$2:$L$387,5,FALSE)</f>
        <v>0</v>
      </c>
      <c r="T173">
        <f>VLOOKUP(B173,'Results - OWASP'!$B$2:$L$387,6,FALSE)</f>
        <v>4</v>
      </c>
      <c r="U173">
        <f>VLOOKUP(B173,'Results - OWASP'!$B$2:$L$387,7,FALSE)</f>
        <v>1</v>
      </c>
      <c r="V173">
        <f>VLOOKUP(B173,'Results - OWASP'!$B$2:$L$387,8,FALSE)</f>
        <v>5</v>
      </c>
      <c r="W173">
        <f>VLOOKUP(B173,'Results - OWASP'!$B$2:$L$387,9,FALSE)</f>
        <v>3</v>
      </c>
      <c r="X173">
        <f>VLOOKUP(B173,'Results - OWASP'!$B$2:$L$387,10,FALSE)</f>
        <v>1</v>
      </c>
      <c r="Y173">
        <f>VLOOKUP(B173,'Results - OWASP'!$B$2:$L$387,11,FALSE)</f>
        <v>0</v>
      </c>
      <c r="Z173">
        <f>VLOOKUP(B173,Risk!$B$2:$G$387,3,FALSE)</f>
        <v>27</v>
      </c>
      <c r="AA173">
        <f>VLOOKUP(B173,Risk!$B$2:$G$387,4,FALSE)</f>
        <v>13</v>
      </c>
      <c r="AB173">
        <f>VLOOKUP(B173,Risk!$B$2:$G$387,5,FALSE)</f>
        <v>9</v>
      </c>
      <c r="AC173">
        <f>VLOOKUP(B173,Risk!$B$2:$G$387,6,FALSE)</f>
        <v>5</v>
      </c>
      <c r="AD173">
        <f>VLOOKUP(B173,Risk!$B$2:$G$387,2,FALSE)</f>
        <v>0.5</v>
      </c>
    </row>
    <row r="174" spans="1:30" x14ac:dyDescent="0.3">
      <c r="A174">
        <v>173</v>
      </c>
      <c r="B174" t="s">
        <v>684</v>
      </c>
      <c r="C174" t="s">
        <v>685</v>
      </c>
      <c r="D174" t="s">
        <v>686</v>
      </c>
      <c r="E174" t="s">
        <v>678</v>
      </c>
      <c r="F174">
        <v>1205002</v>
      </c>
      <c r="G174">
        <v>79381854</v>
      </c>
      <c r="H174" t="s">
        <v>687</v>
      </c>
      <c r="I174">
        <v>607009</v>
      </c>
      <c r="J174" s="6">
        <f>VLOOKUP(B174,'Results - Timing'!$B$2:$E$387,2,FALSE)</f>
        <v>44014.700132160622</v>
      </c>
      <c r="K174" s="6">
        <f>VLOOKUP(B174,'Results - Timing'!$B$2:$E$387,3,FALSE)</f>
        <v>44014.700568773122</v>
      </c>
      <c r="L174" s="5">
        <f>VLOOKUP(B174,'Results - Timing'!$B$2:$E$387,4,FALSE)</f>
        <v>4.3661249947035685E-4</v>
      </c>
      <c r="M174" s="3" t="str">
        <f>VLOOKUP(B174,Androbugs!$B$2:$C$387,2,FALSE)</f>
        <v>Y</v>
      </c>
      <c r="N174" s="3" t="str">
        <f>VLOOKUP(B174,Droidstatx!$B$2:$C$387,2,FALSE)</f>
        <v>Y</v>
      </c>
      <c r="O174" s="3" t="str">
        <f>VLOOKUP(B174,Super!$B$2:$C$387,2,FALSE)</f>
        <v>Y</v>
      </c>
      <c r="P174">
        <f>VLOOKUP(B174,'Results - OWASP'!$B$2:$L$387,2,FALSE)</f>
        <v>9</v>
      </c>
      <c r="Q174">
        <f>VLOOKUP(B174,'Results - OWASP'!$B$2:$L$387,3,FALSE)</f>
        <v>10</v>
      </c>
      <c r="R174">
        <f>VLOOKUP(B174,'Results - OWASP'!$B$2:$L$387,4,FALSE)</f>
        <v>4</v>
      </c>
      <c r="S174">
        <f>VLOOKUP(B174,'Results - OWASP'!$B$2:$L$387,5,FALSE)</f>
        <v>0</v>
      </c>
      <c r="T174">
        <f>VLOOKUP(B174,'Results - OWASP'!$B$2:$L$387,6,FALSE)</f>
        <v>4</v>
      </c>
      <c r="U174">
        <f>VLOOKUP(B174,'Results - OWASP'!$B$2:$L$387,7,FALSE)</f>
        <v>0</v>
      </c>
      <c r="V174">
        <f>VLOOKUP(B174,'Results - OWASP'!$B$2:$L$387,8,FALSE)</f>
        <v>5</v>
      </c>
      <c r="W174">
        <f>VLOOKUP(B174,'Results - OWASP'!$B$2:$L$387,9,FALSE)</f>
        <v>3</v>
      </c>
      <c r="X174">
        <f>VLOOKUP(B174,'Results - OWASP'!$B$2:$L$387,10,FALSE)</f>
        <v>1</v>
      </c>
      <c r="Y174">
        <f>VLOOKUP(B174,'Results - OWASP'!$B$2:$L$387,11,FALSE)</f>
        <v>0</v>
      </c>
      <c r="Z174">
        <f>VLOOKUP(B174,Risk!$B$2:$G$387,3,FALSE)</f>
        <v>36</v>
      </c>
      <c r="AA174">
        <f>VLOOKUP(B174,Risk!$B$2:$G$387,4,FALSE)</f>
        <v>12</v>
      </c>
      <c r="AB174">
        <f>VLOOKUP(B174,Risk!$B$2:$G$387,5,FALSE)</f>
        <v>15</v>
      </c>
      <c r="AC174">
        <f>VLOOKUP(B174,Risk!$B$2:$G$387,6,FALSE)</f>
        <v>9</v>
      </c>
      <c r="AD174">
        <f>VLOOKUP(B174,Risk!$B$2:$G$387,2,FALSE)</f>
        <v>0.53</v>
      </c>
    </row>
    <row r="175" spans="1:30" x14ac:dyDescent="0.3">
      <c r="A175">
        <v>174</v>
      </c>
      <c r="B175" t="s">
        <v>688</v>
      </c>
      <c r="C175" t="s">
        <v>689</v>
      </c>
      <c r="D175" t="s">
        <v>690</v>
      </c>
      <c r="E175" t="s">
        <v>678</v>
      </c>
      <c r="F175">
        <v>617321</v>
      </c>
      <c r="G175">
        <v>23406395</v>
      </c>
      <c r="H175" t="s">
        <v>691</v>
      </c>
      <c r="I175">
        <v>308</v>
      </c>
      <c r="J175" s="6">
        <f>VLOOKUP(B175,'Results - Timing'!$B$2:$E$387,2,FALSE)</f>
        <v>44014.755839785597</v>
      </c>
      <c r="K175" s="6">
        <f>VLOOKUP(B175,'Results - Timing'!$B$2:$E$387,3,FALSE)</f>
        <v>44014.75627459558</v>
      </c>
      <c r="L175" s="5">
        <f>VLOOKUP(B175,'Results - Timing'!$B$2:$E$387,4,FALSE)</f>
        <v>4.3480998283484951E-4</v>
      </c>
      <c r="M175" s="3" t="str">
        <f>VLOOKUP(B175,Androbugs!$B$2:$C$387,2,FALSE)</f>
        <v>Y</v>
      </c>
      <c r="N175" s="3" t="str">
        <f>VLOOKUP(B175,Droidstatx!$B$2:$C$387,2,FALSE)</f>
        <v>Y</v>
      </c>
      <c r="O175" s="3" t="str">
        <f>VLOOKUP(B175,Super!$B$2:$C$387,2,FALSE)</f>
        <v>Y</v>
      </c>
      <c r="P175">
        <f>VLOOKUP(B175,'Results - OWASP'!$B$2:$L$387,2,FALSE)</f>
        <v>15</v>
      </c>
      <c r="Q175">
        <f>VLOOKUP(B175,'Results - OWASP'!$B$2:$L$387,3,FALSE)</f>
        <v>11</v>
      </c>
      <c r="R175">
        <f>VLOOKUP(B175,'Results - OWASP'!$B$2:$L$387,4,FALSE)</f>
        <v>3</v>
      </c>
      <c r="S175">
        <f>VLOOKUP(B175,'Results - OWASP'!$B$2:$L$387,5,FALSE)</f>
        <v>0</v>
      </c>
      <c r="T175">
        <f>VLOOKUP(B175,'Results - OWASP'!$B$2:$L$387,6,FALSE)</f>
        <v>7</v>
      </c>
      <c r="U175">
        <f>VLOOKUP(B175,'Results - OWASP'!$B$2:$L$387,7,FALSE)</f>
        <v>1</v>
      </c>
      <c r="V175">
        <f>VLOOKUP(B175,'Results - OWASP'!$B$2:$L$387,8,FALSE)</f>
        <v>6</v>
      </c>
      <c r="W175">
        <f>VLOOKUP(B175,'Results - OWASP'!$B$2:$L$387,9,FALSE)</f>
        <v>4</v>
      </c>
      <c r="X175">
        <f>VLOOKUP(B175,'Results - OWASP'!$B$2:$L$387,10,FALSE)</f>
        <v>1</v>
      </c>
      <c r="Y175">
        <f>VLOOKUP(B175,'Results - OWASP'!$B$2:$L$387,11,FALSE)</f>
        <v>0</v>
      </c>
      <c r="Z175">
        <f>VLOOKUP(B175,Risk!$B$2:$G$387,3,FALSE)</f>
        <v>48</v>
      </c>
      <c r="AA175">
        <f>VLOOKUP(B175,Risk!$B$2:$G$387,4,FALSE)</f>
        <v>15</v>
      </c>
      <c r="AB175">
        <f>VLOOKUP(B175,Risk!$B$2:$G$387,5,FALSE)</f>
        <v>16</v>
      </c>
      <c r="AC175">
        <f>VLOOKUP(B175,Risk!$B$2:$G$387,6,FALSE)</f>
        <v>17</v>
      </c>
      <c r="AD175">
        <f>VLOOKUP(B175,Risk!$B$2:$G$387,2,FALSE)</f>
        <v>0.59</v>
      </c>
    </row>
    <row r="176" spans="1:30" x14ac:dyDescent="0.3">
      <c r="A176">
        <v>175</v>
      </c>
      <c r="B176" t="s">
        <v>692</v>
      </c>
      <c r="C176" t="s">
        <v>693</v>
      </c>
      <c r="D176" t="s">
        <v>694</v>
      </c>
      <c r="E176" t="s">
        <v>678</v>
      </c>
      <c r="F176">
        <v>513728</v>
      </c>
      <c r="G176">
        <v>24995007</v>
      </c>
      <c r="H176" t="s">
        <v>695</v>
      </c>
      <c r="I176">
        <v>192</v>
      </c>
      <c r="J176" s="6">
        <f>VLOOKUP(B176,'Results - Timing'!$B$2:$E$387,2,FALSE)</f>
        <v>44014.76347469684</v>
      </c>
      <c r="K176" s="6">
        <f>VLOOKUP(B176,'Results - Timing'!$B$2:$E$387,3,FALSE)</f>
        <v>44014.763917211138</v>
      </c>
      <c r="L176" s="5">
        <f>VLOOKUP(B176,'Results - Timing'!$B$2:$E$387,4,FALSE)</f>
        <v>4.4251429790165275E-4</v>
      </c>
      <c r="M176" s="3" t="str">
        <f>VLOOKUP(B176,Androbugs!$B$2:$C$387,2,FALSE)</f>
        <v>Y</v>
      </c>
      <c r="N176" s="3" t="str">
        <f>VLOOKUP(B176,Droidstatx!$B$2:$C$387,2,FALSE)</f>
        <v>Y</v>
      </c>
      <c r="O176" s="3" t="str">
        <f>VLOOKUP(B176,Super!$B$2:$C$387,2,FALSE)</f>
        <v>Y</v>
      </c>
      <c r="P176">
        <f>VLOOKUP(B176,'Results - OWASP'!$B$2:$L$387,2,FALSE)</f>
        <v>11</v>
      </c>
      <c r="Q176">
        <f>VLOOKUP(B176,'Results - OWASP'!$B$2:$L$387,3,FALSE)</f>
        <v>8</v>
      </c>
      <c r="R176">
        <f>VLOOKUP(B176,'Results - OWASP'!$B$2:$L$387,4,FALSE)</f>
        <v>4</v>
      </c>
      <c r="S176">
        <f>VLOOKUP(B176,'Results - OWASP'!$B$2:$L$387,5,FALSE)</f>
        <v>0</v>
      </c>
      <c r="T176">
        <f>VLOOKUP(B176,'Results - OWASP'!$B$2:$L$387,6,FALSE)</f>
        <v>5</v>
      </c>
      <c r="U176">
        <f>VLOOKUP(B176,'Results - OWASP'!$B$2:$L$387,7,FALSE)</f>
        <v>1</v>
      </c>
      <c r="V176">
        <f>VLOOKUP(B176,'Results - OWASP'!$B$2:$L$387,8,FALSE)</f>
        <v>6</v>
      </c>
      <c r="W176">
        <f>VLOOKUP(B176,'Results - OWASP'!$B$2:$L$387,9,FALSE)</f>
        <v>3</v>
      </c>
      <c r="X176">
        <f>VLOOKUP(B176,'Results - OWASP'!$B$2:$L$387,10,FALSE)</f>
        <v>1</v>
      </c>
      <c r="Y176">
        <f>VLOOKUP(B176,'Results - OWASP'!$B$2:$L$387,11,FALSE)</f>
        <v>1</v>
      </c>
      <c r="Z176">
        <f>VLOOKUP(B176,Risk!$B$2:$G$387,3,FALSE)</f>
        <v>40</v>
      </c>
      <c r="AA176">
        <f>VLOOKUP(B176,Risk!$B$2:$G$387,4,FALSE)</f>
        <v>13</v>
      </c>
      <c r="AB176">
        <f>VLOOKUP(B176,Risk!$B$2:$G$387,5,FALSE)</f>
        <v>18</v>
      </c>
      <c r="AC176">
        <f>VLOOKUP(B176,Risk!$B$2:$G$387,6,FALSE)</f>
        <v>9</v>
      </c>
      <c r="AD176">
        <f>VLOOKUP(B176,Risk!$B$2:$G$387,2,FALSE)</f>
        <v>0.56000000000000005</v>
      </c>
    </row>
    <row r="177" spans="1:30" x14ac:dyDescent="0.3">
      <c r="A177">
        <v>176</v>
      </c>
      <c r="B177" t="s">
        <v>696</v>
      </c>
      <c r="C177" t="s">
        <v>697</v>
      </c>
      <c r="D177" t="s">
        <v>698</v>
      </c>
      <c r="E177" t="s">
        <v>678</v>
      </c>
      <c r="F177">
        <v>471743</v>
      </c>
      <c r="G177">
        <v>28763939</v>
      </c>
      <c r="H177" t="s">
        <v>699</v>
      </c>
      <c r="I177">
        <v>134</v>
      </c>
      <c r="J177" s="6">
        <f>VLOOKUP(B177,'Results - Timing'!$B$2:$E$387,2,FALSE)</f>
        <v>44014.723440830407</v>
      </c>
      <c r="K177" s="6">
        <f>VLOOKUP(B177,'Results - Timing'!$B$2:$E$387,3,FALSE)</f>
        <v>44014.723846182023</v>
      </c>
      <c r="L177" s="5">
        <f>VLOOKUP(B177,'Results - Timing'!$B$2:$E$387,4,FALSE)</f>
        <v>4.0535161679144949E-4</v>
      </c>
      <c r="M177" s="3" t="str">
        <f>VLOOKUP(B177,Androbugs!$B$2:$C$387,2,FALSE)</f>
        <v>Y</v>
      </c>
      <c r="N177" s="3" t="str">
        <f>VLOOKUP(B177,Droidstatx!$B$2:$C$387,2,FALSE)</f>
        <v>Y</v>
      </c>
      <c r="O177" s="3" t="str">
        <f>VLOOKUP(B177,Super!$B$2:$C$387,2,FALSE)</f>
        <v>Y</v>
      </c>
      <c r="P177">
        <f>VLOOKUP(B177,'Results - OWASP'!$B$2:$L$387,2,FALSE)</f>
        <v>12</v>
      </c>
      <c r="Q177">
        <f>VLOOKUP(B177,'Results - OWASP'!$B$2:$L$387,3,FALSE)</f>
        <v>9</v>
      </c>
      <c r="R177">
        <f>VLOOKUP(B177,'Results - OWASP'!$B$2:$L$387,4,FALSE)</f>
        <v>3</v>
      </c>
      <c r="S177">
        <f>VLOOKUP(B177,'Results - OWASP'!$B$2:$L$387,5,FALSE)</f>
        <v>0</v>
      </c>
      <c r="T177">
        <f>VLOOKUP(B177,'Results - OWASP'!$B$2:$L$387,6,FALSE)</f>
        <v>5</v>
      </c>
      <c r="U177">
        <f>VLOOKUP(B177,'Results - OWASP'!$B$2:$L$387,7,FALSE)</f>
        <v>1</v>
      </c>
      <c r="V177">
        <f>VLOOKUP(B177,'Results - OWASP'!$B$2:$L$387,8,FALSE)</f>
        <v>5</v>
      </c>
      <c r="W177">
        <f>VLOOKUP(B177,'Results - OWASP'!$B$2:$L$387,9,FALSE)</f>
        <v>4</v>
      </c>
      <c r="X177">
        <f>VLOOKUP(B177,'Results - OWASP'!$B$2:$L$387,10,FALSE)</f>
        <v>1</v>
      </c>
      <c r="Y177">
        <f>VLOOKUP(B177,'Results - OWASP'!$B$2:$L$387,11,FALSE)</f>
        <v>1</v>
      </c>
      <c r="Z177">
        <f>VLOOKUP(B177,Risk!$B$2:$G$387,3,FALSE)</f>
        <v>41</v>
      </c>
      <c r="AA177">
        <f>VLOOKUP(B177,Risk!$B$2:$G$387,4,FALSE)</f>
        <v>14</v>
      </c>
      <c r="AB177">
        <f>VLOOKUP(B177,Risk!$B$2:$G$387,5,FALSE)</f>
        <v>17</v>
      </c>
      <c r="AC177">
        <f>VLOOKUP(B177,Risk!$B$2:$G$387,6,FALSE)</f>
        <v>10</v>
      </c>
      <c r="AD177">
        <f>VLOOKUP(B177,Risk!$B$2:$G$387,2,FALSE)</f>
        <v>0.56000000000000005</v>
      </c>
    </row>
    <row r="178" spans="1:30" x14ac:dyDescent="0.3">
      <c r="A178">
        <v>177</v>
      </c>
      <c r="B178" t="s">
        <v>700</v>
      </c>
      <c r="C178" t="s">
        <v>701</v>
      </c>
      <c r="D178" t="s">
        <v>702</v>
      </c>
      <c r="E178" t="s">
        <v>678</v>
      </c>
      <c r="F178">
        <v>464442</v>
      </c>
      <c r="G178">
        <v>36646607</v>
      </c>
      <c r="H178" t="s">
        <v>703</v>
      </c>
      <c r="I178">
        <v>91596548</v>
      </c>
      <c r="J178" s="6">
        <f>VLOOKUP(B178,'Results - Timing'!$B$2:$E$387,2,FALSE)</f>
        <v>44014.780948557767</v>
      </c>
      <c r="K178" s="6">
        <f>VLOOKUP(B178,'Results - Timing'!$B$2:$E$387,3,FALSE)</f>
        <v>44014.781344100476</v>
      </c>
      <c r="L178" s="5">
        <f>VLOOKUP(B178,'Results - Timing'!$B$2:$E$387,4,FALSE)</f>
        <v>3.9554270915687084E-4</v>
      </c>
      <c r="M178" s="3" t="str">
        <f>VLOOKUP(B178,Androbugs!$B$2:$C$387,2,FALSE)</f>
        <v>Y</v>
      </c>
      <c r="N178" s="3" t="str">
        <f>VLOOKUP(B178,Droidstatx!$B$2:$C$387,2,FALSE)</f>
        <v>Y</v>
      </c>
      <c r="O178" s="3" t="str">
        <f>VLOOKUP(B178,Super!$B$2:$C$387,2,FALSE)</f>
        <v>Y</v>
      </c>
      <c r="P178">
        <f>VLOOKUP(B178,'Results - OWASP'!$B$2:$L$387,2,FALSE)</f>
        <v>10</v>
      </c>
      <c r="Q178">
        <f>VLOOKUP(B178,'Results - OWASP'!$B$2:$L$387,3,FALSE)</f>
        <v>6</v>
      </c>
      <c r="R178">
        <f>VLOOKUP(B178,'Results - OWASP'!$B$2:$L$387,4,FALSE)</f>
        <v>3</v>
      </c>
      <c r="S178">
        <f>VLOOKUP(B178,'Results - OWASP'!$B$2:$L$387,5,FALSE)</f>
        <v>0</v>
      </c>
      <c r="T178">
        <f>VLOOKUP(B178,'Results - OWASP'!$B$2:$L$387,6,FALSE)</f>
        <v>5</v>
      </c>
      <c r="U178">
        <f>VLOOKUP(B178,'Results - OWASP'!$B$2:$L$387,7,FALSE)</f>
        <v>1</v>
      </c>
      <c r="V178">
        <f>VLOOKUP(B178,'Results - OWASP'!$B$2:$L$387,8,FALSE)</f>
        <v>6</v>
      </c>
      <c r="W178">
        <f>VLOOKUP(B178,'Results - OWASP'!$B$2:$L$387,9,FALSE)</f>
        <v>4</v>
      </c>
      <c r="X178">
        <f>VLOOKUP(B178,'Results - OWASP'!$B$2:$L$387,10,FALSE)</f>
        <v>1</v>
      </c>
      <c r="Y178">
        <f>VLOOKUP(B178,'Results - OWASP'!$B$2:$L$387,11,FALSE)</f>
        <v>0</v>
      </c>
      <c r="Z178">
        <f>VLOOKUP(B178,Risk!$B$2:$G$387,3,FALSE)</f>
        <v>36</v>
      </c>
      <c r="AA178">
        <f>VLOOKUP(B178,Risk!$B$2:$G$387,4,FALSE)</f>
        <v>13</v>
      </c>
      <c r="AB178">
        <f>VLOOKUP(B178,Risk!$B$2:$G$387,5,FALSE)</f>
        <v>14</v>
      </c>
      <c r="AC178">
        <f>VLOOKUP(B178,Risk!$B$2:$G$387,6,FALSE)</f>
        <v>9</v>
      </c>
      <c r="AD178">
        <f>VLOOKUP(B178,Risk!$B$2:$G$387,2,FALSE)</f>
        <v>0.56999999999999995</v>
      </c>
    </row>
    <row r="179" spans="1:30" x14ac:dyDescent="0.3">
      <c r="A179">
        <v>178</v>
      </c>
      <c r="B179" t="s">
        <v>704</v>
      </c>
      <c r="C179" t="s">
        <v>705</v>
      </c>
      <c r="D179" t="s">
        <v>706</v>
      </c>
      <c r="E179" t="s">
        <v>678</v>
      </c>
      <c r="F179">
        <v>370864</v>
      </c>
      <c r="G179">
        <v>29268839</v>
      </c>
      <c r="H179" t="s">
        <v>707</v>
      </c>
      <c r="I179">
        <v>221</v>
      </c>
      <c r="J179" s="6">
        <f>VLOOKUP(B179,'Results - Timing'!$B$2:$E$387,2,FALSE)</f>
        <v>44014.76391721324</v>
      </c>
      <c r="K179" s="6">
        <f>VLOOKUP(B179,'Results - Timing'!$B$2:$E$387,3,FALSE)</f>
        <v>44014.764245779952</v>
      </c>
      <c r="L179" s="5">
        <f>VLOOKUP(B179,'Results - Timing'!$B$2:$E$387,4,FALSE)</f>
        <v>3.2856671168701723E-4</v>
      </c>
      <c r="M179" s="3" t="str">
        <f>VLOOKUP(B179,Androbugs!$B$2:$C$387,2,FALSE)</f>
        <v>Y</v>
      </c>
      <c r="N179" s="3" t="str">
        <f>VLOOKUP(B179,Droidstatx!$B$2:$C$387,2,FALSE)</f>
        <v>Y</v>
      </c>
      <c r="O179" s="3" t="str">
        <f>VLOOKUP(B179,Super!$B$2:$C$387,2,FALSE)</f>
        <v>Y</v>
      </c>
      <c r="P179">
        <f>VLOOKUP(B179,'Results - OWASP'!$B$2:$L$387,2,FALSE)</f>
        <v>6</v>
      </c>
      <c r="Q179">
        <f>VLOOKUP(B179,'Results - OWASP'!$B$2:$L$387,3,FALSE)</f>
        <v>6</v>
      </c>
      <c r="R179">
        <f>VLOOKUP(B179,'Results - OWASP'!$B$2:$L$387,4,FALSE)</f>
        <v>3</v>
      </c>
      <c r="S179">
        <f>VLOOKUP(B179,'Results - OWASP'!$B$2:$L$387,5,FALSE)</f>
        <v>0</v>
      </c>
      <c r="T179">
        <f>VLOOKUP(B179,'Results - OWASP'!$B$2:$L$387,6,FALSE)</f>
        <v>4</v>
      </c>
      <c r="U179">
        <f>VLOOKUP(B179,'Results - OWASP'!$B$2:$L$387,7,FALSE)</f>
        <v>1</v>
      </c>
      <c r="V179">
        <f>VLOOKUP(B179,'Results - OWASP'!$B$2:$L$387,8,FALSE)</f>
        <v>5</v>
      </c>
      <c r="W179">
        <f>VLOOKUP(B179,'Results - OWASP'!$B$2:$L$387,9,FALSE)</f>
        <v>2</v>
      </c>
      <c r="X179">
        <f>VLOOKUP(B179,'Results - OWASP'!$B$2:$L$387,10,FALSE)</f>
        <v>0</v>
      </c>
      <c r="Y179">
        <f>VLOOKUP(B179,'Results - OWASP'!$B$2:$L$387,11,FALSE)</f>
        <v>1</v>
      </c>
      <c r="Z179">
        <f>VLOOKUP(B179,Risk!$B$2:$G$387,3,FALSE)</f>
        <v>28</v>
      </c>
      <c r="AA179">
        <f>VLOOKUP(B179,Risk!$B$2:$G$387,4,FALSE)</f>
        <v>10</v>
      </c>
      <c r="AB179">
        <f>VLOOKUP(B179,Risk!$B$2:$G$387,5,FALSE)</f>
        <v>13</v>
      </c>
      <c r="AC179">
        <f>VLOOKUP(B179,Risk!$B$2:$G$387,6,FALSE)</f>
        <v>5</v>
      </c>
      <c r="AD179">
        <f>VLOOKUP(B179,Risk!$B$2:$G$387,2,FALSE)</f>
        <v>0.55000000000000004</v>
      </c>
    </row>
    <row r="180" spans="1:30" x14ac:dyDescent="0.3">
      <c r="A180">
        <v>179</v>
      </c>
      <c r="B180" t="s">
        <v>708</v>
      </c>
      <c r="C180" t="s">
        <v>709</v>
      </c>
      <c r="D180" t="s">
        <v>710</v>
      </c>
      <c r="E180" t="s">
        <v>678</v>
      </c>
      <c r="F180">
        <v>367743</v>
      </c>
      <c r="G180">
        <v>34332909</v>
      </c>
      <c r="H180" t="s">
        <v>363</v>
      </c>
      <c r="I180">
        <v>1013010110</v>
      </c>
      <c r="J180" s="6">
        <f>VLOOKUP(B180,'Results - Timing'!$B$2:$E$387,2,FALSE)</f>
        <v>44014.707518384603</v>
      </c>
      <c r="K180" s="6">
        <f>VLOOKUP(B180,'Results - Timing'!$B$2:$E$387,3,FALSE)</f>
        <v>44014.707957987717</v>
      </c>
      <c r="L180" s="5">
        <f>VLOOKUP(B180,'Results - Timing'!$B$2:$E$387,4,FALSE)</f>
        <v>4.3960311450064182E-4</v>
      </c>
      <c r="M180" s="3" t="str">
        <f>VLOOKUP(B180,Androbugs!$B$2:$C$387,2,FALSE)</f>
        <v>Y</v>
      </c>
      <c r="N180" s="3" t="str">
        <f>VLOOKUP(B180,Droidstatx!$B$2:$C$387,2,FALSE)</f>
        <v>Y</v>
      </c>
      <c r="O180" s="3" t="str">
        <f>VLOOKUP(B180,Super!$B$2:$C$387,2,FALSE)</f>
        <v>Y</v>
      </c>
      <c r="P180">
        <f>VLOOKUP(B180,'Results - OWASP'!$B$2:$L$387,2,FALSE)</f>
        <v>7</v>
      </c>
      <c r="Q180">
        <f>VLOOKUP(B180,'Results - OWASP'!$B$2:$L$387,3,FALSE)</f>
        <v>3</v>
      </c>
      <c r="R180">
        <f>VLOOKUP(B180,'Results - OWASP'!$B$2:$L$387,4,FALSE)</f>
        <v>3</v>
      </c>
      <c r="S180">
        <f>VLOOKUP(B180,'Results - OWASP'!$B$2:$L$387,5,FALSE)</f>
        <v>0</v>
      </c>
      <c r="T180">
        <f>VLOOKUP(B180,'Results - OWASP'!$B$2:$L$387,6,FALSE)</f>
        <v>1</v>
      </c>
      <c r="U180">
        <f>VLOOKUP(B180,'Results - OWASP'!$B$2:$L$387,7,FALSE)</f>
        <v>1</v>
      </c>
      <c r="V180">
        <f>VLOOKUP(B180,'Results - OWASP'!$B$2:$L$387,8,FALSE)</f>
        <v>1</v>
      </c>
      <c r="W180">
        <f>VLOOKUP(B180,'Results - OWASP'!$B$2:$L$387,9,FALSE)</f>
        <v>2</v>
      </c>
      <c r="X180">
        <f>VLOOKUP(B180,'Results - OWASP'!$B$2:$L$387,10,FALSE)</f>
        <v>1</v>
      </c>
      <c r="Y180">
        <f>VLOOKUP(B180,'Results - OWASP'!$B$2:$L$387,11,FALSE)</f>
        <v>1</v>
      </c>
      <c r="Z180">
        <f>VLOOKUP(B180,Risk!$B$2:$G$387,3,FALSE)</f>
        <v>20</v>
      </c>
      <c r="AA180">
        <f>VLOOKUP(B180,Risk!$B$2:$G$387,4,FALSE)</f>
        <v>4</v>
      </c>
      <c r="AB180">
        <f>VLOOKUP(B180,Risk!$B$2:$G$387,5,FALSE)</f>
        <v>12</v>
      </c>
      <c r="AC180">
        <f>VLOOKUP(B180,Risk!$B$2:$G$387,6,FALSE)</f>
        <v>4</v>
      </c>
      <c r="AD180">
        <f>VLOOKUP(B180,Risk!$B$2:$G$387,2,FALSE)</f>
        <v>0.51</v>
      </c>
    </row>
    <row r="181" spans="1:30" x14ac:dyDescent="0.3">
      <c r="A181">
        <v>180</v>
      </c>
      <c r="B181" t="s">
        <v>711</v>
      </c>
      <c r="C181" t="s">
        <v>676</v>
      </c>
      <c r="D181" t="s">
        <v>712</v>
      </c>
      <c r="E181" t="s">
        <v>678</v>
      </c>
      <c r="F181">
        <v>300612</v>
      </c>
      <c r="G181">
        <v>29617802</v>
      </c>
      <c r="H181" t="s">
        <v>713</v>
      </c>
      <c r="I181">
        <v>12020300</v>
      </c>
      <c r="J181" s="6">
        <f>VLOOKUP(B181,'Results - Timing'!$B$2:$E$387,2,FALSE)</f>
        <v>44014.791696397602</v>
      </c>
      <c r="K181" s="6">
        <f>VLOOKUP(B181,'Results - Timing'!$B$2:$E$387,3,FALSE)</f>
        <v>44014.792003676113</v>
      </c>
      <c r="L181" s="5">
        <f>VLOOKUP(B181,'Results - Timing'!$B$2:$E$387,4,FALSE)</f>
        <v>3.0727851117262617E-4</v>
      </c>
      <c r="M181" s="3" t="str">
        <f>VLOOKUP(B181,Androbugs!$B$2:$C$387,2,FALSE)</f>
        <v>Y</v>
      </c>
      <c r="N181" s="3" t="str">
        <f>VLOOKUP(B181,Droidstatx!$B$2:$C$387,2,FALSE)</f>
        <v>Y</v>
      </c>
      <c r="O181" s="3" t="str">
        <f>VLOOKUP(B181,Super!$B$2:$C$387,2,FALSE)</f>
        <v>Y</v>
      </c>
      <c r="P181">
        <f>VLOOKUP(B181,'Results - OWASP'!$B$2:$L$387,2,FALSE)</f>
        <v>7</v>
      </c>
      <c r="Q181">
        <f>VLOOKUP(B181,'Results - OWASP'!$B$2:$L$387,3,FALSE)</f>
        <v>8</v>
      </c>
      <c r="R181">
        <f>VLOOKUP(B181,'Results - OWASP'!$B$2:$L$387,4,FALSE)</f>
        <v>3</v>
      </c>
      <c r="S181">
        <f>VLOOKUP(B181,'Results - OWASP'!$B$2:$L$387,5,FALSE)</f>
        <v>0</v>
      </c>
      <c r="T181">
        <f>VLOOKUP(B181,'Results - OWASP'!$B$2:$L$387,6,FALSE)</f>
        <v>4</v>
      </c>
      <c r="U181">
        <f>VLOOKUP(B181,'Results - OWASP'!$B$2:$L$387,7,FALSE)</f>
        <v>1</v>
      </c>
      <c r="V181">
        <f>VLOOKUP(B181,'Results - OWASP'!$B$2:$L$387,8,FALSE)</f>
        <v>5</v>
      </c>
      <c r="W181">
        <f>VLOOKUP(B181,'Results - OWASP'!$B$2:$L$387,9,FALSE)</f>
        <v>1</v>
      </c>
      <c r="X181">
        <f>VLOOKUP(B181,'Results - OWASP'!$B$2:$L$387,10,FALSE)</f>
        <v>2</v>
      </c>
      <c r="Y181">
        <f>VLOOKUP(B181,'Results - OWASP'!$B$2:$L$387,11,FALSE)</f>
        <v>1</v>
      </c>
      <c r="Z181">
        <f>VLOOKUP(B181,Risk!$B$2:$G$387,3,FALSE)</f>
        <v>32</v>
      </c>
      <c r="AA181">
        <f>VLOOKUP(B181,Risk!$B$2:$G$387,4,FALSE)</f>
        <v>10</v>
      </c>
      <c r="AB181">
        <f>VLOOKUP(B181,Risk!$B$2:$G$387,5,FALSE)</f>
        <v>17</v>
      </c>
      <c r="AC181">
        <f>VLOOKUP(B181,Risk!$B$2:$G$387,6,FALSE)</f>
        <v>5</v>
      </c>
      <c r="AD181">
        <f>VLOOKUP(B181,Risk!$B$2:$G$387,2,FALSE)</f>
        <v>0.54</v>
      </c>
    </row>
    <row r="182" spans="1:30" x14ac:dyDescent="0.3">
      <c r="A182">
        <v>181</v>
      </c>
      <c r="B182" t="s">
        <v>714</v>
      </c>
      <c r="C182" t="s">
        <v>715</v>
      </c>
      <c r="D182" t="s">
        <v>716</v>
      </c>
      <c r="E182" t="s">
        <v>717</v>
      </c>
      <c r="F182">
        <v>4443375</v>
      </c>
      <c r="G182">
        <v>67543447</v>
      </c>
      <c r="H182" t="s">
        <v>718</v>
      </c>
      <c r="I182">
        <v>8407</v>
      </c>
      <c r="J182" s="6">
        <f>VLOOKUP(B182,'Results - Timing'!$B$2:$E$387,2,FALSE)</f>
        <v>44014.725871008493</v>
      </c>
      <c r="K182" s="6">
        <f>VLOOKUP(B182,'Results - Timing'!$B$2:$E$387,3,FALSE)</f>
        <v>44014.726356241183</v>
      </c>
      <c r="L182" s="5">
        <f>VLOOKUP(B182,'Results - Timing'!$B$2:$E$387,4,FALSE)</f>
        <v>4.8523268924327567E-4</v>
      </c>
      <c r="M182" s="3" t="str">
        <f>VLOOKUP(B182,Androbugs!$B$2:$C$387,2,FALSE)</f>
        <v>Y</v>
      </c>
      <c r="N182" s="3" t="str">
        <f>VLOOKUP(B182,Droidstatx!$B$2:$C$387,2,FALSE)</f>
        <v>Y</v>
      </c>
      <c r="O182" s="3" t="str">
        <f>VLOOKUP(B182,Super!$B$2:$C$387,2,FALSE)</f>
        <v>Y</v>
      </c>
      <c r="P182">
        <f>VLOOKUP(B182,'Results - OWASP'!$B$2:$L$387,2,FALSE)</f>
        <v>7</v>
      </c>
      <c r="Q182">
        <f>VLOOKUP(B182,'Results - OWASP'!$B$2:$L$387,3,FALSE)</f>
        <v>3</v>
      </c>
      <c r="R182">
        <f>VLOOKUP(B182,'Results - OWASP'!$B$2:$L$387,4,FALSE)</f>
        <v>6</v>
      </c>
      <c r="S182">
        <f>VLOOKUP(B182,'Results - OWASP'!$B$2:$L$387,5,FALSE)</f>
        <v>0</v>
      </c>
      <c r="T182">
        <f>VLOOKUP(B182,'Results - OWASP'!$B$2:$L$387,6,FALSE)</f>
        <v>2</v>
      </c>
      <c r="U182">
        <f>VLOOKUP(B182,'Results - OWASP'!$B$2:$L$387,7,FALSE)</f>
        <v>1</v>
      </c>
      <c r="V182">
        <f>VLOOKUP(B182,'Results - OWASP'!$B$2:$L$387,8,FALSE)</f>
        <v>1</v>
      </c>
      <c r="W182">
        <f>VLOOKUP(B182,'Results - OWASP'!$B$2:$L$387,9,FALSE)</f>
        <v>2</v>
      </c>
      <c r="X182">
        <f>VLOOKUP(B182,'Results - OWASP'!$B$2:$L$387,10,FALSE)</f>
        <v>1</v>
      </c>
      <c r="Y182">
        <f>VLOOKUP(B182,'Results - OWASP'!$B$2:$L$387,11,FALSE)</f>
        <v>0</v>
      </c>
      <c r="Z182">
        <f>VLOOKUP(B182,Risk!$B$2:$G$387,3,FALSE)</f>
        <v>23</v>
      </c>
      <c r="AA182">
        <f>VLOOKUP(B182,Risk!$B$2:$G$387,4,FALSE)</f>
        <v>5</v>
      </c>
      <c r="AB182">
        <f>VLOOKUP(B182,Risk!$B$2:$G$387,5,FALSE)</f>
        <v>12</v>
      </c>
      <c r="AC182">
        <f>VLOOKUP(B182,Risk!$B$2:$G$387,6,FALSE)</f>
        <v>6</v>
      </c>
      <c r="AD182">
        <f>VLOOKUP(B182,Risk!$B$2:$G$387,2,FALSE)</f>
        <v>0.56999999999999995</v>
      </c>
    </row>
    <row r="183" spans="1:30" x14ac:dyDescent="0.3">
      <c r="A183">
        <v>182</v>
      </c>
      <c r="B183" t="s">
        <v>719</v>
      </c>
      <c r="C183" t="s">
        <v>720</v>
      </c>
      <c r="D183" t="s">
        <v>721</v>
      </c>
      <c r="E183" t="s">
        <v>717</v>
      </c>
      <c r="F183">
        <v>2236396</v>
      </c>
      <c r="G183">
        <v>17233349</v>
      </c>
      <c r="H183" t="s">
        <v>722</v>
      </c>
      <c r="I183">
        <v>1206</v>
      </c>
      <c r="J183" s="6">
        <f>VLOOKUP(B183,'Results - Timing'!$B$2:$E$387,2,FALSE)</f>
        <v>44014.773020165951</v>
      </c>
      <c r="K183" s="6">
        <f>VLOOKUP(B183,'Results - Timing'!$B$2:$E$387,3,FALSE)</f>
        <v>44014.773247367993</v>
      </c>
      <c r="L183" s="5">
        <f>VLOOKUP(B183,'Results - Timing'!$B$2:$E$387,4,FALSE)</f>
        <v>2.2720204287907109E-4</v>
      </c>
      <c r="M183" s="3" t="str">
        <f>VLOOKUP(B183,Androbugs!$B$2:$C$387,2,FALSE)</f>
        <v>Y</v>
      </c>
      <c r="N183" s="3" t="str">
        <f>VLOOKUP(B183,Droidstatx!$B$2:$C$387,2,FALSE)</f>
        <v>Y</v>
      </c>
      <c r="O183" s="3" t="str">
        <f>VLOOKUP(B183,Super!$B$2:$C$387,2,FALSE)</f>
        <v>Y</v>
      </c>
      <c r="P183">
        <f>VLOOKUP(B183,'Results - OWASP'!$B$2:$L$387,2,FALSE)</f>
        <v>10</v>
      </c>
      <c r="Q183">
        <f>VLOOKUP(B183,'Results - OWASP'!$B$2:$L$387,3,FALSE)</f>
        <v>6</v>
      </c>
      <c r="R183">
        <f>VLOOKUP(B183,'Results - OWASP'!$B$2:$L$387,4,FALSE)</f>
        <v>3</v>
      </c>
      <c r="S183">
        <f>VLOOKUP(B183,'Results - OWASP'!$B$2:$L$387,5,FALSE)</f>
        <v>0</v>
      </c>
      <c r="T183">
        <f>VLOOKUP(B183,'Results - OWASP'!$B$2:$L$387,6,FALSE)</f>
        <v>4</v>
      </c>
      <c r="U183">
        <f>VLOOKUP(B183,'Results - OWASP'!$B$2:$L$387,7,FALSE)</f>
        <v>1</v>
      </c>
      <c r="V183">
        <f>VLOOKUP(B183,'Results - OWASP'!$B$2:$L$387,8,FALSE)</f>
        <v>6</v>
      </c>
      <c r="W183">
        <f>VLOOKUP(B183,'Results - OWASP'!$B$2:$L$387,9,FALSE)</f>
        <v>4</v>
      </c>
      <c r="X183">
        <f>VLOOKUP(B183,'Results - OWASP'!$B$2:$L$387,10,FALSE)</f>
        <v>1</v>
      </c>
      <c r="Y183">
        <f>VLOOKUP(B183,'Results - OWASP'!$B$2:$L$387,11,FALSE)</f>
        <v>1</v>
      </c>
      <c r="Z183">
        <f>VLOOKUP(B183,Risk!$B$2:$G$387,3,FALSE)</f>
        <v>36</v>
      </c>
      <c r="AA183">
        <f>VLOOKUP(B183,Risk!$B$2:$G$387,4,FALSE)</f>
        <v>11</v>
      </c>
      <c r="AB183">
        <f>VLOOKUP(B183,Risk!$B$2:$G$387,5,FALSE)</f>
        <v>16</v>
      </c>
      <c r="AC183">
        <f>VLOOKUP(B183,Risk!$B$2:$G$387,6,FALSE)</f>
        <v>9</v>
      </c>
      <c r="AD183">
        <f>VLOOKUP(B183,Risk!$B$2:$G$387,2,FALSE)</f>
        <v>0.59</v>
      </c>
    </row>
    <row r="184" spans="1:30" x14ac:dyDescent="0.3">
      <c r="A184">
        <v>183</v>
      </c>
      <c r="B184" t="s">
        <v>723</v>
      </c>
      <c r="C184" t="s">
        <v>724</v>
      </c>
      <c r="D184" t="s">
        <v>725</v>
      </c>
      <c r="E184" t="s">
        <v>717</v>
      </c>
      <c r="F184">
        <v>881024</v>
      </c>
      <c r="G184">
        <v>19687990</v>
      </c>
      <c r="H184" t="s">
        <v>726</v>
      </c>
      <c r="I184">
        <v>1048</v>
      </c>
      <c r="J184" s="6">
        <f>VLOOKUP(B184,'Results - Timing'!$B$2:$E$387,2,FALSE)</f>
        <v>44014.778763360431</v>
      </c>
      <c r="K184" s="6">
        <f>VLOOKUP(B184,'Results - Timing'!$B$2:$E$387,3,FALSE)</f>
        <v>44014.779172869014</v>
      </c>
      <c r="L184" s="5">
        <f>VLOOKUP(B184,'Results - Timing'!$B$2:$E$387,4,FALSE)</f>
        <v>4.0950858237920329E-4</v>
      </c>
      <c r="M184" s="3" t="str">
        <f>VLOOKUP(B184,Androbugs!$B$2:$C$387,2,FALSE)</f>
        <v>Y</v>
      </c>
      <c r="N184" s="3" t="str">
        <f>VLOOKUP(B184,Droidstatx!$B$2:$C$387,2,FALSE)</f>
        <v>Y</v>
      </c>
      <c r="O184" s="3" t="str">
        <f>VLOOKUP(B184,Super!$B$2:$C$387,2,FALSE)</f>
        <v>Y</v>
      </c>
      <c r="P184">
        <f>VLOOKUP(B184,'Results - OWASP'!$B$2:$L$387,2,FALSE)</f>
        <v>9</v>
      </c>
      <c r="Q184">
        <f>VLOOKUP(B184,'Results - OWASP'!$B$2:$L$387,3,FALSE)</f>
        <v>8</v>
      </c>
      <c r="R184">
        <f>VLOOKUP(B184,'Results - OWASP'!$B$2:$L$387,4,FALSE)</f>
        <v>4</v>
      </c>
      <c r="S184">
        <f>VLOOKUP(B184,'Results - OWASP'!$B$2:$L$387,5,FALSE)</f>
        <v>0</v>
      </c>
      <c r="T184">
        <f>VLOOKUP(B184,'Results - OWASP'!$B$2:$L$387,6,FALSE)</f>
        <v>4</v>
      </c>
      <c r="U184">
        <f>VLOOKUP(B184,'Results - OWASP'!$B$2:$L$387,7,FALSE)</f>
        <v>1</v>
      </c>
      <c r="V184">
        <f>VLOOKUP(B184,'Results - OWASP'!$B$2:$L$387,8,FALSE)</f>
        <v>5</v>
      </c>
      <c r="W184">
        <f>VLOOKUP(B184,'Results - OWASP'!$B$2:$L$387,9,FALSE)</f>
        <v>2</v>
      </c>
      <c r="X184">
        <f>VLOOKUP(B184,'Results - OWASP'!$B$2:$L$387,10,FALSE)</f>
        <v>1</v>
      </c>
      <c r="Y184">
        <f>VLOOKUP(B184,'Results - OWASP'!$B$2:$L$387,11,FALSE)</f>
        <v>1</v>
      </c>
      <c r="Z184">
        <f>VLOOKUP(B184,Risk!$B$2:$G$387,3,FALSE)</f>
        <v>35</v>
      </c>
      <c r="AA184">
        <f>VLOOKUP(B184,Risk!$B$2:$G$387,4,FALSE)</f>
        <v>10</v>
      </c>
      <c r="AB184">
        <f>VLOOKUP(B184,Risk!$B$2:$G$387,5,FALSE)</f>
        <v>17</v>
      </c>
      <c r="AC184">
        <f>VLOOKUP(B184,Risk!$B$2:$G$387,6,FALSE)</f>
        <v>8</v>
      </c>
      <c r="AD184">
        <f>VLOOKUP(B184,Risk!$B$2:$G$387,2,FALSE)</f>
        <v>0.56999999999999995</v>
      </c>
    </row>
    <row r="185" spans="1:30" x14ac:dyDescent="0.3">
      <c r="A185">
        <v>184</v>
      </c>
      <c r="B185" t="s">
        <v>727</v>
      </c>
      <c r="C185" t="s">
        <v>728</v>
      </c>
      <c r="D185" t="s">
        <v>729</v>
      </c>
      <c r="E185" t="s">
        <v>717</v>
      </c>
      <c r="F185">
        <v>756912</v>
      </c>
      <c r="G185">
        <v>2441472</v>
      </c>
      <c r="H185" t="s">
        <v>265</v>
      </c>
      <c r="I185">
        <v>1</v>
      </c>
      <c r="J185" s="6">
        <f>VLOOKUP(B185,'Results - Timing'!$B$2:$E$387,2,FALSE)</f>
        <v>44014.740114388173</v>
      </c>
      <c r="K185" s="6">
        <f>VLOOKUP(B185,'Results - Timing'!$B$2:$E$387,3,FALSE)</f>
        <v>44014.740179405977</v>
      </c>
      <c r="L185" s="5">
        <f>VLOOKUP(B185,'Results - Timing'!$B$2:$E$387,4,FALSE)</f>
        <v>6.5017804445233196E-5</v>
      </c>
      <c r="M185" s="3" t="str">
        <f>VLOOKUP(B185,Androbugs!$B$2:$C$387,2,FALSE)</f>
        <v>Y</v>
      </c>
      <c r="N185" s="3" t="str">
        <f>VLOOKUP(B185,Droidstatx!$B$2:$C$387,2,FALSE)</f>
        <v>Y</v>
      </c>
      <c r="O185" s="3" t="str">
        <f>VLOOKUP(B185,Super!$B$2:$C$387,2,FALSE)</f>
        <v>Y</v>
      </c>
      <c r="P185">
        <f>VLOOKUP(B185,'Results - OWASP'!$B$2:$L$387,2,FALSE)</f>
        <v>5</v>
      </c>
      <c r="Q185">
        <f>VLOOKUP(B185,'Results - OWASP'!$B$2:$L$387,3,FALSE)</f>
        <v>7</v>
      </c>
      <c r="R185">
        <f>VLOOKUP(B185,'Results - OWASP'!$B$2:$L$387,4,FALSE)</f>
        <v>6</v>
      </c>
      <c r="S185">
        <f>VLOOKUP(B185,'Results - OWASP'!$B$2:$L$387,5,FALSE)</f>
        <v>0</v>
      </c>
      <c r="T185">
        <f>VLOOKUP(B185,'Results - OWASP'!$B$2:$L$387,6,FALSE)</f>
        <v>4</v>
      </c>
      <c r="U185">
        <f>VLOOKUP(B185,'Results - OWASP'!$B$2:$L$387,7,FALSE)</f>
        <v>1</v>
      </c>
      <c r="V185">
        <f>VLOOKUP(B185,'Results - OWASP'!$B$2:$L$387,8,FALSE)</f>
        <v>5</v>
      </c>
      <c r="W185">
        <f>VLOOKUP(B185,'Results - OWASP'!$B$2:$L$387,9,FALSE)</f>
        <v>1</v>
      </c>
      <c r="X185">
        <f>VLOOKUP(B185,'Results - OWASP'!$B$2:$L$387,10,FALSE)</f>
        <v>2</v>
      </c>
      <c r="Y185">
        <f>VLOOKUP(B185,'Results - OWASP'!$B$2:$L$387,11,FALSE)</f>
        <v>1</v>
      </c>
      <c r="Z185">
        <f>VLOOKUP(B185,Risk!$B$2:$G$387,3,FALSE)</f>
        <v>32</v>
      </c>
      <c r="AA185">
        <f>VLOOKUP(B185,Risk!$B$2:$G$387,4,FALSE)</f>
        <v>9</v>
      </c>
      <c r="AB185">
        <f>VLOOKUP(B185,Risk!$B$2:$G$387,5,FALSE)</f>
        <v>12</v>
      </c>
      <c r="AC185">
        <f>VLOOKUP(B185,Risk!$B$2:$G$387,6,FALSE)</f>
        <v>11</v>
      </c>
      <c r="AD185">
        <f>VLOOKUP(B185,Risk!$B$2:$G$387,2,FALSE)</f>
        <v>0.62</v>
      </c>
    </row>
    <row r="186" spans="1:30" x14ac:dyDescent="0.3">
      <c r="A186">
        <v>185</v>
      </c>
      <c r="B186" t="s">
        <v>730</v>
      </c>
      <c r="C186" t="s">
        <v>731</v>
      </c>
      <c r="D186" t="s">
        <v>732</v>
      </c>
      <c r="E186" t="s">
        <v>717</v>
      </c>
      <c r="F186">
        <v>755754</v>
      </c>
      <c r="G186">
        <v>28284591</v>
      </c>
      <c r="H186" t="s">
        <v>733</v>
      </c>
      <c r="I186">
        <v>2120080200</v>
      </c>
      <c r="J186" s="6">
        <f>VLOOKUP(B186,'Results - Timing'!$B$2:$E$387,2,FALSE)</f>
        <v>44014.744352600857</v>
      </c>
      <c r="K186" s="6">
        <f>VLOOKUP(B186,'Results - Timing'!$B$2:$E$387,3,FALSE)</f>
        <v>44014.74468109494</v>
      </c>
      <c r="L186" s="5">
        <f>VLOOKUP(B186,'Results - Timing'!$B$2:$E$387,4,FALSE)</f>
        <v>3.2849408307811245E-4</v>
      </c>
      <c r="M186" s="3" t="str">
        <f>VLOOKUP(B186,Androbugs!$B$2:$C$387,2,FALSE)</f>
        <v>Y</v>
      </c>
      <c r="N186" s="3" t="str">
        <f>VLOOKUP(B186,Droidstatx!$B$2:$C$387,2,FALSE)</f>
        <v>Y</v>
      </c>
      <c r="O186" s="3" t="str">
        <f>VLOOKUP(B186,Super!$B$2:$C$387,2,FALSE)</f>
        <v>Y</v>
      </c>
      <c r="P186">
        <f>VLOOKUP(B186,'Results - OWASP'!$B$2:$L$387,2,FALSE)</f>
        <v>10</v>
      </c>
      <c r="Q186">
        <f>VLOOKUP(B186,'Results - OWASP'!$B$2:$L$387,3,FALSE)</f>
        <v>9</v>
      </c>
      <c r="R186">
        <f>VLOOKUP(B186,'Results - OWASP'!$B$2:$L$387,4,FALSE)</f>
        <v>5</v>
      </c>
      <c r="S186">
        <f>VLOOKUP(B186,'Results - OWASP'!$B$2:$L$387,5,FALSE)</f>
        <v>0</v>
      </c>
      <c r="T186">
        <f>VLOOKUP(B186,'Results - OWASP'!$B$2:$L$387,6,FALSE)</f>
        <v>5</v>
      </c>
      <c r="U186">
        <f>VLOOKUP(B186,'Results - OWASP'!$B$2:$L$387,7,FALSE)</f>
        <v>1</v>
      </c>
      <c r="V186">
        <f>VLOOKUP(B186,'Results - OWASP'!$B$2:$L$387,8,FALSE)</f>
        <v>5</v>
      </c>
      <c r="W186">
        <f>VLOOKUP(B186,'Results - OWASP'!$B$2:$L$387,9,FALSE)</f>
        <v>2</v>
      </c>
      <c r="X186">
        <f>VLOOKUP(B186,'Results - OWASP'!$B$2:$L$387,10,FALSE)</f>
        <v>2</v>
      </c>
      <c r="Y186">
        <f>VLOOKUP(B186,'Results - OWASP'!$B$2:$L$387,11,FALSE)</f>
        <v>0</v>
      </c>
      <c r="Z186">
        <f>VLOOKUP(B186,Risk!$B$2:$G$387,3,FALSE)</f>
        <v>39</v>
      </c>
      <c r="AA186">
        <f>VLOOKUP(B186,Risk!$B$2:$G$387,4,FALSE)</f>
        <v>11</v>
      </c>
      <c r="AB186">
        <f>VLOOKUP(B186,Risk!$B$2:$G$387,5,FALSE)</f>
        <v>15</v>
      </c>
      <c r="AC186">
        <f>VLOOKUP(B186,Risk!$B$2:$G$387,6,FALSE)</f>
        <v>13</v>
      </c>
      <c r="AD186">
        <f>VLOOKUP(B186,Risk!$B$2:$G$387,2,FALSE)</f>
        <v>0.57999999999999996</v>
      </c>
    </row>
    <row r="187" spans="1:30" x14ac:dyDescent="0.3">
      <c r="A187">
        <v>186</v>
      </c>
      <c r="B187" t="s">
        <v>734</v>
      </c>
      <c r="C187" t="s">
        <v>735</v>
      </c>
      <c r="D187" t="s">
        <v>736</v>
      </c>
      <c r="E187" t="s">
        <v>717</v>
      </c>
      <c r="F187">
        <v>676123</v>
      </c>
      <c r="G187">
        <v>10774885</v>
      </c>
      <c r="H187" t="s">
        <v>737</v>
      </c>
      <c r="I187">
        <v>1521047010</v>
      </c>
      <c r="J187" s="6">
        <f>VLOOKUP(B187,'Results - Timing'!$B$2:$E$387,2,FALSE)</f>
        <v>44014.717235461401</v>
      </c>
      <c r="K187" s="6">
        <f>VLOOKUP(B187,'Results - Timing'!$B$2:$E$387,3,FALSE)</f>
        <v>44014.717580918274</v>
      </c>
      <c r="L187" s="5">
        <f>VLOOKUP(B187,'Results - Timing'!$B$2:$E$387,4,FALSE)</f>
        <v>3.4545687231002375E-4</v>
      </c>
      <c r="M187" s="3" t="str">
        <f>VLOOKUP(B187,Androbugs!$B$2:$C$387,2,FALSE)</f>
        <v>Y</v>
      </c>
      <c r="N187" s="3" t="str">
        <f>VLOOKUP(B187,Droidstatx!$B$2:$C$387,2,FALSE)</f>
        <v>Y</v>
      </c>
      <c r="O187" s="3" t="str">
        <f>VLOOKUP(B187,Super!$B$2:$C$387,2,FALSE)</f>
        <v>Y</v>
      </c>
      <c r="P187">
        <f>VLOOKUP(B187,'Results - OWASP'!$B$2:$L$387,2,FALSE)</f>
        <v>9</v>
      </c>
      <c r="Q187">
        <f>VLOOKUP(B187,'Results - OWASP'!$B$2:$L$387,3,FALSE)</f>
        <v>9</v>
      </c>
      <c r="R187">
        <f>VLOOKUP(B187,'Results - OWASP'!$B$2:$L$387,4,FALSE)</f>
        <v>2</v>
      </c>
      <c r="S187">
        <f>VLOOKUP(B187,'Results - OWASP'!$B$2:$L$387,5,FALSE)</f>
        <v>0</v>
      </c>
      <c r="T187">
        <f>VLOOKUP(B187,'Results - OWASP'!$B$2:$L$387,6,FALSE)</f>
        <v>5</v>
      </c>
      <c r="U187">
        <f>VLOOKUP(B187,'Results - OWASP'!$B$2:$L$387,7,FALSE)</f>
        <v>1</v>
      </c>
      <c r="V187">
        <f>VLOOKUP(B187,'Results - OWASP'!$B$2:$L$387,8,FALSE)</f>
        <v>5</v>
      </c>
      <c r="W187">
        <f>VLOOKUP(B187,'Results - OWASP'!$B$2:$L$387,9,FALSE)</f>
        <v>3</v>
      </c>
      <c r="X187">
        <f>VLOOKUP(B187,'Results - OWASP'!$B$2:$L$387,10,FALSE)</f>
        <v>1</v>
      </c>
      <c r="Y187">
        <f>VLOOKUP(B187,'Results - OWASP'!$B$2:$L$387,11,FALSE)</f>
        <v>1</v>
      </c>
      <c r="Z187">
        <f>VLOOKUP(B187,Risk!$B$2:$G$387,3,FALSE)</f>
        <v>36</v>
      </c>
      <c r="AA187">
        <f>VLOOKUP(B187,Risk!$B$2:$G$387,4,FALSE)</f>
        <v>11</v>
      </c>
      <c r="AB187">
        <f>VLOOKUP(B187,Risk!$B$2:$G$387,5,FALSE)</f>
        <v>18</v>
      </c>
      <c r="AC187">
        <f>VLOOKUP(B187,Risk!$B$2:$G$387,6,FALSE)</f>
        <v>7</v>
      </c>
      <c r="AD187">
        <f>VLOOKUP(B187,Risk!$B$2:$G$387,2,FALSE)</f>
        <v>0.55000000000000004</v>
      </c>
    </row>
    <row r="188" spans="1:30" x14ac:dyDescent="0.3">
      <c r="A188">
        <v>187</v>
      </c>
      <c r="B188" t="s">
        <v>738</v>
      </c>
      <c r="C188" t="s">
        <v>739</v>
      </c>
      <c r="D188" t="s">
        <v>740</v>
      </c>
      <c r="E188" t="s">
        <v>717</v>
      </c>
      <c r="F188">
        <v>468983</v>
      </c>
      <c r="G188">
        <v>2809355</v>
      </c>
      <c r="H188" t="s">
        <v>741</v>
      </c>
      <c r="I188">
        <v>253006963</v>
      </c>
      <c r="J188" s="6">
        <f>VLOOKUP(B188,'Results - Timing'!$B$2:$E$387,2,FALSE)</f>
        <v>44014.723111538609</v>
      </c>
      <c r="K188" s="6">
        <f>VLOOKUP(B188,'Results - Timing'!$B$2:$E$387,3,FALSE)</f>
        <v>44014.723246107329</v>
      </c>
      <c r="L188" s="5">
        <f>VLOOKUP(B188,'Results - Timing'!$B$2:$E$387,4,FALSE)</f>
        <v>1.3456871965900064E-4</v>
      </c>
      <c r="M188" s="3" t="str">
        <f>VLOOKUP(B188,Androbugs!$B$2:$C$387,2,FALSE)</f>
        <v>Y</v>
      </c>
      <c r="N188" s="3" t="str">
        <f>VLOOKUP(B188,Droidstatx!$B$2:$C$387,2,FALSE)</f>
        <v>Y</v>
      </c>
      <c r="O188" s="3" t="str">
        <f>VLOOKUP(B188,Super!$B$2:$C$387,2,FALSE)</f>
        <v>Y</v>
      </c>
      <c r="P188">
        <f>VLOOKUP(B188,'Results - OWASP'!$B$2:$L$387,2,FALSE)</f>
        <v>3</v>
      </c>
      <c r="Q188">
        <f>VLOOKUP(B188,'Results - OWASP'!$B$2:$L$387,3,FALSE)</f>
        <v>3</v>
      </c>
      <c r="R188">
        <f>VLOOKUP(B188,'Results - OWASP'!$B$2:$L$387,4,FALSE)</f>
        <v>1</v>
      </c>
      <c r="S188">
        <f>VLOOKUP(B188,'Results - OWASP'!$B$2:$L$387,5,FALSE)</f>
        <v>0</v>
      </c>
      <c r="T188">
        <f>VLOOKUP(B188,'Results - OWASP'!$B$2:$L$387,6,FALSE)</f>
        <v>3</v>
      </c>
      <c r="U188">
        <f>VLOOKUP(B188,'Results - OWASP'!$B$2:$L$387,7,FALSE)</f>
        <v>1</v>
      </c>
      <c r="V188">
        <f>VLOOKUP(B188,'Results - OWASP'!$B$2:$L$387,8,FALSE)</f>
        <v>2</v>
      </c>
      <c r="W188">
        <f>VLOOKUP(B188,'Results - OWASP'!$B$2:$L$387,9,FALSE)</f>
        <v>1</v>
      </c>
      <c r="X188">
        <f>VLOOKUP(B188,'Results - OWASP'!$B$2:$L$387,10,FALSE)</f>
        <v>0</v>
      </c>
      <c r="Y188">
        <f>VLOOKUP(B188,'Results - OWASP'!$B$2:$L$387,11,FALSE)</f>
        <v>0</v>
      </c>
      <c r="Z188">
        <f>VLOOKUP(B188,Risk!$B$2:$G$387,3,FALSE)</f>
        <v>14</v>
      </c>
      <c r="AA188">
        <f>VLOOKUP(B188,Risk!$B$2:$G$387,4,FALSE)</f>
        <v>6</v>
      </c>
      <c r="AB188">
        <f>VLOOKUP(B188,Risk!$B$2:$G$387,5,FALSE)</f>
        <v>7</v>
      </c>
      <c r="AC188">
        <f>VLOOKUP(B188,Risk!$B$2:$G$387,6,FALSE)</f>
        <v>1</v>
      </c>
      <c r="AD188">
        <f>VLOOKUP(B188,Risk!$B$2:$G$387,2,FALSE)</f>
        <v>0.51</v>
      </c>
    </row>
    <row r="189" spans="1:30" x14ac:dyDescent="0.3">
      <c r="A189">
        <v>188</v>
      </c>
      <c r="B189" t="s">
        <v>742</v>
      </c>
      <c r="C189" t="s">
        <v>743</v>
      </c>
      <c r="D189" t="s">
        <v>744</v>
      </c>
      <c r="E189" t="s">
        <v>717</v>
      </c>
      <c r="F189">
        <v>448620</v>
      </c>
      <c r="G189">
        <v>41360930</v>
      </c>
      <c r="H189" t="s">
        <v>745</v>
      </c>
      <c r="I189">
        <v>10510</v>
      </c>
      <c r="J189" s="6">
        <f>VLOOKUP(B189,'Results - Timing'!$B$2:$E$387,2,FALSE)</f>
        <v>44014.752770229527</v>
      </c>
      <c r="K189" s="6">
        <f>VLOOKUP(B189,'Results - Timing'!$B$2:$E$387,3,FALSE)</f>
        <v>44014.753186384121</v>
      </c>
      <c r="L189" s="5">
        <f>VLOOKUP(B189,'Results - Timing'!$B$2:$E$387,4,FALSE)</f>
        <v>4.1615459485910833E-4</v>
      </c>
      <c r="M189" s="3" t="str">
        <f>VLOOKUP(B189,Androbugs!$B$2:$C$387,2,FALSE)</f>
        <v>Y</v>
      </c>
      <c r="N189" s="3" t="str">
        <f>VLOOKUP(B189,Droidstatx!$B$2:$C$387,2,FALSE)</f>
        <v>Y</v>
      </c>
      <c r="O189" s="3" t="str">
        <f>VLOOKUP(B189,Super!$B$2:$C$387,2,FALSE)</f>
        <v>Y</v>
      </c>
      <c r="P189">
        <f>VLOOKUP(B189,'Results - OWASP'!$B$2:$L$387,2,FALSE)</f>
        <v>11</v>
      </c>
      <c r="Q189">
        <f>VLOOKUP(B189,'Results - OWASP'!$B$2:$L$387,3,FALSE)</f>
        <v>8</v>
      </c>
      <c r="R189">
        <f>VLOOKUP(B189,'Results - OWASP'!$B$2:$L$387,4,FALSE)</f>
        <v>2</v>
      </c>
      <c r="S189">
        <f>VLOOKUP(B189,'Results - OWASP'!$B$2:$L$387,5,FALSE)</f>
        <v>0</v>
      </c>
      <c r="T189">
        <f>VLOOKUP(B189,'Results - OWASP'!$B$2:$L$387,6,FALSE)</f>
        <v>4</v>
      </c>
      <c r="U189">
        <f>VLOOKUP(B189,'Results - OWASP'!$B$2:$L$387,7,FALSE)</f>
        <v>1</v>
      </c>
      <c r="V189">
        <f>VLOOKUP(B189,'Results - OWASP'!$B$2:$L$387,8,FALSE)</f>
        <v>5</v>
      </c>
      <c r="W189">
        <f>VLOOKUP(B189,'Results - OWASP'!$B$2:$L$387,9,FALSE)</f>
        <v>4</v>
      </c>
      <c r="X189">
        <f>VLOOKUP(B189,'Results - OWASP'!$B$2:$L$387,10,FALSE)</f>
        <v>2</v>
      </c>
      <c r="Y189">
        <f>VLOOKUP(B189,'Results - OWASP'!$B$2:$L$387,11,FALSE)</f>
        <v>1</v>
      </c>
      <c r="Z189">
        <f>VLOOKUP(B189,Risk!$B$2:$G$387,3,FALSE)</f>
        <v>38</v>
      </c>
      <c r="AA189">
        <f>VLOOKUP(B189,Risk!$B$2:$G$387,4,FALSE)</f>
        <v>14</v>
      </c>
      <c r="AB189">
        <f>VLOOKUP(B189,Risk!$B$2:$G$387,5,FALSE)</f>
        <v>17</v>
      </c>
      <c r="AC189">
        <f>VLOOKUP(B189,Risk!$B$2:$G$387,6,FALSE)</f>
        <v>7</v>
      </c>
      <c r="AD189">
        <f>VLOOKUP(B189,Risk!$B$2:$G$387,2,FALSE)</f>
        <v>0.5</v>
      </c>
    </row>
    <row r="190" spans="1:30" x14ac:dyDescent="0.3">
      <c r="A190">
        <v>189</v>
      </c>
      <c r="B190" t="s">
        <v>746</v>
      </c>
      <c r="C190" t="s">
        <v>747</v>
      </c>
      <c r="D190" t="s">
        <v>748</v>
      </c>
      <c r="E190" t="s">
        <v>717</v>
      </c>
      <c r="F190">
        <v>444765</v>
      </c>
      <c r="G190">
        <v>67971607</v>
      </c>
      <c r="H190" t="s">
        <v>749</v>
      </c>
      <c r="I190">
        <v>101327100</v>
      </c>
      <c r="J190" s="6">
        <f>VLOOKUP(B190,'Results - Timing'!$B$2:$E$387,2,FALSE)</f>
        <v>44014.776563846703</v>
      </c>
      <c r="K190" s="6">
        <f>VLOOKUP(B190,'Results - Timing'!$B$2:$E$387,3,FALSE)</f>
        <v>44014.776963101518</v>
      </c>
      <c r="L190" s="5">
        <f>VLOOKUP(B190,'Results - Timing'!$B$2:$E$387,4,FALSE)</f>
        <v>3.9925481542013586E-4</v>
      </c>
      <c r="M190" s="3" t="str">
        <f>VLOOKUP(B190,Androbugs!$B$2:$C$387,2,FALSE)</f>
        <v>Y</v>
      </c>
      <c r="N190" s="3" t="str">
        <f>VLOOKUP(B190,Droidstatx!$B$2:$C$387,2,FALSE)</f>
        <v>Y</v>
      </c>
      <c r="O190" s="3" t="str">
        <f>VLOOKUP(B190,Super!$B$2:$C$387,2,FALSE)</f>
        <v>Y</v>
      </c>
      <c r="P190">
        <f>VLOOKUP(B190,'Results - OWASP'!$B$2:$L$387,2,FALSE)</f>
        <v>9</v>
      </c>
      <c r="Q190">
        <f>VLOOKUP(B190,'Results - OWASP'!$B$2:$L$387,3,FALSE)</f>
        <v>8</v>
      </c>
      <c r="R190">
        <f>VLOOKUP(B190,'Results - OWASP'!$B$2:$L$387,4,FALSE)</f>
        <v>2</v>
      </c>
      <c r="S190">
        <f>VLOOKUP(B190,'Results - OWASP'!$B$2:$L$387,5,FALSE)</f>
        <v>0</v>
      </c>
      <c r="T190">
        <f>VLOOKUP(B190,'Results - OWASP'!$B$2:$L$387,6,FALSE)</f>
        <v>4</v>
      </c>
      <c r="U190">
        <f>VLOOKUP(B190,'Results - OWASP'!$B$2:$L$387,7,FALSE)</f>
        <v>1</v>
      </c>
      <c r="V190">
        <f>VLOOKUP(B190,'Results - OWASP'!$B$2:$L$387,8,FALSE)</f>
        <v>5</v>
      </c>
      <c r="W190">
        <f>VLOOKUP(B190,'Results - OWASP'!$B$2:$L$387,9,FALSE)</f>
        <v>2</v>
      </c>
      <c r="X190">
        <f>VLOOKUP(B190,'Results - OWASP'!$B$2:$L$387,10,FALSE)</f>
        <v>2</v>
      </c>
      <c r="Y190">
        <f>VLOOKUP(B190,'Results - OWASP'!$B$2:$L$387,11,FALSE)</f>
        <v>1</v>
      </c>
      <c r="Z190">
        <f>VLOOKUP(B190,Risk!$B$2:$G$387,3,FALSE)</f>
        <v>34</v>
      </c>
      <c r="AA190">
        <f>VLOOKUP(B190,Risk!$B$2:$G$387,4,FALSE)</f>
        <v>13</v>
      </c>
      <c r="AB190">
        <f>VLOOKUP(B190,Risk!$B$2:$G$387,5,FALSE)</f>
        <v>14</v>
      </c>
      <c r="AC190">
        <f>VLOOKUP(B190,Risk!$B$2:$G$387,6,FALSE)</f>
        <v>7</v>
      </c>
      <c r="AD190">
        <f>VLOOKUP(B190,Risk!$B$2:$G$387,2,FALSE)</f>
        <v>0.55000000000000004</v>
      </c>
    </row>
    <row r="191" spans="1:30" x14ac:dyDescent="0.3">
      <c r="A191">
        <v>190</v>
      </c>
      <c r="B191" t="s">
        <v>750</v>
      </c>
      <c r="C191" t="s">
        <v>751</v>
      </c>
      <c r="D191" t="s">
        <v>752</v>
      </c>
      <c r="E191" t="s">
        <v>717</v>
      </c>
      <c r="F191">
        <v>377104</v>
      </c>
      <c r="G191">
        <v>18311822</v>
      </c>
      <c r="H191" t="s">
        <v>753</v>
      </c>
      <c r="I191">
        <v>138</v>
      </c>
      <c r="J191" s="6">
        <f>VLOOKUP(B191,'Results - Timing'!$B$2:$E$387,2,FALSE)</f>
        <v>44014.795410137791</v>
      </c>
      <c r="K191" s="6">
        <f>VLOOKUP(B191,'Results - Timing'!$B$2:$E$387,3,FALSE)</f>
        <v>44014.795680710537</v>
      </c>
      <c r="L191" s="5">
        <f>VLOOKUP(B191,'Results - Timing'!$B$2:$E$387,4,FALSE)</f>
        <v>2.7057274564867839E-4</v>
      </c>
      <c r="M191" s="3" t="str">
        <f>VLOOKUP(B191,Androbugs!$B$2:$C$387,2,FALSE)</f>
        <v>Y</v>
      </c>
      <c r="N191" s="3" t="str">
        <f>VLOOKUP(B191,Droidstatx!$B$2:$C$387,2,FALSE)</f>
        <v>Y</v>
      </c>
      <c r="O191" s="3" t="str">
        <f>VLOOKUP(B191,Super!$B$2:$C$387,2,FALSE)</f>
        <v>Y</v>
      </c>
      <c r="P191">
        <f>VLOOKUP(B191,'Results - OWASP'!$B$2:$L$387,2,FALSE)</f>
        <v>10</v>
      </c>
      <c r="Q191">
        <f>VLOOKUP(B191,'Results - OWASP'!$B$2:$L$387,3,FALSE)</f>
        <v>12</v>
      </c>
      <c r="R191">
        <f>VLOOKUP(B191,'Results - OWASP'!$B$2:$L$387,4,FALSE)</f>
        <v>4</v>
      </c>
      <c r="S191">
        <f>VLOOKUP(B191,'Results - OWASP'!$B$2:$L$387,5,FALSE)</f>
        <v>0</v>
      </c>
      <c r="T191">
        <f>VLOOKUP(B191,'Results - OWASP'!$B$2:$L$387,6,FALSE)</f>
        <v>5</v>
      </c>
      <c r="U191">
        <f>VLOOKUP(B191,'Results - OWASP'!$B$2:$L$387,7,FALSE)</f>
        <v>1</v>
      </c>
      <c r="V191">
        <f>VLOOKUP(B191,'Results - OWASP'!$B$2:$L$387,8,FALSE)</f>
        <v>3</v>
      </c>
      <c r="W191">
        <f>VLOOKUP(B191,'Results - OWASP'!$B$2:$L$387,9,FALSE)</f>
        <v>3</v>
      </c>
      <c r="X191">
        <f>VLOOKUP(B191,'Results - OWASP'!$B$2:$L$387,10,FALSE)</f>
        <v>2</v>
      </c>
      <c r="Y191">
        <f>VLOOKUP(B191,'Results - OWASP'!$B$2:$L$387,11,FALSE)</f>
        <v>1</v>
      </c>
      <c r="Z191">
        <f>VLOOKUP(B191,Risk!$B$2:$G$387,3,FALSE)</f>
        <v>41</v>
      </c>
      <c r="AA191">
        <f>VLOOKUP(B191,Risk!$B$2:$G$387,4,FALSE)</f>
        <v>12</v>
      </c>
      <c r="AB191">
        <f>VLOOKUP(B191,Risk!$B$2:$G$387,5,FALSE)</f>
        <v>17</v>
      </c>
      <c r="AC191">
        <f>VLOOKUP(B191,Risk!$B$2:$G$387,6,FALSE)</f>
        <v>12</v>
      </c>
      <c r="AD191">
        <f>VLOOKUP(B191,Risk!$B$2:$G$387,2,FALSE)</f>
        <v>0.57999999999999996</v>
      </c>
    </row>
    <row r="192" spans="1:30" x14ac:dyDescent="0.3">
      <c r="A192">
        <v>191</v>
      </c>
      <c r="B192" t="s">
        <v>754</v>
      </c>
      <c r="C192" t="s">
        <v>755</v>
      </c>
      <c r="D192" t="s">
        <v>756</v>
      </c>
      <c r="E192" t="s">
        <v>757</v>
      </c>
      <c r="F192">
        <v>414118</v>
      </c>
      <c r="G192">
        <v>72907396</v>
      </c>
      <c r="H192" t="s">
        <v>758</v>
      </c>
      <c r="I192">
        <v>58</v>
      </c>
      <c r="J192" s="6">
        <f>VLOOKUP(B192,'Results - Timing'!$B$2:$E$387,2,FALSE)</f>
        <v>44014.720428603403</v>
      </c>
      <c r="K192" s="6">
        <f>VLOOKUP(B192,'Results - Timing'!$B$2:$E$387,3,FALSE)</f>
        <v>44014.720792084328</v>
      </c>
      <c r="L192" s="5">
        <f>VLOOKUP(B192,'Results - Timing'!$B$2:$E$387,4,FALSE)</f>
        <v>3.6348092544358224E-4</v>
      </c>
      <c r="M192" s="3" t="str">
        <f>VLOOKUP(B192,Androbugs!$B$2:$C$387,2,FALSE)</f>
        <v>Y</v>
      </c>
      <c r="N192" s="3" t="str">
        <f>VLOOKUP(B192,Droidstatx!$B$2:$C$387,2,FALSE)</f>
        <v>Y</v>
      </c>
      <c r="O192" s="3" t="str">
        <f>VLOOKUP(B192,Super!$B$2:$C$387,2,FALSE)</f>
        <v>Y</v>
      </c>
      <c r="P192">
        <f>VLOOKUP(B192,'Results - OWASP'!$B$2:$L$387,2,FALSE)</f>
        <v>6</v>
      </c>
      <c r="Q192">
        <f>VLOOKUP(B192,'Results - OWASP'!$B$2:$L$387,3,FALSE)</f>
        <v>8</v>
      </c>
      <c r="R192">
        <f>VLOOKUP(B192,'Results - OWASP'!$B$2:$L$387,4,FALSE)</f>
        <v>3</v>
      </c>
      <c r="S192">
        <f>VLOOKUP(B192,'Results - OWASP'!$B$2:$L$387,5,FALSE)</f>
        <v>0</v>
      </c>
      <c r="T192">
        <f>VLOOKUP(B192,'Results - OWASP'!$B$2:$L$387,6,FALSE)</f>
        <v>5</v>
      </c>
      <c r="U192">
        <f>VLOOKUP(B192,'Results - OWASP'!$B$2:$L$387,7,FALSE)</f>
        <v>1</v>
      </c>
      <c r="V192">
        <f>VLOOKUP(B192,'Results - OWASP'!$B$2:$L$387,8,FALSE)</f>
        <v>4</v>
      </c>
      <c r="W192">
        <f>VLOOKUP(B192,'Results - OWASP'!$B$2:$L$387,9,FALSE)</f>
        <v>4</v>
      </c>
      <c r="X192">
        <f>VLOOKUP(B192,'Results - OWASP'!$B$2:$L$387,10,FALSE)</f>
        <v>1</v>
      </c>
      <c r="Y192">
        <f>VLOOKUP(B192,'Results - OWASP'!$B$2:$L$387,11,FALSE)</f>
        <v>0</v>
      </c>
      <c r="Z192">
        <f>VLOOKUP(B192,Risk!$B$2:$G$387,3,FALSE)</f>
        <v>32</v>
      </c>
      <c r="AA192">
        <f>VLOOKUP(B192,Risk!$B$2:$G$387,4,FALSE)</f>
        <v>14</v>
      </c>
      <c r="AB192">
        <f>VLOOKUP(B192,Risk!$B$2:$G$387,5,FALSE)</f>
        <v>11</v>
      </c>
      <c r="AC192">
        <f>VLOOKUP(B192,Risk!$B$2:$G$387,6,FALSE)</f>
        <v>7</v>
      </c>
      <c r="AD192">
        <f>VLOOKUP(B192,Risk!$B$2:$G$387,2,FALSE)</f>
        <v>0.5</v>
      </c>
    </row>
    <row r="193" spans="1:30" x14ac:dyDescent="0.3">
      <c r="A193">
        <v>192</v>
      </c>
      <c r="B193" t="s">
        <v>759</v>
      </c>
      <c r="C193" t="s">
        <v>760</v>
      </c>
      <c r="D193" t="s">
        <v>761</v>
      </c>
      <c r="E193" t="s">
        <v>757</v>
      </c>
      <c r="F193">
        <v>243839</v>
      </c>
      <c r="G193">
        <v>80942718</v>
      </c>
      <c r="H193" t="s">
        <v>762</v>
      </c>
      <c r="I193">
        <v>209</v>
      </c>
      <c r="J193" s="6">
        <f>VLOOKUP(B193,'Results - Timing'!$B$2:$E$387,2,FALSE)</f>
        <v>44014.714228530429</v>
      </c>
      <c r="K193" s="6">
        <f>VLOOKUP(B193,'Results - Timing'!$B$2:$E$387,3,FALSE)</f>
        <v>44014.714594766578</v>
      </c>
      <c r="L193" s="5">
        <f>VLOOKUP(B193,'Results - Timing'!$B$2:$E$387,4,FALSE)</f>
        <v>3.6623614869313315E-4</v>
      </c>
      <c r="M193" s="3" t="str">
        <f>VLOOKUP(B193,Androbugs!$B$2:$C$387,2,FALSE)</f>
        <v>Y</v>
      </c>
      <c r="N193" s="3" t="str">
        <f>VLOOKUP(B193,Droidstatx!$B$2:$C$387,2,FALSE)</f>
        <v>Y</v>
      </c>
      <c r="O193" s="3" t="str">
        <f>VLOOKUP(B193,Super!$B$2:$C$387,2,FALSE)</f>
        <v>Y</v>
      </c>
      <c r="P193">
        <f>VLOOKUP(B193,'Results - OWASP'!$B$2:$L$387,2,FALSE)</f>
        <v>10</v>
      </c>
      <c r="Q193">
        <f>VLOOKUP(B193,'Results - OWASP'!$B$2:$L$387,3,FALSE)</f>
        <v>9</v>
      </c>
      <c r="R193">
        <f>VLOOKUP(B193,'Results - OWASP'!$B$2:$L$387,4,FALSE)</f>
        <v>3</v>
      </c>
      <c r="S193">
        <f>VLOOKUP(B193,'Results - OWASP'!$B$2:$L$387,5,FALSE)</f>
        <v>0</v>
      </c>
      <c r="T193">
        <f>VLOOKUP(B193,'Results - OWASP'!$B$2:$L$387,6,FALSE)</f>
        <v>7</v>
      </c>
      <c r="U193">
        <f>VLOOKUP(B193,'Results - OWASP'!$B$2:$L$387,7,FALSE)</f>
        <v>1</v>
      </c>
      <c r="V193">
        <f>VLOOKUP(B193,'Results - OWASP'!$B$2:$L$387,8,FALSE)</f>
        <v>5</v>
      </c>
      <c r="W193">
        <f>VLOOKUP(B193,'Results - OWASP'!$B$2:$L$387,9,FALSE)</f>
        <v>4</v>
      </c>
      <c r="X193">
        <f>VLOOKUP(B193,'Results - OWASP'!$B$2:$L$387,10,FALSE)</f>
        <v>1</v>
      </c>
      <c r="Y193">
        <f>VLOOKUP(B193,'Results - OWASP'!$B$2:$L$387,11,FALSE)</f>
        <v>1</v>
      </c>
      <c r="Z193">
        <f>VLOOKUP(B193,Risk!$B$2:$G$387,3,FALSE)</f>
        <v>41</v>
      </c>
      <c r="AA193">
        <f>VLOOKUP(B193,Risk!$B$2:$G$387,4,FALSE)</f>
        <v>14</v>
      </c>
      <c r="AB193">
        <f>VLOOKUP(B193,Risk!$B$2:$G$387,5,FALSE)</f>
        <v>17</v>
      </c>
      <c r="AC193">
        <f>VLOOKUP(B193,Risk!$B$2:$G$387,6,FALSE)</f>
        <v>10</v>
      </c>
      <c r="AD193">
        <f>VLOOKUP(B193,Risk!$B$2:$G$387,2,FALSE)</f>
        <v>0.55000000000000004</v>
      </c>
    </row>
    <row r="194" spans="1:30" x14ac:dyDescent="0.3">
      <c r="A194">
        <v>193</v>
      </c>
      <c r="B194" t="s">
        <v>763</v>
      </c>
      <c r="C194" t="s">
        <v>764</v>
      </c>
      <c r="D194" t="s">
        <v>765</v>
      </c>
      <c r="E194" t="s">
        <v>757</v>
      </c>
      <c r="F194">
        <v>243501</v>
      </c>
      <c r="G194">
        <v>23636767</v>
      </c>
      <c r="H194" t="s">
        <v>766</v>
      </c>
      <c r="I194">
        <v>2050100</v>
      </c>
      <c r="J194" s="6">
        <f>VLOOKUP(B194,'Results - Timing'!$B$2:$E$387,2,FALSE)</f>
        <v>44014.694415068872</v>
      </c>
      <c r="K194" s="6">
        <f>VLOOKUP(B194,'Results - Timing'!$B$2:$E$387,3,FALSE)</f>
        <v>44014.694842901357</v>
      </c>
      <c r="L194" s="5">
        <f>VLOOKUP(B194,'Results - Timing'!$B$2:$E$387,4,FALSE)</f>
        <v>4.2783248500199988E-4</v>
      </c>
      <c r="M194" s="3" t="str">
        <f>VLOOKUP(B194,Androbugs!$B$2:$C$387,2,FALSE)</f>
        <v>Y</v>
      </c>
      <c r="N194" s="3" t="str">
        <f>VLOOKUP(B194,Droidstatx!$B$2:$C$387,2,FALSE)</f>
        <v>Y</v>
      </c>
      <c r="O194" s="3" t="str">
        <f>VLOOKUP(B194,Super!$B$2:$C$387,2,FALSE)</f>
        <v>Y</v>
      </c>
      <c r="P194">
        <f>VLOOKUP(B194,'Results - OWASP'!$B$2:$L$387,2,FALSE)</f>
        <v>8</v>
      </c>
      <c r="Q194">
        <f>VLOOKUP(B194,'Results - OWASP'!$B$2:$L$387,3,FALSE)</f>
        <v>6</v>
      </c>
      <c r="R194">
        <f>VLOOKUP(B194,'Results - OWASP'!$B$2:$L$387,4,FALSE)</f>
        <v>3</v>
      </c>
      <c r="S194">
        <f>VLOOKUP(B194,'Results - OWASP'!$B$2:$L$387,5,FALSE)</f>
        <v>0</v>
      </c>
      <c r="T194">
        <f>VLOOKUP(B194,'Results - OWASP'!$B$2:$L$387,6,FALSE)</f>
        <v>5</v>
      </c>
      <c r="U194">
        <f>VLOOKUP(B194,'Results - OWASP'!$B$2:$L$387,7,FALSE)</f>
        <v>1</v>
      </c>
      <c r="V194">
        <f>VLOOKUP(B194,'Results - OWASP'!$B$2:$L$387,8,FALSE)</f>
        <v>6</v>
      </c>
      <c r="W194">
        <f>VLOOKUP(B194,'Results - OWASP'!$B$2:$L$387,9,FALSE)</f>
        <v>3</v>
      </c>
      <c r="X194">
        <f>VLOOKUP(B194,'Results - OWASP'!$B$2:$L$387,10,FALSE)</f>
        <v>2</v>
      </c>
      <c r="Y194">
        <f>VLOOKUP(B194,'Results - OWASP'!$B$2:$L$387,11,FALSE)</f>
        <v>1</v>
      </c>
      <c r="Z194">
        <f>VLOOKUP(B194,Risk!$B$2:$G$387,3,FALSE)</f>
        <v>35</v>
      </c>
      <c r="AA194">
        <f>VLOOKUP(B194,Risk!$B$2:$G$387,4,FALSE)</f>
        <v>11</v>
      </c>
      <c r="AB194">
        <f>VLOOKUP(B194,Risk!$B$2:$G$387,5,FALSE)</f>
        <v>17</v>
      </c>
      <c r="AC194">
        <f>VLOOKUP(B194,Risk!$B$2:$G$387,6,FALSE)</f>
        <v>7</v>
      </c>
      <c r="AD194">
        <f>VLOOKUP(B194,Risk!$B$2:$G$387,2,FALSE)</f>
        <v>0.55000000000000004</v>
      </c>
    </row>
    <row r="195" spans="1:30" x14ac:dyDescent="0.3">
      <c r="A195">
        <v>194</v>
      </c>
      <c r="B195" t="s">
        <v>767</v>
      </c>
      <c r="C195" t="s">
        <v>768</v>
      </c>
      <c r="D195" t="s">
        <v>769</v>
      </c>
      <c r="E195" t="s">
        <v>757</v>
      </c>
      <c r="F195">
        <v>218103</v>
      </c>
      <c r="G195">
        <v>51968679</v>
      </c>
      <c r="H195" t="s">
        <v>770</v>
      </c>
      <c r="I195">
        <v>398</v>
      </c>
      <c r="J195" s="6">
        <f>VLOOKUP(B195,'Results - Timing'!$B$2:$E$387,2,FALSE)</f>
        <v>44014.795084321551</v>
      </c>
      <c r="K195" s="6">
        <f>VLOOKUP(B195,'Results - Timing'!$B$2:$E$387,3,FALSE)</f>
        <v>44014.795332302623</v>
      </c>
      <c r="L195" s="5">
        <f>VLOOKUP(B195,'Results - Timing'!$B$2:$E$387,4,FALSE)</f>
        <v>2.479810718796216E-4</v>
      </c>
      <c r="M195" s="3" t="str">
        <f>VLOOKUP(B195,Androbugs!$B$2:$C$387,2,FALSE)</f>
        <v>Y</v>
      </c>
      <c r="N195" s="3" t="str">
        <f>VLOOKUP(B195,Droidstatx!$B$2:$C$387,2,FALSE)</f>
        <v>N</v>
      </c>
      <c r="O195" s="3" t="str">
        <f>VLOOKUP(B195,Super!$B$2:$C$387,2,FALSE)</f>
        <v>Y</v>
      </c>
      <c r="P195">
        <f>VLOOKUP(B195,'Results - OWASP'!$B$2:$L$387,2,FALSE)</f>
        <v>0</v>
      </c>
      <c r="Q195">
        <f>VLOOKUP(B195,'Results - OWASP'!$B$2:$L$387,3,FALSE)</f>
        <v>3</v>
      </c>
      <c r="R195">
        <f>VLOOKUP(B195,'Results - OWASP'!$B$2:$L$387,4,FALSE)</f>
        <v>0</v>
      </c>
      <c r="S195">
        <f>VLOOKUP(B195,'Results - OWASP'!$B$2:$L$387,5,FALSE)</f>
        <v>0</v>
      </c>
      <c r="T195">
        <f>VLOOKUP(B195,'Results - OWASP'!$B$2:$L$387,6,FALSE)</f>
        <v>3</v>
      </c>
      <c r="U195">
        <f>VLOOKUP(B195,'Results - OWASP'!$B$2:$L$387,7,FALSE)</f>
        <v>0</v>
      </c>
      <c r="V195">
        <f>VLOOKUP(B195,'Results - OWASP'!$B$2:$L$387,8,FALSE)</f>
        <v>4</v>
      </c>
      <c r="W195">
        <f>VLOOKUP(B195,'Results - OWASP'!$B$2:$L$387,9,FALSE)</f>
        <v>1</v>
      </c>
      <c r="X195">
        <f>VLOOKUP(B195,'Results - OWASP'!$B$2:$L$387,10,FALSE)</f>
        <v>0</v>
      </c>
      <c r="Y195">
        <f>VLOOKUP(B195,'Results - OWASP'!$B$2:$L$387,11,FALSE)</f>
        <v>0</v>
      </c>
      <c r="Z195">
        <f>VLOOKUP(B195,Risk!$B$2:$G$387,3,FALSE)</f>
        <v>11</v>
      </c>
      <c r="AA195">
        <f>VLOOKUP(B195,Risk!$B$2:$G$387,4,FALSE)</f>
        <v>5</v>
      </c>
      <c r="AB195">
        <f>VLOOKUP(B195,Risk!$B$2:$G$387,5,FALSE)</f>
        <v>3</v>
      </c>
      <c r="AC195">
        <f>VLOOKUP(B195,Risk!$B$2:$G$387,6,FALSE)</f>
        <v>3</v>
      </c>
      <c r="AD195">
        <f>VLOOKUP(B195,Risk!$B$2:$G$387,2,FALSE)</f>
        <v>0.28999999999999998</v>
      </c>
    </row>
    <row r="196" spans="1:30" x14ac:dyDescent="0.3">
      <c r="A196">
        <v>195</v>
      </c>
      <c r="B196" t="s">
        <v>771</v>
      </c>
      <c r="C196" t="s">
        <v>772</v>
      </c>
      <c r="D196" t="s">
        <v>773</v>
      </c>
      <c r="E196" t="s">
        <v>757</v>
      </c>
      <c r="F196">
        <v>202728</v>
      </c>
      <c r="G196">
        <v>55055127</v>
      </c>
      <c r="H196" t="s">
        <v>774</v>
      </c>
      <c r="I196">
        <v>20</v>
      </c>
      <c r="J196" s="6">
        <f>VLOOKUP(B196,'Results - Timing'!$B$2:$E$387,2,FALSE)</f>
        <v>44014.731029608964</v>
      </c>
      <c r="K196" s="6">
        <f>VLOOKUP(B196,'Results - Timing'!$B$2:$E$387,3,FALSE)</f>
        <v>44014.731426758073</v>
      </c>
      <c r="L196" s="5">
        <f>VLOOKUP(B196,'Results - Timing'!$B$2:$E$387,4,FALSE)</f>
        <v>3.9714910963084549E-4</v>
      </c>
      <c r="M196" s="3" t="str">
        <f>VLOOKUP(B196,Androbugs!$B$2:$C$387,2,FALSE)</f>
        <v>Y</v>
      </c>
      <c r="N196" s="3" t="str">
        <f>VLOOKUP(B196,Droidstatx!$B$2:$C$387,2,FALSE)</f>
        <v>Y</v>
      </c>
      <c r="O196" s="3" t="str">
        <f>VLOOKUP(B196,Super!$B$2:$C$387,2,FALSE)</f>
        <v>Y</v>
      </c>
      <c r="P196">
        <f>VLOOKUP(B196,'Results - OWASP'!$B$2:$L$387,2,FALSE)</f>
        <v>8</v>
      </c>
      <c r="Q196">
        <f>VLOOKUP(B196,'Results - OWASP'!$B$2:$L$387,3,FALSE)</f>
        <v>8</v>
      </c>
      <c r="R196">
        <f>VLOOKUP(B196,'Results - OWASP'!$B$2:$L$387,4,FALSE)</f>
        <v>5</v>
      </c>
      <c r="S196">
        <f>VLOOKUP(B196,'Results - OWASP'!$B$2:$L$387,5,FALSE)</f>
        <v>0</v>
      </c>
      <c r="T196">
        <f>VLOOKUP(B196,'Results - OWASP'!$B$2:$L$387,6,FALSE)</f>
        <v>4</v>
      </c>
      <c r="U196">
        <f>VLOOKUP(B196,'Results - OWASP'!$B$2:$L$387,7,FALSE)</f>
        <v>1</v>
      </c>
      <c r="V196">
        <f>VLOOKUP(B196,'Results - OWASP'!$B$2:$L$387,8,FALSE)</f>
        <v>5</v>
      </c>
      <c r="W196">
        <f>VLOOKUP(B196,'Results - OWASP'!$B$2:$L$387,9,FALSE)</f>
        <v>4</v>
      </c>
      <c r="X196">
        <f>VLOOKUP(B196,'Results - OWASP'!$B$2:$L$387,10,FALSE)</f>
        <v>1</v>
      </c>
      <c r="Y196">
        <f>VLOOKUP(B196,'Results - OWASP'!$B$2:$L$387,11,FALSE)</f>
        <v>1</v>
      </c>
      <c r="Z196">
        <f>VLOOKUP(B196,Risk!$B$2:$G$387,3,FALSE)</f>
        <v>37</v>
      </c>
      <c r="AA196">
        <f>VLOOKUP(B196,Risk!$B$2:$G$387,4,FALSE)</f>
        <v>13</v>
      </c>
      <c r="AB196">
        <f>VLOOKUP(B196,Risk!$B$2:$G$387,5,FALSE)</f>
        <v>16</v>
      </c>
      <c r="AC196">
        <f>VLOOKUP(B196,Risk!$B$2:$G$387,6,FALSE)</f>
        <v>8</v>
      </c>
      <c r="AD196">
        <f>VLOOKUP(B196,Risk!$B$2:$G$387,2,FALSE)</f>
        <v>0.55000000000000004</v>
      </c>
    </row>
    <row r="197" spans="1:30" x14ac:dyDescent="0.3">
      <c r="A197">
        <v>196</v>
      </c>
      <c r="B197" t="s">
        <v>775</v>
      </c>
      <c r="C197" t="s">
        <v>776</v>
      </c>
      <c r="D197" t="s">
        <v>777</v>
      </c>
      <c r="E197" t="s">
        <v>757</v>
      </c>
      <c r="F197">
        <v>197813</v>
      </c>
      <c r="G197">
        <v>8613521</v>
      </c>
      <c r="H197" t="s">
        <v>265</v>
      </c>
      <c r="I197">
        <v>2</v>
      </c>
      <c r="J197" s="6">
        <f>VLOOKUP(B197,'Results - Timing'!$B$2:$E$387,2,FALSE)</f>
        <v>44014.786665244908</v>
      </c>
      <c r="K197" s="6">
        <f>VLOOKUP(B197,'Results - Timing'!$B$2:$E$387,3,FALSE)</f>
        <v>44014.786690992078</v>
      </c>
      <c r="L197" s="5">
        <f>VLOOKUP(B197,'Results - Timing'!$B$2:$E$387,4,FALSE)</f>
        <v>2.5747169274836779E-5</v>
      </c>
      <c r="M197" s="3" t="str">
        <f>VLOOKUP(B197,Androbugs!$B$2:$C$387,2,FALSE)</f>
        <v>Y</v>
      </c>
      <c r="N197" s="3" t="str">
        <f>VLOOKUP(B197,Droidstatx!$B$2:$C$387,2,FALSE)</f>
        <v>N</v>
      </c>
      <c r="O197" s="3" t="str">
        <f>VLOOKUP(B197,Super!$B$2:$C$387,2,FALSE)</f>
        <v>Y</v>
      </c>
      <c r="P197">
        <f>VLOOKUP(B197,'Results - OWASP'!$B$2:$L$387,2,FALSE)</f>
        <v>3</v>
      </c>
      <c r="Q197">
        <f>VLOOKUP(B197,'Results - OWASP'!$B$2:$L$387,3,FALSE)</f>
        <v>3</v>
      </c>
      <c r="R197">
        <f>VLOOKUP(B197,'Results - OWASP'!$B$2:$L$387,4,FALSE)</f>
        <v>1</v>
      </c>
      <c r="S197">
        <f>VLOOKUP(B197,'Results - OWASP'!$B$2:$L$387,5,FALSE)</f>
        <v>0</v>
      </c>
      <c r="T197">
        <f>VLOOKUP(B197,'Results - OWASP'!$B$2:$L$387,6,FALSE)</f>
        <v>1</v>
      </c>
      <c r="U197">
        <f>VLOOKUP(B197,'Results - OWASP'!$B$2:$L$387,7,FALSE)</f>
        <v>0</v>
      </c>
      <c r="V197">
        <f>VLOOKUP(B197,'Results - OWASP'!$B$2:$L$387,8,FALSE)</f>
        <v>1</v>
      </c>
      <c r="W197">
        <f>VLOOKUP(B197,'Results - OWASP'!$B$2:$L$387,9,FALSE)</f>
        <v>0</v>
      </c>
      <c r="X197">
        <f>VLOOKUP(B197,'Results - OWASP'!$B$2:$L$387,10,FALSE)</f>
        <v>1</v>
      </c>
      <c r="Y197">
        <f>VLOOKUP(B197,'Results - OWASP'!$B$2:$L$387,11,FALSE)</f>
        <v>0</v>
      </c>
      <c r="Z197">
        <f>VLOOKUP(B197,Risk!$B$2:$G$387,3,FALSE)</f>
        <v>10</v>
      </c>
      <c r="AA197">
        <f>VLOOKUP(B197,Risk!$B$2:$G$387,4,FALSE)</f>
        <v>4</v>
      </c>
      <c r="AB197">
        <f>VLOOKUP(B197,Risk!$B$2:$G$387,5,FALSE)</f>
        <v>4</v>
      </c>
      <c r="AC197">
        <f>VLOOKUP(B197,Risk!$B$2:$G$387,6,FALSE)</f>
        <v>2</v>
      </c>
      <c r="AD197">
        <f>VLOOKUP(B197,Risk!$B$2:$G$387,2,FALSE)</f>
        <v>0.43</v>
      </c>
    </row>
    <row r="198" spans="1:30" x14ac:dyDescent="0.3">
      <c r="A198">
        <v>197</v>
      </c>
      <c r="B198" t="s">
        <v>778</v>
      </c>
      <c r="C198" t="s">
        <v>779</v>
      </c>
      <c r="D198" t="s">
        <v>780</v>
      </c>
      <c r="E198" t="s">
        <v>757</v>
      </c>
      <c r="F198">
        <v>194187</v>
      </c>
      <c r="G198">
        <v>7423517</v>
      </c>
      <c r="H198" t="s">
        <v>781</v>
      </c>
      <c r="I198">
        <v>310393</v>
      </c>
      <c r="J198" s="6">
        <f>VLOOKUP(B198,'Results - Timing'!$B$2:$E$387,2,FALSE)</f>
        <v>44014.716304704823</v>
      </c>
      <c r="K198" s="6">
        <f>VLOOKUP(B198,'Results - Timing'!$B$2:$E$387,3,FALSE)</f>
        <v>44014.716693928</v>
      </c>
      <c r="L198" s="5">
        <f>VLOOKUP(B198,'Results - Timing'!$B$2:$E$387,4,FALSE)</f>
        <v>3.8922317617107183E-4</v>
      </c>
      <c r="M198" s="3" t="str">
        <f>VLOOKUP(B198,Androbugs!$B$2:$C$387,2,FALSE)</f>
        <v>Y</v>
      </c>
      <c r="N198" s="3" t="str">
        <f>VLOOKUP(B198,Droidstatx!$B$2:$C$387,2,FALSE)</f>
        <v>Y</v>
      </c>
      <c r="O198" s="3" t="str">
        <f>VLOOKUP(B198,Super!$B$2:$C$387,2,FALSE)</f>
        <v>Y</v>
      </c>
      <c r="P198">
        <f>VLOOKUP(B198,'Results - OWASP'!$B$2:$L$387,2,FALSE)</f>
        <v>11</v>
      </c>
      <c r="Q198">
        <f>VLOOKUP(B198,'Results - OWASP'!$B$2:$L$387,3,FALSE)</f>
        <v>7</v>
      </c>
      <c r="R198">
        <f>VLOOKUP(B198,'Results - OWASP'!$B$2:$L$387,4,FALSE)</f>
        <v>4</v>
      </c>
      <c r="S198">
        <f>VLOOKUP(B198,'Results - OWASP'!$B$2:$L$387,5,FALSE)</f>
        <v>0</v>
      </c>
      <c r="T198">
        <f>VLOOKUP(B198,'Results - OWASP'!$B$2:$L$387,6,FALSE)</f>
        <v>3</v>
      </c>
      <c r="U198">
        <f>VLOOKUP(B198,'Results - OWASP'!$B$2:$L$387,7,FALSE)</f>
        <v>1</v>
      </c>
      <c r="V198">
        <f>VLOOKUP(B198,'Results - OWASP'!$B$2:$L$387,8,FALSE)</f>
        <v>4</v>
      </c>
      <c r="W198">
        <f>VLOOKUP(B198,'Results - OWASP'!$B$2:$L$387,9,FALSE)</f>
        <v>3</v>
      </c>
      <c r="X198">
        <f>VLOOKUP(B198,'Results - OWASP'!$B$2:$L$387,10,FALSE)</f>
        <v>2</v>
      </c>
      <c r="Y198">
        <f>VLOOKUP(B198,'Results - OWASP'!$B$2:$L$387,11,FALSE)</f>
        <v>1</v>
      </c>
      <c r="Z198">
        <f>VLOOKUP(B198,Risk!$B$2:$G$387,3,FALSE)</f>
        <v>36</v>
      </c>
      <c r="AA198">
        <f>VLOOKUP(B198,Risk!$B$2:$G$387,4,FALSE)</f>
        <v>12</v>
      </c>
      <c r="AB198">
        <f>VLOOKUP(B198,Risk!$B$2:$G$387,5,FALSE)</f>
        <v>14</v>
      </c>
      <c r="AC198">
        <f>VLOOKUP(B198,Risk!$B$2:$G$387,6,FALSE)</f>
        <v>10</v>
      </c>
      <c r="AD198">
        <f>VLOOKUP(B198,Risk!$B$2:$G$387,2,FALSE)</f>
        <v>0.53</v>
      </c>
    </row>
    <row r="199" spans="1:30" x14ac:dyDescent="0.3">
      <c r="A199">
        <v>198</v>
      </c>
      <c r="B199" t="s">
        <v>782</v>
      </c>
      <c r="C199" t="s">
        <v>783</v>
      </c>
      <c r="D199" t="s">
        <v>784</v>
      </c>
      <c r="E199" t="s">
        <v>757</v>
      </c>
      <c r="F199">
        <v>186144</v>
      </c>
      <c r="G199">
        <v>15919464</v>
      </c>
      <c r="H199" t="s">
        <v>785</v>
      </c>
      <c r="I199">
        <v>312</v>
      </c>
      <c r="J199" s="6">
        <f>VLOOKUP(B199,'Results - Timing'!$B$2:$E$387,2,FALSE)</f>
        <v>44014.729767604447</v>
      </c>
      <c r="K199" s="6">
        <f>VLOOKUP(B199,'Results - Timing'!$B$2:$E$387,3,FALSE)</f>
        <v>44014.730178705417</v>
      </c>
      <c r="L199" s="5">
        <f>VLOOKUP(B199,'Results - Timing'!$B$2:$E$387,4,FALSE)</f>
        <v>4.1110096935881302E-4</v>
      </c>
      <c r="M199" s="3" t="str">
        <f>VLOOKUP(B199,Androbugs!$B$2:$C$387,2,FALSE)</f>
        <v>Y</v>
      </c>
      <c r="N199" s="3" t="str">
        <f>VLOOKUP(B199,Droidstatx!$B$2:$C$387,2,FALSE)</f>
        <v>Y</v>
      </c>
      <c r="O199" s="3" t="str">
        <f>VLOOKUP(B199,Super!$B$2:$C$387,2,FALSE)</f>
        <v>Y</v>
      </c>
      <c r="P199">
        <f>VLOOKUP(B199,'Results - OWASP'!$B$2:$L$387,2,FALSE)</f>
        <v>9</v>
      </c>
      <c r="Q199">
        <f>VLOOKUP(B199,'Results - OWASP'!$B$2:$L$387,3,FALSE)</f>
        <v>9</v>
      </c>
      <c r="R199">
        <f>VLOOKUP(B199,'Results - OWASP'!$B$2:$L$387,4,FALSE)</f>
        <v>4</v>
      </c>
      <c r="S199">
        <f>VLOOKUP(B199,'Results - OWASP'!$B$2:$L$387,5,FALSE)</f>
        <v>0</v>
      </c>
      <c r="T199">
        <f>VLOOKUP(B199,'Results - OWASP'!$B$2:$L$387,6,FALSE)</f>
        <v>5</v>
      </c>
      <c r="U199">
        <f>VLOOKUP(B199,'Results - OWASP'!$B$2:$L$387,7,FALSE)</f>
        <v>1</v>
      </c>
      <c r="V199">
        <f>VLOOKUP(B199,'Results - OWASP'!$B$2:$L$387,8,FALSE)</f>
        <v>5</v>
      </c>
      <c r="W199">
        <f>VLOOKUP(B199,'Results - OWASP'!$B$2:$L$387,9,FALSE)</f>
        <v>2</v>
      </c>
      <c r="X199">
        <f>VLOOKUP(B199,'Results - OWASP'!$B$2:$L$387,10,FALSE)</f>
        <v>1</v>
      </c>
      <c r="Y199">
        <f>VLOOKUP(B199,'Results - OWASP'!$B$2:$L$387,11,FALSE)</f>
        <v>0</v>
      </c>
      <c r="Z199">
        <f>VLOOKUP(B199,Risk!$B$2:$G$387,3,FALSE)</f>
        <v>36</v>
      </c>
      <c r="AA199">
        <f>VLOOKUP(B199,Risk!$B$2:$G$387,4,FALSE)</f>
        <v>12</v>
      </c>
      <c r="AB199">
        <f>VLOOKUP(B199,Risk!$B$2:$G$387,5,FALSE)</f>
        <v>16</v>
      </c>
      <c r="AC199">
        <f>VLOOKUP(B199,Risk!$B$2:$G$387,6,FALSE)</f>
        <v>8</v>
      </c>
      <c r="AD199">
        <f>VLOOKUP(B199,Risk!$B$2:$G$387,2,FALSE)</f>
        <v>0.53</v>
      </c>
    </row>
    <row r="200" spans="1:30" x14ac:dyDescent="0.3">
      <c r="A200">
        <v>199</v>
      </c>
      <c r="B200" t="s">
        <v>786</v>
      </c>
      <c r="C200" t="s">
        <v>787</v>
      </c>
      <c r="D200" t="s">
        <v>788</v>
      </c>
      <c r="E200" t="s">
        <v>757</v>
      </c>
      <c r="F200">
        <v>145143</v>
      </c>
      <c r="G200">
        <v>8937006</v>
      </c>
      <c r="H200" t="s">
        <v>789</v>
      </c>
      <c r="I200">
        <v>790000000</v>
      </c>
      <c r="J200" s="6">
        <f>VLOOKUP(B200,'Results - Timing'!$B$2:$E$387,2,FALSE)</f>
        <v>44014.726824557802</v>
      </c>
      <c r="K200" s="6">
        <f>VLOOKUP(B200,'Results - Timing'!$B$2:$E$387,3,FALSE)</f>
        <v>44014.727235461629</v>
      </c>
      <c r="L200" s="5">
        <f>VLOOKUP(B200,'Results - Timing'!$B$2:$E$387,4,FALSE)</f>
        <v>4.1090382728725672E-4</v>
      </c>
      <c r="M200" s="3" t="str">
        <f>VLOOKUP(B200,Androbugs!$B$2:$C$387,2,FALSE)</f>
        <v>Y</v>
      </c>
      <c r="N200" s="3" t="str">
        <f>VLOOKUP(B200,Droidstatx!$B$2:$C$387,2,FALSE)</f>
        <v>Y</v>
      </c>
      <c r="O200" s="3" t="str">
        <f>VLOOKUP(B200,Super!$B$2:$C$387,2,FALSE)</f>
        <v>Y</v>
      </c>
      <c r="P200">
        <f>VLOOKUP(B200,'Results - OWASP'!$B$2:$L$387,2,FALSE)</f>
        <v>10</v>
      </c>
      <c r="Q200">
        <f>VLOOKUP(B200,'Results - OWASP'!$B$2:$L$387,3,FALSE)</f>
        <v>7</v>
      </c>
      <c r="R200">
        <f>VLOOKUP(B200,'Results - OWASP'!$B$2:$L$387,4,FALSE)</f>
        <v>4</v>
      </c>
      <c r="S200">
        <f>VLOOKUP(B200,'Results - OWASP'!$B$2:$L$387,5,FALSE)</f>
        <v>0</v>
      </c>
      <c r="T200">
        <f>VLOOKUP(B200,'Results - OWASP'!$B$2:$L$387,6,FALSE)</f>
        <v>6</v>
      </c>
      <c r="U200">
        <f>VLOOKUP(B200,'Results - OWASP'!$B$2:$L$387,7,FALSE)</f>
        <v>1</v>
      </c>
      <c r="V200">
        <f>VLOOKUP(B200,'Results - OWASP'!$B$2:$L$387,8,FALSE)</f>
        <v>5</v>
      </c>
      <c r="W200">
        <f>VLOOKUP(B200,'Results - OWASP'!$B$2:$L$387,9,FALSE)</f>
        <v>2</v>
      </c>
      <c r="X200">
        <f>VLOOKUP(B200,'Results - OWASP'!$B$2:$L$387,10,FALSE)</f>
        <v>1</v>
      </c>
      <c r="Y200">
        <f>VLOOKUP(B200,'Results - OWASP'!$B$2:$L$387,11,FALSE)</f>
        <v>1</v>
      </c>
      <c r="Z200">
        <f>VLOOKUP(B200,Risk!$B$2:$G$387,3,FALSE)</f>
        <v>37</v>
      </c>
      <c r="AA200">
        <f>VLOOKUP(B200,Risk!$B$2:$G$387,4,FALSE)</f>
        <v>12</v>
      </c>
      <c r="AB200">
        <f>VLOOKUP(B200,Risk!$B$2:$G$387,5,FALSE)</f>
        <v>16</v>
      </c>
      <c r="AC200">
        <f>VLOOKUP(B200,Risk!$B$2:$G$387,6,FALSE)</f>
        <v>9</v>
      </c>
      <c r="AD200">
        <f>VLOOKUP(B200,Risk!$B$2:$G$387,2,FALSE)</f>
        <v>0.56000000000000005</v>
      </c>
    </row>
    <row r="201" spans="1:30" x14ac:dyDescent="0.3">
      <c r="A201">
        <v>200</v>
      </c>
      <c r="B201" t="s">
        <v>790</v>
      </c>
      <c r="C201" t="s">
        <v>791</v>
      </c>
      <c r="D201" t="s">
        <v>792</v>
      </c>
      <c r="E201" t="s">
        <v>757</v>
      </c>
      <c r="F201">
        <v>141750</v>
      </c>
      <c r="G201">
        <v>24882389</v>
      </c>
      <c r="H201" t="s">
        <v>793</v>
      </c>
      <c r="I201">
        <v>130</v>
      </c>
      <c r="J201" s="6">
        <f>VLOOKUP(B201,'Results - Timing'!$B$2:$E$387,2,FALSE)</f>
        <v>44014.758228315433</v>
      </c>
      <c r="K201" s="6">
        <f>VLOOKUP(B201,'Results - Timing'!$B$2:$E$387,3,FALSE)</f>
        <v>44014.758564711286</v>
      </c>
      <c r="L201" s="5">
        <f>VLOOKUP(B201,'Results - Timing'!$B$2:$E$387,4,FALSE)</f>
        <v>3.3639585308264941E-4</v>
      </c>
      <c r="M201" s="3" t="str">
        <f>VLOOKUP(B201,Androbugs!$B$2:$C$387,2,FALSE)</f>
        <v>Y</v>
      </c>
      <c r="N201" s="3" t="str">
        <f>VLOOKUP(B201,Droidstatx!$B$2:$C$387,2,FALSE)</f>
        <v>Y</v>
      </c>
      <c r="O201" s="3" t="str">
        <f>VLOOKUP(B201,Super!$B$2:$C$387,2,FALSE)</f>
        <v>Y</v>
      </c>
      <c r="P201">
        <f>VLOOKUP(B201,'Results - OWASP'!$B$2:$L$387,2,FALSE)</f>
        <v>12</v>
      </c>
      <c r="Q201">
        <f>VLOOKUP(B201,'Results - OWASP'!$B$2:$L$387,3,FALSE)</f>
        <v>11</v>
      </c>
      <c r="R201">
        <f>VLOOKUP(B201,'Results - OWASP'!$B$2:$L$387,4,FALSE)</f>
        <v>8</v>
      </c>
      <c r="S201">
        <f>VLOOKUP(B201,'Results - OWASP'!$B$2:$L$387,5,FALSE)</f>
        <v>0</v>
      </c>
      <c r="T201">
        <f>VLOOKUP(B201,'Results - OWASP'!$B$2:$L$387,6,FALSE)</f>
        <v>5</v>
      </c>
      <c r="U201">
        <f>VLOOKUP(B201,'Results - OWASP'!$B$2:$L$387,7,FALSE)</f>
        <v>1</v>
      </c>
      <c r="V201">
        <f>VLOOKUP(B201,'Results - OWASP'!$B$2:$L$387,8,FALSE)</f>
        <v>5</v>
      </c>
      <c r="W201">
        <f>VLOOKUP(B201,'Results - OWASP'!$B$2:$L$387,9,FALSE)</f>
        <v>2</v>
      </c>
      <c r="X201">
        <f>VLOOKUP(B201,'Results - OWASP'!$B$2:$L$387,10,FALSE)</f>
        <v>2</v>
      </c>
      <c r="Y201">
        <f>VLOOKUP(B201,'Results - OWASP'!$B$2:$L$387,11,FALSE)</f>
        <v>1</v>
      </c>
      <c r="Z201">
        <f>VLOOKUP(B201,Risk!$B$2:$G$387,3,FALSE)</f>
        <v>47</v>
      </c>
      <c r="AA201">
        <f>VLOOKUP(B201,Risk!$B$2:$G$387,4,FALSE)</f>
        <v>15</v>
      </c>
      <c r="AB201">
        <f>VLOOKUP(B201,Risk!$B$2:$G$387,5,FALSE)</f>
        <v>14</v>
      </c>
      <c r="AC201">
        <f>VLOOKUP(B201,Risk!$B$2:$G$387,6,FALSE)</f>
        <v>18</v>
      </c>
      <c r="AD201">
        <f>VLOOKUP(B201,Risk!$B$2:$G$387,2,FALSE)</f>
        <v>0.6</v>
      </c>
    </row>
    <row r="202" spans="1:30" x14ac:dyDescent="0.3">
      <c r="A202">
        <v>201</v>
      </c>
      <c r="B202" t="s">
        <v>794</v>
      </c>
      <c r="C202" t="s">
        <v>795</v>
      </c>
      <c r="D202" t="s">
        <v>796</v>
      </c>
      <c r="E202" t="s">
        <v>797</v>
      </c>
      <c r="F202">
        <v>12103532</v>
      </c>
      <c r="G202">
        <v>28872378</v>
      </c>
      <c r="H202" t="s">
        <v>798</v>
      </c>
      <c r="I202">
        <v>60561593</v>
      </c>
      <c r="J202" s="6">
        <f>VLOOKUP(B202,'Results - Timing'!$B$2:$E$387,2,FALSE)</f>
        <v>44014.739677886973</v>
      </c>
      <c r="K202" s="6">
        <f>VLOOKUP(B202,'Results - Timing'!$B$2:$E$387,3,FALSE)</f>
        <v>44014.740114385997</v>
      </c>
      <c r="L202" s="5">
        <f>VLOOKUP(B202,'Results - Timing'!$B$2:$E$387,4,FALSE)</f>
        <v>4.3649902363540605E-4</v>
      </c>
      <c r="M202" s="3" t="str">
        <f>VLOOKUP(B202,Androbugs!$B$2:$C$387,2,FALSE)</f>
        <v>Y</v>
      </c>
      <c r="N202" s="3" t="str">
        <f>VLOOKUP(B202,Droidstatx!$B$2:$C$387,2,FALSE)</f>
        <v>Y</v>
      </c>
      <c r="O202" s="3" t="str">
        <f>VLOOKUP(B202,Super!$B$2:$C$387,2,FALSE)</f>
        <v>Y</v>
      </c>
      <c r="P202">
        <f>VLOOKUP(B202,'Results - OWASP'!$B$2:$L$387,2,FALSE)</f>
        <v>9</v>
      </c>
      <c r="Q202">
        <f>VLOOKUP(B202,'Results - OWASP'!$B$2:$L$387,3,FALSE)</f>
        <v>5</v>
      </c>
      <c r="R202">
        <f>VLOOKUP(B202,'Results - OWASP'!$B$2:$L$387,4,FALSE)</f>
        <v>4</v>
      </c>
      <c r="S202">
        <f>VLOOKUP(B202,'Results - OWASP'!$B$2:$L$387,5,FALSE)</f>
        <v>0</v>
      </c>
      <c r="T202">
        <f>VLOOKUP(B202,'Results - OWASP'!$B$2:$L$387,6,FALSE)</f>
        <v>4</v>
      </c>
      <c r="U202">
        <f>VLOOKUP(B202,'Results - OWASP'!$B$2:$L$387,7,FALSE)</f>
        <v>1</v>
      </c>
      <c r="V202">
        <f>VLOOKUP(B202,'Results - OWASP'!$B$2:$L$387,8,FALSE)</f>
        <v>5</v>
      </c>
      <c r="W202">
        <f>VLOOKUP(B202,'Results - OWASP'!$B$2:$L$387,9,FALSE)</f>
        <v>3</v>
      </c>
      <c r="X202">
        <f>VLOOKUP(B202,'Results - OWASP'!$B$2:$L$387,10,FALSE)</f>
        <v>1</v>
      </c>
      <c r="Y202">
        <f>VLOOKUP(B202,'Results - OWASP'!$B$2:$L$387,11,FALSE)</f>
        <v>0</v>
      </c>
      <c r="Z202">
        <f>VLOOKUP(B202,Risk!$B$2:$G$387,3,FALSE)</f>
        <v>32</v>
      </c>
      <c r="AA202">
        <f>VLOOKUP(B202,Risk!$B$2:$G$387,4,FALSE)</f>
        <v>12</v>
      </c>
      <c r="AB202">
        <f>VLOOKUP(B202,Risk!$B$2:$G$387,5,FALSE)</f>
        <v>11</v>
      </c>
      <c r="AC202">
        <f>VLOOKUP(B202,Risk!$B$2:$G$387,6,FALSE)</f>
        <v>9</v>
      </c>
      <c r="AD202">
        <f>VLOOKUP(B202,Risk!$B$2:$G$387,2,FALSE)</f>
        <v>0.56000000000000005</v>
      </c>
    </row>
    <row r="203" spans="1:30" x14ac:dyDescent="0.3">
      <c r="A203">
        <v>202</v>
      </c>
      <c r="B203" t="s">
        <v>799</v>
      </c>
      <c r="C203" t="s">
        <v>800</v>
      </c>
      <c r="D203" t="s">
        <v>801</v>
      </c>
      <c r="E203" t="s">
        <v>797</v>
      </c>
      <c r="F203">
        <v>5960552</v>
      </c>
      <c r="G203">
        <v>81410</v>
      </c>
      <c r="H203" t="s">
        <v>802</v>
      </c>
      <c r="I203">
        <v>16</v>
      </c>
      <c r="J203" s="6">
        <f>VLOOKUP(B203,'Results - Timing'!$B$2:$E$387,2,FALSE)</f>
        <v>44014.692487524437</v>
      </c>
      <c r="K203" s="6">
        <f>VLOOKUP(B203,'Results - Timing'!$B$2:$E$387,3,FALSE)</f>
        <v>44014.692508899621</v>
      </c>
      <c r="L203" s="5">
        <f>VLOOKUP(B203,'Results - Timing'!$B$2:$E$387,4,FALSE)</f>
        <v>2.1375184587668628E-5</v>
      </c>
      <c r="M203" s="3" t="str">
        <f>VLOOKUP(B203,Androbugs!$B$2:$C$387,2,FALSE)</f>
        <v>Y</v>
      </c>
      <c r="N203" s="3" t="str">
        <f>VLOOKUP(B203,Droidstatx!$B$2:$C$387,2,FALSE)</f>
        <v>Y</v>
      </c>
      <c r="O203" s="3" t="str">
        <f>VLOOKUP(B203,Super!$B$2:$C$387,2,FALSE)</f>
        <v>Y</v>
      </c>
      <c r="P203">
        <f>VLOOKUP(B203,'Results - OWASP'!$B$2:$L$387,2,FALSE)</f>
        <v>1</v>
      </c>
      <c r="Q203">
        <f>VLOOKUP(B203,'Results - OWASP'!$B$2:$L$387,3,FALSE)</f>
        <v>1</v>
      </c>
      <c r="R203">
        <f>VLOOKUP(B203,'Results - OWASP'!$B$2:$L$387,4,FALSE)</f>
        <v>0</v>
      </c>
      <c r="S203">
        <f>VLOOKUP(B203,'Results - OWASP'!$B$2:$L$387,5,FALSE)</f>
        <v>0</v>
      </c>
      <c r="T203">
        <f>VLOOKUP(B203,'Results - OWASP'!$B$2:$L$387,6,FALSE)</f>
        <v>1</v>
      </c>
      <c r="U203">
        <f>VLOOKUP(B203,'Results - OWASP'!$B$2:$L$387,7,FALSE)</f>
        <v>0</v>
      </c>
      <c r="V203">
        <f>VLOOKUP(B203,'Results - OWASP'!$B$2:$L$387,8,FALSE)</f>
        <v>0</v>
      </c>
      <c r="W203">
        <f>VLOOKUP(B203,'Results - OWASP'!$B$2:$L$387,9,FALSE)</f>
        <v>0</v>
      </c>
      <c r="X203">
        <f>VLOOKUP(B203,'Results - OWASP'!$B$2:$L$387,10,FALSE)</f>
        <v>0</v>
      </c>
      <c r="Y203">
        <f>VLOOKUP(B203,'Results - OWASP'!$B$2:$L$387,11,FALSE)</f>
        <v>0</v>
      </c>
      <c r="Z203">
        <f>VLOOKUP(B203,Risk!$B$2:$G$387,3,FALSE)</f>
        <v>3</v>
      </c>
      <c r="AA203">
        <f>VLOOKUP(B203,Risk!$B$2:$G$387,4,FALSE)</f>
        <v>2</v>
      </c>
      <c r="AB203">
        <f>VLOOKUP(B203,Risk!$B$2:$G$387,5,FALSE)</f>
        <v>1</v>
      </c>
      <c r="AC203">
        <f>VLOOKUP(B203,Risk!$B$2:$G$387,6,FALSE)</f>
        <v>0</v>
      </c>
      <c r="AD203">
        <f>VLOOKUP(B203,Risk!$B$2:$G$387,2,FALSE)</f>
        <v>0.63</v>
      </c>
    </row>
    <row r="204" spans="1:30" x14ac:dyDescent="0.3">
      <c r="A204">
        <v>203</v>
      </c>
      <c r="B204" t="s">
        <v>803</v>
      </c>
      <c r="C204" t="s">
        <v>804</v>
      </c>
      <c r="D204" t="s">
        <v>805</v>
      </c>
      <c r="E204" t="s">
        <v>797</v>
      </c>
      <c r="F204">
        <v>4165811</v>
      </c>
      <c r="G204">
        <v>5559333</v>
      </c>
      <c r="H204" t="s">
        <v>806</v>
      </c>
      <c r="I204">
        <v>30000000</v>
      </c>
      <c r="J204" s="6">
        <f>VLOOKUP(B204,'Results - Timing'!$B$2:$E$387,2,FALSE)</f>
        <v>44014.731456554997</v>
      </c>
      <c r="K204" s="6">
        <f>VLOOKUP(B204,'Results - Timing'!$B$2:$E$387,3,FALSE)</f>
        <v>44014.731689879351</v>
      </c>
      <c r="L204" s="5">
        <f>VLOOKUP(B204,'Results - Timing'!$B$2:$E$387,4,FALSE)</f>
        <v>2.3332435375778005E-4</v>
      </c>
      <c r="M204" s="3" t="str">
        <f>VLOOKUP(B204,Androbugs!$B$2:$C$387,2,FALSE)</f>
        <v>Y</v>
      </c>
      <c r="N204" s="3" t="str">
        <f>VLOOKUP(B204,Droidstatx!$B$2:$C$387,2,FALSE)</f>
        <v>Y</v>
      </c>
      <c r="O204" s="3" t="str">
        <f>VLOOKUP(B204,Super!$B$2:$C$387,2,FALSE)</f>
        <v>Y</v>
      </c>
      <c r="P204">
        <f>VLOOKUP(B204,'Results - OWASP'!$B$2:$L$387,2,FALSE)</f>
        <v>6</v>
      </c>
      <c r="Q204">
        <f>VLOOKUP(B204,'Results - OWASP'!$B$2:$L$387,3,FALSE)</f>
        <v>6</v>
      </c>
      <c r="R204">
        <f>VLOOKUP(B204,'Results - OWASP'!$B$2:$L$387,4,FALSE)</f>
        <v>1</v>
      </c>
      <c r="S204">
        <f>VLOOKUP(B204,'Results - OWASP'!$B$2:$L$387,5,FALSE)</f>
        <v>0</v>
      </c>
      <c r="T204">
        <f>VLOOKUP(B204,'Results - OWASP'!$B$2:$L$387,6,FALSE)</f>
        <v>4</v>
      </c>
      <c r="U204">
        <f>VLOOKUP(B204,'Results - OWASP'!$B$2:$L$387,7,FALSE)</f>
        <v>1</v>
      </c>
      <c r="V204">
        <f>VLOOKUP(B204,'Results - OWASP'!$B$2:$L$387,8,FALSE)</f>
        <v>5</v>
      </c>
      <c r="W204">
        <f>VLOOKUP(B204,'Results - OWASP'!$B$2:$L$387,9,FALSE)</f>
        <v>1</v>
      </c>
      <c r="X204">
        <f>VLOOKUP(B204,'Results - OWASP'!$B$2:$L$387,10,FALSE)</f>
        <v>1</v>
      </c>
      <c r="Y204">
        <f>VLOOKUP(B204,'Results - OWASP'!$B$2:$L$387,11,FALSE)</f>
        <v>0</v>
      </c>
      <c r="Z204">
        <f>VLOOKUP(B204,Risk!$B$2:$G$387,3,FALSE)</f>
        <v>25</v>
      </c>
      <c r="AA204">
        <f>VLOOKUP(B204,Risk!$B$2:$G$387,4,FALSE)</f>
        <v>12</v>
      </c>
      <c r="AB204">
        <f>VLOOKUP(B204,Risk!$B$2:$G$387,5,FALSE)</f>
        <v>11</v>
      </c>
      <c r="AC204">
        <f>VLOOKUP(B204,Risk!$B$2:$G$387,6,FALSE)</f>
        <v>2</v>
      </c>
      <c r="AD204">
        <f>VLOOKUP(B204,Risk!$B$2:$G$387,2,FALSE)</f>
        <v>0.5</v>
      </c>
    </row>
    <row r="205" spans="1:30" x14ac:dyDescent="0.3">
      <c r="A205">
        <v>204</v>
      </c>
      <c r="B205" t="s">
        <v>807</v>
      </c>
      <c r="C205" t="s">
        <v>808</v>
      </c>
      <c r="D205" t="s">
        <v>809</v>
      </c>
      <c r="E205" t="s">
        <v>797</v>
      </c>
      <c r="F205">
        <v>4103582</v>
      </c>
      <c r="G205">
        <v>25719787</v>
      </c>
      <c r="H205" t="s">
        <v>810</v>
      </c>
      <c r="I205">
        <v>6201301</v>
      </c>
      <c r="J205" s="6">
        <f>VLOOKUP(B205,'Results - Timing'!$B$2:$E$387,2,FALSE)</f>
        <v>44014.776002805404</v>
      </c>
      <c r="K205" s="6">
        <f>VLOOKUP(B205,'Results - Timing'!$B$2:$E$387,3,FALSE)</f>
        <v>44014.77653009542</v>
      </c>
      <c r="L205" s="5">
        <f>VLOOKUP(B205,'Results - Timing'!$B$2:$E$387,4,FALSE)</f>
        <v>5.2729001617990434E-4</v>
      </c>
      <c r="M205" s="3" t="str">
        <f>VLOOKUP(B205,Androbugs!$B$2:$C$387,2,FALSE)</f>
        <v>Y</v>
      </c>
      <c r="N205" s="3" t="str">
        <f>VLOOKUP(B205,Droidstatx!$B$2:$C$387,2,FALSE)</f>
        <v>Y</v>
      </c>
      <c r="O205" s="3" t="str">
        <f>VLOOKUP(B205,Super!$B$2:$C$387,2,FALSE)</f>
        <v>Y</v>
      </c>
      <c r="P205">
        <f>VLOOKUP(B205,'Results - OWASP'!$B$2:$L$387,2,FALSE)</f>
        <v>8</v>
      </c>
      <c r="Q205">
        <f>VLOOKUP(B205,'Results - OWASP'!$B$2:$L$387,3,FALSE)</f>
        <v>8</v>
      </c>
      <c r="R205">
        <f>VLOOKUP(B205,'Results - OWASP'!$B$2:$L$387,4,FALSE)</f>
        <v>3</v>
      </c>
      <c r="S205">
        <f>VLOOKUP(B205,'Results - OWASP'!$B$2:$L$387,5,FALSE)</f>
        <v>0</v>
      </c>
      <c r="T205">
        <f>VLOOKUP(B205,'Results - OWASP'!$B$2:$L$387,6,FALSE)</f>
        <v>5</v>
      </c>
      <c r="U205">
        <f>VLOOKUP(B205,'Results - OWASP'!$B$2:$L$387,7,FALSE)</f>
        <v>1</v>
      </c>
      <c r="V205">
        <f>VLOOKUP(B205,'Results - OWASP'!$B$2:$L$387,8,FALSE)</f>
        <v>7</v>
      </c>
      <c r="W205">
        <f>VLOOKUP(B205,'Results - OWASP'!$B$2:$L$387,9,FALSE)</f>
        <v>2</v>
      </c>
      <c r="X205">
        <f>VLOOKUP(B205,'Results - OWASP'!$B$2:$L$387,10,FALSE)</f>
        <v>1</v>
      </c>
      <c r="Y205">
        <f>VLOOKUP(B205,'Results - OWASP'!$B$2:$L$387,11,FALSE)</f>
        <v>0</v>
      </c>
      <c r="Z205">
        <f>VLOOKUP(B205,Risk!$B$2:$G$387,3,FALSE)</f>
        <v>35</v>
      </c>
      <c r="AA205">
        <f>VLOOKUP(B205,Risk!$B$2:$G$387,4,FALSE)</f>
        <v>11</v>
      </c>
      <c r="AB205">
        <f>VLOOKUP(B205,Risk!$B$2:$G$387,5,FALSE)</f>
        <v>16</v>
      </c>
      <c r="AC205">
        <f>VLOOKUP(B205,Risk!$B$2:$G$387,6,FALSE)</f>
        <v>8</v>
      </c>
      <c r="AD205">
        <f>VLOOKUP(B205,Risk!$B$2:$G$387,2,FALSE)</f>
        <v>0.55000000000000004</v>
      </c>
    </row>
    <row r="206" spans="1:30" x14ac:dyDescent="0.3">
      <c r="A206">
        <v>205</v>
      </c>
      <c r="B206" t="s">
        <v>811</v>
      </c>
      <c r="C206" t="s">
        <v>812</v>
      </c>
      <c r="D206" t="s">
        <v>813</v>
      </c>
      <c r="E206" t="s">
        <v>797</v>
      </c>
      <c r="F206">
        <v>4020718</v>
      </c>
      <c r="G206">
        <v>39400885</v>
      </c>
      <c r="H206" t="s">
        <v>814</v>
      </c>
      <c r="I206">
        <v>26080</v>
      </c>
      <c r="J206" s="6">
        <f>VLOOKUP(B206,'Results - Timing'!$B$2:$E$387,2,FALSE)</f>
        <v>44014.688308239987</v>
      </c>
      <c r="K206" s="6">
        <f>VLOOKUP(B206,'Results - Timing'!$B$2:$E$387,3,FALSE)</f>
        <v>44014.688753936447</v>
      </c>
      <c r="L206" s="5">
        <f>VLOOKUP(B206,'Results - Timing'!$B$2:$E$387,4,FALSE)</f>
        <v>4.4569645979208872E-4</v>
      </c>
      <c r="M206" s="3" t="str">
        <f>VLOOKUP(B206,Androbugs!$B$2:$C$387,2,FALSE)</f>
        <v>Y</v>
      </c>
      <c r="N206" s="3" t="str">
        <f>VLOOKUP(B206,Droidstatx!$B$2:$C$387,2,FALSE)</f>
        <v>Y</v>
      </c>
      <c r="O206" s="3" t="str">
        <f>VLOOKUP(B206,Super!$B$2:$C$387,2,FALSE)</f>
        <v>Y</v>
      </c>
      <c r="P206">
        <f>VLOOKUP(B206,'Results - OWASP'!$B$2:$L$387,2,FALSE)</f>
        <v>9</v>
      </c>
      <c r="Q206">
        <f>VLOOKUP(B206,'Results - OWASP'!$B$2:$L$387,3,FALSE)</f>
        <v>6</v>
      </c>
      <c r="R206">
        <f>VLOOKUP(B206,'Results - OWASP'!$B$2:$L$387,4,FALSE)</f>
        <v>4</v>
      </c>
      <c r="S206">
        <f>VLOOKUP(B206,'Results - OWASP'!$B$2:$L$387,5,FALSE)</f>
        <v>0</v>
      </c>
      <c r="T206">
        <f>VLOOKUP(B206,'Results - OWASP'!$B$2:$L$387,6,FALSE)</f>
        <v>4</v>
      </c>
      <c r="U206">
        <f>VLOOKUP(B206,'Results - OWASP'!$B$2:$L$387,7,FALSE)</f>
        <v>1</v>
      </c>
      <c r="V206">
        <f>VLOOKUP(B206,'Results - OWASP'!$B$2:$L$387,8,FALSE)</f>
        <v>6</v>
      </c>
      <c r="W206">
        <f>VLOOKUP(B206,'Results - OWASP'!$B$2:$L$387,9,FALSE)</f>
        <v>4</v>
      </c>
      <c r="X206">
        <f>VLOOKUP(B206,'Results - OWASP'!$B$2:$L$387,10,FALSE)</f>
        <v>1</v>
      </c>
      <c r="Y206">
        <f>VLOOKUP(B206,'Results - OWASP'!$B$2:$L$387,11,FALSE)</f>
        <v>0</v>
      </c>
      <c r="Z206">
        <f>VLOOKUP(B206,Risk!$B$2:$G$387,3,FALSE)</f>
        <v>35</v>
      </c>
      <c r="AA206">
        <f>VLOOKUP(B206,Risk!$B$2:$G$387,4,FALSE)</f>
        <v>13</v>
      </c>
      <c r="AB206">
        <f>VLOOKUP(B206,Risk!$B$2:$G$387,5,FALSE)</f>
        <v>14</v>
      </c>
      <c r="AC206">
        <f>VLOOKUP(B206,Risk!$B$2:$G$387,6,FALSE)</f>
        <v>8</v>
      </c>
      <c r="AD206">
        <f>VLOOKUP(B206,Risk!$B$2:$G$387,2,FALSE)</f>
        <v>0.54</v>
      </c>
    </row>
    <row r="207" spans="1:30" x14ac:dyDescent="0.3">
      <c r="A207">
        <v>206</v>
      </c>
      <c r="B207" t="s">
        <v>815</v>
      </c>
      <c r="C207" t="s">
        <v>816</v>
      </c>
      <c r="D207" t="s">
        <v>817</v>
      </c>
      <c r="E207" t="s">
        <v>797</v>
      </c>
      <c r="F207">
        <v>4004979</v>
      </c>
      <c r="G207">
        <v>697304</v>
      </c>
      <c r="H207" t="s">
        <v>818</v>
      </c>
      <c r="I207">
        <v>2000000000</v>
      </c>
      <c r="J207" s="6">
        <f>VLOOKUP(B207,'Results - Timing'!$B$2:$E$387,2,FALSE)</f>
        <v>44014.7142012283</v>
      </c>
      <c r="K207" s="6">
        <f>VLOOKUP(B207,'Results - Timing'!$B$2:$E$387,3,FALSE)</f>
        <v>44014.714228528312</v>
      </c>
      <c r="L207" s="5">
        <f>VLOOKUP(B207,'Results - Timing'!$B$2:$E$387,4,FALSE)</f>
        <v>2.730001142481342E-5</v>
      </c>
      <c r="M207" s="3" t="str">
        <f>VLOOKUP(B207,Androbugs!$B$2:$C$387,2,FALSE)</f>
        <v>Y</v>
      </c>
      <c r="N207" s="3" t="str">
        <f>VLOOKUP(B207,Droidstatx!$B$2:$C$387,2,FALSE)</f>
        <v>Y</v>
      </c>
      <c r="O207" s="3" t="e">
        <f>VLOOKUP(B207,Super!$B$2:$C$387,2,FALSE)</f>
        <v>#N/A</v>
      </c>
      <c r="P207">
        <f>VLOOKUP(B207,'Results - OWASP'!$B$2:$L$387,2,FALSE)</f>
        <v>0</v>
      </c>
      <c r="Q207">
        <f>VLOOKUP(B207,'Results - OWASP'!$B$2:$L$387,3,FALSE)</f>
        <v>0</v>
      </c>
      <c r="R207">
        <f>VLOOKUP(B207,'Results - OWASP'!$B$2:$L$387,4,FALSE)</f>
        <v>0</v>
      </c>
      <c r="S207">
        <f>VLOOKUP(B207,'Results - OWASP'!$B$2:$L$387,5,FALSE)</f>
        <v>0</v>
      </c>
      <c r="T207">
        <f>VLOOKUP(B207,'Results - OWASP'!$B$2:$L$387,6,FALSE)</f>
        <v>1</v>
      </c>
      <c r="U207">
        <f>VLOOKUP(B207,'Results - OWASP'!$B$2:$L$387,7,FALSE)</f>
        <v>0</v>
      </c>
      <c r="V207">
        <f>VLOOKUP(B207,'Results - OWASP'!$B$2:$L$387,8,FALSE)</f>
        <v>0</v>
      </c>
      <c r="W207">
        <f>VLOOKUP(B207,'Results - OWASP'!$B$2:$L$387,9,FALSE)</f>
        <v>0</v>
      </c>
      <c r="X207">
        <f>VLOOKUP(B207,'Results - OWASP'!$B$2:$L$387,10,FALSE)</f>
        <v>0</v>
      </c>
      <c r="Y207">
        <f>VLOOKUP(B207,'Results - OWASP'!$B$2:$L$387,11,FALSE)</f>
        <v>0</v>
      </c>
      <c r="Z207">
        <f>VLOOKUP(B207,Risk!$B$2:$G$387,3,FALSE)</f>
        <v>1</v>
      </c>
      <c r="AA207">
        <f>VLOOKUP(B207,Risk!$B$2:$G$387,4,FALSE)</f>
        <v>0</v>
      </c>
      <c r="AB207">
        <f>VLOOKUP(B207,Risk!$B$2:$G$387,5,FALSE)</f>
        <v>1</v>
      </c>
      <c r="AC207">
        <f>VLOOKUP(B207,Risk!$B$2:$G$387,6,FALSE)</f>
        <v>0</v>
      </c>
      <c r="AD207">
        <f>VLOOKUP(B207,Risk!$B$2:$G$387,2,FALSE)</f>
        <v>0.6</v>
      </c>
    </row>
    <row r="208" spans="1:30" x14ac:dyDescent="0.3">
      <c r="A208">
        <v>207</v>
      </c>
      <c r="B208" t="s">
        <v>819</v>
      </c>
      <c r="C208" t="s">
        <v>820</v>
      </c>
      <c r="D208" t="s">
        <v>821</v>
      </c>
      <c r="E208" t="s">
        <v>797</v>
      </c>
      <c r="F208">
        <v>3666950</v>
      </c>
      <c r="G208">
        <v>15716036</v>
      </c>
      <c r="H208" t="s">
        <v>822</v>
      </c>
      <c r="I208">
        <v>804200</v>
      </c>
      <c r="J208" s="6">
        <f>VLOOKUP(B208,'Results - Timing'!$B$2:$E$387,2,FALSE)</f>
        <v>44014.712180630777</v>
      </c>
      <c r="K208" s="6">
        <f>VLOOKUP(B208,'Results - Timing'!$B$2:$E$387,3,FALSE)</f>
        <v>44014.712609929673</v>
      </c>
      <c r="L208" s="5">
        <f>VLOOKUP(B208,'Results - Timing'!$B$2:$E$387,4,FALSE)</f>
        <v>4.2929889605147764E-4</v>
      </c>
      <c r="M208" s="3" t="str">
        <f>VLOOKUP(B208,Androbugs!$B$2:$C$387,2,FALSE)</f>
        <v>Y</v>
      </c>
      <c r="N208" s="3" t="str">
        <f>VLOOKUP(B208,Droidstatx!$B$2:$C$387,2,FALSE)</f>
        <v>Y</v>
      </c>
      <c r="O208" s="3" t="str">
        <f>VLOOKUP(B208,Super!$B$2:$C$387,2,FALSE)</f>
        <v>Y</v>
      </c>
      <c r="P208">
        <f>VLOOKUP(B208,'Results - OWASP'!$B$2:$L$387,2,FALSE)</f>
        <v>10</v>
      </c>
      <c r="Q208">
        <f>VLOOKUP(B208,'Results - OWASP'!$B$2:$L$387,3,FALSE)</f>
        <v>8</v>
      </c>
      <c r="R208">
        <f>VLOOKUP(B208,'Results - OWASP'!$B$2:$L$387,4,FALSE)</f>
        <v>2</v>
      </c>
      <c r="S208">
        <f>VLOOKUP(B208,'Results - OWASP'!$B$2:$L$387,5,FALSE)</f>
        <v>0</v>
      </c>
      <c r="T208">
        <f>VLOOKUP(B208,'Results - OWASP'!$B$2:$L$387,6,FALSE)</f>
        <v>5</v>
      </c>
      <c r="U208">
        <f>VLOOKUP(B208,'Results - OWASP'!$B$2:$L$387,7,FALSE)</f>
        <v>1</v>
      </c>
      <c r="V208">
        <f>VLOOKUP(B208,'Results - OWASP'!$B$2:$L$387,8,FALSE)</f>
        <v>4</v>
      </c>
      <c r="W208">
        <f>VLOOKUP(B208,'Results - OWASP'!$B$2:$L$387,9,FALSE)</f>
        <v>4</v>
      </c>
      <c r="X208">
        <f>VLOOKUP(B208,'Results - OWASP'!$B$2:$L$387,10,FALSE)</f>
        <v>1</v>
      </c>
      <c r="Y208">
        <f>VLOOKUP(B208,'Results - OWASP'!$B$2:$L$387,11,FALSE)</f>
        <v>1</v>
      </c>
      <c r="Z208">
        <f>VLOOKUP(B208,Risk!$B$2:$G$387,3,FALSE)</f>
        <v>36</v>
      </c>
      <c r="AA208">
        <f>VLOOKUP(B208,Risk!$B$2:$G$387,4,FALSE)</f>
        <v>10</v>
      </c>
      <c r="AB208">
        <f>VLOOKUP(B208,Risk!$B$2:$G$387,5,FALSE)</f>
        <v>18</v>
      </c>
      <c r="AC208">
        <f>VLOOKUP(B208,Risk!$B$2:$G$387,6,FALSE)</f>
        <v>8</v>
      </c>
      <c r="AD208">
        <f>VLOOKUP(B208,Risk!$B$2:$G$387,2,FALSE)</f>
        <v>0.54</v>
      </c>
    </row>
    <row r="209" spans="1:30" x14ac:dyDescent="0.3">
      <c r="A209">
        <v>208</v>
      </c>
      <c r="B209" t="s">
        <v>823</v>
      </c>
      <c r="C209" t="s">
        <v>824</v>
      </c>
      <c r="D209" t="s">
        <v>825</v>
      </c>
      <c r="E209" t="s">
        <v>797</v>
      </c>
      <c r="F209">
        <v>3527586</v>
      </c>
      <c r="G209">
        <v>12962663</v>
      </c>
      <c r="H209" t="s">
        <v>826</v>
      </c>
      <c r="I209">
        <v>221</v>
      </c>
      <c r="J209" s="6">
        <f>VLOOKUP(B209,'Results - Timing'!$B$2:$E$387,2,FALSE)</f>
        <v>44014.675909046979</v>
      </c>
      <c r="K209" s="6">
        <f>VLOOKUP(B209,'Results - Timing'!$B$2:$E$387,3,FALSE)</f>
        <v>44014.676311513307</v>
      </c>
      <c r="L209" s="5">
        <f>VLOOKUP(B209,'Results - Timing'!$B$2:$E$387,4,FALSE)</f>
        <v>4.0246632852358744E-4</v>
      </c>
      <c r="M209" s="3" t="str">
        <f>VLOOKUP(B209,Androbugs!$B$2:$C$387,2,FALSE)</f>
        <v>Y</v>
      </c>
      <c r="N209" s="3" t="str">
        <f>VLOOKUP(B209,Droidstatx!$B$2:$C$387,2,FALSE)</f>
        <v>Y</v>
      </c>
      <c r="O209" s="3" t="str">
        <f>VLOOKUP(B209,Super!$B$2:$C$387,2,FALSE)</f>
        <v>Y</v>
      </c>
      <c r="P209">
        <f>VLOOKUP(B209,'Results - OWASP'!$B$2:$L$387,2,FALSE)</f>
        <v>8</v>
      </c>
      <c r="Q209">
        <f>VLOOKUP(B209,'Results - OWASP'!$B$2:$L$387,3,FALSE)</f>
        <v>8</v>
      </c>
      <c r="R209">
        <f>VLOOKUP(B209,'Results - OWASP'!$B$2:$L$387,4,FALSE)</f>
        <v>5</v>
      </c>
      <c r="S209">
        <f>VLOOKUP(B209,'Results - OWASP'!$B$2:$L$387,5,FALSE)</f>
        <v>0</v>
      </c>
      <c r="T209">
        <f>VLOOKUP(B209,'Results - OWASP'!$B$2:$L$387,6,FALSE)</f>
        <v>5</v>
      </c>
      <c r="U209">
        <f>VLOOKUP(B209,'Results - OWASP'!$B$2:$L$387,7,FALSE)</f>
        <v>1</v>
      </c>
      <c r="V209">
        <f>VLOOKUP(B209,'Results - OWASP'!$B$2:$L$387,8,FALSE)</f>
        <v>4</v>
      </c>
      <c r="W209">
        <f>VLOOKUP(B209,'Results - OWASP'!$B$2:$L$387,9,FALSE)</f>
        <v>2</v>
      </c>
      <c r="X209">
        <f>VLOOKUP(B209,'Results - OWASP'!$B$2:$L$387,10,FALSE)</f>
        <v>1</v>
      </c>
      <c r="Y209">
        <f>VLOOKUP(B209,'Results - OWASP'!$B$2:$L$387,11,FALSE)</f>
        <v>1</v>
      </c>
      <c r="Z209">
        <f>VLOOKUP(B209,Risk!$B$2:$G$387,3,FALSE)</f>
        <v>35</v>
      </c>
      <c r="AA209">
        <f>VLOOKUP(B209,Risk!$B$2:$G$387,4,FALSE)</f>
        <v>11</v>
      </c>
      <c r="AB209">
        <f>VLOOKUP(B209,Risk!$B$2:$G$387,5,FALSE)</f>
        <v>17</v>
      </c>
      <c r="AC209">
        <f>VLOOKUP(B209,Risk!$B$2:$G$387,6,FALSE)</f>
        <v>7</v>
      </c>
      <c r="AD209">
        <f>VLOOKUP(B209,Risk!$B$2:$G$387,2,FALSE)</f>
        <v>0.59</v>
      </c>
    </row>
    <row r="210" spans="1:30" x14ac:dyDescent="0.3">
      <c r="A210">
        <v>209</v>
      </c>
      <c r="B210" t="s">
        <v>827</v>
      </c>
      <c r="C210" t="s">
        <v>828</v>
      </c>
      <c r="D210" t="s">
        <v>829</v>
      </c>
      <c r="E210" t="s">
        <v>797</v>
      </c>
      <c r="F210">
        <v>3518198</v>
      </c>
      <c r="G210">
        <v>10270724</v>
      </c>
      <c r="H210" t="s">
        <v>830</v>
      </c>
      <c r="I210">
        <v>235</v>
      </c>
      <c r="J210" s="6">
        <f>VLOOKUP(B210,'Results - Timing'!$B$2:$E$387,2,FALSE)</f>
        <v>44014.784458777547</v>
      </c>
      <c r="K210" s="6">
        <f>VLOOKUP(B210,'Results - Timing'!$B$2:$E$387,3,FALSE)</f>
        <v>44014.784879986459</v>
      </c>
      <c r="L210" s="5">
        <f>VLOOKUP(B210,'Results - Timing'!$B$2:$E$387,4,FALSE)</f>
        <v>4.2120891157537699E-4</v>
      </c>
      <c r="M210" s="3" t="str">
        <f>VLOOKUP(B210,Androbugs!$B$2:$C$387,2,FALSE)</f>
        <v>Y</v>
      </c>
      <c r="N210" s="3" t="str">
        <f>VLOOKUP(B210,Droidstatx!$B$2:$C$387,2,FALSE)</f>
        <v>Y</v>
      </c>
      <c r="O210" s="3" t="str">
        <f>VLOOKUP(B210,Super!$B$2:$C$387,2,FALSE)</f>
        <v>Y</v>
      </c>
      <c r="P210">
        <f>VLOOKUP(B210,'Results - OWASP'!$B$2:$L$387,2,FALSE)</f>
        <v>7</v>
      </c>
      <c r="Q210">
        <f>VLOOKUP(B210,'Results - OWASP'!$B$2:$L$387,3,FALSE)</f>
        <v>6</v>
      </c>
      <c r="R210">
        <f>VLOOKUP(B210,'Results - OWASP'!$B$2:$L$387,4,FALSE)</f>
        <v>3</v>
      </c>
      <c r="S210">
        <f>VLOOKUP(B210,'Results - OWASP'!$B$2:$L$387,5,FALSE)</f>
        <v>0</v>
      </c>
      <c r="T210">
        <f>VLOOKUP(B210,'Results - OWASP'!$B$2:$L$387,6,FALSE)</f>
        <v>4</v>
      </c>
      <c r="U210">
        <f>VLOOKUP(B210,'Results - OWASP'!$B$2:$L$387,7,FALSE)</f>
        <v>1</v>
      </c>
      <c r="V210">
        <f>VLOOKUP(B210,'Results - OWASP'!$B$2:$L$387,8,FALSE)</f>
        <v>5</v>
      </c>
      <c r="W210">
        <f>VLOOKUP(B210,'Results - OWASP'!$B$2:$L$387,9,FALSE)</f>
        <v>3</v>
      </c>
      <c r="X210">
        <f>VLOOKUP(B210,'Results - OWASP'!$B$2:$L$387,10,FALSE)</f>
        <v>1</v>
      </c>
      <c r="Y210">
        <f>VLOOKUP(B210,'Results - OWASP'!$B$2:$L$387,11,FALSE)</f>
        <v>0</v>
      </c>
      <c r="Z210">
        <f>VLOOKUP(B210,Risk!$B$2:$G$387,3,FALSE)</f>
        <v>30</v>
      </c>
      <c r="AA210">
        <f>VLOOKUP(B210,Risk!$B$2:$G$387,4,FALSE)</f>
        <v>11</v>
      </c>
      <c r="AB210">
        <f>VLOOKUP(B210,Risk!$B$2:$G$387,5,FALSE)</f>
        <v>13</v>
      </c>
      <c r="AC210">
        <f>VLOOKUP(B210,Risk!$B$2:$G$387,6,FALSE)</f>
        <v>6</v>
      </c>
      <c r="AD210">
        <f>VLOOKUP(B210,Risk!$B$2:$G$387,2,FALSE)</f>
        <v>0.52</v>
      </c>
    </row>
    <row r="211" spans="1:30" x14ac:dyDescent="0.3">
      <c r="A211">
        <v>210</v>
      </c>
      <c r="B211" t="s">
        <v>831</v>
      </c>
      <c r="C211" t="s">
        <v>832</v>
      </c>
      <c r="D211" t="s">
        <v>833</v>
      </c>
      <c r="E211" t="s">
        <v>797</v>
      </c>
      <c r="F211">
        <v>3319054</v>
      </c>
      <c r="G211">
        <v>9700250</v>
      </c>
      <c r="H211" t="s">
        <v>834</v>
      </c>
      <c r="I211">
        <v>57</v>
      </c>
      <c r="J211" s="6">
        <f>VLOOKUP(B211,'Results - Timing'!$B$2:$E$387,2,FALSE)</f>
        <v>44014.688915769031</v>
      </c>
      <c r="K211" s="6">
        <f>VLOOKUP(B211,'Results - Timing'!$B$2:$E$387,3,FALSE)</f>
        <v>44014.689308547422</v>
      </c>
      <c r="L211" s="5">
        <f>VLOOKUP(B211,'Results - Timing'!$B$2:$E$387,4,FALSE)</f>
        <v>3.927783909603022E-4</v>
      </c>
      <c r="M211" s="3" t="str">
        <f>VLOOKUP(B211,Androbugs!$B$2:$C$387,2,FALSE)</f>
        <v>Y</v>
      </c>
      <c r="N211" s="3" t="str">
        <f>VLOOKUP(B211,Droidstatx!$B$2:$C$387,2,FALSE)</f>
        <v>Y</v>
      </c>
      <c r="O211" s="3" t="str">
        <f>VLOOKUP(B211,Super!$B$2:$C$387,2,FALSE)</f>
        <v>Y</v>
      </c>
      <c r="P211">
        <f>VLOOKUP(B211,'Results - OWASP'!$B$2:$L$387,2,FALSE)</f>
        <v>11</v>
      </c>
      <c r="Q211">
        <f>VLOOKUP(B211,'Results - OWASP'!$B$2:$L$387,3,FALSE)</f>
        <v>11</v>
      </c>
      <c r="R211">
        <f>VLOOKUP(B211,'Results - OWASP'!$B$2:$L$387,4,FALSE)</f>
        <v>5</v>
      </c>
      <c r="S211">
        <f>VLOOKUP(B211,'Results - OWASP'!$B$2:$L$387,5,FALSE)</f>
        <v>0</v>
      </c>
      <c r="T211">
        <f>VLOOKUP(B211,'Results - OWASP'!$B$2:$L$387,6,FALSE)</f>
        <v>5</v>
      </c>
      <c r="U211">
        <f>VLOOKUP(B211,'Results - OWASP'!$B$2:$L$387,7,FALSE)</f>
        <v>1</v>
      </c>
      <c r="V211">
        <f>VLOOKUP(B211,'Results - OWASP'!$B$2:$L$387,8,FALSE)</f>
        <v>6</v>
      </c>
      <c r="W211">
        <f>VLOOKUP(B211,'Results - OWASP'!$B$2:$L$387,9,FALSE)</f>
        <v>4</v>
      </c>
      <c r="X211">
        <f>VLOOKUP(B211,'Results - OWASP'!$B$2:$L$387,10,FALSE)</f>
        <v>2</v>
      </c>
      <c r="Y211">
        <f>VLOOKUP(B211,'Results - OWASP'!$B$2:$L$387,11,FALSE)</f>
        <v>1</v>
      </c>
      <c r="Z211">
        <f>VLOOKUP(B211,Risk!$B$2:$G$387,3,FALSE)</f>
        <v>46</v>
      </c>
      <c r="AA211">
        <f>VLOOKUP(B211,Risk!$B$2:$G$387,4,FALSE)</f>
        <v>13</v>
      </c>
      <c r="AB211">
        <f>VLOOKUP(B211,Risk!$B$2:$G$387,5,FALSE)</f>
        <v>21</v>
      </c>
      <c r="AC211">
        <f>VLOOKUP(B211,Risk!$B$2:$G$387,6,FALSE)</f>
        <v>12</v>
      </c>
      <c r="AD211">
        <f>VLOOKUP(B211,Risk!$B$2:$G$387,2,FALSE)</f>
        <v>0.56999999999999995</v>
      </c>
    </row>
    <row r="212" spans="1:30" x14ac:dyDescent="0.3">
      <c r="A212">
        <v>211</v>
      </c>
      <c r="B212" t="s">
        <v>835</v>
      </c>
      <c r="C212" t="s">
        <v>836</v>
      </c>
      <c r="D212" t="s">
        <v>837</v>
      </c>
      <c r="E212" t="s">
        <v>838</v>
      </c>
      <c r="F212">
        <v>34123246</v>
      </c>
      <c r="G212">
        <v>6684412</v>
      </c>
      <c r="H212" t="s">
        <v>839</v>
      </c>
      <c r="I212">
        <v>751</v>
      </c>
      <c r="J212" s="6">
        <f>VLOOKUP(B212,'Results - Timing'!$B$2:$E$387,2,FALSE)</f>
        <v>44014.704669355662</v>
      </c>
      <c r="K212" s="6">
        <f>VLOOKUP(B212,'Results - Timing'!$B$2:$E$387,3,FALSE)</f>
        <v>44014.705052356549</v>
      </c>
      <c r="L212" s="5">
        <f>VLOOKUP(B212,'Results - Timing'!$B$2:$E$387,4,FALSE)</f>
        <v>3.8300088635878637E-4</v>
      </c>
      <c r="M212" s="3" t="str">
        <f>VLOOKUP(B212,Androbugs!$B$2:$C$387,2,FALSE)</f>
        <v>Y</v>
      </c>
      <c r="N212" s="3" t="str">
        <f>VLOOKUP(B212,Droidstatx!$B$2:$C$387,2,FALSE)</f>
        <v>Y</v>
      </c>
      <c r="O212" s="3" t="str">
        <f>VLOOKUP(B212,Super!$B$2:$C$387,2,FALSE)</f>
        <v>Y</v>
      </c>
      <c r="P212">
        <f>VLOOKUP(B212,'Results - OWASP'!$B$2:$L$387,2,FALSE)</f>
        <v>10</v>
      </c>
      <c r="Q212">
        <f>VLOOKUP(B212,'Results - OWASP'!$B$2:$L$387,3,FALSE)</f>
        <v>10</v>
      </c>
      <c r="R212">
        <f>VLOOKUP(B212,'Results - OWASP'!$B$2:$L$387,4,FALSE)</f>
        <v>6</v>
      </c>
      <c r="S212">
        <f>VLOOKUP(B212,'Results - OWASP'!$B$2:$L$387,5,FALSE)</f>
        <v>0</v>
      </c>
      <c r="T212">
        <f>VLOOKUP(B212,'Results - OWASP'!$B$2:$L$387,6,FALSE)</f>
        <v>5</v>
      </c>
      <c r="U212">
        <f>VLOOKUP(B212,'Results - OWASP'!$B$2:$L$387,7,FALSE)</f>
        <v>1</v>
      </c>
      <c r="V212">
        <f>VLOOKUP(B212,'Results - OWASP'!$B$2:$L$387,8,FALSE)</f>
        <v>3</v>
      </c>
      <c r="W212">
        <f>VLOOKUP(B212,'Results - OWASP'!$B$2:$L$387,9,FALSE)</f>
        <v>3</v>
      </c>
      <c r="X212">
        <f>VLOOKUP(B212,'Results - OWASP'!$B$2:$L$387,10,FALSE)</f>
        <v>2</v>
      </c>
      <c r="Y212">
        <f>VLOOKUP(B212,'Results - OWASP'!$B$2:$L$387,11,FALSE)</f>
        <v>1</v>
      </c>
      <c r="Z212">
        <f>VLOOKUP(B212,Risk!$B$2:$G$387,3,FALSE)</f>
        <v>41</v>
      </c>
      <c r="AA212">
        <f>VLOOKUP(B212,Risk!$B$2:$G$387,4,FALSE)</f>
        <v>11</v>
      </c>
      <c r="AB212">
        <f>VLOOKUP(B212,Risk!$B$2:$G$387,5,FALSE)</f>
        <v>19</v>
      </c>
      <c r="AC212">
        <f>VLOOKUP(B212,Risk!$B$2:$G$387,6,FALSE)</f>
        <v>11</v>
      </c>
      <c r="AD212">
        <f>VLOOKUP(B212,Risk!$B$2:$G$387,2,FALSE)</f>
        <v>0.61</v>
      </c>
    </row>
    <row r="213" spans="1:30" x14ac:dyDescent="0.3">
      <c r="A213">
        <v>212</v>
      </c>
      <c r="B213" t="s">
        <v>524</v>
      </c>
      <c r="C213" t="s">
        <v>525</v>
      </c>
      <c r="D213" t="s">
        <v>526</v>
      </c>
      <c r="E213" t="s">
        <v>838</v>
      </c>
      <c r="F213">
        <v>21291462</v>
      </c>
      <c r="G213">
        <v>4538324</v>
      </c>
      <c r="H213" t="s">
        <v>528</v>
      </c>
      <c r="I213">
        <v>1705000800</v>
      </c>
      <c r="J213" s="6">
        <f>VLOOKUP(B213,'Results - Timing'!$B$2:$E$387,2,FALSE)</f>
        <v>44014.707981933439</v>
      </c>
      <c r="K213" s="6">
        <f>VLOOKUP(B213,'Results - Timing'!$B$2:$E$387,3,FALSE)</f>
        <v>44014.708062997488</v>
      </c>
      <c r="L213" s="5">
        <f>VLOOKUP(B213,'Results - Timing'!$B$2:$E$387,4,FALSE)</f>
        <v>8.1064048572443426E-5</v>
      </c>
      <c r="M213" s="3" t="str">
        <f>VLOOKUP(B213,Androbugs!$B$2:$C$387,2,FALSE)</f>
        <v>Y</v>
      </c>
      <c r="N213" s="3" t="str">
        <f>VLOOKUP(B213,Droidstatx!$B$2:$C$387,2,FALSE)</f>
        <v>N</v>
      </c>
      <c r="O213" s="3" t="str">
        <f>VLOOKUP(B213,Super!$B$2:$C$387,2,FALSE)</f>
        <v>Y</v>
      </c>
      <c r="P213">
        <f>VLOOKUP(B213,'Results - OWASP'!$B$2:$L$387,2,FALSE)</f>
        <v>2</v>
      </c>
      <c r="Q213">
        <f>VLOOKUP(B213,'Results - OWASP'!$B$2:$L$387,3,FALSE)</f>
        <v>3</v>
      </c>
      <c r="R213">
        <f>VLOOKUP(B213,'Results - OWASP'!$B$2:$L$387,4,FALSE)</f>
        <v>1</v>
      </c>
      <c r="S213">
        <f>VLOOKUP(B213,'Results - OWASP'!$B$2:$L$387,5,FALSE)</f>
        <v>0</v>
      </c>
      <c r="T213">
        <f>VLOOKUP(B213,'Results - OWASP'!$B$2:$L$387,6,FALSE)</f>
        <v>0</v>
      </c>
      <c r="U213">
        <f>VLOOKUP(B213,'Results - OWASP'!$B$2:$L$387,7,FALSE)</f>
        <v>0</v>
      </c>
      <c r="V213">
        <f>VLOOKUP(B213,'Results - OWASP'!$B$2:$L$387,8,FALSE)</f>
        <v>0</v>
      </c>
      <c r="W213">
        <f>VLOOKUP(B213,'Results - OWASP'!$B$2:$L$387,9,FALSE)</f>
        <v>0</v>
      </c>
      <c r="X213">
        <f>VLOOKUP(B213,'Results - OWASP'!$B$2:$L$387,10,FALSE)</f>
        <v>0</v>
      </c>
      <c r="Y213">
        <f>VLOOKUP(B213,'Results - OWASP'!$B$2:$L$387,11,FALSE)</f>
        <v>0</v>
      </c>
      <c r="Z213">
        <f>VLOOKUP(B213,Risk!$B$2:$G$387,3,FALSE)</f>
        <v>6</v>
      </c>
      <c r="AA213">
        <f>VLOOKUP(B213,Risk!$B$2:$G$387,4,FALSE)</f>
        <v>2</v>
      </c>
      <c r="AB213">
        <f>VLOOKUP(B213,Risk!$B$2:$G$387,5,FALSE)</f>
        <v>2</v>
      </c>
      <c r="AC213">
        <f>VLOOKUP(B213,Risk!$B$2:$G$387,6,FALSE)</f>
        <v>2</v>
      </c>
      <c r="AD213">
        <f>VLOOKUP(B213,Risk!$B$2:$G$387,2,FALSE)</f>
        <v>0.49</v>
      </c>
    </row>
    <row r="214" spans="1:30" x14ac:dyDescent="0.3">
      <c r="A214">
        <v>213</v>
      </c>
      <c r="B214" t="s">
        <v>840</v>
      </c>
      <c r="C214" t="s">
        <v>841</v>
      </c>
      <c r="D214" t="s">
        <v>842</v>
      </c>
      <c r="E214" t="s">
        <v>838</v>
      </c>
      <c r="F214">
        <v>16556419</v>
      </c>
      <c r="G214">
        <v>34831814</v>
      </c>
      <c r="H214" t="s">
        <v>843</v>
      </c>
      <c r="I214">
        <v>1330001226</v>
      </c>
      <c r="J214" s="6">
        <f>VLOOKUP(B214,'Results - Timing'!$B$2:$E$387,2,FALSE)</f>
        <v>44014.776963103883</v>
      </c>
      <c r="K214" s="6">
        <f>VLOOKUP(B214,'Results - Timing'!$B$2:$E$387,3,FALSE)</f>
        <v>44014.777483306287</v>
      </c>
      <c r="L214" s="5">
        <f>VLOOKUP(B214,'Results - Timing'!$B$2:$E$387,4,FALSE)</f>
        <v>5.2020240400452167E-4</v>
      </c>
      <c r="M214" s="3" t="str">
        <f>VLOOKUP(B214,Androbugs!$B$2:$C$387,2,FALSE)</f>
        <v>Y</v>
      </c>
      <c r="N214" s="3" t="str">
        <f>VLOOKUP(B214,Droidstatx!$B$2:$C$387,2,FALSE)</f>
        <v>Y</v>
      </c>
      <c r="O214" s="3" t="str">
        <f>VLOOKUP(B214,Super!$B$2:$C$387,2,FALSE)</f>
        <v>Y</v>
      </c>
      <c r="P214">
        <f>VLOOKUP(B214,'Results - OWASP'!$B$2:$L$387,2,FALSE)</f>
        <v>9</v>
      </c>
      <c r="Q214">
        <f>VLOOKUP(B214,'Results - OWASP'!$B$2:$L$387,3,FALSE)</f>
        <v>7</v>
      </c>
      <c r="R214">
        <f>VLOOKUP(B214,'Results - OWASP'!$B$2:$L$387,4,FALSE)</f>
        <v>3</v>
      </c>
      <c r="S214">
        <f>VLOOKUP(B214,'Results - OWASP'!$B$2:$L$387,5,FALSE)</f>
        <v>0</v>
      </c>
      <c r="T214">
        <f>VLOOKUP(B214,'Results - OWASP'!$B$2:$L$387,6,FALSE)</f>
        <v>6</v>
      </c>
      <c r="U214">
        <f>VLOOKUP(B214,'Results - OWASP'!$B$2:$L$387,7,FALSE)</f>
        <v>1</v>
      </c>
      <c r="V214">
        <f>VLOOKUP(B214,'Results - OWASP'!$B$2:$L$387,8,FALSE)</f>
        <v>5</v>
      </c>
      <c r="W214">
        <f>VLOOKUP(B214,'Results - OWASP'!$B$2:$L$387,9,FALSE)</f>
        <v>2</v>
      </c>
      <c r="X214">
        <f>VLOOKUP(B214,'Results - OWASP'!$B$2:$L$387,10,FALSE)</f>
        <v>1</v>
      </c>
      <c r="Y214">
        <f>VLOOKUP(B214,'Results - OWASP'!$B$2:$L$387,11,FALSE)</f>
        <v>1</v>
      </c>
      <c r="Z214">
        <f>VLOOKUP(B214,Risk!$B$2:$G$387,3,FALSE)</f>
        <v>35</v>
      </c>
      <c r="AA214">
        <f>VLOOKUP(B214,Risk!$B$2:$G$387,4,FALSE)</f>
        <v>10</v>
      </c>
      <c r="AB214">
        <f>VLOOKUP(B214,Risk!$B$2:$G$387,5,FALSE)</f>
        <v>17</v>
      </c>
      <c r="AC214">
        <f>VLOOKUP(B214,Risk!$B$2:$G$387,6,FALSE)</f>
        <v>8</v>
      </c>
      <c r="AD214">
        <f>VLOOKUP(B214,Risk!$B$2:$G$387,2,FALSE)</f>
        <v>0.56000000000000005</v>
      </c>
    </row>
    <row r="215" spans="1:30" x14ac:dyDescent="0.3">
      <c r="A215">
        <v>214</v>
      </c>
      <c r="B215" t="s">
        <v>844</v>
      </c>
      <c r="C215" t="s">
        <v>845</v>
      </c>
      <c r="D215" t="s">
        <v>846</v>
      </c>
      <c r="E215" t="s">
        <v>838</v>
      </c>
      <c r="F215">
        <v>12122814</v>
      </c>
      <c r="G215">
        <v>13913498</v>
      </c>
      <c r="H215" t="s">
        <v>847</v>
      </c>
      <c r="I215">
        <v>42613</v>
      </c>
      <c r="J215" s="6">
        <f>VLOOKUP(B215,'Results - Timing'!$B$2:$E$387,2,FALSE)</f>
        <v>44014.737455819253</v>
      </c>
      <c r="K215" s="6">
        <f>VLOOKUP(B215,'Results - Timing'!$B$2:$E$387,3,FALSE)</f>
        <v>44014.737835166583</v>
      </c>
      <c r="L215" s="5">
        <f>VLOOKUP(B215,'Results - Timing'!$B$2:$E$387,4,FALSE)</f>
        <v>3.7934732972644269E-4</v>
      </c>
      <c r="M215" s="3" t="str">
        <f>VLOOKUP(B215,Androbugs!$B$2:$C$387,2,FALSE)</f>
        <v>Y</v>
      </c>
      <c r="N215" s="3" t="str">
        <f>VLOOKUP(B215,Droidstatx!$B$2:$C$387,2,FALSE)</f>
        <v>Y</v>
      </c>
      <c r="O215" s="3" t="e">
        <f>VLOOKUP(B215,Super!$B$2:$C$387,2,FALSE)</f>
        <v>#N/A</v>
      </c>
      <c r="P215">
        <f>VLOOKUP(B215,'Results - OWASP'!$B$2:$L$387,2,FALSE)</f>
        <v>9</v>
      </c>
      <c r="Q215">
        <f>VLOOKUP(B215,'Results - OWASP'!$B$2:$L$387,3,FALSE)</f>
        <v>3</v>
      </c>
      <c r="R215">
        <f>VLOOKUP(B215,'Results - OWASP'!$B$2:$L$387,4,FALSE)</f>
        <v>5</v>
      </c>
      <c r="S215">
        <f>VLOOKUP(B215,'Results - OWASP'!$B$2:$L$387,5,FALSE)</f>
        <v>0</v>
      </c>
      <c r="T215">
        <f>VLOOKUP(B215,'Results - OWASP'!$B$2:$L$387,6,FALSE)</f>
        <v>5</v>
      </c>
      <c r="U215">
        <f>VLOOKUP(B215,'Results - OWASP'!$B$2:$L$387,7,FALSE)</f>
        <v>1</v>
      </c>
      <c r="V215">
        <f>VLOOKUP(B215,'Results - OWASP'!$B$2:$L$387,8,FALSE)</f>
        <v>2</v>
      </c>
      <c r="W215">
        <f>VLOOKUP(B215,'Results - OWASP'!$B$2:$L$387,9,FALSE)</f>
        <v>2</v>
      </c>
      <c r="X215">
        <f>VLOOKUP(B215,'Results - OWASP'!$B$2:$L$387,10,FALSE)</f>
        <v>1</v>
      </c>
      <c r="Y215">
        <f>VLOOKUP(B215,'Results - OWASP'!$B$2:$L$387,11,FALSE)</f>
        <v>1</v>
      </c>
      <c r="Z215">
        <f>VLOOKUP(B215,Risk!$B$2:$G$387,3,FALSE)</f>
        <v>29</v>
      </c>
      <c r="AA215">
        <f>VLOOKUP(B215,Risk!$B$2:$G$387,4,FALSE)</f>
        <v>7</v>
      </c>
      <c r="AB215">
        <f>VLOOKUP(B215,Risk!$B$2:$G$387,5,FALSE)</f>
        <v>11</v>
      </c>
      <c r="AC215">
        <f>VLOOKUP(B215,Risk!$B$2:$G$387,6,FALSE)</f>
        <v>11</v>
      </c>
      <c r="AD215">
        <f>VLOOKUP(B215,Risk!$B$2:$G$387,2,FALSE)</f>
        <v>0.59</v>
      </c>
    </row>
    <row r="216" spans="1:30" x14ac:dyDescent="0.3">
      <c r="A216">
        <v>215</v>
      </c>
      <c r="B216" t="s">
        <v>430</v>
      </c>
      <c r="C216" t="s">
        <v>431</v>
      </c>
      <c r="D216" t="s">
        <v>432</v>
      </c>
      <c r="E216" t="s">
        <v>838</v>
      </c>
      <c r="F216">
        <v>11919082</v>
      </c>
      <c r="G216">
        <v>86882509</v>
      </c>
      <c r="H216" t="s">
        <v>433</v>
      </c>
      <c r="I216">
        <v>2021605050</v>
      </c>
      <c r="J216" s="6">
        <f>VLOOKUP(B216,'Results - Timing'!$B$2:$E$387,2,FALSE)</f>
        <v>44014.706329040557</v>
      </c>
      <c r="K216" s="6">
        <f>VLOOKUP(B216,'Results - Timing'!$B$2:$E$387,3,FALSE)</f>
        <v>44014.706823078668</v>
      </c>
      <c r="L216" s="5">
        <f>VLOOKUP(B216,'Results - Timing'!$B$2:$E$387,4,FALSE)</f>
        <v>4.9403811135562137E-4</v>
      </c>
      <c r="M216" s="3" t="str">
        <f>VLOOKUP(B216,Androbugs!$B$2:$C$387,2,FALSE)</f>
        <v>Y</v>
      </c>
      <c r="N216" s="3" t="str">
        <f>VLOOKUP(B216,Droidstatx!$B$2:$C$387,2,FALSE)</f>
        <v>Y</v>
      </c>
      <c r="O216" s="3" t="str">
        <f>VLOOKUP(B216,Super!$B$2:$C$387,2,FALSE)</f>
        <v>Y</v>
      </c>
      <c r="P216">
        <f>VLOOKUP(B216,'Results - OWASP'!$B$2:$L$387,2,FALSE)</f>
        <v>4</v>
      </c>
      <c r="Q216">
        <f>VLOOKUP(B216,'Results - OWASP'!$B$2:$L$387,3,FALSE)</f>
        <v>7</v>
      </c>
      <c r="R216">
        <f>VLOOKUP(B216,'Results - OWASP'!$B$2:$L$387,4,FALSE)</f>
        <v>1</v>
      </c>
      <c r="S216">
        <f>VLOOKUP(B216,'Results - OWASP'!$B$2:$L$387,5,FALSE)</f>
        <v>0</v>
      </c>
      <c r="T216">
        <f>VLOOKUP(B216,'Results - OWASP'!$B$2:$L$387,6,FALSE)</f>
        <v>3</v>
      </c>
      <c r="U216">
        <f>VLOOKUP(B216,'Results - OWASP'!$B$2:$L$387,7,FALSE)</f>
        <v>1</v>
      </c>
      <c r="V216">
        <f>VLOOKUP(B216,'Results - OWASP'!$B$2:$L$387,8,FALSE)</f>
        <v>7</v>
      </c>
      <c r="W216">
        <f>VLOOKUP(B216,'Results - OWASP'!$B$2:$L$387,9,FALSE)</f>
        <v>2</v>
      </c>
      <c r="X216">
        <f>VLOOKUP(B216,'Results - OWASP'!$B$2:$L$387,10,FALSE)</f>
        <v>1</v>
      </c>
      <c r="Y216">
        <f>VLOOKUP(B216,'Results - OWASP'!$B$2:$L$387,11,FALSE)</f>
        <v>0</v>
      </c>
      <c r="Z216">
        <f>VLOOKUP(B216,Risk!$B$2:$G$387,3,FALSE)</f>
        <v>26</v>
      </c>
      <c r="AA216">
        <f>VLOOKUP(B216,Risk!$B$2:$G$387,4,FALSE)</f>
        <v>12</v>
      </c>
      <c r="AB216">
        <f>VLOOKUP(B216,Risk!$B$2:$G$387,5,FALSE)</f>
        <v>8</v>
      </c>
      <c r="AC216">
        <f>VLOOKUP(B216,Risk!$B$2:$G$387,6,FALSE)</f>
        <v>6</v>
      </c>
      <c r="AD216">
        <f>VLOOKUP(B216,Risk!$B$2:$G$387,2,FALSE)</f>
        <v>0.51</v>
      </c>
    </row>
    <row r="217" spans="1:30" x14ac:dyDescent="0.3">
      <c r="A217">
        <v>216</v>
      </c>
      <c r="B217" t="s">
        <v>529</v>
      </c>
      <c r="C217" t="s">
        <v>530</v>
      </c>
      <c r="D217" t="s">
        <v>531</v>
      </c>
      <c r="E217" t="s">
        <v>838</v>
      </c>
      <c r="F217">
        <v>9568515</v>
      </c>
      <c r="G217">
        <v>30120024</v>
      </c>
      <c r="H217" t="s">
        <v>532</v>
      </c>
      <c r="I217">
        <v>13028607</v>
      </c>
      <c r="J217" s="6">
        <f>VLOOKUP(B217,'Results - Timing'!$B$2:$E$387,2,FALSE)</f>
        <v>44014.751460964537</v>
      </c>
      <c r="K217" s="6">
        <f>VLOOKUP(B217,'Results - Timing'!$B$2:$E$387,3,FALSE)</f>
        <v>44014.751810631147</v>
      </c>
      <c r="L217" s="5">
        <f>VLOOKUP(B217,'Results - Timing'!$B$2:$E$387,4,FALSE)</f>
        <v>3.4966661041835323E-4</v>
      </c>
      <c r="M217" s="3" t="str">
        <f>VLOOKUP(B217,Androbugs!$B$2:$C$387,2,FALSE)</f>
        <v>Y</v>
      </c>
      <c r="N217" s="3" t="str">
        <f>VLOOKUP(B217,Droidstatx!$B$2:$C$387,2,FALSE)</f>
        <v>Y</v>
      </c>
      <c r="O217" s="3" t="str">
        <f>VLOOKUP(B217,Super!$B$2:$C$387,2,FALSE)</f>
        <v>Y</v>
      </c>
      <c r="P217">
        <f>VLOOKUP(B217,'Results - OWASP'!$B$2:$L$387,2,FALSE)</f>
        <v>5</v>
      </c>
      <c r="Q217">
        <f>VLOOKUP(B217,'Results - OWASP'!$B$2:$L$387,3,FALSE)</f>
        <v>6</v>
      </c>
      <c r="R217">
        <f>VLOOKUP(B217,'Results - OWASP'!$B$2:$L$387,4,FALSE)</f>
        <v>1</v>
      </c>
      <c r="S217">
        <f>VLOOKUP(B217,'Results - OWASP'!$B$2:$L$387,5,FALSE)</f>
        <v>0</v>
      </c>
      <c r="T217">
        <f>VLOOKUP(B217,'Results - OWASP'!$B$2:$L$387,6,FALSE)</f>
        <v>3</v>
      </c>
      <c r="U217">
        <f>VLOOKUP(B217,'Results - OWASP'!$B$2:$L$387,7,FALSE)</f>
        <v>1</v>
      </c>
      <c r="V217">
        <f>VLOOKUP(B217,'Results - OWASP'!$B$2:$L$387,8,FALSE)</f>
        <v>4</v>
      </c>
      <c r="W217">
        <f>VLOOKUP(B217,'Results - OWASP'!$B$2:$L$387,9,FALSE)</f>
        <v>1</v>
      </c>
      <c r="X217">
        <f>VLOOKUP(B217,'Results - OWASP'!$B$2:$L$387,10,FALSE)</f>
        <v>0</v>
      </c>
      <c r="Y217">
        <f>VLOOKUP(B217,'Results - OWASP'!$B$2:$L$387,11,FALSE)</f>
        <v>0</v>
      </c>
      <c r="Z217">
        <f>VLOOKUP(B217,Risk!$B$2:$G$387,3,FALSE)</f>
        <v>21</v>
      </c>
      <c r="AA217">
        <f>VLOOKUP(B217,Risk!$B$2:$G$387,4,FALSE)</f>
        <v>9</v>
      </c>
      <c r="AB217">
        <f>VLOOKUP(B217,Risk!$B$2:$G$387,5,FALSE)</f>
        <v>11</v>
      </c>
      <c r="AC217">
        <f>VLOOKUP(B217,Risk!$B$2:$G$387,6,FALSE)</f>
        <v>1</v>
      </c>
      <c r="AD217">
        <f>VLOOKUP(B217,Risk!$B$2:$G$387,2,FALSE)</f>
        <v>0.49</v>
      </c>
    </row>
    <row r="218" spans="1:30" x14ac:dyDescent="0.3">
      <c r="A218">
        <v>217</v>
      </c>
      <c r="B218" t="s">
        <v>533</v>
      </c>
      <c r="C218" t="s">
        <v>534</v>
      </c>
      <c r="D218" t="s">
        <v>535</v>
      </c>
      <c r="E218" t="s">
        <v>838</v>
      </c>
      <c r="F218">
        <v>8329745</v>
      </c>
      <c r="G218">
        <v>63766307</v>
      </c>
      <c r="H218" t="s">
        <v>536</v>
      </c>
      <c r="I218">
        <v>1807201</v>
      </c>
      <c r="J218" s="6">
        <f>VLOOKUP(B218,'Results - Timing'!$B$2:$E$387,2,FALSE)</f>
        <v>44014.712609932001</v>
      </c>
      <c r="K218" s="6">
        <f>VLOOKUP(B218,'Results - Timing'!$B$2:$E$387,3,FALSE)</f>
        <v>44014.712721405929</v>
      </c>
      <c r="L218" s="5">
        <f>VLOOKUP(B218,'Results - Timing'!$B$2:$E$387,4,FALSE)</f>
        <v>1.1147392797283828E-4</v>
      </c>
      <c r="M218" s="3" t="str">
        <f>VLOOKUP(B218,Androbugs!$B$2:$C$387,2,FALSE)</f>
        <v>Y</v>
      </c>
      <c r="N218" s="3" t="str">
        <f>VLOOKUP(B218,Droidstatx!$B$2:$C$387,2,FALSE)</f>
        <v>Y</v>
      </c>
      <c r="O218" s="3" t="str">
        <f>VLOOKUP(B218,Super!$B$2:$C$387,2,FALSE)</f>
        <v>Y</v>
      </c>
      <c r="P218">
        <f>VLOOKUP(B218,'Results - OWASP'!$B$2:$L$387,2,FALSE)</f>
        <v>4</v>
      </c>
      <c r="Q218">
        <f>VLOOKUP(B218,'Results - OWASP'!$B$2:$L$387,3,FALSE)</f>
        <v>6</v>
      </c>
      <c r="R218">
        <f>VLOOKUP(B218,'Results - OWASP'!$B$2:$L$387,4,FALSE)</f>
        <v>2</v>
      </c>
      <c r="S218">
        <f>VLOOKUP(B218,'Results - OWASP'!$B$2:$L$387,5,FALSE)</f>
        <v>0</v>
      </c>
      <c r="T218">
        <f>VLOOKUP(B218,'Results - OWASP'!$B$2:$L$387,6,FALSE)</f>
        <v>2</v>
      </c>
      <c r="U218">
        <f>VLOOKUP(B218,'Results - OWASP'!$B$2:$L$387,7,FALSE)</f>
        <v>1</v>
      </c>
      <c r="V218">
        <f>VLOOKUP(B218,'Results - OWASP'!$B$2:$L$387,8,FALSE)</f>
        <v>3</v>
      </c>
      <c r="W218">
        <f>VLOOKUP(B218,'Results - OWASP'!$B$2:$L$387,9,FALSE)</f>
        <v>1</v>
      </c>
      <c r="X218">
        <f>VLOOKUP(B218,'Results - OWASP'!$B$2:$L$387,10,FALSE)</f>
        <v>0</v>
      </c>
      <c r="Y218">
        <f>VLOOKUP(B218,'Results - OWASP'!$B$2:$L$387,11,FALSE)</f>
        <v>0</v>
      </c>
      <c r="Z218">
        <f>VLOOKUP(B218,Risk!$B$2:$G$387,3,FALSE)</f>
        <v>19</v>
      </c>
      <c r="AA218">
        <f>VLOOKUP(B218,Risk!$B$2:$G$387,4,FALSE)</f>
        <v>8</v>
      </c>
      <c r="AB218">
        <f>VLOOKUP(B218,Risk!$B$2:$G$387,5,FALSE)</f>
        <v>9</v>
      </c>
      <c r="AC218">
        <f>VLOOKUP(B218,Risk!$B$2:$G$387,6,FALSE)</f>
        <v>2</v>
      </c>
      <c r="AD218">
        <f>VLOOKUP(B218,Risk!$B$2:$G$387,2,FALSE)</f>
        <v>0.45</v>
      </c>
    </row>
    <row r="219" spans="1:30" x14ac:dyDescent="0.3">
      <c r="A219">
        <v>218</v>
      </c>
      <c r="B219" t="s">
        <v>537</v>
      </c>
      <c r="C219" t="s">
        <v>538</v>
      </c>
      <c r="D219" t="s">
        <v>539</v>
      </c>
      <c r="E219" t="s">
        <v>838</v>
      </c>
      <c r="F219">
        <v>5048593</v>
      </c>
      <c r="G219">
        <v>33313010</v>
      </c>
      <c r="H219" t="s">
        <v>540</v>
      </c>
      <c r="I219">
        <v>2812004</v>
      </c>
      <c r="J219" s="6">
        <f>VLOOKUP(B219,'Results - Timing'!$B$2:$E$387,2,FALSE)</f>
        <v>44014.74160385588</v>
      </c>
      <c r="K219" s="6">
        <f>VLOOKUP(B219,'Results - Timing'!$B$2:$E$387,3,FALSE)</f>
        <v>44014.742062102167</v>
      </c>
      <c r="L219" s="5">
        <f>VLOOKUP(B219,'Results - Timing'!$B$2:$E$387,4,FALSE)</f>
        <v>4.5824628614354879E-4</v>
      </c>
      <c r="M219" s="3" t="str">
        <f>VLOOKUP(B219,Androbugs!$B$2:$C$387,2,FALSE)</f>
        <v>Y</v>
      </c>
      <c r="N219" s="3" t="str">
        <f>VLOOKUP(B219,Droidstatx!$B$2:$C$387,2,FALSE)</f>
        <v>Y</v>
      </c>
      <c r="O219" s="3" t="str">
        <f>VLOOKUP(B219,Super!$B$2:$C$387,2,FALSE)</f>
        <v>Y</v>
      </c>
      <c r="P219">
        <f>VLOOKUP(B219,'Results - OWASP'!$B$2:$L$387,2,FALSE)</f>
        <v>11</v>
      </c>
      <c r="Q219">
        <f>VLOOKUP(B219,'Results - OWASP'!$B$2:$L$387,3,FALSE)</f>
        <v>11</v>
      </c>
      <c r="R219">
        <f>VLOOKUP(B219,'Results - OWASP'!$B$2:$L$387,4,FALSE)</f>
        <v>6</v>
      </c>
      <c r="S219">
        <f>VLOOKUP(B219,'Results - OWASP'!$B$2:$L$387,5,FALSE)</f>
        <v>0</v>
      </c>
      <c r="T219">
        <f>VLOOKUP(B219,'Results - OWASP'!$B$2:$L$387,6,FALSE)</f>
        <v>6</v>
      </c>
      <c r="U219">
        <f>VLOOKUP(B219,'Results - OWASP'!$B$2:$L$387,7,FALSE)</f>
        <v>1</v>
      </c>
      <c r="V219">
        <f>VLOOKUP(B219,'Results - OWASP'!$B$2:$L$387,8,FALSE)</f>
        <v>6</v>
      </c>
      <c r="W219">
        <f>VLOOKUP(B219,'Results - OWASP'!$B$2:$L$387,9,FALSE)</f>
        <v>2</v>
      </c>
      <c r="X219">
        <f>VLOOKUP(B219,'Results - OWASP'!$B$2:$L$387,10,FALSE)</f>
        <v>2</v>
      </c>
      <c r="Y219">
        <f>VLOOKUP(B219,'Results - OWASP'!$B$2:$L$387,11,FALSE)</f>
        <v>1</v>
      </c>
      <c r="Z219">
        <f>VLOOKUP(B219,Risk!$B$2:$G$387,3,FALSE)</f>
        <v>46</v>
      </c>
      <c r="AA219">
        <f>VLOOKUP(B219,Risk!$B$2:$G$387,4,FALSE)</f>
        <v>14</v>
      </c>
      <c r="AB219">
        <f>VLOOKUP(B219,Risk!$B$2:$G$387,5,FALSE)</f>
        <v>16</v>
      </c>
      <c r="AC219">
        <f>VLOOKUP(B219,Risk!$B$2:$G$387,6,FALSE)</f>
        <v>16</v>
      </c>
      <c r="AD219">
        <f>VLOOKUP(B219,Risk!$B$2:$G$387,2,FALSE)</f>
        <v>0.61</v>
      </c>
    </row>
    <row r="220" spans="1:30" x14ac:dyDescent="0.3">
      <c r="A220">
        <v>219</v>
      </c>
      <c r="B220" t="s">
        <v>848</v>
      </c>
      <c r="C220" t="s">
        <v>849</v>
      </c>
      <c r="D220" t="s">
        <v>850</v>
      </c>
      <c r="E220" t="s">
        <v>838</v>
      </c>
      <c r="F220">
        <v>3969087</v>
      </c>
      <c r="G220">
        <v>50652753</v>
      </c>
      <c r="H220" t="s">
        <v>851</v>
      </c>
      <c r="I220">
        <v>77</v>
      </c>
      <c r="J220" s="6">
        <f>VLOOKUP(B220,'Results - Timing'!$B$2:$E$387,2,FALSE)</f>
        <v>44014.746717379559</v>
      </c>
      <c r="K220" s="6">
        <f>VLOOKUP(B220,'Results - Timing'!$B$2:$E$387,3,FALSE)</f>
        <v>44014.74703146574</v>
      </c>
      <c r="L220" s="5">
        <f>VLOOKUP(B220,'Results - Timing'!$B$2:$E$387,4,FALSE)</f>
        <v>3.1408618087880313E-4</v>
      </c>
      <c r="M220" s="3" t="str">
        <f>VLOOKUP(B220,Androbugs!$B$2:$C$387,2,FALSE)</f>
        <v>Y</v>
      </c>
      <c r="N220" s="3" t="str">
        <f>VLOOKUP(B220,Droidstatx!$B$2:$C$387,2,FALSE)</f>
        <v>Y</v>
      </c>
      <c r="O220" s="3" t="str">
        <f>VLOOKUP(B220,Super!$B$2:$C$387,2,FALSE)</f>
        <v>Y</v>
      </c>
      <c r="P220">
        <f>VLOOKUP(B220,'Results - OWASP'!$B$2:$L$387,2,FALSE)</f>
        <v>6</v>
      </c>
      <c r="Q220">
        <f>VLOOKUP(B220,'Results - OWASP'!$B$2:$L$387,3,FALSE)</f>
        <v>5</v>
      </c>
      <c r="R220">
        <f>VLOOKUP(B220,'Results - OWASP'!$B$2:$L$387,4,FALSE)</f>
        <v>3</v>
      </c>
      <c r="S220">
        <f>VLOOKUP(B220,'Results - OWASP'!$B$2:$L$387,5,FALSE)</f>
        <v>0</v>
      </c>
      <c r="T220">
        <f>VLOOKUP(B220,'Results - OWASP'!$B$2:$L$387,6,FALSE)</f>
        <v>3</v>
      </c>
      <c r="U220">
        <f>VLOOKUP(B220,'Results - OWASP'!$B$2:$L$387,7,FALSE)</f>
        <v>0</v>
      </c>
      <c r="V220">
        <f>VLOOKUP(B220,'Results - OWASP'!$B$2:$L$387,8,FALSE)</f>
        <v>1</v>
      </c>
      <c r="W220">
        <f>VLOOKUP(B220,'Results - OWASP'!$B$2:$L$387,9,FALSE)</f>
        <v>0</v>
      </c>
      <c r="X220">
        <f>VLOOKUP(B220,'Results - OWASP'!$B$2:$L$387,10,FALSE)</f>
        <v>0</v>
      </c>
      <c r="Y220">
        <f>VLOOKUP(B220,'Results - OWASP'!$B$2:$L$387,11,FALSE)</f>
        <v>0</v>
      </c>
      <c r="Z220">
        <f>VLOOKUP(B220,Risk!$B$2:$G$387,3,FALSE)</f>
        <v>18</v>
      </c>
      <c r="AA220">
        <f>VLOOKUP(B220,Risk!$B$2:$G$387,4,FALSE)</f>
        <v>3</v>
      </c>
      <c r="AB220">
        <f>VLOOKUP(B220,Risk!$B$2:$G$387,5,FALSE)</f>
        <v>10</v>
      </c>
      <c r="AC220">
        <f>VLOOKUP(B220,Risk!$B$2:$G$387,6,FALSE)</f>
        <v>5</v>
      </c>
      <c r="AD220">
        <f>VLOOKUP(B220,Risk!$B$2:$G$387,2,FALSE)</f>
        <v>0.56999999999999995</v>
      </c>
    </row>
    <row r="221" spans="1:30" x14ac:dyDescent="0.3">
      <c r="A221">
        <v>220</v>
      </c>
      <c r="B221" t="s">
        <v>541</v>
      </c>
      <c r="C221" t="s">
        <v>542</v>
      </c>
      <c r="D221" t="s">
        <v>543</v>
      </c>
      <c r="E221" t="s">
        <v>838</v>
      </c>
      <c r="F221">
        <v>3775382</v>
      </c>
      <c r="G221">
        <v>20537551</v>
      </c>
      <c r="H221" t="s">
        <v>544</v>
      </c>
      <c r="I221">
        <v>1330001161</v>
      </c>
      <c r="J221" s="6">
        <f>VLOOKUP(B221,'Results - Timing'!$B$2:$E$387,2,FALSE)</f>
        <v>44014.794154430208</v>
      </c>
      <c r="K221" s="6">
        <f>VLOOKUP(B221,'Results - Timing'!$B$2:$E$387,3,FALSE)</f>
        <v>44014.794500444332</v>
      </c>
      <c r="L221" s="5">
        <f>VLOOKUP(B221,'Results - Timing'!$B$2:$E$387,4,FALSE)</f>
        <v>3.4601412335177884E-4</v>
      </c>
      <c r="M221" s="3" t="str">
        <f>VLOOKUP(B221,Androbugs!$B$2:$C$387,2,FALSE)</f>
        <v>Y</v>
      </c>
      <c r="N221" s="3" t="str">
        <f>VLOOKUP(B221,Droidstatx!$B$2:$C$387,2,FALSE)</f>
        <v>Y</v>
      </c>
      <c r="O221" s="3" t="str">
        <f>VLOOKUP(B221,Super!$B$2:$C$387,2,FALSE)</f>
        <v>Y</v>
      </c>
      <c r="P221">
        <f>VLOOKUP(B221,'Results - OWASP'!$B$2:$L$387,2,FALSE)</f>
        <v>8</v>
      </c>
      <c r="Q221">
        <f>VLOOKUP(B221,'Results - OWASP'!$B$2:$L$387,3,FALSE)</f>
        <v>8</v>
      </c>
      <c r="R221">
        <f>VLOOKUP(B221,'Results - OWASP'!$B$2:$L$387,4,FALSE)</f>
        <v>3</v>
      </c>
      <c r="S221">
        <f>VLOOKUP(B221,'Results - OWASP'!$B$2:$L$387,5,FALSE)</f>
        <v>0</v>
      </c>
      <c r="T221">
        <f>VLOOKUP(B221,'Results - OWASP'!$B$2:$L$387,6,FALSE)</f>
        <v>5</v>
      </c>
      <c r="U221">
        <f>VLOOKUP(B221,'Results - OWASP'!$B$2:$L$387,7,FALSE)</f>
        <v>1</v>
      </c>
      <c r="V221">
        <f>VLOOKUP(B221,'Results - OWASP'!$B$2:$L$387,8,FALSE)</f>
        <v>5</v>
      </c>
      <c r="W221">
        <f>VLOOKUP(B221,'Results - OWASP'!$B$2:$L$387,9,FALSE)</f>
        <v>3</v>
      </c>
      <c r="X221">
        <f>VLOOKUP(B221,'Results - OWASP'!$B$2:$L$387,10,FALSE)</f>
        <v>1</v>
      </c>
      <c r="Y221">
        <f>VLOOKUP(B221,'Results - OWASP'!$B$2:$L$387,11,FALSE)</f>
        <v>0</v>
      </c>
      <c r="Z221">
        <f>VLOOKUP(B221,Risk!$B$2:$G$387,3,FALSE)</f>
        <v>34</v>
      </c>
      <c r="AA221">
        <f>VLOOKUP(B221,Risk!$B$2:$G$387,4,FALSE)</f>
        <v>12</v>
      </c>
      <c r="AB221">
        <f>VLOOKUP(B221,Risk!$B$2:$G$387,5,FALSE)</f>
        <v>13</v>
      </c>
      <c r="AC221">
        <f>VLOOKUP(B221,Risk!$B$2:$G$387,6,FALSE)</f>
        <v>9</v>
      </c>
      <c r="AD221">
        <f>VLOOKUP(B221,Risk!$B$2:$G$387,2,FALSE)</f>
        <v>0.56999999999999995</v>
      </c>
    </row>
    <row r="222" spans="1:30" x14ac:dyDescent="0.3">
      <c r="A222">
        <v>221</v>
      </c>
      <c r="B222" t="s">
        <v>340</v>
      </c>
      <c r="C222" t="s">
        <v>341</v>
      </c>
      <c r="D222" t="s">
        <v>342</v>
      </c>
      <c r="E222" t="s">
        <v>852</v>
      </c>
      <c r="F222">
        <v>6046833</v>
      </c>
      <c r="G222">
        <v>83575470</v>
      </c>
      <c r="H222" t="s">
        <v>343</v>
      </c>
      <c r="I222">
        <v>1022030</v>
      </c>
      <c r="J222" s="6">
        <f>VLOOKUP(B222,'Results - Timing'!$B$2:$E$387,2,FALSE)</f>
        <v>44014.770573315283</v>
      </c>
      <c r="K222" s="6">
        <f>VLOOKUP(B222,'Results - Timing'!$B$2:$E$387,3,FALSE)</f>
        <v>44014.770972277882</v>
      </c>
      <c r="L222" s="5">
        <f>VLOOKUP(B222,'Results - Timing'!$B$2:$E$387,4,FALSE)</f>
        <v>3.9896259841043502E-4</v>
      </c>
      <c r="M222" s="3" t="str">
        <f>VLOOKUP(B222,Androbugs!$B$2:$C$387,2,FALSE)</f>
        <v>Y</v>
      </c>
      <c r="N222" s="3" t="str">
        <f>VLOOKUP(B222,Droidstatx!$B$2:$C$387,2,FALSE)</f>
        <v>Y</v>
      </c>
      <c r="O222" s="3" t="str">
        <f>VLOOKUP(B222,Super!$B$2:$C$387,2,FALSE)</f>
        <v>Y</v>
      </c>
      <c r="P222">
        <f>VLOOKUP(B222,'Results - OWASP'!$B$2:$L$387,2,FALSE)</f>
        <v>7</v>
      </c>
      <c r="Q222">
        <f>VLOOKUP(B222,'Results - OWASP'!$B$2:$L$387,3,FALSE)</f>
        <v>6</v>
      </c>
      <c r="R222">
        <f>VLOOKUP(B222,'Results - OWASP'!$B$2:$L$387,4,FALSE)</f>
        <v>2</v>
      </c>
      <c r="S222">
        <f>VLOOKUP(B222,'Results - OWASP'!$B$2:$L$387,5,FALSE)</f>
        <v>0</v>
      </c>
      <c r="T222">
        <f>VLOOKUP(B222,'Results - OWASP'!$B$2:$L$387,6,FALSE)</f>
        <v>5</v>
      </c>
      <c r="U222">
        <f>VLOOKUP(B222,'Results - OWASP'!$B$2:$L$387,7,FALSE)</f>
        <v>1</v>
      </c>
      <c r="V222">
        <f>VLOOKUP(B222,'Results - OWASP'!$B$2:$L$387,8,FALSE)</f>
        <v>4</v>
      </c>
      <c r="W222">
        <f>VLOOKUP(B222,'Results - OWASP'!$B$2:$L$387,9,FALSE)</f>
        <v>2</v>
      </c>
      <c r="X222">
        <f>VLOOKUP(B222,'Results - OWASP'!$B$2:$L$387,10,FALSE)</f>
        <v>0</v>
      </c>
      <c r="Y222">
        <f>VLOOKUP(B222,'Results - OWASP'!$B$2:$L$387,11,FALSE)</f>
        <v>0</v>
      </c>
      <c r="Z222">
        <f>VLOOKUP(B222,Risk!$B$2:$G$387,3,FALSE)</f>
        <v>27</v>
      </c>
      <c r="AA222">
        <f>VLOOKUP(B222,Risk!$B$2:$G$387,4,FALSE)</f>
        <v>10</v>
      </c>
      <c r="AB222">
        <f>VLOOKUP(B222,Risk!$B$2:$G$387,5,FALSE)</f>
        <v>11</v>
      </c>
      <c r="AC222">
        <f>VLOOKUP(B222,Risk!$B$2:$G$387,6,FALSE)</f>
        <v>6</v>
      </c>
      <c r="AD222">
        <f>VLOOKUP(B222,Risk!$B$2:$G$387,2,FALSE)</f>
        <v>0.55000000000000004</v>
      </c>
    </row>
    <row r="223" spans="1:30" x14ac:dyDescent="0.3">
      <c r="A223">
        <v>222</v>
      </c>
      <c r="B223" t="s">
        <v>853</v>
      </c>
      <c r="C223" t="s">
        <v>854</v>
      </c>
      <c r="D223" t="s">
        <v>855</v>
      </c>
      <c r="E223" t="s">
        <v>852</v>
      </c>
      <c r="F223">
        <v>4445026</v>
      </c>
      <c r="G223">
        <v>70985875</v>
      </c>
      <c r="H223" t="s">
        <v>856</v>
      </c>
      <c r="I223">
        <v>56091</v>
      </c>
      <c r="J223" s="6">
        <f>VLOOKUP(B223,'Results - Timing'!$B$2:$E$387,2,FALSE)</f>
        <v>44014.714594768921</v>
      </c>
      <c r="K223" s="6">
        <f>VLOOKUP(B223,'Results - Timing'!$B$2:$E$387,3,FALSE)</f>
        <v>44014.715052955638</v>
      </c>
      <c r="L223" s="5">
        <f>VLOOKUP(B223,'Results - Timing'!$B$2:$E$387,4,FALSE)</f>
        <v>4.5818671787856147E-4</v>
      </c>
      <c r="M223" s="3" t="str">
        <f>VLOOKUP(B223,Androbugs!$B$2:$C$387,2,FALSE)</f>
        <v>Y</v>
      </c>
      <c r="N223" s="3" t="str">
        <f>VLOOKUP(B223,Droidstatx!$B$2:$C$387,2,FALSE)</f>
        <v>Y</v>
      </c>
      <c r="O223" s="3" t="str">
        <f>VLOOKUP(B223,Super!$B$2:$C$387,2,FALSE)</f>
        <v>Y</v>
      </c>
      <c r="P223">
        <f>VLOOKUP(B223,'Results - OWASP'!$B$2:$L$387,2,FALSE)</f>
        <v>11</v>
      </c>
      <c r="Q223">
        <f>VLOOKUP(B223,'Results - OWASP'!$B$2:$L$387,3,FALSE)</f>
        <v>9</v>
      </c>
      <c r="R223">
        <f>VLOOKUP(B223,'Results - OWASP'!$B$2:$L$387,4,FALSE)</f>
        <v>3</v>
      </c>
      <c r="S223">
        <f>VLOOKUP(B223,'Results - OWASP'!$B$2:$L$387,5,FALSE)</f>
        <v>0</v>
      </c>
      <c r="T223">
        <f>VLOOKUP(B223,'Results - OWASP'!$B$2:$L$387,6,FALSE)</f>
        <v>6</v>
      </c>
      <c r="U223">
        <f>VLOOKUP(B223,'Results - OWASP'!$B$2:$L$387,7,FALSE)</f>
        <v>1</v>
      </c>
      <c r="V223">
        <f>VLOOKUP(B223,'Results - OWASP'!$B$2:$L$387,8,FALSE)</f>
        <v>7</v>
      </c>
      <c r="W223">
        <f>VLOOKUP(B223,'Results - OWASP'!$B$2:$L$387,9,FALSE)</f>
        <v>4</v>
      </c>
      <c r="X223">
        <f>VLOOKUP(B223,'Results - OWASP'!$B$2:$L$387,10,FALSE)</f>
        <v>2</v>
      </c>
      <c r="Y223">
        <f>VLOOKUP(B223,'Results - OWASP'!$B$2:$L$387,11,FALSE)</f>
        <v>0</v>
      </c>
      <c r="Z223">
        <f>VLOOKUP(B223,Risk!$B$2:$G$387,3,FALSE)</f>
        <v>43</v>
      </c>
      <c r="AA223">
        <f>VLOOKUP(B223,Risk!$B$2:$G$387,4,FALSE)</f>
        <v>14</v>
      </c>
      <c r="AB223">
        <f>VLOOKUP(B223,Risk!$B$2:$G$387,5,FALSE)</f>
        <v>19</v>
      </c>
      <c r="AC223">
        <f>VLOOKUP(B223,Risk!$B$2:$G$387,6,FALSE)</f>
        <v>10</v>
      </c>
      <c r="AD223">
        <f>VLOOKUP(B223,Risk!$B$2:$G$387,2,FALSE)</f>
        <v>0.52</v>
      </c>
    </row>
    <row r="224" spans="1:30" x14ac:dyDescent="0.3">
      <c r="A224">
        <v>223</v>
      </c>
      <c r="B224" t="s">
        <v>360</v>
      </c>
      <c r="C224" t="s">
        <v>361</v>
      </c>
      <c r="D224" t="s">
        <v>362</v>
      </c>
      <c r="E224" t="s">
        <v>852</v>
      </c>
      <c r="F224">
        <v>2813982</v>
      </c>
      <c r="G224">
        <v>44181713</v>
      </c>
      <c r="H224" t="s">
        <v>363</v>
      </c>
      <c r="I224">
        <v>1001301003</v>
      </c>
      <c r="J224" s="6">
        <f>VLOOKUP(B224,'Results - Timing'!$B$2:$E$387,2,FALSE)</f>
        <v>44014.777923464702</v>
      </c>
      <c r="K224" s="6">
        <f>VLOOKUP(B224,'Results - Timing'!$B$2:$E$387,3,FALSE)</f>
        <v>44014.778324643703</v>
      </c>
      <c r="L224" s="5">
        <f>VLOOKUP(B224,'Results - Timing'!$B$2:$E$387,4,FALSE)</f>
        <v>4.0117900061886758E-4</v>
      </c>
      <c r="M224" s="3" t="str">
        <f>VLOOKUP(B224,Androbugs!$B$2:$C$387,2,FALSE)</f>
        <v>Y</v>
      </c>
      <c r="N224" s="3" t="str">
        <f>VLOOKUP(B224,Droidstatx!$B$2:$C$387,2,FALSE)</f>
        <v>Y</v>
      </c>
      <c r="O224" s="3" t="str">
        <f>VLOOKUP(B224,Super!$B$2:$C$387,2,FALSE)</f>
        <v>Y</v>
      </c>
      <c r="P224">
        <f>VLOOKUP(B224,'Results - OWASP'!$B$2:$L$387,2,FALSE)</f>
        <v>6</v>
      </c>
      <c r="Q224">
        <f>VLOOKUP(B224,'Results - OWASP'!$B$2:$L$387,3,FALSE)</f>
        <v>5</v>
      </c>
      <c r="R224">
        <f>VLOOKUP(B224,'Results - OWASP'!$B$2:$L$387,4,FALSE)</f>
        <v>3</v>
      </c>
      <c r="S224">
        <f>VLOOKUP(B224,'Results - OWASP'!$B$2:$L$387,5,FALSE)</f>
        <v>0</v>
      </c>
      <c r="T224">
        <f>VLOOKUP(B224,'Results - OWASP'!$B$2:$L$387,6,FALSE)</f>
        <v>4</v>
      </c>
      <c r="U224">
        <f>VLOOKUP(B224,'Results - OWASP'!$B$2:$L$387,7,FALSE)</f>
        <v>1</v>
      </c>
      <c r="V224">
        <f>VLOOKUP(B224,'Results - OWASP'!$B$2:$L$387,8,FALSE)</f>
        <v>5</v>
      </c>
      <c r="W224">
        <f>VLOOKUP(B224,'Results - OWASP'!$B$2:$L$387,9,FALSE)</f>
        <v>3</v>
      </c>
      <c r="X224">
        <f>VLOOKUP(B224,'Results - OWASP'!$B$2:$L$387,10,FALSE)</f>
        <v>1</v>
      </c>
      <c r="Y224">
        <f>VLOOKUP(B224,'Results - OWASP'!$B$2:$L$387,11,FALSE)</f>
        <v>0</v>
      </c>
      <c r="Z224">
        <f>VLOOKUP(B224,Risk!$B$2:$G$387,3,FALSE)</f>
        <v>28</v>
      </c>
      <c r="AA224">
        <f>VLOOKUP(B224,Risk!$B$2:$G$387,4,FALSE)</f>
        <v>11</v>
      </c>
      <c r="AB224">
        <f>VLOOKUP(B224,Risk!$B$2:$G$387,5,FALSE)</f>
        <v>12</v>
      </c>
      <c r="AC224">
        <f>VLOOKUP(B224,Risk!$B$2:$G$387,6,FALSE)</f>
        <v>5</v>
      </c>
      <c r="AD224">
        <f>VLOOKUP(B224,Risk!$B$2:$G$387,2,FALSE)</f>
        <v>0.51</v>
      </c>
    </row>
    <row r="225" spans="1:30" x14ac:dyDescent="0.3">
      <c r="A225">
        <v>224</v>
      </c>
      <c r="B225" t="s">
        <v>364</v>
      </c>
      <c r="C225" t="s">
        <v>365</v>
      </c>
      <c r="D225" t="s">
        <v>366</v>
      </c>
      <c r="E225" t="s">
        <v>852</v>
      </c>
      <c r="F225">
        <v>2729809</v>
      </c>
      <c r="G225">
        <v>52791315</v>
      </c>
      <c r="H225" t="s">
        <v>367</v>
      </c>
      <c r="I225">
        <v>191180703</v>
      </c>
      <c r="J225" s="6">
        <f>VLOOKUP(B225,'Results - Timing'!$B$2:$E$387,2,FALSE)</f>
        <v>44014.788229546422</v>
      </c>
      <c r="K225" s="6">
        <f>VLOOKUP(B225,'Results - Timing'!$B$2:$E$387,3,FALSE)</f>
        <v>44014.788582818452</v>
      </c>
      <c r="L225" s="5">
        <f>VLOOKUP(B225,'Results - Timing'!$B$2:$E$387,4,FALSE)</f>
        <v>3.5327202931512147E-4</v>
      </c>
      <c r="M225" s="3" t="str">
        <f>VLOOKUP(B225,Androbugs!$B$2:$C$387,2,FALSE)</f>
        <v>Y</v>
      </c>
      <c r="N225" s="3" t="str">
        <f>VLOOKUP(B225,Droidstatx!$B$2:$C$387,2,FALSE)</f>
        <v>Y</v>
      </c>
      <c r="O225" s="3" t="str">
        <f>VLOOKUP(B225,Super!$B$2:$C$387,2,FALSE)</f>
        <v>Y</v>
      </c>
      <c r="P225">
        <f>VLOOKUP(B225,'Results - OWASP'!$B$2:$L$387,2,FALSE)</f>
        <v>9</v>
      </c>
      <c r="Q225">
        <f>VLOOKUP(B225,'Results - OWASP'!$B$2:$L$387,3,FALSE)</f>
        <v>8</v>
      </c>
      <c r="R225">
        <f>VLOOKUP(B225,'Results - OWASP'!$B$2:$L$387,4,FALSE)</f>
        <v>3</v>
      </c>
      <c r="S225">
        <f>VLOOKUP(B225,'Results - OWASP'!$B$2:$L$387,5,FALSE)</f>
        <v>0</v>
      </c>
      <c r="T225">
        <f>VLOOKUP(B225,'Results - OWASP'!$B$2:$L$387,6,FALSE)</f>
        <v>6</v>
      </c>
      <c r="U225">
        <f>VLOOKUP(B225,'Results - OWASP'!$B$2:$L$387,7,FALSE)</f>
        <v>1</v>
      </c>
      <c r="V225">
        <f>VLOOKUP(B225,'Results - OWASP'!$B$2:$L$387,8,FALSE)</f>
        <v>6</v>
      </c>
      <c r="W225">
        <f>VLOOKUP(B225,'Results - OWASP'!$B$2:$L$387,9,FALSE)</f>
        <v>3</v>
      </c>
      <c r="X225">
        <f>VLOOKUP(B225,'Results - OWASP'!$B$2:$L$387,10,FALSE)</f>
        <v>1</v>
      </c>
      <c r="Y225">
        <f>VLOOKUP(B225,'Results - OWASP'!$B$2:$L$387,11,FALSE)</f>
        <v>0</v>
      </c>
      <c r="Z225">
        <f>VLOOKUP(B225,Risk!$B$2:$G$387,3,FALSE)</f>
        <v>37</v>
      </c>
      <c r="AA225">
        <f>VLOOKUP(B225,Risk!$B$2:$G$387,4,FALSE)</f>
        <v>13</v>
      </c>
      <c r="AB225">
        <f>VLOOKUP(B225,Risk!$B$2:$G$387,5,FALSE)</f>
        <v>15</v>
      </c>
      <c r="AC225">
        <f>VLOOKUP(B225,Risk!$B$2:$G$387,6,FALSE)</f>
        <v>9</v>
      </c>
      <c r="AD225">
        <f>VLOOKUP(B225,Risk!$B$2:$G$387,2,FALSE)</f>
        <v>0.55000000000000004</v>
      </c>
    </row>
    <row r="226" spans="1:30" x14ac:dyDescent="0.3">
      <c r="A226">
        <v>225</v>
      </c>
      <c r="B226" t="s">
        <v>857</v>
      </c>
      <c r="C226" t="s">
        <v>858</v>
      </c>
      <c r="D226" t="s">
        <v>859</v>
      </c>
      <c r="E226" t="s">
        <v>852</v>
      </c>
      <c r="F226">
        <v>1589651</v>
      </c>
      <c r="G226">
        <v>35542029</v>
      </c>
      <c r="H226" t="s">
        <v>860</v>
      </c>
      <c r="I226">
        <v>50</v>
      </c>
      <c r="J226" s="6">
        <f>VLOOKUP(B226,'Results - Timing'!$B$2:$E$387,2,FALSE)</f>
        <v>44014.758564713622</v>
      </c>
      <c r="K226" s="6">
        <f>VLOOKUP(B226,'Results - Timing'!$B$2:$E$387,3,FALSE)</f>
        <v>44014.758860202273</v>
      </c>
      <c r="L226" s="5">
        <f>VLOOKUP(B226,'Results - Timing'!$B$2:$E$387,4,FALSE)</f>
        <v>2.9548865131800994E-4</v>
      </c>
      <c r="M226" s="3" t="str">
        <f>VLOOKUP(B226,Androbugs!$B$2:$C$387,2,FALSE)</f>
        <v>Y</v>
      </c>
      <c r="N226" s="3" t="str">
        <f>VLOOKUP(B226,Droidstatx!$B$2:$C$387,2,FALSE)</f>
        <v>Y</v>
      </c>
      <c r="O226" s="3" t="str">
        <f>VLOOKUP(B226,Super!$B$2:$C$387,2,FALSE)</f>
        <v>Y</v>
      </c>
      <c r="P226">
        <f>VLOOKUP(B226,'Results - OWASP'!$B$2:$L$387,2,FALSE)</f>
        <v>10</v>
      </c>
      <c r="Q226">
        <f>VLOOKUP(B226,'Results - OWASP'!$B$2:$L$387,3,FALSE)</f>
        <v>7</v>
      </c>
      <c r="R226">
        <f>VLOOKUP(B226,'Results - OWASP'!$B$2:$L$387,4,FALSE)</f>
        <v>2</v>
      </c>
      <c r="S226">
        <f>VLOOKUP(B226,'Results - OWASP'!$B$2:$L$387,5,FALSE)</f>
        <v>0</v>
      </c>
      <c r="T226">
        <f>VLOOKUP(B226,'Results - OWASP'!$B$2:$L$387,6,FALSE)</f>
        <v>3</v>
      </c>
      <c r="U226">
        <f>VLOOKUP(B226,'Results - OWASP'!$B$2:$L$387,7,FALSE)</f>
        <v>1</v>
      </c>
      <c r="V226">
        <f>VLOOKUP(B226,'Results - OWASP'!$B$2:$L$387,8,FALSE)</f>
        <v>4</v>
      </c>
      <c r="W226">
        <f>VLOOKUP(B226,'Results - OWASP'!$B$2:$L$387,9,FALSE)</f>
        <v>3</v>
      </c>
      <c r="X226">
        <f>VLOOKUP(B226,'Results - OWASP'!$B$2:$L$387,10,FALSE)</f>
        <v>2</v>
      </c>
      <c r="Y226">
        <f>VLOOKUP(B226,'Results - OWASP'!$B$2:$L$387,11,FALSE)</f>
        <v>0</v>
      </c>
      <c r="Z226">
        <f>VLOOKUP(B226,Risk!$B$2:$G$387,3,FALSE)</f>
        <v>32</v>
      </c>
      <c r="AA226">
        <f>VLOOKUP(B226,Risk!$B$2:$G$387,4,FALSE)</f>
        <v>12</v>
      </c>
      <c r="AB226">
        <f>VLOOKUP(B226,Risk!$B$2:$G$387,5,FALSE)</f>
        <v>14</v>
      </c>
      <c r="AC226">
        <f>VLOOKUP(B226,Risk!$B$2:$G$387,6,FALSE)</f>
        <v>6</v>
      </c>
      <c r="AD226">
        <f>VLOOKUP(B226,Risk!$B$2:$G$387,2,FALSE)</f>
        <v>0.52</v>
      </c>
    </row>
    <row r="227" spans="1:30" x14ac:dyDescent="0.3">
      <c r="A227">
        <v>226</v>
      </c>
      <c r="B227" t="s">
        <v>861</v>
      </c>
      <c r="C227" t="s">
        <v>862</v>
      </c>
      <c r="D227" t="s">
        <v>863</v>
      </c>
      <c r="E227" t="s">
        <v>852</v>
      </c>
      <c r="F227">
        <v>1314498</v>
      </c>
      <c r="G227">
        <v>2746421</v>
      </c>
      <c r="H227" t="s">
        <v>864</v>
      </c>
      <c r="I227">
        <v>169</v>
      </c>
      <c r="J227" s="6">
        <f>VLOOKUP(B227,'Results - Timing'!$B$2:$E$387,2,FALSE)</f>
        <v>44014.794977656253</v>
      </c>
      <c r="K227" s="6">
        <f>VLOOKUP(B227,'Results - Timing'!$B$2:$E$387,3,FALSE)</f>
        <v>44014.795084318917</v>
      </c>
      <c r="L227" s="5">
        <f>VLOOKUP(B227,'Results - Timing'!$B$2:$E$387,4,FALSE)</f>
        <v>1.0666266462067142E-4</v>
      </c>
      <c r="M227" s="3" t="str">
        <f>VLOOKUP(B227,Androbugs!$B$2:$C$387,2,FALSE)</f>
        <v>Y</v>
      </c>
      <c r="N227" s="3" t="str">
        <f>VLOOKUP(B227,Droidstatx!$B$2:$C$387,2,FALSE)</f>
        <v>Y</v>
      </c>
      <c r="O227" s="3" t="str">
        <f>VLOOKUP(B227,Super!$B$2:$C$387,2,FALSE)</f>
        <v>Y</v>
      </c>
      <c r="P227">
        <f>VLOOKUP(B227,'Results - OWASP'!$B$2:$L$387,2,FALSE)</f>
        <v>2</v>
      </c>
      <c r="Q227">
        <f>VLOOKUP(B227,'Results - OWASP'!$B$2:$L$387,3,FALSE)</f>
        <v>6</v>
      </c>
      <c r="R227">
        <f>VLOOKUP(B227,'Results - OWASP'!$B$2:$L$387,4,FALSE)</f>
        <v>2</v>
      </c>
      <c r="S227">
        <f>VLOOKUP(B227,'Results - OWASP'!$B$2:$L$387,5,FALSE)</f>
        <v>0</v>
      </c>
      <c r="T227">
        <f>VLOOKUP(B227,'Results - OWASP'!$B$2:$L$387,6,FALSE)</f>
        <v>1</v>
      </c>
      <c r="U227">
        <f>VLOOKUP(B227,'Results - OWASP'!$B$2:$L$387,7,FALSE)</f>
        <v>1</v>
      </c>
      <c r="V227">
        <f>VLOOKUP(B227,'Results - OWASP'!$B$2:$L$387,8,FALSE)</f>
        <v>1</v>
      </c>
      <c r="W227">
        <f>VLOOKUP(B227,'Results - OWASP'!$B$2:$L$387,9,FALSE)</f>
        <v>0</v>
      </c>
      <c r="X227">
        <f>VLOOKUP(B227,'Results - OWASP'!$B$2:$L$387,10,FALSE)</f>
        <v>0</v>
      </c>
      <c r="Y227">
        <f>VLOOKUP(B227,'Results - OWASP'!$B$2:$L$387,11,FALSE)</f>
        <v>0</v>
      </c>
      <c r="Z227">
        <f>VLOOKUP(B227,Risk!$B$2:$G$387,3,FALSE)</f>
        <v>13</v>
      </c>
      <c r="AA227">
        <f>VLOOKUP(B227,Risk!$B$2:$G$387,4,FALSE)</f>
        <v>6</v>
      </c>
      <c r="AB227">
        <f>VLOOKUP(B227,Risk!$B$2:$G$387,5,FALSE)</f>
        <v>5</v>
      </c>
      <c r="AC227">
        <f>VLOOKUP(B227,Risk!$B$2:$G$387,6,FALSE)</f>
        <v>2</v>
      </c>
      <c r="AD227">
        <f>VLOOKUP(B227,Risk!$B$2:$G$387,2,FALSE)</f>
        <v>0.47</v>
      </c>
    </row>
    <row r="228" spans="1:30" x14ac:dyDescent="0.3">
      <c r="A228">
        <v>227</v>
      </c>
      <c r="B228" t="s">
        <v>865</v>
      </c>
      <c r="C228" t="s">
        <v>866</v>
      </c>
      <c r="D228" t="s">
        <v>867</v>
      </c>
      <c r="E228" t="s">
        <v>852</v>
      </c>
      <c r="F228">
        <v>1294690</v>
      </c>
      <c r="G228">
        <v>57515786</v>
      </c>
      <c r="H228" t="s">
        <v>868</v>
      </c>
      <c r="I228">
        <v>6124904</v>
      </c>
      <c r="J228" s="6">
        <f>VLOOKUP(B228,'Results - Timing'!$B$2:$E$387,2,FALSE)</f>
        <v>44014.765643281004</v>
      </c>
      <c r="K228" s="6">
        <f>VLOOKUP(B228,'Results - Timing'!$B$2:$E$387,3,FALSE)</f>
        <v>44014.766097421889</v>
      </c>
      <c r="L228" s="5">
        <f>VLOOKUP(B228,'Results - Timing'!$B$2:$E$387,4,FALSE)</f>
        <v>4.541408852674067E-4</v>
      </c>
      <c r="M228" s="3" t="str">
        <f>VLOOKUP(B228,Androbugs!$B$2:$C$387,2,FALSE)</f>
        <v>Y</v>
      </c>
      <c r="N228" s="3" t="str">
        <f>VLOOKUP(B228,Droidstatx!$B$2:$C$387,2,FALSE)</f>
        <v>Y</v>
      </c>
      <c r="O228" s="3" t="str">
        <f>VLOOKUP(B228,Super!$B$2:$C$387,2,FALSE)</f>
        <v>Y</v>
      </c>
      <c r="P228">
        <f>VLOOKUP(B228,'Results - OWASP'!$B$2:$L$387,2,FALSE)</f>
        <v>11</v>
      </c>
      <c r="Q228">
        <f>VLOOKUP(B228,'Results - OWASP'!$B$2:$L$387,3,FALSE)</f>
        <v>10</v>
      </c>
      <c r="R228">
        <f>VLOOKUP(B228,'Results - OWASP'!$B$2:$L$387,4,FALSE)</f>
        <v>3</v>
      </c>
      <c r="S228">
        <f>VLOOKUP(B228,'Results - OWASP'!$B$2:$L$387,5,FALSE)</f>
        <v>0</v>
      </c>
      <c r="T228">
        <f>VLOOKUP(B228,'Results - OWASP'!$B$2:$L$387,6,FALSE)</f>
        <v>5</v>
      </c>
      <c r="U228">
        <f>VLOOKUP(B228,'Results - OWASP'!$B$2:$L$387,7,FALSE)</f>
        <v>1</v>
      </c>
      <c r="V228">
        <f>VLOOKUP(B228,'Results - OWASP'!$B$2:$L$387,8,FALSE)</f>
        <v>6</v>
      </c>
      <c r="W228">
        <f>VLOOKUP(B228,'Results - OWASP'!$B$2:$L$387,9,FALSE)</f>
        <v>4</v>
      </c>
      <c r="X228">
        <f>VLOOKUP(B228,'Results - OWASP'!$B$2:$L$387,10,FALSE)</f>
        <v>2</v>
      </c>
      <c r="Y228">
        <f>VLOOKUP(B228,'Results - OWASP'!$B$2:$L$387,11,FALSE)</f>
        <v>0</v>
      </c>
      <c r="Z228">
        <f>VLOOKUP(B228,Risk!$B$2:$G$387,3,FALSE)</f>
        <v>42</v>
      </c>
      <c r="AA228">
        <f>VLOOKUP(B228,Risk!$B$2:$G$387,4,FALSE)</f>
        <v>13</v>
      </c>
      <c r="AB228">
        <f>VLOOKUP(B228,Risk!$B$2:$G$387,5,FALSE)</f>
        <v>18</v>
      </c>
      <c r="AC228">
        <f>VLOOKUP(B228,Risk!$B$2:$G$387,6,FALSE)</f>
        <v>11</v>
      </c>
      <c r="AD228">
        <f>VLOOKUP(B228,Risk!$B$2:$G$387,2,FALSE)</f>
        <v>0.53</v>
      </c>
    </row>
    <row r="229" spans="1:30" x14ac:dyDescent="0.3">
      <c r="A229">
        <v>228</v>
      </c>
      <c r="B229" t="s">
        <v>869</v>
      </c>
      <c r="C229" t="s">
        <v>870</v>
      </c>
      <c r="D229" t="s">
        <v>871</v>
      </c>
      <c r="E229" t="s">
        <v>852</v>
      </c>
      <c r="F229">
        <v>1152043</v>
      </c>
      <c r="G229">
        <v>86431814</v>
      </c>
      <c r="H229" t="s">
        <v>872</v>
      </c>
      <c r="I229">
        <v>3561</v>
      </c>
      <c r="J229" s="6">
        <f>VLOOKUP(B229,'Results - Timing'!$B$2:$E$387,2,FALSE)</f>
        <v>44014.677448080227</v>
      </c>
      <c r="K229" s="6">
        <f>VLOOKUP(B229,'Results - Timing'!$B$2:$E$387,3,FALSE)</f>
        <v>44014.678858961423</v>
      </c>
      <c r="L229" s="5">
        <f>VLOOKUP(B229,'Results - Timing'!$B$2:$E$387,4,FALSE)</f>
        <v>1.4108811956248246E-3</v>
      </c>
      <c r="M229" s="3" t="str">
        <f>VLOOKUP(B229,Androbugs!$B$2:$C$387,2,FALSE)</f>
        <v>Y</v>
      </c>
      <c r="N229" s="3" t="str">
        <f>VLOOKUP(B229,Droidstatx!$B$2:$C$387,2,FALSE)</f>
        <v>N</v>
      </c>
      <c r="O229" s="3" t="e">
        <f>VLOOKUP(B229,Super!$B$2:$C$387,2,FALSE)</f>
        <v>#N/A</v>
      </c>
      <c r="P229">
        <f>VLOOKUP(B229,'Results - OWASP'!$B$2:$L$387,2,FALSE)</f>
        <v>0</v>
      </c>
      <c r="Q229">
        <f>VLOOKUP(B229,'Results - OWASP'!$B$2:$L$387,3,FALSE)</f>
        <v>0</v>
      </c>
      <c r="R229">
        <f>VLOOKUP(B229,'Results - OWASP'!$B$2:$L$387,4,FALSE)</f>
        <v>0</v>
      </c>
      <c r="S229">
        <f>VLOOKUP(B229,'Results - OWASP'!$B$2:$L$387,5,FALSE)</f>
        <v>0</v>
      </c>
      <c r="T229">
        <f>VLOOKUP(B229,'Results - OWASP'!$B$2:$L$387,6,FALSE)</f>
        <v>0</v>
      </c>
      <c r="U229">
        <f>VLOOKUP(B229,'Results - OWASP'!$B$2:$L$387,7,FALSE)</f>
        <v>0</v>
      </c>
      <c r="V229">
        <f>VLOOKUP(B229,'Results - OWASP'!$B$2:$L$387,8,FALSE)</f>
        <v>0</v>
      </c>
      <c r="W229">
        <f>VLOOKUP(B229,'Results - OWASP'!$B$2:$L$387,9,FALSE)</f>
        <v>0</v>
      </c>
      <c r="X229">
        <f>VLOOKUP(B229,'Results - OWASP'!$B$2:$L$387,10,FALSE)</f>
        <v>0</v>
      </c>
      <c r="Y229">
        <f>VLOOKUP(B229,'Results - OWASP'!$B$2:$L$387,11,FALSE)</f>
        <v>0</v>
      </c>
      <c r="Z229">
        <f>VLOOKUP(B229,Risk!$B$2:$G$387,3,FALSE)</f>
        <v>0</v>
      </c>
      <c r="AA229">
        <f>VLOOKUP(B229,Risk!$B$2:$G$387,4,FALSE)</f>
        <v>0</v>
      </c>
      <c r="AB229">
        <f>VLOOKUP(B229,Risk!$B$2:$G$387,5,FALSE)</f>
        <v>0</v>
      </c>
      <c r="AC229">
        <f>VLOOKUP(B229,Risk!$B$2:$G$387,6,FALSE)</f>
        <v>0</v>
      </c>
      <c r="AD229">
        <f>VLOOKUP(B229,Risk!$B$2:$G$387,2,FALSE)</f>
        <v>0</v>
      </c>
    </row>
    <row r="230" spans="1:30" x14ac:dyDescent="0.3">
      <c r="A230">
        <v>229</v>
      </c>
      <c r="B230" t="s">
        <v>873</v>
      </c>
      <c r="C230" t="s">
        <v>874</v>
      </c>
      <c r="D230" t="s">
        <v>875</v>
      </c>
      <c r="E230" t="s">
        <v>852</v>
      </c>
      <c r="F230">
        <v>1143975</v>
      </c>
      <c r="G230">
        <v>129856339</v>
      </c>
      <c r="H230" t="s">
        <v>876</v>
      </c>
      <c r="I230">
        <v>50950014</v>
      </c>
      <c r="J230" s="6">
        <f>VLOOKUP(B230,'Results - Timing'!$B$2:$E$387,2,FALSE)</f>
        <v>44014.682427613086</v>
      </c>
      <c r="K230" s="6">
        <f>VLOOKUP(B230,'Results - Timing'!$B$2:$E$387,3,FALSE)</f>
        <v>44014.683099998147</v>
      </c>
      <c r="L230" s="5">
        <f>VLOOKUP(B230,'Results - Timing'!$B$2:$E$387,4,FALSE)</f>
        <v>6.7238506017019972E-4</v>
      </c>
      <c r="M230" s="3" t="str">
        <f>VLOOKUP(B230,Androbugs!$B$2:$C$387,2,FALSE)</f>
        <v>Y</v>
      </c>
      <c r="N230" s="3" t="str">
        <f>VLOOKUP(B230,Droidstatx!$B$2:$C$387,2,FALSE)</f>
        <v>Y</v>
      </c>
      <c r="O230" s="3" t="str">
        <f>VLOOKUP(B230,Super!$B$2:$C$387,2,FALSE)</f>
        <v>Y</v>
      </c>
      <c r="P230">
        <f>VLOOKUP(B230,'Results - OWASP'!$B$2:$L$387,2,FALSE)</f>
        <v>11</v>
      </c>
      <c r="Q230">
        <f>VLOOKUP(B230,'Results - OWASP'!$B$2:$L$387,3,FALSE)</f>
        <v>6</v>
      </c>
      <c r="R230">
        <f>VLOOKUP(B230,'Results - OWASP'!$B$2:$L$387,4,FALSE)</f>
        <v>3</v>
      </c>
      <c r="S230">
        <f>VLOOKUP(B230,'Results - OWASP'!$B$2:$L$387,5,FALSE)</f>
        <v>0</v>
      </c>
      <c r="T230">
        <f>VLOOKUP(B230,'Results - OWASP'!$B$2:$L$387,6,FALSE)</f>
        <v>5</v>
      </c>
      <c r="U230">
        <f>VLOOKUP(B230,'Results - OWASP'!$B$2:$L$387,7,FALSE)</f>
        <v>1</v>
      </c>
      <c r="V230">
        <f>VLOOKUP(B230,'Results - OWASP'!$B$2:$L$387,8,FALSE)</f>
        <v>7</v>
      </c>
      <c r="W230">
        <f>VLOOKUP(B230,'Results - OWASP'!$B$2:$L$387,9,FALSE)</f>
        <v>3</v>
      </c>
      <c r="X230">
        <f>VLOOKUP(B230,'Results - OWASP'!$B$2:$L$387,10,FALSE)</f>
        <v>1</v>
      </c>
      <c r="Y230">
        <f>VLOOKUP(B230,'Results - OWASP'!$B$2:$L$387,11,FALSE)</f>
        <v>1</v>
      </c>
      <c r="Z230">
        <f>VLOOKUP(B230,Risk!$B$2:$G$387,3,FALSE)</f>
        <v>38</v>
      </c>
      <c r="AA230">
        <f>VLOOKUP(B230,Risk!$B$2:$G$387,4,FALSE)</f>
        <v>13</v>
      </c>
      <c r="AB230">
        <f>VLOOKUP(B230,Risk!$B$2:$G$387,5,FALSE)</f>
        <v>16</v>
      </c>
      <c r="AC230">
        <f>VLOOKUP(B230,Risk!$B$2:$G$387,6,FALSE)</f>
        <v>9</v>
      </c>
      <c r="AD230">
        <f>VLOOKUP(B230,Risk!$B$2:$G$387,2,FALSE)</f>
        <v>0.55000000000000004</v>
      </c>
    </row>
    <row r="231" spans="1:30" x14ac:dyDescent="0.3">
      <c r="A231">
        <v>230</v>
      </c>
      <c r="B231" t="s">
        <v>877</v>
      </c>
      <c r="C231" t="s">
        <v>878</v>
      </c>
      <c r="D231" t="s">
        <v>879</v>
      </c>
      <c r="E231" t="s">
        <v>852</v>
      </c>
      <c r="F231">
        <v>1104766</v>
      </c>
      <c r="G231">
        <v>16953977</v>
      </c>
      <c r="H231" t="s">
        <v>880</v>
      </c>
      <c r="I231">
        <v>2016080101</v>
      </c>
      <c r="J231" s="6">
        <f>VLOOKUP(B231,'Results - Timing'!$B$2:$E$387,2,FALSE)</f>
        <v>44014.728386755211</v>
      </c>
      <c r="K231" s="6">
        <f>VLOOKUP(B231,'Results - Timing'!$B$2:$E$387,3,FALSE)</f>
        <v>44014.728699542109</v>
      </c>
      <c r="L231" s="5">
        <f>VLOOKUP(B231,'Results - Timing'!$B$2:$E$387,4,FALSE)</f>
        <v>3.1278689857572317E-4</v>
      </c>
      <c r="M231" s="3" t="str">
        <f>VLOOKUP(B231,Androbugs!$B$2:$C$387,2,FALSE)</f>
        <v>Y</v>
      </c>
      <c r="N231" s="3" t="str">
        <f>VLOOKUP(B231,Droidstatx!$B$2:$C$387,2,FALSE)</f>
        <v>Y</v>
      </c>
      <c r="O231" s="3" t="e">
        <f>VLOOKUP(B231,Super!$B$2:$C$387,2,FALSE)</f>
        <v>#N/A</v>
      </c>
      <c r="P231">
        <f>VLOOKUP(B231,'Results - OWASP'!$B$2:$L$387,2,FALSE)</f>
        <v>7</v>
      </c>
      <c r="Q231">
        <f>VLOOKUP(B231,'Results - OWASP'!$B$2:$L$387,3,FALSE)</f>
        <v>4</v>
      </c>
      <c r="R231">
        <f>VLOOKUP(B231,'Results - OWASP'!$B$2:$L$387,4,FALSE)</f>
        <v>6</v>
      </c>
      <c r="S231">
        <f>VLOOKUP(B231,'Results - OWASP'!$B$2:$L$387,5,FALSE)</f>
        <v>0</v>
      </c>
      <c r="T231">
        <f>VLOOKUP(B231,'Results - OWASP'!$B$2:$L$387,6,FALSE)</f>
        <v>3</v>
      </c>
      <c r="U231">
        <f>VLOOKUP(B231,'Results - OWASP'!$B$2:$L$387,7,FALSE)</f>
        <v>1</v>
      </c>
      <c r="V231">
        <f>VLOOKUP(B231,'Results - OWASP'!$B$2:$L$387,8,FALSE)</f>
        <v>2</v>
      </c>
      <c r="W231">
        <f>VLOOKUP(B231,'Results - OWASP'!$B$2:$L$387,9,FALSE)</f>
        <v>3</v>
      </c>
      <c r="X231">
        <f>VLOOKUP(B231,'Results - OWASP'!$B$2:$L$387,10,FALSE)</f>
        <v>2</v>
      </c>
      <c r="Y231">
        <f>VLOOKUP(B231,'Results - OWASP'!$B$2:$L$387,11,FALSE)</f>
        <v>1</v>
      </c>
      <c r="Z231">
        <f>VLOOKUP(B231,Risk!$B$2:$G$387,3,FALSE)</f>
        <v>29</v>
      </c>
      <c r="AA231">
        <f>VLOOKUP(B231,Risk!$B$2:$G$387,4,FALSE)</f>
        <v>7</v>
      </c>
      <c r="AB231">
        <f>VLOOKUP(B231,Risk!$B$2:$G$387,5,FALSE)</f>
        <v>11</v>
      </c>
      <c r="AC231">
        <f>VLOOKUP(B231,Risk!$B$2:$G$387,6,FALSE)</f>
        <v>11</v>
      </c>
      <c r="AD231">
        <f>VLOOKUP(B231,Risk!$B$2:$G$387,2,FALSE)</f>
        <v>0.59</v>
      </c>
    </row>
    <row r="232" spans="1:30" x14ac:dyDescent="0.3">
      <c r="A232">
        <v>231</v>
      </c>
      <c r="B232" t="s">
        <v>881</v>
      </c>
      <c r="C232" t="s">
        <v>882</v>
      </c>
      <c r="D232" t="s">
        <v>883</v>
      </c>
      <c r="E232" t="s">
        <v>884</v>
      </c>
      <c r="F232">
        <v>5084176</v>
      </c>
      <c r="G232">
        <v>8162146</v>
      </c>
      <c r="H232" t="s">
        <v>885</v>
      </c>
      <c r="I232">
        <v>1120</v>
      </c>
      <c r="J232" s="6">
        <f>VLOOKUP(B232,'Results - Timing'!$B$2:$E$387,2,FALSE)</f>
        <v>44014.730463758817</v>
      </c>
      <c r="K232" s="6">
        <f>VLOOKUP(B232,'Results - Timing'!$B$2:$E$387,3,FALSE)</f>
        <v>44014.730488128429</v>
      </c>
      <c r="L232" s="5">
        <f>VLOOKUP(B232,'Results - Timing'!$B$2:$E$387,4,FALSE)</f>
        <v>2.4369612219743431E-5</v>
      </c>
      <c r="M232" s="3" t="str">
        <f>VLOOKUP(B232,Androbugs!$B$2:$C$387,2,FALSE)</f>
        <v>Y</v>
      </c>
      <c r="N232" s="3" t="str">
        <f>VLOOKUP(B232,Droidstatx!$B$2:$C$387,2,FALSE)</f>
        <v>Y</v>
      </c>
      <c r="O232" s="3" t="str">
        <f>VLOOKUP(B232,Super!$B$2:$C$387,2,FALSE)</f>
        <v>Y</v>
      </c>
      <c r="P232">
        <f>VLOOKUP(B232,'Results - OWASP'!$B$2:$L$387,2,FALSE)</f>
        <v>1</v>
      </c>
      <c r="Q232">
        <f>VLOOKUP(B232,'Results - OWASP'!$B$2:$L$387,3,FALSE)</f>
        <v>1</v>
      </c>
      <c r="R232">
        <f>VLOOKUP(B232,'Results - OWASP'!$B$2:$L$387,4,FALSE)</f>
        <v>1</v>
      </c>
      <c r="S232">
        <f>VLOOKUP(B232,'Results - OWASP'!$B$2:$L$387,5,FALSE)</f>
        <v>0</v>
      </c>
      <c r="T232">
        <f>VLOOKUP(B232,'Results - OWASP'!$B$2:$L$387,6,FALSE)</f>
        <v>1</v>
      </c>
      <c r="U232">
        <f>VLOOKUP(B232,'Results - OWASP'!$B$2:$L$387,7,FALSE)</f>
        <v>0</v>
      </c>
      <c r="V232">
        <f>VLOOKUP(B232,'Results - OWASP'!$B$2:$L$387,8,FALSE)</f>
        <v>0</v>
      </c>
      <c r="W232">
        <f>VLOOKUP(B232,'Results - OWASP'!$B$2:$L$387,9,FALSE)</f>
        <v>0</v>
      </c>
      <c r="X232">
        <f>VLOOKUP(B232,'Results - OWASP'!$B$2:$L$387,10,FALSE)</f>
        <v>0</v>
      </c>
      <c r="Y232">
        <f>VLOOKUP(B232,'Results - OWASP'!$B$2:$L$387,11,FALSE)</f>
        <v>0</v>
      </c>
      <c r="Z232">
        <f>VLOOKUP(B232,Risk!$B$2:$G$387,3,FALSE)</f>
        <v>4</v>
      </c>
      <c r="AA232">
        <f>VLOOKUP(B232,Risk!$B$2:$G$387,4,FALSE)</f>
        <v>2</v>
      </c>
      <c r="AB232">
        <f>VLOOKUP(B232,Risk!$B$2:$G$387,5,FALSE)</f>
        <v>2</v>
      </c>
      <c r="AC232">
        <f>VLOOKUP(B232,Risk!$B$2:$G$387,6,FALSE)</f>
        <v>0</v>
      </c>
      <c r="AD232">
        <f>VLOOKUP(B232,Risk!$B$2:$G$387,2,FALSE)</f>
        <v>0.33</v>
      </c>
    </row>
    <row r="233" spans="1:30" x14ac:dyDescent="0.3">
      <c r="A233">
        <v>232</v>
      </c>
      <c r="B233" t="s">
        <v>886</v>
      </c>
      <c r="C233" t="s">
        <v>887</v>
      </c>
      <c r="D233" t="s">
        <v>888</v>
      </c>
      <c r="E233" t="s">
        <v>884</v>
      </c>
      <c r="F233">
        <v>3415691</v>
      </c>
      <c r="G233">
        <v>969165</v>
      </c>
      <c r="H233" t="s">
        <v>889</v>
      </c>
      <c r="I233">
        <v>14030104</v>
      </c>
      <c r="J233" s="6">
        <f>VLOOKUP(B233,'Results - Timing'!$B$2:$E$387,2,FALSE)</f>
        <v>44014.754107523273</v>
      </c>
      <c r="K233" s="6">
        <f>VLOOKUP(B233,'Results - Timing'!$B$2:$E$387,3,FALSE)</f>
        <v>44014.754133794042</v>
      </c>
      <c r="L233" s="5">
        <f>VLOOKUP(B233,'Results - Timing'!$B$2:$E$387,4,FALSE)</f>
        <v>2.6270769012626261E-5</v>
      </c>
      <c r="M233" s="3" t="str">
        <f>VLOOKUP(B233,Androbugs!$B$2:$C$387,2,FALSE)</f>
        <v>Y</v>
      </c>
      <c r="N233" s="3" t="str">
        <f>VLOOKUP(B233,Droidstatx!$B$2:$C$387,2,FALSE)</f>
        <v>Y</v>
      </c>
      <c r="O233" s="3" t="str">
        <f>VLOOKUP(B233,Super!$B$2:$C$387,2,FALSE)</f>
        <v>Y</v>
      </c>
      <c r="P233">
        <f>VLOOKUP(B233,'Results - OWASP'!$B$2:$L$387,2,FALSE)</f>
        <v>4</v>
      </c>
      <c r="Q233">
        <f>VLOOKUP(B233,'Results - OWASP'!$B$2:$L$387,3,FALSE)</f>
        <v>5</v>
      </c>
      <c r="R233">
        <f>VLOOKUP(B233,'Results - OWASP'!$B$2:$L$387,4,FALSE)</f>
        <v>1</v>
      </c>
      <c r="S233">
        <f>VLOOKUP(B233,'Results - OWASP'!$B$2:$L$387,5,FALSE)</f>
        <v>0</v>
      </c>
      <c r="T233">
        <f>VLOOKUP(B233,'Results - OWASP'!$B$2:$L$387,6,FALSE)</f>
        <v>1</v>
      </c>
      <c r="U233">
        <f>VLOOKUP(B233,'Results - OWASP'!$B$2:$L$387,7,FALSE)</f>
        <v>1</v>
      </c>
      <c r="V233">
        <f>VLOOKUP(B233,'Results - OWASP'!$B$2:$L$387,8,FALSE)</f>
        <v>2</v>
      </c>
      <c r="W233">
        <f>VLOOKUP(B233,'Results - OWASP'!$B$2:$L$387,9,FALSE)</f>
        <v>1</v>
      </c>
      <c r="X233">
        <f>VLOOKUP(B233,'Results - OWASP'!$B$2:$L$387,10,FALSE)</f>
        <v>0</v>
      </c>
      <c r="Y233">
        <f>VLOOKUP(B233,'Results - OWASP'!$B$2:$L$387,11,FALSE)</f>
        <v>0</v>
      </c>
      <c r="Z233">
        <f>VLOOKUP(B233,Risk!$B$2:$G$387,3,FALSE)</f>
        <v>15</v>
      </c>
      <c r="AA233">
        <f>VLOOKUP(B233,Risk!$B$2:$G$387,4,FALSE)</f>
        <v>8</v>
      </c>
      <c r="AB233">
        <f>VLOOKUP(B233,Risk!$B$2:$G$387,5,FALSE)</f>
        <v>4</v>
      </c>
      <c r="AC233">
        <f>VLOOKUP(B233,Risk!$B$2:$G$387,6,FALSE)</f>
        <v>3</v>
      </c>
      <c r="AD233">
        <f>VLOOKUP(B233,Risk!$B$2:$G$387,2,FALSE)</f>
        <v>0.45</v>
      </c>
    </row>
    <row r="234" spans="1:30" x14ac:dyDescent="0.3">
      <c r="A234">
        <v>233</v>
      </c>
      <c r="B234" t="s">
        <v>890</v>
      </c>
      <c r="C234" t="s">
        <v>891</v>
      </c>
      <c r="D234" t="s">
        <v>892</v>
      </c>
      <c r="E234" t="s">
        <v>884</v>
      </c>
      <c r="F234">
        <v>541666</v>
      </c>
      <c r="G234">
        <v>7823574</v>
      </c>
      <c r="H234" t="s">
        <v>885</v>
      </c>
      <c r="I234">
        <v>1120</v>
      </c>
      <c r="J234" s="6">
        <f>VLOOKUP(B234,'Results - Timing'!$B$2:$E$387,2,FALSE)</f>
        <v>44014.717211121111</v>
      </c>
      <c r="K234" s="6">
        <f>VLOOKUP(B234,'Results - Timing'!$B$2:$E$387,3,FALSE)</f>
        <v>44014.717235459291</v>
      </c>
      <c r="L234" s="5">
        <f>VLOOKUP(B234,'Results - Timing'!$B$2:$E$387,4,FALSE)</f>
        <v>2.4338180082850158E-5</v>
      </c>
      <c r="M234" s="3" t="str">
        <f>VLOOKUP(B234,Androbugs!$B$2:$C$387,2,FALSE)</f>
        <v>Y</v>
      </c>
      <c r="N234" s="3" t="str">
        <f>VLOOKUP(B234,Droidstatx!$B$2:$C$387,2,FALSE)</f>
        <v>Y</v>
      </c>
      <c r="O234" s="3" t="str">
        <f>VLOOKUP(B234,Super!$B$2:$C$387,2,FALSE)</f>
        <v>Y</v>
      </c>
      <c r="P234">
        <f>VLOOKUP(B234,'Results - OWASP'!$B$2:$L$387,2,FALSE)</f>
        <v>1</v>
      </c>
      <c r="Q234">
        <f>VLOOKUP(B234,'Results - OWASP'!$B$2:$L$387,3,FALSE)</f>
        <v>1</v>
      </c>
      <c r="R234">
        <f>VLOOKUP(B234,'Results - OWASP'!$B$2:$L$387,4,FALSE)</f>
        <v>1</v>
      </c>
      <c r="S234">
        <f>VLOOKUP(B234,'Results - OWASP'!$B$2:$L$387,5,FALSE)</f>
        <v>0</v>
      </c>
      <c r="T234">
        <f>VLOOKUP(B234,'Results - OWASP'!$B$2:$L$387,6,FALSE)</f>
        <v>1</v>
      </c>
      <c r="U234">
        <f>VLOOKUP(B234,'Results - OWASP'!$B$2:$L$387,7,FALSE)</f>
        <v>0</v>
      </c>
      <c r="V234">
        <f>VLOOKUP(B234,'Results - OWASP'!$B$2:$L$387,8,FALSE)</f>
        <v>0</v>
      </c>
      <c r="W234">
        <f>VLOOKUP(B234,'Results - OWASP'!$B$2:$L$387,9,FALSE)</f>
        <v>0</v>
      </c>
      <c r="X234">
        <f>VLOOKUP(B234,'Results - OWASP'!$B$2:$L$387,10,FALSE)</f>
        <v>0</v>
      </c>
      <c r="Y234">
        <f>VLOOKUP(B234,'Results - OWASP'!$B$2:$L$387,11,FALSE)</f>
        <v>0</v>
      </c>
      <c r="Z234">
        <f>VLOOKUP(B234,Risk!$B$2:$G$387,3,FALSE)</f>
        <v>4</v>
      </c>
      <c r="AA234">
        <f>VLOOKUP(B234,Risk!$B$2:$G$387,4,FALSE)</f>
        <v>2</v>
      </c>
      <c r="AB234">
        <f>VLOOKUP(B234,Risk!$B$2:$G$387,5,FALSE)</f>
        <v>2</v>
      </c>
      <c r="AC234">
        <f>VLOOKUP(B234,Risk!$B$2:$G$387,6,FALSE)</f>
        <v>0</v>
      </c>
      <c r="AD234">
        <f>VLOOKUP(B234,Risk!$B$2:$G$387,2,FALSE)</f>
        <v>0.33</v>
      </c>
    </row>
    <row r="235" spans="1:30" x14ac:dyDescent="0.3">
      <c r="A235">
        <v>234</v>
      </c>
      <c r="B235" t="s">
        <v>893</v>
      </c>
      <c r="C235" t="s">
        <v>894</v>
      </c>
      <c r="D235" t="s">
        <v>895</v>
      </c>
      <c r="E235" t="s">
        <v>884</v>
      </c>
      <c r="F235">
        <v>460008</v>
      </c>
      <c r="G235">
        <v>5920707</v>
      </c>
      <c r="H235" t="s">
        <v>896</v>
      </c>
      <c r="I235">
        <v>83</v>
      </c>
      <c r="J235" s="6">
        <f>VLOOKUP(B235,'Results - Timing'!$B$2:$E$387,2,FALSE)</f>
        <v>44014.78158677624</v>
      </c>
      <c r="K235" s="6">
        <f>VLOOKUP(B235,'Results - Timing'!$B$2:$E$387,3,FALSE)</f>
        <v>44014.781610278609</v>
      </c>
      <c r="L235" s="5">
        <f>VLOOKUP(B235,'Results - Timing'!$B$2:$E$387,4,FALSE)</f>
        <v>2.3502369003836066E-5</v>
      </c>
      <c r="M235" s="3" t="str">
        <f>VLOOKUP(B235,Androbugs!$B$2:$C$387,2,FALSE)</f>
        <v>Y</v>
      </c>
      <c r="N235" s="3" t="str">
        <f>VLOOKUP(B235,Droidstatx!$B$2:$C$387,2,FALSE)</f>
        <v>N</v>
      </c>
      <c r="O235" s="3" t="str">
        <f>VLOOKUP(B235,Super!$B$2:$C$387,2,FALSE)</f>
        <v>Y</v>
      </c>
      <c r="P235">
        <f>VLOOKUP(B235,'Results - OWASP'!$B$2:$L$387,2,FALSE)</f>
        <v>1</v>
      </c>
      <c r="Q235">
        <f>VLOOKUP(B235,'Results - OWASP'!$B$2:$L$387,3,FALSE)</f>
        <v>1</v>
      </c>
      <c r="R235">
        <f>VLOOKUP(B235,'Results - OWASP'!$B$2:$L$387,4,FALSE)</f>
        <v>0</v>
      </c>
      <c r="S235">
        <f>VLOOKUP(B235,'Results - OWASP'!$B$2:$L$387,5,FALSE)</f>
        <v>0</v>
      </c>
      <c r="T235">
        <f>VLOOKUP(B235,'Results - OWASP'!$B$2:$L$387,6,FALSE)</f>
        <v>0</v>
      </c>
      <c r="U235">
        <f>VLOOKUP(B235,'Results - OWASP'!$B$2:$L$387,7,FALSE)</f>
        <v>0</v>
      </c>
      <c r="V235">
        <f>VLOOKUP(B235,'Results - OWASP'!$B$2:$L$387,8,FALSE)</f>
        <v>0</v>
      </c>
      <c r="W235">
        <f>VLOOKUP(B235,'Results - OWASP'!$B$2:$L$387,9,FALSE)</f>
        <v>0</v>
      </c>
      <c r="X235">
        <f>VLOOKUP(B235,'Results - OWASP'!$B$2:$L$387,10,FALSE)</f>
        <v>0</v>
      </c>
      <c r="Y235">
        <f>VLOOKUP(B235,'Results - OWASP'!$B$2:$L$387,11,FALSE)</f>
        <v>0</v>
      </c>
      <c r="Z235">
        <f>VLOOKUP(B235,Risk!$B$2:$G$387,3,FALSE)</f>
        <v>2</v>
      </c>
      <c r="AA235">
        <f>VLOOKUP(B235,Risk!$B$2:$G$387,4,FALSE)</f>
        <v>2</v>
      </c>
      <c r="AB235">
        <f>VLOOKUP(B235,Risk!$B$2:$G$387,5,FALSE)</f>
        <v>0</v>
      </c>
      <c r="AC235">
        <f>VLOOKUP(B235,Risk!$B$2:$G$387,6,FALSE)</f>
        <v>0</v>
      </c>
      <c r="AD235">
        <f>VLOOKUP(B235,Risk!$B$2:$G$387,2,FALSE)</f>
        <v>0.11</v>
      </c>
    </row>
    <row r="236" spans="1:30" x14ac:dyDescent="0.3">
      <c r="A236">
        <v>235</v>
      </c>
      <c r="B236" t="s">
        <v>897</v>
      </c>
      <c r="C236" t="s">
        <v>898</v>
      </c>
      <c r="D236" t="s">
        <v>899</v>
      </c>
      <c r="E236" t="s">
        <v>884</v>
      </c>
      <c r="F236">
        <v>413390</v>
      </c>
      <c r="G236">
        <v>50311362</v>
      </c>
      <c r="H236" t="s">
        <v>900</v>
      </c>
      <c r="I236">
        <v>190123204</v>
      </c>
      <c r="J236" s="6">
        <f>VLOOKUP(B236,'Results - Timing'!$B$2:$E$387,2,FALSE)</f>
        <v>44014.724838795599</v>
      </c>
      <c r="K236" s="6">
        <f>VLOOKUP(B236,'Results - Timing'!$B$2:$E$387,3,FALSE)</f>
        <v>44014.725015226271</v>
      </c>
      <c r="L236" s="5">
        <f>VLOOKUP(B236,'Results - Timing'!$B$2:$E$387,4,FALSE)</f>
        <v>1.7643067258177325E-4</v>
      </c>
      <c r="M236" s="3" t="str">
        <f>VLOOKUP(B236,Androbugs!$B$2:$C$387,2,FALSE)</f>
        <v>Y</v>
      </c>
      <c r="N236" s="3" t="str">
        <f>VLOOKUP(B236,Droidstatx!$B$2:$C$387,2,FALSE)</f>
        <v>Y</v>
      </c>
      <c r="O236" s="3" t="str">
        <f>VLOOKUP(B236,Super!$B$2:$C$387,2,FALSE)</f>
        <v>Y</v>
      </c>
      <c r="P236">
        <f>VLOOKUP(B236,'Results - OWASP'!$B$2:$L$387,2,FALSE)</f>
        <v>5</v>
      </c>
      <c r="Q236">
        <f>VLOOKUP(B236,'Results - OWASP'!$B$2:$L$387,3,FALSE)</f>
        <v>7</v>
      </c>
      <c r="R236">
        <f>VLOOKUP(B236,'Results - OWASP'!$B$2:$L$387,4,FALSE)</f>
        <v>1</v>
      </c>
      <c r="S236">
        <f>VLOOKUP(B236,'Results - OWASP'!$B$2:$L$387,5,FALSE)</f>
        <v>0</v>
      </c>
      <c r="T236">
        <f>VLOOKUP(B236,'Results - OWASP'!$B$2:$L$387,6,FALSE)</f>
        <v>4</v>
      </c>
      <c r="U236">
        <f>VLOOKUP(B236,'Results - OWASP'!$B$2:$L$387,7,FALSE)</f>
        <v>1</v>
      </c>
      <c r="V236">
        <f>VLOOKUP(B236,'Results - OWASP'!$B$2:$L$387,8,FALSE)</f>
        <v>2</v>
      </c>
      <c r="W236">
        <f>VLOOKUP(B236,'Results - OWASP'!$B$2:$L$387,9,FALSE)</f>
        <v>1</v>
      </c>
      <c r="X236">
        <f>VLOOKUP(B236,'Results - OWASP'!$B$2:$L$387,10,FALSE)</f>
        <v>0</v>
      </c>
      <c r="Y236">
        <f>VLOOKUP(B236,'Results - OWASP'!$B$2:$L$387,11,FALSE)</f>
        <v>0</v>
      </c>
      <c r="Z236">
        <f>VLOOKUP(B236,Risk!$B$2:$G$387,3,FALSE)</f>
        <v>21</v>
      </c>
      <c r="AA236">
        <f>VLOOKUP(B236,Risk!$B$2:$G$387,4,FALSE)</f>
        <v>8</v>
      </c>
      <c r="AB236">
        <f>VLOOKUP(B236,Risk!$B$2:$G$387,5,FALSE)</f>
        <v>8</v>
      </c>
      <c r="AC236">
        <f>VLOOKUP(B236,Risk!$B$2:$G$387,6,FALSE)</f>
        <v>5</v>
      </c>
      <c r="AD236">
        <f>VLOOKUP(B236,Risk!$B$2:$G$387,2,FALSE)</f>
        <v>0.49</v>
      </c>
    </row>
    <row r="237" spans="1:30" x14ac:dyDescent="0.3">
      <c r="A237">
        <v>236</v>
      </c>
      <c r="B237" t="s">
        <v>901</v>
      </c>
      <c r="C237" t="s">
        <v>902</v>
      </c>
      <c r="D237" t="s">
        <v>903</v>
      </c>
      <c r="E237" t="s">
        <v>884</v>
      </c>
      <c r="F237">
        <v>264976</v>
      </c>
      <c r="G237">
        <v>9273266</v>
      </c>
      <c r="H237" t="s">
        <v>885</v>
      </c>
      <c r="I237">
        <v>1120</v>
      </c>
      <c r="J237" s="6">
        <f>VLOOKUP(B237,'Results - Timing'!$B$2:$E$387,2,FALSE)</f>
        <v>44014.768353112893</v>
      </c>
      <c r="K237" s="6">
        <f>VLOOKUP(B237,'Results - Timing'!$B$2:$E$387,3,FALSE)</f>
        <v>44014.7683763233</v>
      </c>
      <c r="L237" s="5">
        <f>VLOOKUP(B237,'Results - Timing'!$B$2:$E$387,4,FALSE)</f>
        <v>2.3210406652651727E-5</v>
      </c>
      <c r="M237" s="3" t="str">
        <f>VLOOKUP(B237,Androbugs!$B$2:$C$387,2,FALSE)</f>
        <v>Y</v>
      </c>
      <c r="N237" s="3" t="str">
        <f>VLOOKUP(B237,Droidstatx!$B$2:$C$387,2,FALSE)</f>
        <v>Y</v>
      </c>
      <c r="O237" s="3" t="str">
        <f>VLOOKUP(B237,Super!$B$2:$C$387,2,FALSE)</f>
        <v>Y</v>
      </c>
      <c r="P237">
        <f>VLOOKUP(B237,'Results - OWASP'!$B$2:$L$387,2,FALSE)</f>
        <v>1</v>
      </c>
      <c r="Q237">
        <f>VLOOKUP(B237,'Results - OWASP'!$B$2:$L$387,3,FALSE)</f>
        <v>1</v>
      </c>
      <c r="R237">
        <f>VLOOKUP(B237,'Results - OWASP'!$B$2:$L$387,4,FALSE)</f>
        <v>1</v>
      </c>
      <c r="S237">
        <f>VLOOKUP(B237,'Results - OWASP'!$B$2:$L$387,5,FALSE)</f>
        <v>0</v>
      </c>
      <c r="T237">
        <f>VLOOKUP(B237,'Results - OWASP'!$B$2:$L$387,6,FALSE)</f>
        <v>1</v>
      </c>
      <c r="U237">
        <f>VLOOKUP(B237,'Results - OWASP'!$B$2:$L$387,7,FALSE)</f>
        <v>0</v>
      </c>
      <c r="V237">
        <f>VLOOKUP(B237,'Results - OWASP'!$B$2:$L$387,8,FALSE)</f>
        <v>0</v>
      </c>
      <c r="W237">
        <f>VLOOKUP(B237,'Results - OWASP'!$B$2:$L$387,9,FALSE)</f>
        <v>0</v>
      </c>
      <c r="X237">
        <f>VLOOKUP(B237,'Results - OWASP'!$B$2:$L$387,10,FALSE)</f>
        <v>0</v>
      </c>
      <c r="Y237">
        <f>VLOOKUP(B237,'Results - OWASP'!$B$2:$L$387,11,FALSE)</f>
        <v>0</v>
      </c>
      <c r="Z237">
        <f>VLOOKUP(B237,Risk!$B$2:$G$387,3,FALSE)</f>
        <v>4</v>
      </c>
      <c r="AA237">
        <f>VLOOKUP(B237,Risk!$B$2:$G$387,4,FALSE)</f>
        <v>2</v>
      </c>
      <c r="AB237">
        <f>VLOOKUP(B237,Risk!$B$2:$G$387,5,FALSE)</f>
        <v>2</v>
      </c>
      <c r="AC237">
        <f>VLOOKUP(B237,Risk!$B$2:$G$387,6,FALSE)</f>
        <v>0</v>
      </c>
      <c r="AD237">
        <f>VLOOKUP(B237,Risk!$B$2:$G$387,2,FALSE)</f>
        <v>0.33</v>
      </c>
    </row>
    <row r="238" spans="1:30" x14ac:dyDescent="0.3">
      <c r="A238">
        <v>237</v>
      </c>
      <c r="B238" t="s">
        <v>904</v>
      </c>
      <c r="C238" t="s">
        <v>905</v>
      </c>
      <c r="D238" t="s">
        <v>906</v>
      </c>
      <c r="E238" t="s">
        <v>884</v>
      </c>
      <c r="F238">
        <v>250442</v>
      </c>
      <c r="G238">
        <v>1241846</v>
      </c>
      <c r="H238" t="s">
        <v>907</v>
      </c>
      <c r="I238">
        <v>51200</v>
      </c>
      <c r="J238" s="6">
        <f>VLOOKUP(B238,'Results - Timing'!$B$2:$E$387,2,FALSE)</f>
        <v>44014.724790250177</v>
      </c>
      <c r="K238" s="6">
        <f>VLOOKUP(B238,'Results - Timing'!$B$2:$E$387,3,FALSE)</f>
        <v>44014.724838793081</v>
      </c>
      <c r="L238" s="5">
        <f>VLOOKUP(B238,'Results - Timing'!$B$2:$E$387,4,FALSE)</f>
        <v>4.8542904551140964E-5</v>
      </c>
      <c r="M238" s="3" t="str">
        <f>VLOOKUP(B238,Androbugs!$B$2:$C$387,2,FALSE)</f>
        <v>Y</v>
      </c>
      <c r="N238" s="3" t="str">
        <f>VLOOKUP(B238,Droidstatx!$B$2:$C$387,2,FALSE)</f>
        <v>Y</v>
      </c>
      <c r="O238" s="3" t="str">
        <f>VLOOKUP(B238,Super!$B$2:$C$387,2,FALSE)</f>
        <v>Y</v>
      </c>
      <c r="P238">
        <f>VLOOKUP(B238,'Results - OWASP'!$B$2:$L$387,2,FALSE)</f>
        <v>3</v>
      </c>
      <c r="Q238">
        <f>VLOOKUP(B238,'Results - OWASP'!$B$2:$L$387,3,FALSE)</f>
        <v>6</v>
      </c>
      <c r="R238">
        <f>VLOOKUP(B238,'Results - OWASP'!$B$2:$L$387,4,FALSE)</f>
        <v>0</v>
      </c>
      <c r="S238">
        <f>VLOOKUP(B238,'Results - OWASP'!$B$2:$L$387,5,FALSE)</f>
        <v>0</v>
      </c>
      <c r="T238">
        <f>VLOOKUP(B238,'Results - OWASP'!$B$2:$L$387,6,FALSE)</f>
        <v>1</v>
      </c>
      <c r="U238">
        <f>VLOOKUP(B238,'Results - OWASP'!$B$2:$L$387,7,FALSE)</f>
        <v>1</v>
      </c>
      <c r="V238">
        <f>VLOOKUP(B238,'Results - OWASP'!$B$2:$L$387,8,FALSE)</f>
        <v>4</v>
      </c>
      <c r="W238">
        <f>VLOOKUP(B238,'Results - OWASP'!$B$2:$L$387,9,FALSE)</f>
        <v>3</v>
      </c>
      <c r="X238">
        <f>VLOOKUP(B238,'Results - OWASP'!$B$2:$L$387,10,FALSE)</f>
        <v>0</v>
      </c>
      <c r="Y238">
        <f>VLOOKUP(B238,'Results - OWASP'!$B$2:$L$387,11,FALSE)</f>
        <v>0</v>
      </c>
      <c r="Z238">
        <f>VLOOKUP(B238,Risk!$B$2:$G$387,3,FALSE)</f>
        <v>18</v>
      </c>
      <c r="AA238">
        <f>VLOOKUP(B238,Risk!$B$2:$G$387,4,FALSE)</f>
        <v>9</v>
      </c>
      <c r="AB238">
        <f>VLOOKUP(B238,Risk!$B$2:$G$387,5,FALSE)</f>
        <v>6</v>
      </c>
      <c r="AC238">
        <f>VLOOKUP(B238,Risk!$B$2:$G$387,6,FALSE)</f>
        <v>3</v>
      </c>
      <c r="AD238">
        <f>VLOOKUP(B238,Risk!$B$2:$G$387,2,FALSE)</f>
        <v>0.49</v>
      </c>
    </row>
    <row r="239" spans="1:30" x14ac:dyDescent="0.3">
      <c r="A239">
        <v>238</v>
      </c>
      <c r="B239" t="s">
        <v>908</v>
      </c>
      <c r="C239" t="s">
        <v>909</v>
      </c>
      <c r="D239" t="s">
        <v>910</v>
      </c>
      <c r="E239" t="s">
        <v>884</v>
      </c>
      <c r="F239">
        <v>218693</v>
      </c>
      <c r="G239">
        <v>10904372</v>
      </c>
      <c r="H239" t="s">
        <v>911</v>
      </c>
      <c r="I239">
        <v>1</v>
      </c>
      <c r="J239" s="6">
        <f>VLOOKUP(B239,'Results - Timing'!$B$2:$E$387,2,FALSE)</f>
        <v>44014.750751035092</v>
      </c>
      <c r="K239" s="6">
        <f>VLOOKUP(B239,'Results - Timing'!$B$2:$E$387,3,FALSE)</f>
        <v>44014.750943181098</v>
      </c>
      <c r="L239" s="5">
        <f>VLOOKUP(B239,'Results - Timing'!$B$2:$E$387,4,FALSE)</f>
        <v>1.9214600615669042E-4</v>
      </c>
      <c r="M239" s="3" t="str">
        <f>VLOOKUP(B239,Androbugs!$B$2:$C$387,2,FALSE)</f>
        <v>Y</v>
      </c>
      <c r="N239" s="3" t="str">
        <f>VLOOKUP(B239,Droidstatx!$B$2:$C$387,2,FALSE)</f>
        <v>Y</v>
      </c>
      <c r="O239" s="3" t="str">
        <f>VLOOKUP(B239,Super!$B$2:$C$387,2,FALSE)</f>
        <v>Y</v>
      </c>
      <c r="P239">
        <f>VLOOKUP(B239,'Results - OWASP'!$B$2:$L$387,2,FALSE)</f>
        <v>9</v>
      </c>
      <c r="Q239">
        <f>VLOOKUP(B239,'Results - OWASP'!$B$2:$L$387,3,FALSE)</f>
        <v>4</v>
      </c>
      <c r="R239">
        <f>VLOOKUP(B239,'Results - OWASP'!$B$2:$L$387,4,FALSE)</f>
        <v>2</v>
      </c>
      <c r="S239">
        <f>VLOOKUP(B239,'Results - OWASP'!$B$2:$L$387,5,FALSE)</f>
        <v>0</v>
      </c>
      <c r="T239">
        <f>VLOOKUP(B239,'Results - OWASP'!$B$2:$L$387,6,FALSE)</f>
        <v>4</v>
      </c>
      <c r="U239">
        <f>VLOOKUP(B239,'Results - OWASP'!$B$2:$L$387,7,FALSE)</f>
        <v>1</v>
      </c>
      <c r="V239">
        <f>VLOOKUP(B239,'Results - OWASP'!$B$2:$L$387,8,FALSE)</f>
        <v>2</v>
      </c>
      <c r="W239">
        <f>VLOOKUP(B239,'Results - OWASP'!$B$2:$L$387,9,FALSE)</f>
        <v>3</v>
      </c>
      <c r="X239">
        <f>VLOOKUP(B239,'Results - OWASP'!$B$2:$L$387,10,FALSE)</f>
        <v>1</v>
      </c>
      <c r="Y239">
        <f>VLOOKUP(B239,'Results - OWASP'!$B$2:$L$387,11,FALSE)</f>
        <v>1</v>
      </c>
      <c r="Z239">
        <f>VLOOKUP(B239,Risk!$B$2:$G$387,3,FALSE)</f>
        <v>27</v>
      </c>
      <c r="AA239">
        <f>VLOOKUP(B239,Risk!$B$2:$G$387,4,FALSE)</f>
        <v>10</v>
      </c>
      <c r="AB239">
        <f>VLOOKUP(B239,Risk!$B$2:$G$387,5,FALSE)</f>
        <v>12</v>
      </c>
      <c r="AC239">
        <f>VLOOKUP(B239,Risk!$B$2:$G$387,6,FALSE)</f>
        <v>5</v>
      </c>
      <c r="AD239">
        <f>VLOOKUP(B239,Risk!$B$2:$G$387,2,FALSE)</f>
        <v>0.54</v>
      </c>
    </row>
    <row r="240" spans="1:30" x14ac:dyDescent="0.3">
      <c r="A240">
        <v>239</v>
      </c>
      <c r="B240" t="s">
        <v>912</v>
      </c>
      <c r="C240" t="s">
        <v>913</v>
      </c>
      <c r="D240" t="s">
        <v>914</v>
      </c>
      <c r="E240" t="s">
        <v>884</v>
      </c>
      <c r="F240">
        <v>186507</v>
      </c>
      <c r="G240">
        <v>5956429</v>
      </c>
      <c r="H240" t="s">
        <v>915</v>
      </c>
      <c r="I240">
        <v>85</v>
      </c>
      <c r="J240" s="6">
        <f>VLOOKUP(B240,'Results - Timing'!$B$2:$E$387,2,FALSE)</f>
        <v>44014.76881805998</v>
      </c>
      <c r="K240" s="6">
        <f>VLOOKUP(B240,'Results - Timing'!$B$2:$E$387,3,FALSE)</f>
        <v>44014.768841278397</v>
      </c>
      <c r="L240" s="5">
        <f>VLOOKUP(B240,'Results - Timing'!$B$2:$E$387,4,FALSE)</f>
        <v>2.3218417481984943E-5</v>
      </c>
      <c r="M240" s="3" t="str">
        <f>VLOOKUP(B240,Androbugs!$B$2:$C$387,2,FALSE)</f>
        <v>Y</v>
      </c>
      <c r="N240" s="3" t="str">
        <f>VLOOKUP(B240,Droidstatx!$B$2:$C$387,2,FALSE)</f>
        <v>Y</v>
      </c>
      <c r="O240" s="3" t="str">
        <f>VLOOKUP(B240,Super!$B$2:$C$387,2,FALSE)</f>
        <v>Y</v>
      </c>
      <c r="P240">
        <f>VLOOKUP(B240,'Results - OWASP'!$B$2:$L$387,2,FALSE)</f>
        <v>1</v>
      </c>
      <c r="Q240">
        <f>VLOOKUP(B240,'Results - OWASP'!$B$2:$L$387,3,FALSE)</f>
        <v>1</v>
      </c>
      <c r="R240">
        <f>VLOOKUP(B240,'Results - OWASP'!$B$2:$L$387,4,FALSE)</f>
        <v>0</v>
      </c>
      <c r="S240">
        <f>VLOOKUP(B240,'Results - OWASP'!$B$2:$L$387,5,FALSE)</f>
        <v>0</v>
      </c>
      <c r="T240">
        <f>VLOOKUP(B240,'Results - OWASP'!$B$2:$L$387,6,FALSE)</f>
        <v>1</v>
      </c>
      <c r="U240">
        <f>VLOOKUP(B240,'Results - OWASP'!$B$2:$L$387,7,FALSE)</f>
        <v>0</v>
      </c>
      <c r="V240">
        <f>VLOOKUP(B240,'Results - OWASP'!$B$2:$L$387,8,FALSE)</f>
        <v>0</v>
      </c>
      <c r="W240">
        <f>VLOOKUP(B240,'Results - OWASP'!$B$2:$L$387,9,FALSE)</f>
        <v>0</v>
      </c>
      <c r="X240">
        <f>VLOOKUP(B240,'Results - OWASP'!$B$2:$L$387,10,FALSE)</f>
        <v>0</v>
      </c>
      <c r="Y240">
        <f>VLOOKUP(B240,'Results - OWASP'!$B$2:$L$387,11,FALSE)</f>
        <v>0</v>
      </c>
      <c r="Z240">
        <f>VLOOKUP(B240,Risk!$B$2:$G$387,3,FALSE)</f>
        <v>3</v>
      </c>
      <c r="AA240">
        <f>VLOOKUP(B240,Risk!$B$2:$G$387,4,FALSE)</f>
        <v>2</v>
      </c>
      <c r="AB240">
        <f>VLOOKUP(B240,Risk!$B$2:$G$387,5,FALSE)</f>
        <v>1</v>
      </c>
      <c r="AC240">
        <f>VLOOKUP(B240,Risk!$B$2:$G$387,6,FALSE)</f>
        <v>0</v>
      </c>
      <c r="AD240">
        <f>VLOOKUP(B240,Risk!$B$2:$G$387,2,FALSE)</f>
        <v>0.44</v>
      </c>
    </row>
    <row r="241" spans="1:30" x14ac:dyDescent="0.3">
      <c r="A241">
        <v>240</v>
      </c>
      <c r="B241" t="s">
        <v>916</v>
      </c>
      <c r="C241" t="s">
        <v>917</v>
      </c>
      <c r="D241" t="s">
        <v>918</v>
      </c>
      <c r="E241" t="s">
        <v>884</v>
      </c>
      <c r="F241">
        <v>166879</v>
      </c>
      <c r="G241">
        <v>3351030</v>
      </c>
      <c r="H241" t="s">
        <v>919</v>
      </c>
      <c r="I241">
        <v>6</v>
      </c>
      <c r="J241" s="6">
        <f>VLOOKUP(B241,'Results - Timing'!$B$2:$E$387,2,FALSE)</f>
        <v>44014.725843521781</v>
      </c>
      <c r="K241" s="6">
        <f>VLOOKUP(B241,'Results - Timing'!$B$2:$E$387,3,FALSE)</f>
        <v>44014.725871006427</v>
      </c>
      <c r="L241" s="5">
        <f>VLOOKUP(B241,'Results - Timing'!$B$2:$E$387,4,FALSE)</f>
        <v>2.7484646125230938E-5</v>
      </c>
      <c r="M241" s="3" t="str">
        <f>VLOOKUP(B241,Androbugs!$B$2:$C$387,2,FALSE)</f>
        <v>Y</v>
      </c>
      <c r="N241" s="3" t="str">
        <f>VLOOKUP(B241,Droidstatx!$B$2:$C$387,2,FALSE)</f>
        <v>Y</v>
      </c>
      <c r="O241" s="3" t="str">
        <f>VLOOKUP(B241,Super!$B$2:$C$387,2,FALSE)</f>
        <v>Y</v>
      </c>
      <c r="P241">
        <f>VLOOKUP(B241,'Results - OWASP'!$B$2:$L$387,2,FALSE)</f>
        <v>9</v>
      </c>
      <c r="Q241">
        <f>VLOOKUP(B241,'Results - OWASP'!$B$2:$L$387,3,FALSE)</f>
        <v>5</v>
      </c>
      <c r="R241">
        <f>VLOOKUP(B241,'Results - OWASP'!$B$2:$L$387,4,FALSE)</f>
        <v>1</v>
      </c>
      <c r="S241">
        <f>VLOOKUP(B241,'Results - OWASP'!$B$2:$L$387,5,FALSE)</f>
        <v>0</v>
      </c>
      <c r="T241">
        <f>VLOOKUP(B241,'Results - OWASP'!$B$2:$L$387,6,FALSE)</f>
        <v>2</v>
      </c>
      <c r="U241">
        <f>VLOOKUP(B241,'Results - OWASP'!$B$2:$L$387,7,FALSE)</f>
        <v>1</v>
      </c>
      <c r="V241">
        <f>VLOOKUP(B241,'Results - OWASP'!$B$2:$L$387,8,FALSE)</f>
        <v>3</v>
      </c>
      <c r="W241">
        <f>VLOOKUP(B241,'Results - OWASP'!$B$2:$L$387,9,FALSE)</f>
        <v>0</v>
      </c>
      <c r="X241">
        <f>VLOOKUP(B241,'Results - OWASP'!$B$2:$L$387,10,FALSE)</f>
        <v>2</v>
      </c>
      <c r="Y241">
        <f>VLOOKUP(B241,'Results - OWASP'!$B$2:$L$387,11,FALSE)</f>
        <v>0</v>
      </c>
      <c r="Z241">
        <f>VLOOKUP(B241,Risk!$B$2:$G$387,3,FALSE)</f>
        <v>23</v>
      </c>
      <c r="AA241">
        <f>VLOOKUP(B241,Risk!$B$2:$G$387,4,FALSE)</f>
        <v>8</v>
      </c>
      <c r="AB241">
        <f>VLOOKUP(B241,Risk!$B$2:$G$387,5,FALSE)</f>
        <v>11</v>
      </c>
      <c r="AC241">
        <f>VLOOKUP(B241,Risk!$B$2:$G$387,6,FALSE)</f>
        <v>4</v>
      </c>
      <c r="AD241">
        <f>VLOOKUP(B241,Risk!$B$2:$G$387,2,FALSE)</f>
        <v>0.5</v>
      </c>
    </row>
    <row r="242" spans="1:30" x14ac:dyDescent="0.3">
      <c r="A242">
        <v>241</v>
      </c>
      <c r="B242" t="s">
        <v>920</v>
      </c>
      <c r="C242" t="s">
        <v>921</v>
      </c>
      <c r="D242" t="s">
        <v>922</v>
      </c>
      <c r="E242" t="s">
        <v>923</v>
      </c>
      <c r="F242">
        <v>262186</v>
      </c>
      <c r="G242">
        <v>26775896</v>
      </c>
      <c r="H242" t="s">
        <v>766</v>
      </c>
      <c r="I242">
        <v>93</v>
      </c>
      <c r="J242" s="6">
        <f>VLOOKUP(B242,'Results - Timing'!$B$2:$E$387,2,FALSE)</f>
        <v>44014.72678897663</v>
      </c>
      <c r="K242" s="6">
        <f>VLOOKUP(B242,'Results - Timing'!$B$2:$E$387,3,FALSE)</f>
        <v>44014.726824555633</v>
      </c>
      <c r="L242" s="5">
        <f>VLOOKUP(B242,'Results - Timing'!$B$2:$E$387,4,FALSE)</f>
        <v>3.5579003451857716E-5</v>
      </c>
      <c r="M242" s="3" t="str">
        <f>VLOOKUP(B242,Androbugs!$B$2:$C$387,2,FALSE)</f>
        <v>Y</v>
      </c>
      <c r="N242" s="3" t="str">
        <f>VLOOKUP(B242,Droidstatx!$B$2:$C$387,2,FALSE)</f>
        <v>Y</v>
      </c>
      <c r="O242" s="3" t="str">
        <f>VLOOKUP(B242,Super!$B$2:$C$387,2,FALSE)</f>
        <v>Y</v>
      </c>
      <c r="P242">
        <f>VLOOKUP(B242,'Results - OWASP'!$B$2:$L$387,2,FALSE)</f>
        <v>3</v>
      </c>
      <c r="Q242">
        <f>VLOOKUP(B242,'Results - OWASP'!$B$2:$L$387,3,FALSE)</f>
        <v>1</v>
      </c>
      <c r="R242">
        <f>VLOOKUP(B242,'Results - OWASP'!$B$2:$L$387,4,FALSE)</f>
        <v>1</v>
      </c>
      <c r="S242">
        <f>VLOOKUP(B242,'Results - OWASP'!$B$2:$L$387,5,FALSE)</f>
        <v>0</v>
      </c>
      <c r="T242">
        <f>VLOOKUP(B242,'Results - OWASP'!$B$2:$L$387,6,FALSE)</f>
        <v>1</v>
      </c>
      <c r="U242">
        <f>VLOOKUP(B242,'Results - OWASP'!$B$2:$L$387,7,FALSE)</f>
        <v>0</v>
      </c>
      <c r="V242">
        <f>VLOOKUP(B242,'Results - OWASP'!$B$2:$L$387,8,FALSE)</f>
        <v>1</v>
      </c>
      <c r="W242">
        <f>VLOOKUP(B242,'Results - OWASP'!$B$2:$L$387,9,FALSE)</f>
        <v>0</v>
      </c>
      <c r="X242">
        <f>VLOOKUP(B242,'Results - OWASP'!$B$2:$L$387,10,FALSE)</f>
        <v>0</v>
      </c>
      <c r="Y242">
        <f>VLOOKUP(B242,'Results - OWASP'!$B$2:$L$387,11,FALSE)</f>
        <v>0</v>
      </c>
      <c r="Z242">
        <f>VLOOKUP(B242,Risk!$B$2:$G$387,3,FALSE)</f>
        <v>7</v>
      </c>
      <c r="AA242">
        <f>VLOOKUP(B242,Risk!$B$2:$G$387,4,FALSE)</f>
        <v>2</v>
      </c>
      <c r="AB242">
        <f>VLOOKUP(B242,Risk!$B$2:$G$387,5,FALSE)</f>
        <v>4</v>
      </c>
      <c r="AC242">
        <f>VLOOKUP(B242,Risk!$B$2:$G$387,6,FALSE)</f>
        <v>1</v>
      </c>
      <c r="AD242">
        <f>VLOOKUP(B242,Risk!$B$2:$G$387,2,FALSE)</f>
        <v>0.48</v>
      </c>
    </row>
    <row r="243" spans="1:30" x14ac:dyDescent="0.3">
      <c r="A243">
        <v>242</v>
      </c>
      <c r="B243" t="s">
        <v>924</v>
      </c>
      <c r="C243" t="s">
        <v>925</v>
      </c>
      <c r="D243" t="s">
        <v>926</v>
      </c>
      <c r="E243" t="s">
        <v>923</v>
      </c>
      <c r="F243">
        <v>184698</v>
      </c>
      <c r="G243">
        <v>9338944</v>
      </c>
      <c r="H243" t="s">
        <v>927</v>
      </c>
      <c r="I243">
        <v>6</v>
      </c>
      <c r="J243" s="6">
        <f>VLOOKUP(B243,'Results - Timing'!$B$2:$E$387,2,FALSE)</f>
        <v>44014.795332304777</v>
      </c>
      <c r="K243" s="6">
        <f>VLOOKUP(B243,'Results - Timing'!$B$2:$E$387,3,FALSE)</f>
        <v>44014.795410135463</v>
      </c>
      <c r="L243" s="5">
        <f>VLOOKUP(B243,'Results - Timing'!$B$2:$E$387,4,FALSE)</f>
        <v>7.7830685768276453E-5</v>
      </c>
      <c r="M243" s="3" t="str">
        <f>VLOOKUP(B243,Androbugs!$B$2:$C$387,2,FALSE)</f>
        <v>Y</v>
      </c>
      <c r="N243" s="3" t="str">
        <f>VLOOKUP(B243,Droidstatx!$B$2:$C$387,2,FALSE)</f>
        <v>Y</v>
      </c>
      <c r="O243" s="3" t="str">
        <f>VLOOKUP(B243,Super!$B$2:$C$387,2,FALSE)</f>
        <v>Y</v>
      </c>
      <c r="P243">
        <f>VLOOKUP(B243,'Results - OWASP'!$B$2:$L$387,2,FALSE)</f>
        <v>9</v>
      </c>
      <c r="Q243">
        <f>VLOOKUP(B243,'Results - OWASP'!$B$2:$L$387,3,FALSE)</f>
        <v>3</v>
      </c>
      <c r="R243">
        <f>VLOOKUP(B243,'Results - OWASP'!$B$2:$L$387,4,FALSE)</f>
        <v>3</v>
      </c>
      <c r="S243">
        <f>VLOOKUP(B243,'Results - OWASP'!$B$2:$L$387,5,FALSE)</f>
        <v>0</v>
      </c>
      <c r="T243">
        <f>VLOOKUP(B243,'Results - OWASP'!$B$2:$L$387,6,FALSE)</f>
        <v>1</v>
      </c>
      <c r="U243">
        <f>VLOOKUP(B243,'Results - OWASP'!$B$2:$L$387,7,FALSE)</f>
        <v>0</v>
      </c>
      <c r="V243">
        <f>VLOOKUP(B243,'Results - OWASP'!$B$2:$L$387,8,FALSE)</f>
        <v>2</v>
      </c>
      <c r="W243">
        <f>VLOOKUP(B243,'Results - OWASP'!$B$2:$L$387,9,FALSE)</f>
        <v>2</v>
      </c>
      <c r="X243">
        <f>VLOOKUP(B243,'Results - OWASP'!$B$2:$L$387,10,FALSE)</f>
        <v>0</v>
      </c>
      <c r="Y243">
        <f>VLOOKUP(B243,'Results - OWASP'!$B$2:$L$387,11,FALSE)</f>
        <v>0</v>
      </c>
      <c r="Z243">
        <f>VLOOKUP(B243,Risk!$B$2:$G$387,3,FALSE)</f>
        <v>20</v>
      </c>
      <c r="AA243">
        <f>VLOOKUP(B243,Risk!$B$2:$G$387,4,FALSE)</f>
        <v>7</v>
      </c>
      <c r="AB243">
        <f>VLOOKUP(B243,Risk!$B$2:$G$387,5,FALSE)</f>
        <v>10</v>
      </c>
      <c r="AC243">
        <f>VLOOKUP(B243,Risk!$B$2:$G$387,6,FALSE)</f>
        <v>3</v>
      </c>
      <c r="AD243">
        <f>VLOOKUP(B243,Risk!$B$2:$G$387,2,FALSE)</f>
        <v>0.5</v>
      </c>
    </row>
    <row r="244" spans="1:30" x14ac:dyDescent="0.3">
      <c r="A244">
        <v>243</v>
      </c>
      <c r="B244" t="s">
        <v>928</v>
      </c>
      <c r="C244" t="s">
        <v>929</v>
      </c>
      <c r="D244" t="s">
        <v>930</v>
      </c>
      <c r="E244" t="s">
        <v>923</v>
      </c>
      <c r="F244">
        <v>31299</v>
      </c>
      <c r="G244">
        <v>30489109</v>
      </c>
      <c r="H244" t="s">
        <v>931</v>
      </c>
      <c r="I244">
        <v>21</v>
      </c>
      <c r="J244" s="6">
        <f>VLOOKUP(B244,'Results - Timing'!$B$2:$E$387,2,FALSE)</f>
        <v>44014.73941272682</v>
      </c>
      <c r="K244" s="6">
        <f>VLOOKUP(B244,'Results - Timing'!$B$2:$E$387,3,FALSE)</f>
        <v>44014.739444350576</v>
      </c>
      <c r="L244" s="5">
        <f>VLOOKUP(B244,'Results - Timing'!$B$2:$E$387,4,FALSE)</f>
        <v>3.1623756512999535E-5</v>
      </c>
      <c r="M244" s="3" t="str">
        <f>VLOOKUP(B244,Androbugs!$B$2:$C$387,2,FALSE)</f>
        <v>Y</v>
      </c>
      <c r="N244" s="3" t="str">
        <f>VLOOKUP(B244,Droidstatx!$B$2:$C$387,2,FALSE)</f>
        <v>Y</v>
      </c>
      <c r="O244" s="3" t="str">
        <f>VLOOKUP(B244,Super!$B$2:$C$387,2,FALSE)</f>
        <v>Y</v>
      </c>
      <c r="P244">
        <f>VLOOKUP(B244,'Results - OWASP'!$B$2:$L$387,2,FALSE)</f>
        <v>6</v>
      </c>
      <c r="Q244">
        <f>VLOOKUP(B244,'Results - OWASP'!$B$2:$L$387,3,FALSE)</f>
        <v>4</v>
      </c>
      <c r="R244">
        <f>VLOOKUP(B244,'Results - OWASP'!$B$2:$L$387,4,FALSE)</f>
        <v>1</v>
      </c>
      <c r="S244">
        <f>VLOOKUP(B244,'Results - OWASP'!$B$2:$L$387,5,FALSE)</f>
        <v>0</v>
      </c>
      <c r="T244">
        <f>VLOOKUP(B244,'Results - OWASP'!$B$2:$L$387,6,FALSE)</f>
        <v>2</v>
      </c>
      <c r="U244">
        <f>VLOOKUP(B244,'Results - OWASP'!$B$2:$L$387,7,FALSE)</f>
        <v>1</v>
      </c>
      <c r="V244">
        <f>VLOOKUP(B244,'Results - OWASP'!$B$2:$L$387,8,FALSE)</f>
        <v>3</v>
      </c>
      <c r="W244">
        <f>VLOOKUP(B244,'Results - OWASP'!$B$2:$L$387,9,FALSE)</f>
        <v>3</v>
      </c>
      <c r="X244">
        <f>VLOOKUP(B244,'Results - OWASP'!$B$2:$L$387,10,FALSE)</f>
        <v>1</v>
      </c>
      <c r="Y244">
        <f>VLOOKUP(B244,'Results - OWASP'!$B$2:$L$387,11,FALSE)</f>
        <v>0</v>
      </c>
      <c r="Z244">
        <f>VLOOKUP(B244,Risk!$B$2:$G$387,3,FALSE)</f>
        <v>21</v>
      </c>
      <c r="AA244">
        <f>VLOOKUP(B244,Risk!$B$2:$G$387,4,FALSE)</f>
        <v>9</v>
      </c>
      <c r="AB244">
        <f>VLOOKUP(B244,Risk!$B$2:$G$387,5,FALSE)</f>
        <v>11</v>
      </c>
      <c r="AC244">
        <f>VLOOKUP(B244,Risk!$B$2:$G$387,6,FALSE)</f>
        <v>1</v>
      </c>
      <c r="AD244">
        <f>VLOOKUP(B244,Risk!$B$2:$G$387,2,FALSE)</f>
        <v>0.48</v>
      </c>
    </row>
    <row r="245" spans="1:30" x14ac:dyDescent="0.3">
      <c r="A245">
        <v>244</v>
      </c>
      <c r="B245" t="s">
        <v>932</v>
      </c>
      <c r="C245" t="s">
        <v>933</v>
      </c>
      <c r="D245" t="s">
        <v>934</v>
      </c>
      <c r="E245" t="s">
        <v>923</v>
      </c>
      <c r="F245">
        <v>21124</v>
      </c>
      <c r="G245">
        <v>18460990</v>
      </c>
      <c r="H245" t="s">
        <v>935</v>
      </c>
      <c r="I245">
        <v>8497</v>
      </c>
      <c r="J245" s="6">
        <f>VLOOKUP(B245,'Results - Timing'!$B$2:$E$387,2,FALSE)</f>
        <v>44014.77324737014</v>
      </c>
      <c r="K245" s="6">
        <f>VLOOKUP(B245,'Results - Timing'!$B$2:$E$387,3,FALSE)</f>
        <v>44014.77358870022</v>
      </c>
      <c r="L245" s="5">
        <f>VLOOKUP(B245,'Results - Timing'!$B$2:$E$387,4,FALSE)</f>
        <v>3.4133008011849597E-4</v>
      </c>
      <c r="M245" s="3" t="str">
        <f>VLOOKUP(B245,Androbugs!$B$2:$C$387,2,FALSE)</f>
        <v>Y</v>
      </c>
      <c r="N245" s="3" t="str">
        <f>VLOOKUP(B245,Droidstatx!$B$2:$C$387,2,FALSE)</f>
        <v>Y</v>
      </c>
      <c r="O245" s="3" t="str">
        <f>VLOOKUP(B245,Super!$B$2:$C$387,2,FALSE)</f>
        <v>Y</v>
      </c>
      <c r="P245">
        <f>VLOOKUP(B245,'Results - OWASP'!$B$2:$L$387,2,FALSE)</f>
        <v>11</v>
      </c>
      <c r="Q245">
        <f>VLOOKUP(B245,'Results - OWASP'!$B$2:$L$387,3,FALSE)</f>
        <v>10</v>
      </c>
      <c r="R245">
        <f>VLOOKUP(B245,'Results - OWASP'!$B$2:$L$387,4,FALSE)</f>
        <v>3</v>
      </c>
      <c r="S245">
        <f>VLOOKUP(B245,'Results - OWASP'!$B$2:$L$387,5,FALSE)</f>
        <v>0</v>
      </c>
      <c r="T245">
        <f>VLOOKUP(B245,'Results - OWASP'!$B$2:$L$387,6,FALSE)</f>
        <v>6</v>
      </c>
      <c r="U245">
        <f>VLOOKUP(B245,'Results - OWASP'!$B$2:$L$387,7,FALSE)</f>
        <v>1</v>
      </c>
      <c r="V245">
        <f>VLOOKUP(B245,'Results - OWASP'!$B$2:$L$387,8,FALSE)</f>
        <v>6</v>
      </c>
      <c r="W245">
        <f>VLOOKUP(B245,'Results - OWASP'!$B$2:$L$387,9,FALSE)</f>
        <v>4</v>
      </c>
      <c r="X245">
        <f>VLOOKUP(B245,'Results - OWASP'!$B$2:$L$387,10,FALSE)</f>
        <v>1</v>
      </c>
      <c r="Y245">
        <f>VLOOKUP(B245,'Results - OWASP'!$B$2:$L$387,11,FALSE)</f>
        <v>0</v>
      </c>
      <c r="Z245">
        <f>VLOOKUP(B245,Risk!$B$2:$G$387,3,FALSE)</f>
        <v>42</v>
      </c>
      <c r="AA245">
        <f>VLOOKUP(B245,Risk!$B$2:$G$387,4,FALSE)</f>
        <v>13</v>
      </c>
      <c r="AB245">
        <f>VLOOKUP(B245,Risk!$B$2:$G$387,5,FALSE)</f>
        <v>16</v>
      </c>
      <c r="AC245">
        <f>VLOOKUP(B245,Risk!$B$2:$G$387,6,FALSE)</f>
        <v>13</v>
      </c>
      <c r="AD245">
        <f>VLOOKUP(B245,Risk!$B$2:$G$387,2,FALSE)</f>
        <v>0.56000000000000005</v>
      </c>
    </row>
    <row r="246" spans="1:30" x14ac:dyDescent="0.3">
      <c r="A246">
        <v>245</v>
      </c>
      <c r="B246" t="s">
        <v>936</v>
      </c>
      <c r="C246" t="s">
        <v>937</v>
      </c>
      <c r="D246" t="s">
        <v>938</v>
      </c>
      <c r="E246" t="s">
        <v>923</v>
      </c>
      <c r="F246">
        <v>4811</v>
      </c>
      <c r="G246">
        <v>3231471</v>
      </c>
      <c r="H246" t="s">
        <v>939</v>
      </c>
      <c r="I246">
        <v>3</v>
      </c>
      <c r="J246" s="6">
        <f>VLOOKUP(B246,'Results - Timing'!$B$2:$E$387,2,FALSE)</f>
        <v>44014.783215909112</v>
      </c>
      <c r="K246" s="6">
        <f>VLOOKUP(B246,'Results - Timing'!$B$2:$E$387,3,FALSE)</f>
        <v>44014.783481754574</v>
      </c>
      <c r="L246" s="5">
        <f>VLOOKUP(B246,'Results - Timing'!$B$2:$E$387,4,FALSE)</f>
        <v>2.6584546139929444E-4</v>
      </c>
      <c r="M246" s="3" t="str">
        <f>VLOOKUP(B246,Androbugs!$B$2:$C$387,2,FALSE)</f>
        <v>Y</v>
      </c>
      <c r="N246" s="3" t="str">
        <f>VLOOKUP(B246,Droidstatx!$B$2:$C$387,2,FALSE)</f>
        <v>Y</v>
      </c>
      <c r="O246" s="3" t="str">
        <f>VLOOKUP(B246,Super!$B$2:$C$387,2,FALSE)</f>
        <v>Y</v>
      </c>
      <c r="P246">
        <f>VLOOKUP(B246,'Results - OWASP'!$B$2:$L$387,2,FALSE)</f>
        <v>7</v>
      </c>
      <c r="Q246">
        <f>VLOOKUP(B246,'Results - OWASP'!$B$2:$L$387,3,FALSE)</f>
        <v>10</v>
      </c>
      <c r="R246">
        <f>VLOOKUP(B246,'Results - OWASP'!$B$2:$L$387,4,FALSE)</f>
        <v>6</v>
      </c>
      <c r="S246">
        <f>VLOOKUP(B246,'Results - OWASP'!$B$2:$L$387,5,FALSE)</f>
        <v>0</v>
      </c>
      <c r="T246">
        <f>VLOOKUP(B246,'Results - OWASP'!$B$2:$L$387,6,FALSE)</f>
        <v>6</v>
      </c>
      <c r="U246">
        <f>VLOOKUP(B246,'Results - OWASP'!$B$2:$L$387,7,FALSE)</f>
        <v>1</v>
      </c>
      <c r="V246">
        <f>VLOOKUP(B246,'Results - OWASP'!$B$2:$L$387,8,FALSE)</f>
        <v>5</v>
      </c>
      <c r="W246">
        <f>VLOOKUP(B246,'Results - OWASP'!$B$2:$L$387,9,FALSE)</f>
        <v>1</v>
      </c>
      <c r="X246">
        <f>VLOOKUP(B246,'Results - OWASP'!$B$2:$L$387,10,FALSE)</f>
        <v>1</v>
      </c>
      <c r="Y246">
        <f>VLOOKUP(B246,'Results - OWASP'!$B$2:$L$387,11,FALSE)</f>
        <v>1</v>
      </c>
      <c r="Z246">
        <f>VLOOKUP(B246,Risk!$B$2:$G$387,3,FALSE)</f>
        <v>38</v>
      </c>
      <c r="AA246">
        <f>VLOOKUP(B246,Risk!$B$2:$G$387,4,FALSE)</f>
        <v>11</v>
      </c>
      <c r="AB246">
        <f>VLOOKUP(B246,Risk!$B$2:$G$387,5,FALSE)</f>
        <v>13</v>
      </c>
      <c r="AC246">
        <f>VLOOKUP(B246,Risk!$B$2:$G$387,6,FALSE)</f>
        <v>14</v>
      </c>
      <c r="AD246">
        <f>VLOOKUP(B246,Risk!$B$2:$G$387,2,FALSE)</f>
        <v>0.63</v>
      </c>
    </row>
    <row r="247" spans="1:30" x14ac:dyDescent="0.3">
      <c r="A247">
        <v>246</v>
      </c>
      <c r="B247" t="s">
        <v>940</v>
      </c>
      <c r="C247" t="s">
        <v>941</v>
      </c>
      <c r="D247" t="s">
        <v>942</v>
      </c>
      <c r="E247" t="s">
        <v>923</v>
      </c>
      <c r="F247">
        <v>3964</v>
      </c>
      <c r="G247">
        <v>15122061</v>
      </c>
      <c r="H247" t="s">
        <v>265</v>
      </c>
      <c r="I247">
        <v>1</v>
      </c>
      <c r="J247" s="6">
        <f>VLOOKUP(B247,'Results - Timing'!$B$2:$E$387,2,FALSE)</f>
        <v>44014.708195752741</v>
      </c>
      <c r="K247" s="6">
        <f>VLOOKUP(B247,'Results - Timing'!$B$2:$E$387,3,FALSE)</f>
        <v>44014.708252116463</v>
      </c>
      <c r="L247" s="5">
        <f>VLOOKUP(B247,'Results - Timing'!$B$2:$E$387,4,FALSE)</f>
        <v>5.6363722251262516E-5</v>
      </c>
      <c r="M247" s="3" t="str">
        <f>VLOOKUP(B247,Androbugs!$B$2:$C$387,2,FALSE)</f>
        <v>Y</v>
      </c>
      <c r="N247" s="3" t="str">
        <f>VLOOKUP(B247,Droidstatx!$B$2:$C$387,2,FALSE)</f>
        <v>Y</v>
      </c>
      <c r="O247" s="3" t="str">
        <f>VLOOKUP(B247,Super!$B$2:$C$387,2,FALSE)</f>
        <v>Y</v>
      </c>
      <c r="P247">
        <f>VLOOKUP(B247,'Results - OWASP'!$B$2:$L$387,2,FALSE)</f>
        <v>3</v>
      </c>
      <c r="Q247">
        <f>VLOOKUP(B247,'Results - OWASP'!$B$2:$L$387,3,FALSE)</f>
        <v>6</v>
      </c>
      <c r="R247">
        <f>VLOOKUP(B247,'Results - OWASP'!$B$2:$L$387,4,FALSE)</f>
        <v>1</v>
      </c>
      <c r="S247">
        <f>VLOOKUP(B247,'Results - OWASP'!$B$2:$L$387,5,FALSE)</f>
        <v>0</v>
      </c>
      <c r="T247">
        <f>VLOOKUP(B247,'Results - OWASP'!$B$2:$L$387,6,FALSE)</f>
        <v>4</v>
      </c>
      <c r="U247">
        <f>VLOOKUP(B247,'Results - OWASP'!$B$2:$L$387,7,FALSE)</f>
        <v>1</v>
      </c>
      <c r="V247">
        <f>VLOOKUP(B247,'Results - OWASP'!$B$2:$L$387,8,FALSE)</f>
        <v>5</v>
      </c>
      <c r="W247">
        <f>VLOOKUP(B247,'Results - OWASP'!$B$2:$L$387,9,FALSE)</f>
        <v>0</v>
      </c>
      <c r="X247">
        <f>VLOOKUP(B247,'Results - OWASP'!$B$2:$L$387,10,FALSE)</f>
        <v>2</v>
      </c>
      <c r="Y247">
        <f>VLOOKUP(B247,'Results - OWASP'!$B$2:$L$387,11,FALSE)</f>
        <v>0</v>
      </c>
      <c r="Z247">
        <f>VLOOKUP(B247,Risk!$B$2:$G$387,3,FALSE)</f>
        <v>22</v>
      </c>
      <c r="AA247">
        <f>VLOOKUP(B247,Risk!$B$2:$G$387,4,FALSE)</f>
        <v>9</v>
      </c>
      <c r="AB247">
        <f>VLOOKUP(B247,Risk!$B$2:$G$387,5,FALSE)</f>
        <v>7</v>
      </c>
      <c r="AC247">
        <f>VLOOKUP(B247,Risk!$B$2:$G$387,6,FALSE)</f>
        <v>6</v>
      </c>
      <c r="AD247">
        <f>VLOOKUP(B247,Risk!$B$2:$G$387,2,FALSE)</f>
        <v>0.53</v>
      </c>
    </row>
    <row r="248" spans="1:30" x14ac:dyDescent="0.3">
      <c r="A248">
        <v>247</v>
      </c>
      <c r="B248" t="s">
        <v>943</v>
      </c>
      <c r="C248" t="s">
        <v>944</v>
      </c>
      <c r="D248" t="s">
        <v>945</v>
      </c>
      <c r="E248" t="s">
        <v>923</v>
      </c>
      <c r="F248">
        <v>3313</v>
      </c>
      <c r="G248">
        <v>25336933</v>
      </c>
      <c r="H248" t="s">
        <v>946</v>
      </c>
      <c r="I248">
        <v>1</v>
      </c>
      <c r="J248" s="6">
        <f>VLOOKUP(B248,'Results - Timing'!$B$2:$E$387,2,FALSE)</f>
        <v>44014.702537031611</v>
      </c>
      <c r="K248" s="6">
        <f>VLOOKUP(B248,'Results - Timing'!$B$2:$E$387,3,FALSE)</f>
        <v>44014.702569419736</v>
      </c>
      <c r="L248" s="5">
        <f>VLOOKUP(B248,'Results - Timing'!$B$2:$E$387,4,FALSE)</f>
        <v>3.238812496419996E-5</v>
      </c>
      <c r="M248" s="3" t="str">
        <f>VLOOKUP(B248,Androbugs!$B$2:$C$387,2,FALSE)</f>
        <v>Y</v>
      </c>
      <c r="N248" s="3" t="str">
        <f>VLOOKUP(B248,Droidstatx!$B$2:$C$387,2,FALSE)</f>
        <v>Y</v>
      </c>
      <c r="O248" s="3" t="str">
        <f>VLOOKUP(B248,Super!$B$2:$C$387,2,FALSE)</f>
        <v>Y</v>
      </c>
      <c r="P248">
        <f>VLOOKUP(B248,'Results - OWASP'!$B$2:$L$387,2,FALSE)</f>
        <v>0</v>
      </c>
      <c r="Q248">
        <f>VLOOKUP(B248,'Results - OWASP'!$B$2:$L$387,3,FALSE)</f>
        <v>4</v>
      </c>
      <c r="R248">
        <f>VLOOKUP(B248,'Results - OWASP'!$B$2:$L$387,4,FALSE)</f>
        <v>5</v>
      </c>
      <c r="S248">
        <f>VLOOKUP(B248,'Results - OWASP'!$B$2:$L$387,5,FALSE)</f>
        <v>0</v>
      </c>
      <c r="T248">
        <f>VLOOKUP(B248,'Results - OWASP'!$B$2:$L$387,6,FALSE)</f>
        <v>4</v>
      </c>
      <c r="U248">
        <f>VLOOKUP(B248,'Results - OWASP'!$B$2:$L$387,7,FALSE)</f>
        <v>0</v>
      </c>
      <c r="V248">
        <f>VLOOKUP(B248,'Results - OWASP'!$B$2:$L$387,8,FALSE)</f>
        <v>2</v>
      </c>
      <c r="W248">
        <f>VLOOKUP(B248,'Results - OWASP'!$B$2:$L$387,9,FALSE)</f>
        <v>0</v>
      </c>
      <c r="X248">
        <f>VLOOKUP(B248,'Results - OWASP'!$B$2:$L$387,10,FALSE)</f>
        <v>1</v>
      </c>
      <c r="Y248">
        <f>VLOOKUP(B248,'Results - OWASP'!$B$2:$L$387,11,FALSE)</f>
        <v>0</v>
      </c>
      <c r="Z248">
        <f>VLOOKUP(B248,Risk!$B$2:$G$387,3,FALSE)</f>
        <v>16</v>
      </c>
      <c r="AA248">
        <f>VLOOKUP(B248,Risk!$B$2:$G$387,4,FALSE)</f>
        <v>4</v>
      </c>
      <c r="AB248">
        <f>VLOOKUP(B248,Risk!$B$2:$G$387,5,FALSE)</f>
        <v>8</v>
      </c>
      <c r="AC248">
        <f>VLOOKUP(B248,Risk!$B$2:$G$387,6,FALSE)</f>
        <v>4</v>
      </c>
      <c r="AD248">
        <f>VLOOKUP(B248,Risk!$B$2:$G$387,2,FALSE)</f>
        <v>0.62</v>
      </c>
    </row>
    <row r="249" spans="1:30" x14ac:dyDescent="0.3">
      <c r="A249">
        <v>248</v>
      </c>
      <c r="B249" t="s">
        <v>947</v>
      </c>
      <c r="C249" t="s">
        <v>948</v>
      </c>
      <c r="D249" t="s">
        <v>949</v>
      </c>
      <c r="E249" t="s">
        <v>923</v>
      </c>
      <c r="F249">
        <v>3253</v>
      </c>
      <c r="G249">
        <v>89561398</v>
      </c>
      <c r="H249" t="s">
        <v>911</v>
      </c>
      <c r="I249">
        <v>350</v>
      </c>
      <c r="J249" s="6">
        <f>VLOOKUP(B249,'Results - Timing'!$B$2:$E$387,2,FALSE)</f>
        <v>44014.737330762022</v>
      </c>
      <c r="K249" s="6">
        <f>VLOOKUP(B249,'Results - Timing'!$B$2:$E$387,3,FALSE)</f>
        <v>44014.737368355709</v>
      </c>
      <c r="L249" s="5">
        <f>VLOOKUP(B249,'Results - Timing'!$B$2:$E$387,4,FALSE)</f>
        <v>3.759368701139465E-5</v>
      </c>
      <c r="M249" s="3" t="str">
        <f>VLOOKUP(B249,Androbugs!$B$2:$C$387,2,FALSE)</f>
        <v>Y</v>
      </c>
      <c r="N249" s="3" t="str">
        <f>VLOOKUP(B249,Droidstatx!$B$2:$C$387,2,FALSE)</f>
        <v>Y</v>
      </c>
      <c r="O249" s="3" t="str">
        <f>VLOOKUP(B249,Super!$B$2:$C$387,2,FALSE)</f>
        <v>Y</v>
      </c>
      <c r="P249">
        <f>VLOOKUP(B249,'Results - OWASP'!$B$2:$L$387,2,FALSE)</f>
        <v>1</v>
      </c>
      <c r="Q249">
        <f>VLOOKUP(B249,'Results - OWASP'!$B$2:$L$387,3,FALSE)</f>
        <v>5</v>
      </c>
      <c r="R249">
        <f>VLOOKUP(B249,'Results - OWASP'!$B$2:$L$387,4,FALSE)</f>
        <v>4</v>
      </c>
      <c r="S249">
        <f>VLOOKUP(B249,'Results - OWASP'!$B$2:$L$387,5,FALSE)</f>
        <v>0</v>
      </c>
      <c r="T249">
        <f>VLOOKUP(B249,'Results - OWASP'!$B$2:$L$387,6,FALSE)</f>
        <v>4</v>
      </c>
      <c r="U249">
        <f>VLOOKUP(B249,'Results - OWASP'!$B$2:$L$387,7,FALSE)</f>
        <v>0</v>
      </c>
      <c r="V249">
        <f>VLOOKUP(B249,'Results - OWASP'!$B$2:$L$387,8,FALSE)</f>
        <v>2</v>
      </c>
      <c r="W249">
        <f>VLOOKUP(B249,'Results - OWASP'!$B$2:$L$387,9,FALSE)</f>
        <v>0</v>
      </c>
      <c r="X249">
        <f>VLOOKUP(B249,'Results - OWASP'!$B$2:$L$387,10,FALSE)</f>
        <v>1</v>
      </c>
      <c r="Y249">
        <f>VLOOKUP(B249,'Results - OWASP'!$B$2:$L$387,11,FALSE)</f>
        <v>0</v>
      </c>
      <c r="Z249">
        <f>VLOOKUP(B249,Risk!$B$2:$G$387,3,FALSE)</f>
        <v>17</v>
      </c>
      <c r="AA249">
        <f>VLOOKUP(B249,Risk!$B$2:$G$387,4,FALSE)</f>
        <v>5</v>
      </c>
      <c r="AB249">
        <f>VLOOKUP(B249,Risk!$B$2:$G$387,5,FALSE)</f>
        <v>8</v>
      </c>
      <c r="AC249">
        <f>VLOOKUP(B249,Risk!$B$2:$G$387,6,FALSE)</f>
        <v>4</v>
      </c>
      <c r="AD249">
        <f>VLOOKUP(B249,Risk!$B$2:$G$387,2,FALSE)</f>
        <v>0.62</v>
      </c>
    </row>
    <row r="250" spans="1:30" x14ac:dyDescent="0.3">
      <c r="A250">
        <v>249</v>
      </c>
      <c r="B250" t="s">
        <v>950</v>
      </c>
      <c r="C250" t="s">
        <v>951</v>
      </c>
      <c r="D250" t="s">
        <v>952</v>
      </c>
      <c r="E250" t="s">
        <v>923</v>
      </c>
      <c r="F250">
        <v>1984</v>
      </c>
      <c r="G250">
        <v>13256289</v>
      </c>
      <c r="H250" t="s">
        <v>953</v>
      </c>
      <c r="I250">
        <v>1000001</v>
      </c>
      <c r="J250" s="6">
        <f>VLOOKUP(B250,'Results - Timing'!$B$2:$E$387,2,FALSE)</f>
        <v>44014.734011037661</v>
      </c>
      <c r="K250" s="6">
        <f>VLOOKUP(B250,'Results - Timing'!$B$2:$E$387,3,FALSE)</f>
        <v>44014.734041268493</v>
      </c>
      <c r="L250" s="5">
        <f>VLOOKUP(B250,'Results - Timing'!$B$2:$E$387,4,FALSE)</f>
        <v>3.0230832635425031E-5</v>
      </c>
      <c r="M250" s="3" t="str">
        <f>VLOOKUP(B250,Androbugs!$B$2:$C$387,2,FALSE)</f>
        <v>Y</v>
      </c>
      <c r="N250" s="3" t="str">
        <f>VLOOKUP(B250,Droidstatx!$B$2:$C$387,2,FALSE)</f>
        <v>Y</v>
      </c>
      <c r="O250" s="3" t="str">
        <f>VLOOKUP(B250,Super!$B$2:$C$387,2,FALSE)</f>
        <v>Y</v>
      </c>
      <c r="P250">
        <f>VLOOKUP(B250,'Results - OWASP'!$B$2:$L$387,2,FALSE)</f>
        <v>5</v>
      </c>
      <c r="Q250">
        <f>VLOOKUP(B250,'Results - OWASP'!$B$2:$L$387,3,FALSE)</f>
        <v>5</v>
      </c>
      <c r="R250">
        <f>VLOOKUP(B250,'Results - OWASP'!$B$2:$L$387,4,FALSE)</f>
        <v>2</v>
      </c>
      <c r="S250">
        <f>VLOOKUP(B250,'Results - OWASP'!$B$2:$L$387,5,FALSE)</f>
        <v>0</v>
      </c>
      <c r="T250">
        <f>VLOOKUP(B250,'Results - OWASP'!$B$2:$L$387,6,FALSE)</f>
        <v>4</v>
      </c>
      <c r="U250">
        <f>VLOOKUP(B250,'Results - OWASP'!$B$2:$L$387,7,FALSE)</f>
        <v>1</v>
      </c>
      <c r="V250">
        <f>VLOOKUP(B250,'Results - OWASP'!$B$2:$L$387,8,FALSE)</f>
        <v>3</v>
      </c>
      <c r="W250">
        <f>VLOOKUP(B250,'Results - OWASP'!$B$2:$L$387,9,FALSE)</f>
        <v>1</v>
      </c>
      <c r="X250">
        <f>VLOOKUP(B250,'Results - OWASP'!$B$2:$L$387,10,FALSE)</f>
        <v>0</v>
      </c>
      <c r="Y250">
        <f>VLOOKUP(B250,'Results - OWASP'!$B$2:$L$387,11,FALSE)</f>
        <v>1</v>
      </c>
      <c r="Z250">
        <f>VLOOKUP(B250,Risk!$B$2:$G$387,3,FALSE)</f>
        <v>22</v>
      </c>
      <c r="AA250">
        <f>VLOOKUP(B250,Risk!$B$2:$G$387,4,FALSE)</f>
        <v>6</v>
      </c>
      <c r="AB250">
        <f>VLOOKUP(B250,Risk!$B$2:$G$387,5,FALSE)</f>
        <v>11</v>
      </c>
      <c r="AC250">
        <f>VLOOKUP(B250,Risk!$B$2:$G$387,6,FALSE)</f>
        <v>5</v>
      </c>
      <c r="AD250">
        <f>VLOOKUP(B250,Risk!$B$2:$G$387,2,FALSE)</f>
        <v>0.59</v>
      </c>
    </row>
    <row r="251" spans="1:30" x14ac:dyDescent="0.3">
      <c r="A251">
        <v>250</v>
      </c>
      <c r="B251" t="s">
        <v>954</v>
      </c>
      <c r="C251" t="s">
        <v>955</v>
      </c>
      <c r="D251" t="s">
        <v>956</v>
      </c>
      <c r="E251" t="s">
        <v>923</v>
      </c>
      <c r="F251">
        <v>1675</v>
      </c>
      <c r="G251">
        <v>31958284</v>
      </c>
      <c r="H251" t="s">
        <v>957</v>
      </c>
      <c r="I251">
        <v>43</v>
      </c>
      <c r="J251" s="6">
        <f>VLOOKUP(B251,'Results - Timing'!$B$2:$E$387,2,FALSE)</f>
        <v>44014.746339833247</v>
      </c>
      <c r="K251" s="6">
        <f>VLOOKUP(B251,'Results - Timing'!$B$2:$E$387,3,FALSE)</f>
        <v>44014.74671737734</v>
      </c>
      <c r="L251" s="5">
        <f>VLOOKUP(B251,'Results - Timing'!$B$2:$E$387,4,FALSE)</f>
        <v>3.7754409277113155E-4</v>
      </c>
      <c r="M251" s="3" t="str">
        <f>VLOOKUP(B251,Androbugs!$B$2:$C$387,2,FALSE)</f>
        <v>Y</v>
      </c>
      <c r="N251" s="3" t="str">
        <f>VLOOKUP(B251,Droidstatx!$B$2:$C$387,2,FALSE)</f>
        <v>Y</v>
      </c>
      <c r="O251" s="3" t="str">
        <f>VLOOKUP(B251,Super!$B$2:$C$387,2,FALSE)</f>
        <v>Y</v>
      </c>
      <c r="P251">
        <f>VLOOKUP(B251,'Results - OWASP'!$B$2:$L$387,2,FALSE)</f>
        <v>12</v>
      </c>
      <c r="Q251">
        <f>VLOOKUP(B251,'Results - OWASP'!$B$2:$L$387,3,FALSE)</f>
        <v>11</v>
      </c>
      <c r="R251">
        <f>VLOOKUP(B251,'Results - OWASP'!$B$2:$L$387,4,FALSE)</f>
        <v>3</v>
      </c>
      <c r="S251">
        <f>VLOOKUP(B251,'Results - OWASP'!$B$2:$L$387,5,FALSE)</f>
        <v>0</v>
      </c>
      <c r="T251">
        <f>VLOOKUP(B251,'Results - OWASP'!$B$2:$L$387,6,FALSE)</f>
        <v>5</v>
      </c>
      <c r="U251">
        <f>VLOOKUP(B251,'Results - OWASP'!$B$2:$L$387,7,FALSE)</f>
        <v>1</v>
      </c>
      <c r="V251">
        <f>VLOOKUP(B251,'Results - OWASP'!$B$2:$L$387,8,FALSE)</f>
        <v>5</v>
      </c>
      <c r="W251">
        <f>VLOOKUP(B251,'Results - OWASP'!$B$2:$L$387,9,FALSE)</f>
        <v>4</v>
      </c>
      <c r="X251">
        <f>VLOOKUP(B251,'Results - OWASP'!$B$2:$L$387,10,FALSE)</f>
        <v>1</v>
      </c>
      <c r="Y251">
        <f>VLOOKUP(B251,'Results - OWASP'!$B$2:$L$387,11,FALSE)</f>
        <v>1</v>
      </c>
      <c r="Z251">
        <f>VLOOKUP(B251,Risk!$B$2:$G$387,3,FALSE)</f>
        <v>43</v>
      </c>
      <c r="AA251">
        <f>VLOOKUP(B251,Risk!$B$2:$G$387,4,FALSE)</f>
        <v>14</v>
      </c>
      <c r="AB251">
        <f>VLOOKUP(B251,Risk!$B$2:$G$387,5,FALSE)</f>
        <v>19</v>
      </c>
      <c r="AC251">
        <f>VLOOKUP(B251,Risk!$B$2:$G$387,6,FALSE)</f>
        <v>10</v>
      </c>
      <c r="AD251">
        <f>VLOOKUP(B251,Risk!$B$2:$G$387,2,FALSE)</f>
        <v>0.55000000000000004</v>
      </c>
    </row>
    <row r="252" spans="1:30" x14ac:dyDescent="0.3">
      <c r="A252">
        <v>251</v>
      </c>
      <c r="B252" t="s">
        <v>958</v>
      </c>
      <c r="C252" t="s">
        <v>959</v>
      </c>
      <c r="D252" t="s">
        <v>960</v>
      </c>
      <c r="E252" t="s">
        <v>961</v>
      </c>
      <c r="F252">
        <v>36223647</v>
      </c>
      <c r="G252">
        <v>5678029</v>
      </c>
      <c r="H252" t="s">
        <v>962</v>
      </c>
      <c r="I252">
        <v>100700</v>
      </c>
      <c r="J252" s="6">
        <f>VLOOKUP(B252,'Results - Timing'!$B$2:$E$387,2,FALSE)</f>
        <v>44014.787155125778</v>
      </c>
      <c r="K252" s="6">
        <f>VLOOKUP(B252,'Results - Timing'!$B$2:$E$387,3,FALSE)</f>
        <v>44014.787278500269</v>
      </c>
      <c r="L252" s="5">
        <f>VLOOKUP(B252,'Results - Timing'!$B$2:$E$387,4,FALSE)</f>
        <v>1.2337449152255431E-4</v>
      </c>
      <c r="M252" s="3" t="str">
        <f>VLOOKUP(B252,Androbugs!$B$2:$C$387,2,FALSE)</f>
        <v>Y</v>
      </c>
      <c r="N252" s="3" t="str">
        <f>VLOOKUP(B252,Droidstatx!$B$2:$C$387,2,FALSE)</f>
        <v>Y</v>
      </c>
      <c r="O252" s="3" t="str">
        <f>VLOOKUP(B252,Super!$B$2:$C$387,2,FALSE)</f>
        <v>Y</v>
      </c>
      <c r="P252">
        <f>VLOOKUP(B252,'Results - OWASP'!$B$2:$L$387,2,FALSE)</f>
        <v>8</v>
      </c>
      <c r="Q252">
        <f>VLOOKUP(B252,'Results - OWASP'!$B$2:$L$387,3,FALSE)</f>
        <v>4</v>
      </c>
      <c r="R252">
        <f>VLOOKUP(B252,'Results - OWASP'!$B$2:$L$387,4,FALSE)</f>
        <v>3</v>
      </c>
      <c r="S252">
        <f>VLOOKUP(B252,'Results - OWASP'!$B$2:$L$387,5,FALSE)</f>
        <v>0</v>
      </c>
      <c r="T252">
        <f>VLOOKUP(B252,'Results - OWASP'!$B$2:$L$387,6,FALSE)</f>
        <v>4</v>
      </c>
      <c r="U252">
        <f>VLOOKUP(B252,'Results - OWASP'!$B$2:$L$387,7,FALSE)</f>
        <v>1</v>
      </c>
      <c r="V252">
        <f>VLOOKUP(B252,'Results - OWASP'!$B$2:$L$387,8,FALSE)</f>
        <v>4</v>
      </c>
      <c r="W252">
        <f>VLOOKUP(B252,'Results - OWASP'!$B$2:$L$387,9,FALSE)</f>
        <v>1</v>
      </c>
      <c r="X252">
        <f>VLOOKUP(B252,'Results - OWASP'!$B$2:$L$387,10,FALSE)</f>
        <v>1</v>
      </c>
      <c r="Y252">
        <f>VLOOKUP(B252,'Results - OWASP'!$B$2:$L$387,11,FALSE)</f>
        <v>1</v>
      </c>
      <c r="Z252">
        <f>VLOOKUP(B252,Risk!$B$2:$G$387,3,FALSE)</f>
        <v>27</v>
      </c>
      <c r="AA252">
        <f>VLOOKUP(B252,Risk!$B$2:$G$387,4,FALSE)</f>
        <v>8</v>
      </c>
      <c r="AB252">
        <f>VLOOKUP(B252,Risk!$B$2:$G$387,5,FALSE)</f>
        <v>14</v>
      </c>
      <c r="AC252">
        <f>VLOOKUP(B252,Risk!$B$2:$G$387,6,FALSE)</f>
        <v>5</v>
      </c>
      <c r="AD252">
        <f>VLOOKUP(B252,Risk!$B$2:$G$387,2,FALSE)</f>
        <v>0.56999999999999995</v>
      </c>
    </row>
    <row r="253" spans="1:30" x14ac:dyDescent="0.3">
      <c r="A253">
        <v>252</v>
      </c>
      <c r="B253" t="s">
        <v>963</v>
      </c>
      <c r="C253" t="s">
        <v>964</v>
      </c>
      <c r="D253" t="s">
        <v>965</v>
      </c>
      <c r="E253" t="s">
        <v>961</v>
      </c>
      <c r="F253">
        <v>2016767</v>
      </c>
      <c r="G253">
        <v>19373537</v>
      </c>
      <c r="H253" t="s">
        <v>966</v>
      </c>
      <c r="I253">
        <v>2312</v>
      </c>
      <c r="J253" s="6">
        <f>VLOOKUP(B253,'Results - Timing'!$B$2:$E$387,2,FALSE)</f>
        <v>44014.785234759758</v>
      </c>
      <c r="K253" s="6">
        <f>VLOOKUP(B253,'Results - Timing'!$B$2:$E$387,3,FALSE)</f>
        <v>44014.785693492937</v>
      </c>
      <c r="L253" s="5">
        <f>VLOOKUP(B253,'Results - Timing'!$B$2:$E$387,4,FALSE)</f>
        <v>4.5873317867517471E-4</v>
      </c>
      <c r="M253" s="3" t="str">
        <f>VLOOKUP(B253,Androbugs!$B$2:$C$387,2,FALSE)</f>
        <v>Y</v>
      </c>
      <c r="N253" s="3" t="str">
        <f>VLOOKUP(B253,Droidstatx!$B$2:$C$387,2,FALSE)</f>
        <v>Y</v>
      </c>
      <c r="O253" s="3" t="str">
        <f>VLOOKUP(B253,Super!$B$2:$C$387,2,FALSE)</f>
        <v>Y</v>
      </c>
      <c r="P253">
        <f>VLOOKUP(B253,'Results - OWASP'!$B$2:$L$387,2,FALSE)</f>
        <v>8</v>
      </c>
      <c r="Q253">
        <f>VLOOKUP(B253,'Results - OWASP'!$B$2:$L$387,3,FALSE)</f>
        <v>8</v>
      </c>
      <c r="R253">
        <f>VLOOKUP(B253,'Results - OWASP'!$B$2:$L$387,4,FALSE)</f>
        <v>3</v>
      </c>
      <c r="S253">
        <f>VLOOKUP(B253,'Results - OWASP'!$B$2:$L$387,5,FALSE)</f>
        <v>0</v>
      </c>
      <c r="T253">
        <f>VLOOKUP(B253,'Results - OWASP'!$B$2:$L$387,6,FALSE)</f>
        <v>5</v>
      </c>
      <c r="U253">
        <f>VLOOKUP(B253,'Results - OWASP'!$B$2:$L$387,7,FALSE)</f>
        <v>1</v>
      </c>
      <c r="V253">
        <f>VLOOKUP(B253,'Results - OWASP'!$B$2:$L$387,8,FALSE)</f>
        <v>6</v>
      </c>
      <c r="W253">
        <f>VLOOKUP(B253,'Results - OWASP'!$B$2:$L$387,9,FALSE)</f>
        <v>3</v>
      </c>
      <c r="X253">
        <f>VLOOKUP(B253,'Results - OWASP'!$B$2:$L$387,10,FALSE)</f>
        <v>1</v>
      </c>
      <c r="Y253">
        <f>VLOOKUP(B253,'Results - OWASP'!$B$2:$L$387,11,FALSE)</f>
        <v>1</v>
      </c>
      <c r="Z253">
        <f>VLOOKUP(B253,Risk!$B$2:$G$387,3,FALSE)</f>
        <v>36</v>
      </c>
      <c r="AA253">
        <f>VLOOKUP(B253,Risk!$B$2:$G$387,4,FALSE)</f>
        <v>12</v>
      </c>
      <c r="AB253">
        <f>VLOOKUP(B253,Risk!$B$2:$G$387,5,FALSE)</f>
        <v>17</v>
      </c>
      <c r="AC253">
        <f>VLOOKUP(B253,Risk!$B$2:$G$387,6,FALSE)</f>
        <v>7</v>
      </c>
      <c r="AD253">
        <f>VLOOKUP(B253,Risk!$B$2:$G$387,2,FALSE)</f>
        <v>0.56000000000000005</v>
      </c>
    </row>
    <row r="254" spans="1:30" x14ac:dyDescent="0.3">
      <c r="A254">
        <v>253</v>
      </c>
      <c r="B254" t="s">
        <v>967</v>
      </c>
      <c r="C254" t="s">
        <v>968</v>
      </c>
      <c r="D254" t="s">
        <v>969</v>
      </c>
      <c r="E254" t="s">
        <v>961</v>
      </c>
      <c r="F254">
        <v>2013708</v>
      </c>
      <c r="G254">
        <v>49138859</v>
      </c>
      <c r="H254" t="s">
        <v>970</v>
      </c>
      <c r="I254">
        <v>1227909410</v>
      </c>
      <c r="J254" s="6">
        <f>VLOOKUP(B254,'Results - Timing'!$B$2:$E$387,2,FALSE)</f>
        <v>44014.691145030069</v>
      </c>
      <c r="K254" s="6">
        <f>VLOOKUP(B254,'Results - Timing'!$B$2:$E$387,3,FALSE)</f>
        <v>44014.691517333973</v>
      </c>
      <c r="L254" s="5">
        <f>VLOOKUP(B254,'Results - Timing'!$B$2:$E$387,4,FALSE)</f>
        <v>3.7230390444165096E-4</v>
      </c>
      <c r="M254" s="3" t="str">
        <f>VLOOKUP(B254,Androbugs!$B$2:$C$387,2,FALSE)</f>
        <v>Y</v>
      </c>
      <c r="N254" s="3" t="str">
        <f>VLOOKUP(B254,Droidstatx!$B$2:$C$387,2,FALSE)</f>
        <v>Y</v>
      </c>
      <c r="O254" s="3" t="str">
        <f>VLOOKUP(B254,Super!$B$2:$C$387,2,FALSE)</f>
        <v>Y</v>
      </c>
      <c r="P254">
        <f>VLOOKUP(B254,'Results - OWASP'!$B$2:$L$387,2,FALSE)</f>
        <v>13</v>
      </c>
      <c r="Q254">
        <f>VLOOKUP(B254,'Results - OWASP'!$B$2:$L$387,3,FALSE)</f>
        <v>8</v>
      </c>
      <c r="R254">
        <f>VLOOKUP(B254,'Results - OWASP'!$B$2:$L$387,4,FALSE)</f>
        <v>5</v>
      </c>
      <c r="S254">
        <f>VLOOKUP(B254,'Results - OWASP'!$B$2:$L$387,5,FALSE)</f>
        <v>0</v>
      </c>
      <c r="T254">
        <f>VLOOKUP(B254,'Results - OWASP'!$B$2:$L$387,6,FALSE)</f>
        <v>5</v>
      </c>
      <c r="U254">
        <f>VLOOKUP(B254,'Results - OWASP'!$B$2:$L$387,7,FALSE)</f>
        <v>1</v>
      </c>
      <c r="V254">
        <f>VLOOKUP(B254,'Results - OWASP'!$B$2:$L$387,8,FALSE)</f>
        <v>5</v>
      </c>
      <c r="W254">
        <f>VLOOKUP(B254,'Results - OWASP'!$B$2:$L$387,9,FALSE)</f>
        <v>3</v>
      </c>
      <c r="X254">
        <f>VLOOKUP(B254,'Results - OWASP'!$B$2:$L$387,10,FALSE)</f>
        <v>0</v>
      </c>
      <c r="Y254">
        <f>VLOOKUP(B254,'Results - OWASP'!$B$2:$L$387,11,FALSE)</f>
        <v>0</v>
      </c>
      <c r="Z254">
        <f>VLOOKUP(B254,Risk!$B$2:$G$387,3,FALSE)</f>
        <v>40</v>
      </c>
      <c r="AA254">
        <f>VLOOKUP(B254,Risk!$B$2:$G$387,4,FALSE)</f>
        <v>12</v>
      </c>
      <c r="AB254">
        <f>VLOOKUP(B254,Risk!$B$2:$G$387,5,FALSE)</f>
        <v>15</v>
      </c>
      <c r="AC254">
        <f>VLOOKUP(B254,Risk!$B$2:$G$387,6,FALSE)</f>
        <v>13</v>
      </c>
      <c r="AD254">
        <f>VLOOKUP(B254,Risk!$B$2:$G$387,2,FALSE)</f>
        <v>0.59</v>
      </c>
    </row>
    <row r="255" spans="1:30" x14ac:dyDescent="0.3">
      <c r="A255">
        <v>254</v>
      </c>
      <c r="B255" t="s">
        <v>971</v>
      </c>
      <c r="C255" t="s">
        <v>972</v>
      </c>
      <c r="D255" t="s">
        <v>973</v>
      </c>
      <c r="E255" t="s">
        <v>961</v>
      </c>
      <c r="F255">
        <v>1117013</v>
      </c>
      <c r="G255">
        <v>20996233</v>
      </c>
      <c r="H255" t="s">
        <v>974</v>
      </c>
      <c r="I255">
        <v>502082</v>
      </c>
      <c r="J255" s="6">
        <f>VLOOKUP(B255,'Results - Timing'!$B$2:$E$387,2,FALSE)</f>
        <v>44014.765317853438</v>
      </c>
      <c r="K255" s="6">
        <f>VLOOKUP(B255,'Results - Timing'!$B$2:$E$387,3,FALSE)</f>
        <v>44014.765643278661</v>
      </c>
      <c r="L255" s="5">
        <f>VLOOKUP(B255,'Results - Timing'!$B$2:$E$387,4,FALSE)</f>
        <v>3.2542522239964455E-4</v>
      </c>
      <c r="M255" s="3" t="str">
        <f>VLOOKUP(B255,Androbugs!$B$2:$C$387,2,FALSE)</f>
        <v>Y</v>
      </c>
      <c r="N255" s="3" t="str">
        <f>VLOOKUP(B255,Droidstatx!$B$2:$C$387,2,FALSE)</f>
        <v>Y</v>
      </c>
      <c r="O255" s="3" t="str">
        <f>VLOOKUP(B255,Super!$B$2:$C$387,2,FALSE)</f>
        <v>Y</v>
      </c>
      <c r="P255">
        <f>VLOOKUP(B255,'Results - OWASP'!$B$2:$L$387,2,FALSE)</f>
        <v>6</v>
      </c>
      <c r="Q255">
        <f>VLOOKUP(B255,'Results - OWASP'!$B$2:$L$387,3,FALSE)</f>
        <v>7</v>
      </c>
      <c r="R255">
        <f>VLOOKUP(B255,'Results - OWASP'!$B$2:$L$387,4,FALSE)</f>
        <v>7</v>
      </c>
      <c r="S255">
        <f>VLOOKUP(B255,'Results - OWASP'!$B$2:$L$387,5,FALSE)</f>
        <v>0</v>
      </c>
      <c r="T255">
        <f>VLOOKUP(B255,'Results - OWASP'!$B$2:$L$387,6,FALSE)</f>
        <v>7</v>
      </c>
      <c r="U255">
        <f>VLOOKUP(B255,'Results - OWASP'!$B$2:$L$387,7,FALSE)</f>
        <v>1</v>
      </c>
      <c r="V255">
        <f>VLOOKUP(B255,'Results - OWASP'!$B$2:$L$387,8,FALSE)</f>
        <v>6</v>
      </c>
      <c r="W255">
        <f>VLOOKUP(B255,'Results - OWASP'!$B$2:$L$387,9,FALSE)</f>
        <v>1</v>
      </c>
      <c r="X255">
        <f>VLOOKUP(B255,'Results - OWASP'!$B$2:$L$387,10,FALSE)</f>
        <v>0</v>
      </c>
      <c r="Y255">
        <f>VLOOKUP(B255,'Results - OWASP'!$B$2:$L$387,11,FALSE)</f>
        <v>0</v>
      </c>
      <c r="Z255">
        <f>VLOOKUP(B255,Risk!$B$2:$G$387,3,FALSE)</f>
        <v>35</v>
      </c>
      <c r="AA255">
        <f>VLOOKUP(B255,Risk!$B$2:$G$387,4,FALSE)</f>
        <v>12</v>
      </c>
      <c r="AB255">
        <f>VLOOKUP(B255,Risk!$B$2:$G$387,5,FALSE)</f>
        <v>13</v>
      </c>
      <c r="AC255">
        <f>VLOOKUP(B255,Risk!$B$2:$G$387,6,FALSE)</f>
        <v>10</v>
      </c>
      <c r="AD255">
        <f>VLOOKUP(B255,Risk!$B$2:$G$387,2,FALSE)</f>
        <v>0.6</v>
      </c>
    </row>
    <row r="256" spans="1:30" x14ac:dyDescent="0.3">
      <c r="A256">
        <v>255</v>
      </c>
      <c r="B256" t="s">
        <v>975</v>
      </c>
      <c r="C256" t="s">
        <v>976</v>
      </c>
      <c r="D256" t="s">
        <v>977</v>
      </c>
      <c r="E256" t="s">
        <v>961</v>
      </c>
      <c r="F256">
        <v>828026</v>
      </c>
      <c r="G256">
        <v>17751680</v>
      </c>
      <c r="H256" t="s">
        <v>978</v>
      </c>
      <c r="I256">
        <v>6015518</v>
      </c>
      <c r="J256" s="6">
        <f>VLOOKUP(B256,'Results - Timing'!$B$2:$E$387,2,FALSE)</f>
        <v>44014.733481258263</v>
      </c>
      <c r="K256" s="6">
        <f>VLOOKUP(B256,'Results - Timing'!$B$2:$E$387,3,FALSE)</f>
        <v>44014.733782143943</v>
      </c>
      <c r="L256" s="5">
        <f>VLOOKUP(B256,'Results - Timing'!$B$2:$E$387,4,FALSE)</f>
        <v>3.0088568018982187E-4</v>
      </c>
      <c r="M256" s="3" t="str">
        <f>VLOOKUP(B256,Androbugs!$B$2:$C$387,2,FALSE)</f>
        <v>Y</v>
      </c>
      <c r="N256" s="3" t="str">
        <f>VLOOKUP(B256,Droidstatx!$B$2:$C$387,2,FALSE)</f>
        <v>Y</v>
      </c>
      <c r="O256" s="3" t="str">
        <f>VLOOKUP(B256,Super!$B$2:$C$387,2,FALSE)</f>
        <v>Y</v>
      </c>
      <c r="P256">
        <f>VLOOKUP(B256,'Results - OWASP'!$B$2:$L$387,2,FALSE)</f>
        <v>8</v>
      </c>
      <c r="Q256">
        <f>VLOOKUP(B256,'Results - OWASP'!$B$2:$L$387,3,FALSE)</f>
        <v>7</v>
      </c>
      <c r="R256">
        <f>VLOOKUP(B256,'Results - OWASP'!$B$2:$L$387,4,FALSE)</f>
        <v>3</v>
      </c>
      <c r="S256">
        <f>VLOOKUP(B256,'Results - OWASP'!$B$2:$L$387,5,FALSE)</f>
        <v>0</v>
      </c>
      <c r="T256">
        <f>VLOOKUP(B256,'Results - OWASP'!$B$2:$L$387,6,FALSE)</f>
        <v>5</v>
      </c>
      <c r="U256">
        <f>VLOOKUP(B256,'Results - OWASP'!$B$2:$L$387,7,FALSE)</f>
        <v>1</v>
      </c>
      <c r="V256">
        <f>VLOOKUP(B256,'Results - OWASP'!$B$2:$L$387,8,FALSE)</f>
        <v>3</v>
      </c>
      <c r="W256">
        <f>VLOOKUP(B256,'Results - OWASP'!$B$2:$L$387,9,FALSE)</f>
        <v>3</v>
      </c>
      <c r="X256">
        <f>VLOOKUP(B256,'Results - OWASP'!$B$2:$L$387,10,FALSE)</f>
        <v>1</v>
      </c>
      <c r="Y256">
        <f>VLOOKUP(B256,'Results - OWASP'!$B$2:$L$387,11,FALSE)</f>
        <v>0</v>
      </c>
      <c r="Z256">
        <f>VLOOKUP(B256,Risk!$B$2:$G$387,3,FALSE)</f>
        <v>31</v>
      </c>
      <c r="AA256">
        <f>VLOOKUP(B256,Risk!$B$2:$G$387,4,FALSE)</f>
        <v>10</v>
      </c>
      <c r="AB256">
        <f>VLOOKUP(B256,Risk!$B$2:$G$387,5,FALSE)</f>
        <v>14</v>
      </c>
      <c r="AC256">
        <f>VLOOKUP(B256,Risk!$B$2:$G$387,6,FALSE)</f>
        <v>7</v>
      </c>
      <c r="AD256">
        <f>VLOOKUP(B256,Risk!$B$2:$G$387,2,FALSE)</f>
        <v>0.55000000000000004</v>
      </c>
    </row>
    <row r="257" spans="1:30" x14ac:dyDescent="0.3">
      <c r="A257">
        <v>256</v>
      </c>
      <c r="B257" t="s">
        <v>979</v>
      </c>
      <c r="C257" t="s">
        <v>980</v>
      </c>
      <c r="D257" t="s">
        <v>981</v>
      </c>
      <c r="E257" t="s">
        <v>961</v>
      </c>
      <c r="F257">
        <v>822922</v>
      </c>
      <c r="G257">
        <v>23670824</v>
      </c>
      <c r="H257" t="s">
        <v>982</v>
      </c>
      <c r="I257">
        <v>65039</v>
      </c>
      <c r="J257" s="6">
        <f>VLOOKUP(B257,'Results - Timing'!$B$2:$E$387,2,FALSE)</f>
        <v>44014.767577125152</v>
      </c>
      <c r="K257" s="6">
        <f>VLOOKUP(B257,'Results - Timing'!$B$2:$E$387,3,FALSE)</f>
        <v>44014.767989964748</v>
      </c>
      <c r="L257" s="5">
        <f>VLOOKUP(B257,'Results - Timing'!$B$2:$E$387,4,FALSE)</f>
        <v>4.1283959581051022E-4</v>
      </c>
      <c r="M257" s="3" t="str">
        <f>VLOOKUP(B257,Androbugs!$B$2:$C$387,2,FALSE)</f>
        <v>Y</v>
      </c>
      <c r="N257" s="3" t="str">
        <f>VLOOKUP(B257,Droidstatx!$B$2:$C$387,2,FALSE)</f>
        <v>Y</v>
      </c>
      <c r="O257" s="3" t="str">
        <f>VLOOKUP(B257,Super!$B$2:$C$387,2,FALSE)</f>
        <v>Y</v>
      </c>
      <c r="P257">
        <f>VLOOKUP(B257,'Results - OWASP'!$B$2:$L$387,2,FALSE)</f>
        <v>8</v>
      </c>
      <c r="Q257">
        <f>VLOOKUP(B257,'Results - OWASP'!$B$2:$L$387,3,FALSE)</f>
        <v>8</v>
      </c>
      <c r="R257">
        <f>VLOOKUP(B257,'Results - OWASP'!$B$2:$L$387,4,FALSE)</f>
        <v>5</v>
      </c>
      <c r="S257">
        <f>VLOOKUP(B257,'Results - OWASP'!$B$2:$L$387,5,FALSE)</f>
        <v>0</v>
      </c>
      <c r="T257">
        <f>VLOOKUP(B257,'Results - OWASP'!$B$2:$L$387,6,FALSE)</f>
        <v>4</v>
      </c>
      <c r="U257">
        <f>VLOOKUP(B257,'Results - OWASP'!$B$2:$L$387,7,FALSE)</f>
        <v>1</v>
      </c>
      <c r="V257">
        <f>VLOOKUP(B257,'Results - OWASP'!$B$2:$L$387,8,FALSE)</f>
        <v>5</v>
      </c>
      <c r="W257">
        <f>VLOOKUP(B257,'Results - OWASP'!$B$2:$L$387,9,FALSE)</f>
        <v>1</v>
      </c>
      <c r="X257">
        <f>VLOOKUP(B257,'Results - OWASP'!$B$2:$L$387,10,FALSE)</f>
        <v>2</v>
      </c>
      <c r="Y257">
        <f>VLOOKUP(B257,'Results - OWASP'!$B$2:$L$387,11,FALSE)</f>
        <v>0</v>
      </c>
      <c r="Z257">
        <f>VLOOKUP(B257,Risk!$B$2:$G$387,3,FALSE)</f>
        <v>34</v>
      </c>
      <c r="AA257">
        <f>VLOOKUP(B257,Risk!$B$2:$G$387,4,FALSE)</f>
        <v>12</v>
      </c>
      <c r="AB257">
        <f>VLOOKUP(B257,Risk!$B$2:$G$387,5,FALSE)</f>
        <v>14</v>
      </c>
      <c r="AC257">
        <f>VLOOKUP(B257,Risk!$B$2:$G$387,6,FALSE)</f>
        <v>8</v>
      </c>
      <c r="AD257">
        <f>VLOOKUP(B257,Risk!$B$2:$G$387,2,FALSE)</f>
        <v>0.52</v>
      </c>
    </row>
    <row r="258" spans="1:30" x14ac:dyDescent="0.3">
      <c r="A258">
        <v>257</v>
      </c>
      <c r="B258" t="s">
        <v>983</v>
      </c>
      <c r="C258" t="s">
        <v>984</v>
      </c>
      <c r="D258" t="s">
        <v>985</v>
      </c>
      <c r="E258" t="s">
        <v>961</v>
      </c>
      <c r="F258">
        <v>722527</v>
      </c>
      <c r="G258">
        <v>6369645</v>
      </c>
      <c r="H258" t="s">
        <v>986</v>
      </c>
      <c r="I258">
        <v>24</v>
      </c>
      <c r="J258" s="6">
        <f>VLOOKUP(B258,'Results - Timing'!$B$2:$E$387,2,FALSE)</f>
        <v>44014.783721127038</v>
      </c>
      <c r="K258" s="6">
        <f>VLOOKUP(B258,'Results - Timing'!$B$2:$E$387,3,FALSE)</f>
        <v>44014.7839314956</v>
      </c>
      <c r="L258" s="5">
        <f>VLOOKUP(B258,'Results - Timing'!$B$2:$E$387,4,FALSE)</f>
        <v>2.1036856196587905E-4</v>
      </c>
      <c r="M258" s="3" t="str">
        <f>VLOOKUP(B258,Androbugs!$B$2:$C$387,2,FALSE)</f>
        <v>Y</v>
      </c>
      <c r="N258" s="3" t="str">
        <f>VLOOKUP(B258,Droidstatx!$B$2:$C$387,2,FALSE)</f>
        <v>Y</v>
      </c>
      <c r="O258" s="3" t="str">
        <f>VLOOKUP(B258,Super!$B$2:$C$387,2,FALSE)</f>
        <v>Y</v>
      </c>
      <c r="P258">
        <f>VLOOKUP(B258,'Results - OWASP'!$B$2:$L$387,2,FALSE)</f>
        <v>4</v>
      </c>
      <c r="Q258">
        <f>VLOOKUP(B258,'Results - OWASP'!$B$2:$L$387,3,FALSE)</f>
        <v>5</v>
      </c>
      <c r="R258">
        <f>VLOOKUP(B258,'Results - OWASP'!$B$2:$L$387,4,FALSE)</f>
        <v>1</v>
      </c>
      <c r="S258">
        <f>VLOOKUP(B258,'Results - OWASP'!$B$2:$L$387,5,FALSE)</f>
        <v>0</v>
      </c>
      <c r="T258">
        <f>VLOOKUP(B258,'Results - OWASP'!$B$2:$L$387,6,FALSE)</f>
        <v>1</v>
      </c>
      <c r="U258">
        <f>VLOOKUP(B258,'Results - OWASP'!$B$2:$L$387,7,FALSE)</f>
        <v>1</v>
      </c>
      <c r="V258">
        <f>VLOOKUP(B258,'Results - OWASP'!$B$2:$L$387,8,FALSE)</f>
        <v>1</v>
      </c>
      <c r="W258">
        <f>VLOOKUP(B258,'Results - OWASP'!$B$2:$L$387,9,FALSE)</f>
        <v>2</v>
      </c>
      <c r="X258">
        <f>VLOOKUP(B258,'Results - OWASP'!$B$2:$L$387,10,FALSE)</f>
        <v>1</v>
      </c>
      <c r="Y258">
        <f>VLOOKUP(B258,'Results - OWASP'!$B$2:$L$387,11,FALSE)</f>
        <v>1</v>
      </c>
      <c r="Z258">
        <f>VLOOKUP(B258,Risk!$B$2:$G$387,3,FALSE)</f>
        <v>17</v>
      </c>
      <c r="AA258">
        <f>VLOOKUP(B258,Risk!$B$2:$G$387,4,FALSE)</f>
        <v>6</v>
      </c>
      <c r="AB258">
        <f>VLOOKUP(B258,Risk!$B$2:$G$387,5,FALSE)</f>
        <v>8</v>
      </c>
      <c r="AC258">
        <f>VLOOKUP(B258,Risk!$B$2:$G$387,6,FALSE)</f>
        <v>3</v>
      </c>
      <c r="AD258">
        <f>VLOOKUP(B258,Risk!$B$2:$G$387,2,FALSE)</f>
        <v>0.53</v>
      </c>
    </row>
    <row r="259" spans="1:30" x14ac:dyDescent="0.3">
      <c r="A259">
        <v>258</v>
      </c>
      <c r="B259" t="s">
        <v>987</v>
      </c>
      <c r="C259" t="s">
        <v>988</v>
      </c>
      <c r="D259" t="s">
        <v>989</v>
      </c>
      <c r="E259" t="s">
        <v>961</v>
      </c>
      <c r="F259">
        <v>662872</v>
      </c>
      <c r="G259">
        <v>2504083</v>
      </c>
      <c r="H259" t="s">
        <v>911</v>
      </c>
      <c r="I259">
        <v>10</v>
      </c>
      <c r="J259" s="6">
        <f>VLOOKUP(B259,'Results - Timing'!$B$2:$E$387,2,FALSE)</f>
        <v>44014.70682308104</v>
      </c>
      <c r="K259" s="6">
        <f>VLOOKUP(B259,'Results - Timing'!$B$2:$E$387,3,FALSE)</f>
        <v>44014.706860582883</v>
      </c>
      <c r="L259" s="5">
        <f>VLOOKUP(B259,'Results - Timing'!$B$2:$E$387,4,FALSE)</f>
        <v>3.7501842598430812E-5</v>
      </c>
      <c r="M259" s="3" t="str">
        <f>VLOOKUP(B259,Androbugs!$B$2:$C$387,2,FALSE)</f>
        <v>Y</v>
      </c>
      <c r="N259" s="3" t="str">
        <f>VLOOKUP(B259,Droidstatx!$B$2:$C$387,2,FALSE)</f>
        <v>Y</v>
      </c>
      <c r="O259" s="3" t="str">
        <f>VLOOKUP(B259,Super!$B$2:$C$387,2,FALSE)</f>
        <v>Y</v>
      </c>
      <c r="P259">
        <f>VLOOKUP(B259,'Results - OWASP'!$B$2:$L$387,2,FALSE)</f>
        <v>3</v>
      </c>
      <c r="Q259">
        <f>VLOOKUP(B259,'Results - OWASP'!$B$2:$L$387,3,FALSE)</f>
        <v>4</v>
      </c>
      <c r="R259">
        <f>VLOOKUP(B259,'Results - OWASP'!$B$2:$L$387,4,FALSE)</f>
        <v>1</v>
      </c>
      <c r="S259">
        <f>VLOOKUP(B259,'Results - OWASP'!$B$2:$L$387,5,FALSE)</f>
        <v>0</v>
      </c>
      <c r="T259">
        <f>VLOOKUP(B259,'Results - OWASP'!$B$2:$L$387,6,FALSE)</f>
        <v>2</v>
      </c>
      <c r="U259">
        <f>VLOOKUP(B259,'Results - OWASP'!$B$2:$L$387,7,FALSE)</f>
        <v>0</v>
      </c>
      <c r="V259">
        <f>VLOOKUP(B259,'Results - OWASP'!$B$2:$L$387,8,FALSE)</f>
        <v>3</v>
      </c>
      <c r="W259">
        <f>VLOOKUP(B259,'Results - OWASP'!$B$2:$L$387,9,FALSE)</f>
        <v>0</v>
      </c>
      <c r="X259">
        <f>VLOOKUP(B259,'Results - OWASP'!$B$2:$L$387,10,FALSE)</f>
        <v>1</v>
      </c>
      <c r="Y259">
        <f>VLOOKUP(B259,'Results - OWASP'!$B$2:$L$387,11,FALSE)</f>
        <v>1</v>
      </c>
      <c r="Z259">
        <f>VLOOKUP(B259,Risk!$B$2:$G$387,3,FALSE)</f>
        <v>15</v>
      </c>
      <c r="AA259">
        <f>VLOOKUP(B259,Risk!$B$2:$G$387,4,FALSE)</f>
        <v>5</v>
      </c>
      <c r="AB259">
        <f>VLOOKUP(B259,Risk!$B$2:$G$387,5,FALSE)</f>
        <v>8</v>
      </c>
      <c r="AC259">
        <f>VLOOKUP(B259,Risk!$B$2:$G$387,6,FALSE)</f>
        <v>2</v>
      </c>
      <c r="AD259">
        <f>VLOOKUP(B259,Risk!$B$2:$G$387,2,FALSE)</f>
        <v>0.52</v>
      </c>
    </row>
    <row r="260" spans="1:30" x14ac:dyDescent="0.3">
      <c r="A260">
        <v>259</v>
      </c>
      <c r="B260" t="s">
        <v>990</v>
      </c>
      <c r="C260" t="s">
        <v>991</v>
      </c>
      <c r="D260" t="s">
        <v>992</v>
      </c>
      <c r="E260" t="s">
        <v>961</v>
      </c>
      <c r="F260">
        <v>634933</v>
      </c>
      <c r="G260">
        <v>2251449</v>
      </c>
      <c r="H260" t="s">
        <v>911</v>
      </c>
      <c r="I260">
        <v>10</v>
      </c>
      <c r="J260" s="6">
        <f>VLOOKUP(B260,'Results - Timing'!$B$2:$E$387,2,FALSE)</f>
        <v>44014.792622092878</v>
      </c>
      <c r="K260" s="6">
        <f>VLOOKUP(B260,'Results - Timing'!$B$2:$E$387,3,FALSE)</f>
        <v>44014.792660264262</v>
      </c>
      <c r="L260" s="5">
        <f>VLOOKUP(B260,'Results - Timing'!$B$2:$E$387,4,FALSE)</f>
        <v>3.8171383494045585E-5</v>
      </c>
      <c r="M260" s="3" t="str">
        <f>VLOOKUP(B260,Androbugs!$B$2:$C$387,2,FALSE)</f>
        <v>Y</v>
      </c>
      <c r="N260" s="3" t="str">
        <f>VLOOKUP(B260,Droidstatx!$B$2:$C$387,2,FALSE)</f>
        <v>Y</v>
      </c>
      <c r="O260" s="3" t="str">
        <f>VLOOKUP(B260,Super!$B$2:$C$387,2,FALSE)</f>
        <v>Y</v>
      </c>
      <c r="P260">
        <f>VLOOKUP(B260,'Results - OWASP'!$B$2:$L$387,2,FALSE)</f>
        <v>3</v>
      </c>
      <c r="Q260">
        <f>VLOOKUP(B260,'Results - OWASP'!$B$2:$L$387,3,FALSE)</f>
        <v>5</v>
      </c>
      <c r="R260">
        <f>VLOOKUP(B260,'Results - OWASP'!$B$2:$L$387,4,FALSE)</f>
        <v>1</v>
      </c>
      <c r="S260">
        <f>VLOOKUP(B260,'Results - OWASP'!$B$2:$L$387,5,FALSE)</f>
        <v>0</v>
      </c>
      <c r="T260">
        <f>VLOOKUP(B260,'Results - OWASP'!$B$2:$L$387,6,FALSE)</f>
        <v>2</v>
      </c>
      <c r="U260">
        <f>VLOOKUP(B260,'Results - OWASP'!$B$2:$L$387,7,FALSE)</f>
        <v>0</v>
      </c>
      <c r="V260">
        <f>VLOOKUP(B260,'Results - OWASP'!$B$2:$L$387,8,FALSE)</f>
        <v>3</v>
      </c>
      <c r="W260">
        <f>VLOOKUP(B260,'Results - OWASP'!$B$2:$L$387,9,FALSE)</f>
        <v>0</v>
      </c>
      <c r="X260">
        <f>VLOOKUP(B260,'Results - OWASP'!$B$2:$L$387,10,FALSE)</f>
        <v>1</v>
      </c>
      <c r="Y260">
        <f>VLOOKUP(B260,'Results - OWASP'!$B$2:$L$387,11,FALSE)</f>
        <v>1</v>
      </c>
      <c r="Z260">
        <f>VLOOKUP(B260,Risk!$B$2:$G$387,3,FALSE)</f>
        <v>16</v>
      </c>
      <c r="AA260">
        <f>VLOOKUP(B260,Risk!$B$2:$G$387,4,FALSE)</f>
        <v>5</v>
      </c>
      <c r="AB260">
        <f>VLOOKUP(B260,Risk!$B$2:$G$387,5,FALSE)</f>
        <v>8</v>
      </c>
      <c r="AC260">
        <f>VLOOKUP(B260,Risk!$B$2:$G$387,6,FALSE)</f>
        <v>3</v>
      </c>
      <c r="AD260">
        <f>VLOOKUP(B260,Risk!$B$2:$G$387,2,FALSE)</f>
        <v>0.54</v>
      </c>
    </row>
    <row r="261" spans="1:30" x14ac:dyDescent="0.3">
      <c r="A261">
        <v>260</v>
      </c>
      <c r="B261" t="s">
        <v>993</v>
      </c>
      <c r="C261" t="s">
        <v>994</v>
      </c>
      <c r="D261" t="s">
        <v>995</v>
      </c>
      <c r="E261" t="s">
        <v>961</v>
      </c>
      <c r="F261">
        <v>587172</v>
      </c>
      <c r="G261">
        <v>17044135</v>
      </c>
      <c r="H261" t="s">
        <v>996</v>
      </c>
      <c r="I261">
        <v>300089</v>
      </c>
      <c r="J261" s="6">
        <f>VLOOKUP(B261,'Results - Timing'!$B$2:$E$387,2,FALSE)</f>
        <v>44014.723846184083</v>
      </c>
      <c r="K261" s="6">
        <f>VLOOKUP(B261,'Results - Timing'!$B$2:$E$387,3,FALSE)</f>
        <v>44014.724184521321</v>
      </c>
      <c r="L261" s="5">
        <f>VLOOKUP(B261,'Results - Timing'!$B$2:$E$387,4,FALSE)</f>
        <v>3.3833723864518106E-4</v>
      </c>
      <c r="M261" s="3" t="str">
        <f>VLOOKUP(B261,Androbugs!$B$2:$C$387,2,FALSE)</f>
        <v>Y</v>
      </c>
      <c r="N261" s="3" t="str">
        <f>VLOOKUP(B261,Droidstatx!$B$2:$C$387,2,FALSE)</f>
        <v>Y</v>
      </c>
      <c r="O261" s="3" t="str">
        <f>VLOOKUP(B261,Super!$B$2:$C$387,2,FALSE)</f>
        <v>Y</v>
      </c>
      <c r="P261">
        <f>VLOOKUP(B261,'Results - OWASP'!$B$2:$L$387,2,FALSE)</f>
        <v>11</v>
      </c>
      <c r="Q261">
        <f>VLOOKUP(B261,'Results - OWASP'!$B$2:$L$387,3,FALSE)</f>
        <v>8</v>
      </c>
      <c r="R261">
        <f>VLOOKUP(B261,'Results - OWASP'!$B$2:$L$387,4,FALSE)</f>
        <v>6</v>
      </c>
      <c r="S261">
        <f>VLOOKUP(B261,'Results - OWASP'!$B$2:$L$387,5,FALSE)</f>
        <v>0</v>
      </c>
      <c r="T261">
        <f>VLOOKUP(B261,'Results - OWASP'!$B$2:$L$387,6,FALSE)</f>
        <v>6</v>
      </c>
      <c r="U261">
        <f>VLOOKUP(B261,'Results - OWASP'!$B$2:$L$387,7,FALSE)</f>
        <v>1</v>
      </c>
      <c r="V261">
        <f>VLOOKUP(B261,'Results - OWASP'!$B$2:$L$387,8,FALSE)</f>
        <v>4</v>
      </c>
      <c r="W261">
        <f>VLOOKUP(B261,'Results - OWASP'!$B$2:$L$387,9,FALSE)</f>
        <v>2</v>
      </c>
      <c r="X261">
        <f>VLOOKUP(B261,'Results - OWASP'!$B$2:$L$387,10,FALSE)</f>
        <v>2</v>
      </c>
      <c r="Y261">
        <f>VLOOKUP(B261,'Results - OWASP'!$B$2:$L$387,11,FALSE)</f>
        <v>0</v>
      </c>
      <c r="Z261">
        <f>VLOOKUP(B261,Risk!$B$2:$G$387,3,FALSE)</f>
        <v>40</v>
      </c>
      <c r="AA261">
        <f>VLOOKUP(B261,Risk!$B$2:$G$387,4,FALSE)</f>
        <v>11</v>
      </c>
      <c r="AB261">
        <f>VLOOKUP(B261,Risk!$B$2:$G$387,5,FALSE)</f>
        <v>15</v>
      </c>
      <c r="AC261">
        <f>VLOOKUP(B261,Risk!$B$2:$G$387,6,FALSE)</f>
        <v>14</v>
      </c>
      <c r="AD261">
        <f>VLOOKUP(B261,Risk!$B$2:$G$387,2,FALSE)</f>
        <v>0.63</v>
      </c>
    </row>
    <row r="262" spans="1:30" x14ac:dyDescent="0.3">
      <c r="A262">
        <v>261</v>
      </c>
      <c r="B262" t="s">
        <v>299</v>
      </c>
      <c r="C262" t="s">
        <v>300</v>
      </c>
      <c r="D262" t="s">
        <v>301</v>
      </c>
      <c r="E262" t="s">
        <v>997</v>
      </c>
      <c r="F262">
        <v>5547466</v>
      </c>
      <c r="G262">
        <v>11792339</v>
      </c>
      <c r="H262" t="s">
        <v>302</v>
      </c>
      <c r="I262">
        <v>182</v>
      </c>
      <c r="J262" s="6" t="e">
        <f>VLOOKUP(B262,'Results - Timing'!$B$2:$E$387,2,FALSE)</f>
        <v>#N/A</v>
      </c>
      <c r="K262" s="6" t="e">
        <f>VLOOKUP(B262,'Results - Timing'!$B$2:$E$387,3,FALSE)</f>
        <v>#N/A</v>
      </c>
      <c r="L262" s="5" t="e">
        <f>VLOOKUP(B262,'Results - Timing'!$B$2:$E$387,4,FALSE)</f>
        <v>#N/A</v>
      </c>
      <c r="M262" s="3" t="e">
        <f>VLOOKUP(B262,Androbugs!$B$2:$C$387,2,FALSE)</f>
        <v>#N/A</v>
      </c>
      <c r="N262" s="3" t="e">
        <f>VLOOKUP(B262,Droidstatx!$B$2:$C$387,2,FALSE)</f>
        <v>#N/A</v>
      </c>
      <c r="O262" s="3" t="e">
        <f>VLOOKUP(B262,Super!$B$2:$C$387,2,FALSE)</f>
        <v>#N/A</v>
      </c>
      <c r="P262" t="e">
        <f>VLOOKUP(B262,'Results - OWASP'!$B$2:$L$387,2,FALSE)</f>
        <v>#N/A</v>
      </c>
      <c r="Q262" t="e">
        <f>VLOOKUP(B262,'Results - OWASP'!$B$2:$L$387,3,FALSE)</f>
        <v>#N/A</v>
      </c>
      <c r="R262" t="e">
        <f>VLOOKUP(B262,'Results - OWASP'!$B$2:$L$387,4,FALSE)</f>
        <v>#N/A</v>
      </c>
      <c r="S262" t="e">
        <f>VLOOKUP(B262,'Results - OWASP'!$B$2:$L$387,5,FALSE)</f>
        <v>#N/A</v>
      </c>
      <c r="T262" t="e">
        <f>VLOOKUP(B262,'Results - OWASP'!$B$2:$L$387,6,FALSE)</f>
        <v>#N/A</v>
      </c>
      <c r="U262" t="e">
        <f>VLOOKUP(B262,'Results - OWASP'!$B$2:$L$387,7,FALSE)</f>
        <v>#N/A</v>
      </c>
      <c r="V262" t="e">
        <f>VLOOKUP(B262,'Results - OWASP'!$B$2:$L$387,8,FALSE)</f>
        <v>#N/A</v>
      </c>
      <c r="W262" t="e">
        <f>VLOOKUP(B262,'Results - OWASP'!$B$2:$L$387,9,FALSE)</f>
        <v>#N/A</v>
      </c>
      <c r="X262" t="e">
        <f>VLOOKUP(B262,'Results - OWASP'!$B$2:$L$387,10,FALSE)</f>
        <v>#N/A</v>
      </c>
      <c r="Y262" t="e">
        <f>VLOOKUP(B262,'Results - OWASP'!$B$2:$L$387,11,FALSE)</f>
        <v>#N/A</v>
      </c>
      <c r="Z262" t="e">
        <f>VLOOKUP(B262,Risk!$B$2:$G$387,3,FALSE)</f>
        <v>#N/A</v>
      </c>
      <c r="AA262" t="e">
        <f>VLOOKUP(B262,Risk!$B$2:$G$387,4,FALSE)</f>
        <v>#N/A</v>
      </c>
      <c r="AB262" t="e">
        <f>VLOOKUP(B262,Risk!$B$2:$G$387,5,FALSE)</f>
        <v>#N/A</v>
      </c>
      <c r="AC262" t="e">
        <f>VLOOKUP(B262,Risk!$B$2:$G$387,6,FALSE)</f>
        <v>#N/A</v>
      </c>
      <c r="AD262" t="e">
        <f>VLOOKUP(B262,Risk!$B$2:$G$387,2,FALSE)</f>
        <v>#N/A</v>
      </c>
    </row>
    <row r="263" spans="1:30" x14ac:dyDescent="0.3">
      <c r="A263">
        <v>262</v>
      </c>
      <c r="B263" t="s">
        <v>998</v>
      </c>
      <c r="C263" t="s">
        <v>999</v>
      </c>
      <c r="D263" t="s">
        <v>1000</v>
      </c>
      <c r="E263" t="s">
        <v>997</v>
      </c>
      <c r="F263">
        <v>742331</v>
      </c>
      <c r="G263">
        <v>20935089</v>
      </c>
      <c r="H263" t="s">
        <v>1001</v>
      </c>
      <c r="I263">
        <v>54502264</v>
      </c>
      <c r="J263" s="6">
        <f>VLOOKUP(B263,'Results - Timing'!$B$2:$E$387,2,FALSE)</f>
        <v>44014.690651573343</v>
      </c>
      <c r="K263" s="6">
        <f>VLOOKUP(B263,'Results - Timing'!$B$2:$E$387,3,FALSE)</f>
        <v>44014.691119065072</v>
      </c>
      <c r="L263" s="5">
        <f>VLOOKUP(B263,'Results - Timing'!$B$2:$E$387,4,FALSE)</f>
        <v>4.6749172906856984E-4</v>
      </c>
      <c r="M263" s="3" t="str">
        <f>VLOOKUP(B263,Androbugs!$B$2:$C$387,2,FALSE)</f>
        <v>Y</v>
      </c>
      <c r="N263" s="3" t="str">
        <f>VLOOKUP(B263,Droidstatx!$B$2:$C$387,2,FALSE)</f>
        <v>N</v>
      </c>
      <c r="O263" s="3" t="str">
        <f>VLOOKUP(B263,Super!$B$2:$C$387,2,FALSE)</f>
        <v>Y</v>
      </c>
      <c r="P263">
        <f>VLOOKUP(B263,'Results - OWASP'!$B$2:$L$387,2,FALSE)</f>
        <v>7</v>
      </c>
      <c r="Q263">
        <f>VLOOKUP(B263,'Results - OWASP'!$B$2:$L$387,3,FALSE)</f>
        <v>6</v>
      </c>
      <c r="R263">
        <f>VLOOKUP(B263,'Results - OWASP'!$B$2:$L$387,4,FALSE)</f>
        <v>2</v>
      </c>
      <c r="S263">
        <f>VLOOKUP(B263,'Results - OWASP'!$B$2:$L$387,5,FALSE)</f>
        <v>0</v>
      </c>
      <c r="T263">
        <f>VLOOKUP(B263,'Results - OWASP'!$B$2:$L$387,6,FALSE)</f>
        <v>4</v>
      </c>
      <c r="U263">
        <f>VLOOKUP(B263,'Results - OWASP'!$B$2:$L$387,7,FALSE)</f>
        <v>1</v>
      </c>
      <c r="V263">
        <f>VLOOKUP(B263,'Results - OWASP'!$B$2:$L$387,8,FALSE)</f>
        <v>4</v>
      </c>
      <c r="W263">
        <f>VLOOKUP(B263,'Results - OWASP'!$B$2:$L$387,9,FALSE)</f>
        <v>2</v>
      </c>
      <c r="X263">
        <f>VLOOKUP(B263,'Results - OWASP'!$B$2:$L$387,10,FALSE)</f>
        <v>1</v>
      </c>
      <c r="Y263">
        <f>VLOOKUP(B263,'Results - OWASP'!$B$2:$L$387,11,FALSE)</f>
        <v>2</v>
      </c>
      <c r="Z263">
        <f>VLOOKUP(B263,Risk!$B$2:$G$387,3,FALSE)</f>
        <v>29</v>
      </c>
      <c r="AA263">
        <f>VLOOKUP(B263,Risk!$B$2:$G$387,4,FALSE)</f>
        <v>12</v>
      </c>
      <c r="AB263">
        <f>VLOOKUP(B263,Risk!$B$2:$G$387,5,FALSE)</f>
        <v>12</v>
      </c>
      <c r="AC263">
        <f>VLOOKUP(B263,Risk!$B$2:$G$387,6,FALSE)</f>
        <v>5</v>
      </c>
      <c r="AD263">
        <f>VLOOKUP(B263,Risk!$B$2:$G$387,2,FALSE)</f>
        <v>0.43</v>
      </c>
    </row>
    <row r="264" spans="1:30" x14ac:dyDescent="0.3">
      <c r="A264">
        <v>263</v>
      </c>
      <c r="B264" t="s">
        <v>1002</v>
      </c>
      <c r="C264" t="s">
        <v>1003</v>
      </c>
      <c r="D264" t="s">
        <v>1004</v>
      </c>
      <c r="E264" t="s">
        <v>997</v>
      </c>
      <c r="F264">
        <v>315501</v>
      </c>
      <c r="G264">
        <v>48012814</v>
      </c>
      <c r="H264" t="s">
        <v>1005</v>
      </c>
      <c r="I264">
        <v>11020</v>
      </c>
      <c r="J264" s="6">
        <f>VLOOKUP(B264,'Results - Timing'!$B$2:$E$387,2,FALSE)</f>
        <v>44014.682004099574</v>
      </c>
      <c r="K264" s="6">
        <f>VLOOKUP(B264,'Results - Timing'!$B$2:$E$387,3,FALSE)</f>
        <v>44014.682427610802</v>
      </c>
      <c r="L264" s="5">
        <f>VLOOKUP(B264,'Results - Timing'!$B$2:$E$387,4,FALSE)</f>
        <v>4.2351122829131782E-4</v>
      </c>
      <c r="M264" s="3" t="str">
        <f>VLOOKUP(B264,Androbugs!$B$2:$C$387,2,FALSE)</f>
        <v>Y</v>
      </c>
      <c r="N264" s="3" t="str">
        <f>VLOOKUP(B264,Droidstatx!$B$2:$C$387,2,FALSE)</f>
        <v>Y</v>
      </c>
      <c r="O264" s="3" t="str">
        <f>VLOOKUP(B264,Super!$B$2:$C$387,2,FALSE)</f>
        <v>Y</v>
      </c>
      <c r="P264">
        <f>VLOOKUP(B264,'Results - OWASP'!$B$2:$L$387,2,FALSE)</f>
        <v>11</v>
      </c>
      <c r="Q264">
        <f>VLOOKUP(B264,'Results - OWASP'!$B$2:$L$387,3,FALSE)</f>
        <v>7</v>
      </c>
      <c r="R264">
        <f>VLOOKUP(B264,'Results - OWASP'!$B$2:$L$387,4,FALSE)</f>
        <v>3</v>
      </c>
      <c r="S264">
        <f>VLOOKUP(B264,'Results - OWASP'!$B$2:$L$387,5,FALSE)</f>
        <v>0</v>
      </c>
      <c r="T264">
        <f>VLOOKUP(B264,'Results - OWASP'!$B$2:$L$387,6,FALSE)</f>
        <v>5</v>
      </c>
      <c r="U264">
        <f>VLOOKUP(B264,'Results - OWASP'!$B$2:$L$387,7,FALSE)</f>
        <v>1</v>
      </c>
      <c r="V264">
        <f>VLOOKUP(B264,'Results - OWASP'!$B$2:$L$387,8,FALSE)</f>
        <v>7</v>
      </c>
      <c r="W264">
        <f>VLOOKUP(B264,'Results - OWASP'!$B$2:$L$387,9,FALSE)</f>
        <v>3</v>
      </c>
      <c r="X264">
        <f>VLOOKUP(B264,'Results - OWASP'!$B$2:$L$387,10,FALSE)</f>
        <v>1</v>
      </c>
      <c r="Y264">
        <f>VLOOKUP(B264,'Results - OWASP'!$B$2:$L$387,11,FALSE)</f>
        <v>1</v>
      </c>
      <c r="Z264">
        <f>VLOOKUP(B264,Risk!$B$2:$G$387,3,FALSE)</f>
        <v>39</v>
      </c>
      <c r="AA264">
        <f>VLOOKUP(B264,Risk!$B$2:$G$387,4,FALSE)</f>
        <v>12</v>
      </c>
      <c r="AB264">
        <f>VLOOKUP(B264,Risk!$B$2:$G$387,5,FALSE)</f>
        <v>18</v>
      </c>
      <c r="AC264">
        <f>VLOOKUP(B264,Risk!$B$2:$G$387,6,FALSE)</f>
        <v>9</v>
      </c>
      <c r="AD264">
        <f>VLOOKUP(B264,Risk!$B$2:$G$387,2,FALSE)</f>
        <v>0.51</v>
      </c>
    </row>
    <row r="265" spans="1:30" x14ac:dyDescent="0.3">
      <c r="A265">
        <v>264</v>
      </c>
      <c r="B265" t="s">
        <v>1006</v>
      </c>
      <c r="C265" t="s">
        <v>1007</v>
      </c>
      <c r="D265" t="s">
        <v>1008</v>
      </c>
      <c r="E265" t="s">
        <v>997</v>
      </c>
      <c r="F265">
        <v>232210</v>
      </c>
      <c r="G265">
        <v>28964226</v>
      </c>
      <c r="H265" t="s">
        <v>1009</v>
      </c>
      <c r="I265">
        <v>90608</v>
      </c>
      <c r="J265" s="6">
        <f>VLOOKUP(B265,'Results - Timing'!$B$2:$E$387,2,FALSE)</f>
        <v>44014.768841280827</v>
      </c>
      <c r="K265" s="6">
        <f>VLOOKUP(B265,'Results - Timing'!$B$2:$E$387,3,FALSE)</f>
        <v>44014.769255160092</v>
      </c>
      <c r="L265" s="5">
        <f>VLOOKUP(B265,'Results - Timing'!$B$2:$E$387,4,FALSE)</f>
        <v>4.138792646699585E-4</v>
      </c>
      <c r="M265" s="3" t="str">
        <f>VLOOKUP(B265,Androbugs!$B$2:$C$387,2,FALSE)</f>
        <v>Y</v>
      </c>
      <c r="N265" s="3" t="str">
        <f>VLOOKUP(B265,Droidstatx!$B$2:$C$387,2,FALSE)</f>
        <v>Y</v>
      </c>
      <c r="O265" s="3" t="str">
        <f>VLOOKUP(B265,Super!$B$2:$C$387,2,FALSE)</f>
        <v>Y</v>
      </c>
      <c r="P265">
        <f>VLOOKUP(B265,'Results - OWASP'!$B$2:$L$387,2,FALSE)</f>
        <v>8</v>
      </c>
      <c r="Q265">
        <f>VLOOKUP(B265,'Results - OWASP'!$B$2:$L$387,3,FALSE)</f>
        <v>8</v>
      </c>
      <c r="R265">
        <f>VLOOKUP(B265,'Results - OWASP'!$B$2:$L$387,4,FALSE)</f>
        <v>3</v>
      </c>
      <c r="S265">
        <f>VLOOKUP(B265,'Results - OWASP'!$B$2:$L$387,5,FALSE)</f>
        <v>0</v>
      </c>
      <c r="T265">
        <f>VLOOKUP(B265,'Results - OWASP'!$B$2:$L$387,6,FALSE)</f>
        <v>4</v>
      </c>
      <c r="U265">
        <f>VLOOKUP(B265,'Results - OWASP'!$B$2:$L$387,7,FALSE)</f>
        <v>1</v>
      </c>
      <c r="V265">
        <f>VLOOKUP(B265,'Results - OWASP'!$B$2:$L$387,8,FALSE)</f>
        <v>5</v>
      </c>
      <c r="W265">
        <f>VLOOKUP(B265,'Results - OWASP'!$B$2:$L$387,9,FALSE)</f>
        <v>3</v>
      </c>
      <c r="X265">
        <f>VLOOKUP(B265,'Results - OWASP'!$B$2:$L$387,10,FALSE)</f>
        <v>1</v>
      </c>
      <c r="Y265">
        <f>VLOOKUP(B265,'Results - OWASP'!$B$2:$L$387,11,FALSE)</f>
        <v>0</v>
      </c>
      <c r="Z265">
        <f>VLOOKUP(B265,Risk!$B$2:$G$387,3,FALSE)</f>
        <v>33</v>
      </c>
      <c r="AA265">
        <f>VLOOKUP(B265,Risk!$B$2:$G$387,4,FALSE)</f>
        <v>12</v>
      </c>
      <c r="AB265">
        <f>VLOOKUP(B265,Risk!$B$2:$G$387,5,FALSE)</f>
        <v>15</v>
      </c>
      <c r="AC265">
        <f>VLOOKUP(B265,Risk!$B$2:$G$387,6,FALSE)</f>
        <v>6</v>
      </c>
      <c r="AD265">
        <f>VLOOKUP(B265,Risk!$B$2:$G$387,2,FALSE)</f>
        <v>0.53</v>
      </c>
    </row>
    <row r="266" spans="1:30" x14ac:dyDescent="0.3">
      <c r="A266">
        <v>265</v>
      </c>
      <c r="B266" t="s">
        <v>1010</v>
      </c>
      <c r="C266" t="s">
        <v>1011</v>
      </c>
      <c r="D266" t="s">
        <v>1012</v>
      </c>
      <c r="E266" t="s">
        <v>997</v>
      </c>
      <c r="F266">
        <v>134343</v>
      </c>
      <c r="G266">
        <v>30439837</v>
      </c>
      <c r="H266" t="s">
        <v>1013</v>
      </c>
      <c r="I266">
        <v>24</v>
      </c>
      <c r="J266" s="6">
        <f>VLOOKUP(B266,'Results - Timing'!$B$2:$E$387,2,FALSE)</f>
        <v>44014.718770157553</v>
      </c>
      <c r="K266" s="6">
        <f>VLOOKUP(B266,'Results - Timing'!$B$2:$E$387,3,FALSE)</f>
        <v>44014.718803966367</v>
      </c>
      <c r="L266" s="5">
        <f>VLOOKUP(B266,'Results - Timing'!$B$2:$E$387,4,FALSE)</f>
        <v>3.3808813896030188E-5</v>
      </c>
      <c r="M266" s="3" t="str">
        <f>VLOOKUP(B266,Androbugs!$B$2:$C$387,2,FALSE)</f>
        <v>Y</v>
      </c>
      <c r="N266" s="3" t="str">
        <f>VLOOKUP(B266,Droidstatx!$B$2:$C$387,2,FALSE)</f>
        <v>Y</v>
      </c>
      <c r="O266" s="3" t="str">
        <f>VLOOKUP(B266,Super!$B$2:$C$387,2,FALSE)</f>
        <v>Y</v>
      </c>
      <c r="P266">
        <f>VLOOKUP(B266,'Results - OWASP'!$B$2:$L$387,2,FALSE)</f>
        <v>6</v>
      </c>
      <c r="Q266">
        <f>VLOOKUP(B266,'Results - OWASP'!$B$2:$L$387,3,FALSE)</f>
        <v>4</v>
      </c>
      <c r="R266">
        <f>VLOOKUP(B266,'Results - OWASP'!$B$2:$L$387,4,FALSE)</f>
        <v>2</v>
      </c>
      <c r="S266">
        <f>VLOOKUP(B266,'Results - OWASP'!$B$2:$L$387,5,FALSE)</f>
        <v>0</v>
      </c>
      <c r="T266">
        <f>VLOOKUP(B266,'Results - OWASP'!$B$2:$L$387,6,FALSE)</f>
        <v>3</v>
      </c>
      <c r="U266">
        <f>VLOOKUP(B266,'Results - OWASP'!$B$2:$L$387,7,FALSE)</f>
        <v>0</v>
      </c>
      <c r="V266">
        <f>VLOOKUP(B266,'Results - OWASP'!$B$2:$L$387,8,FALSE)</f>
        <v>3</v>
      </c>
      <c r="W266">
        <f>VLOOKUP(B266,'Results - OWASP'!$B$2:$L$387,9,FALSE)</f>
        <v>3</v>
      </c>
      <c r="X266">
        <f>VLOOKUP(B266,'Results - OWASP'!$B$2:$L$387,10,FALSE)</f>
        <v>1</v>
      </c>
      <c r="Y266">
        <f>VLOOKUP(B266,'Results - OWASP'!$B$2:$L$387,11,FALSE)</f>
        <v>0</v>
      </c>
      <c r="Z266">
        <f>VLOOKUP(B266,Risk!$B$2:$G$387,3,FALSE)</f>
        <v>22</v>
      </c>
      <c r="AA266">
        <f>VLOOKUP(B266,Risk!$B$2:$G$387,4,FALSE)</f>
        <v>9</v>
      </c>
      <c r="AB266">
        <f>VLOOKUP(B266,Risk!$B$2:$G$387,5,FALSE)</f>
        <v>12</v>
      </c>
      <c r="AC266">
        <f>VLOOKUP(B266,Risk!$B$2:$G$387,6,FALSE)</f>
        <v>1</v>
      </c>
      <c r="AD266">
        <f>VLOOKUP(B266,Risk!$B$2:$G$387,2,FALSE)</f>
        <v>0.51</v>
      </c>
    </row>
    <row r="267" spans="1:30" x14ac:dyDescent="0.3">
      <c r="A267">
        <v>266</v>
      </c>
      <c r="B267" t="s">
        <v>1014</v>
      </c>
      <c r="C267" t="s">
        <v>1015</v>
      </c>
      <c r="D267" t="s">
        <v>1016</v>
      </c>
      <c r="E267" t="s">
        <v>997</v>
      </c>
      <c r="F267">
        <v>106420</v>
      </c>
      <c r="G267">
        <v>55523152</v>
      </c>
      <c r="H267" t="s">
        <v>1017</v>
      </c>
      <c r="I267">
        <v>4</v>
      </c>
      <c r="J267" s="6">
        <f>VLOOKUP(B267,'Results - Timing'!$B$2:$E$387,2,FALSE)</f>
        <v>44014.759991229941</v>
      </c>
      <c r="K267" s="6">
        <f>VLOOKUP(B267,'Results - Timing'!$B$2:$E$387,3,FALSE)</f>
        <v>44014.760373916877</v>
      </c>
      <c r="L267" s="5">
        <f>VLOOKUP(B267,'Results - Timing'!$B$2:$E$387,4,FALSE)</f>
        <v>3.8268693606369197E-4</v>
      </c>
      <c r="M267" s="3" t="str">
        <f>VLOOKUP(B267,Androbugs!$B$2:$C$387,2,FALSE)</f>
        <v>Y</v>
      </c>
      <c r="N267" s="3" t="str">
        <f>VLOOKUP(B267,Droidstatx!$B$2:$C$387,2,FALSE)</f>
        <v>Y</v>
      </c>
      <c r="O267" s="3" t="str">
        <f>VLOOKUP(B267,Super!$B$2:$C$387,2,FALSE)</f>
        <v>Y</v>
      </c>
      <c r="P267">
        <f>VLOOKUP(B267,'Results - OWASP'!$B$2:$L$387,2,FALSE)</f>
        <v>10</v>
      </c>
      <c r="Q267">
        <f>VLOOKUP(B267,'Results - OWASP'!$B$2:$L$387,3,FALSE)</f>
        <v>9</v>
      </c>
      <c r="R267">
        <f>VLOOKUP(B267,'Results - OWASP'!$B$2:$L$387,4,FALSE)</f>
        <v>9</v>
      </c>
      <c r="S267">
        <f>VLOOKUP(B267,'Results - OWASP'!$B$2:$L$387,5,FALSE)</f>
        <v>0</v>
      </c>
      <c r="T267">
        <f>VLOOKUP(B267,'Results - OWASP'!$B$2:$L$387,6,FALSE)</f>
        <v>6</v>
      </c>
      <c r="U267">
        <f>VLOOKUP(B267,'Results - OWASP'!$B$2:$L$387,7,FALSE)</f>
        <v>1</v>
      </c>
      <c r="V267">
        <f>VLOOKUP(B267,'Results - OWASP'!$B$2:$L$387,8,FALSE)</f>
        <v>6</v>
      </c>
      <c r="W267">
        <f>VLOOKUP(B267,'Results - OWASP'!$B$2:$L$387,9,FALSE)</f>
        <v>4</v>
      </c>
      <c r="X267">
        <f>VLOOKUP(B267,'Results - OWASP'!$B$2:$L$387,10,FALSE)</f>
        <v>2</v>
      </c>
      <c r="Y267">
        <f>VLOOKUP(B267,'Results - OWASP'!$B$2:$L$387,11,FALSE)</f>
        <v>1</v>
      </c>
      <c r="Z267">
        <f>VLOOKUP(B267,Risk!$B$2:$G$387,3,FALSE)</f>
        <v>48</v>
      </c>
      <c r="AA267">
        <f>VLOOKUP(B267,Risk!$B$2:$G$387,4,FALSE)</f>
        <v>13</v>
      </c>
      <c r="AB267">
        <f>VLOOKUP(B267,Risk!$B$2:$G$387,5,FALSE)</f>
        <v>18</v>
      </c>
      <c r="AC267">
        <f>VLOOKUP(B267,Risk!$B$2:$G$387,6,FALSE)</f>
        <v>17</v>
      </c>
      <c r="AD267">
        <f>VLOOKUP(B267,Risk!$B$2:$G$387,2,FALSE)</f>
        <v>0.61</v>
      </c>
    </row>
    <row r="268" spans="1:30" x14ac:dyDescent="0.3">
      <c r="A268">
        <v>267</v>
      </c>
      <c r="B268" t="s">
        <v>1018</v>
      </c>
      <c r="C268" t="s">
        <v>1019</v>
      </c>
      <c r="D268" t="s">
        <v>1020</v>
      </c>
      <c r="E268" t="s">
        <v>997</v>
      </c>
      <c r="F268">
        <v>103192</v>
      </c>
      <c r="G268">
        <v>45470763</v>
      </c>
      <c r="H268" t="s">
        <v>1021</v>
      </c>
      <c r="I268">
        <v>82</v>
      </c>
      <c r="J268" s="6">
        <f>VLOOKUP(B268,'Results - Timing'!$B$2:$E$387,2,FALSE)</f>
        <v>44014.739220825948</v>
      </c>
      <c r="K268" s="6">
        <f>VLOOKUP(B268,'Results - Timing'!$B$2:$E$387,3,FALSE)</f>
        <v>44014.739271321247</v>
      </c>
      <c r="L268" s="5">
        <f>VLOOKUP(B268,'Results - Timing'!$B$2:$E$387,4,FALSE)</f>
        <v>5.0495298637542874E-5</v>
      </c>
      <c r="M268" s="3" t="str">
        <f>VLOOKUP(B268,Androbugs!$B$2:$C$387,2,FALSE)</f>
        <v>Y</v>
      </c>
      <c r="N268" s="3" t="str">
        <f>VLOOKUP(B268,Droidstatx!$B$2:$C$387,2,FALSE)</f>
        <v>Y</v>
      </c>
      <c r="O268" s="3" t="str">
        <f>VLOOKUP(B268,Super!$B$2:$C$387,2,FALSE)</f>
        <v>Y</v>
      </c>
      <c r="P268">
        <f>VLOOKUP(B268,'Results - OWASP'!$B$2:$L$387,2,FALSE)</f>
        <v>10</v>
      </c>
      <c r="Q268">
        <f>VLOOKUP(B268,'Results - OWASP'!$B$2:$L$387,3,FALSE)</f>
        <v>7</v>
      </c>
      <c r="R268">
        <f>VLOOKUP(B268,'Results - OWASP'!$B$2:$L$387,4,FALSE)</f>
        <v>1</v>
      </c>
      <c r="S268">
        <f>VLOOKUP(B268,'Results - OWASP'!$B$2:$L$387,5,FALSE)</f>
        <v>0</v>
      </c>
      <c r="T268">
        <f>VLOOKUP(B268,'Results - OWASP'!$B$2:$L$387,6,FALSE)</f>
        <v>4</v>
      </c>
      <c r="U268">
        <f>VLOOKUP(B268,'Results - OWASP'!$B$2:$L$387,7,FALSE)</f>
        <v>1</v>
      </c>
      <c r="V268">
        <f>VLOOKUP(B268,'Results - OWASP'!$B$2:$L$387,8,FALSE)</f>
        <v>5</v>
      </c>
      <c r="W268">
        <f>VLOOKUP(B268,'Results - OWASP'!$B$2:$L$387,9,FALSE)</f>
        <v>3</v>
      </c>
      <c r="X268">
        <f>VLOOKUP(B268,'Results - OWASP'!$B$2:$L$387,10,FALSE)</f>
        <v>2</v>
      </c>
      <c r="Y268">
        <f>VLOOKUP(B268,'Results - OWASP'!$B$2:$L$387,11,FALSE)</f>
        <v>0</v>
      </c>
      <c r="Z268">
        <f>VLOOKUP(B268,Risk!$B$2:$G$387,3,FALSE)</f>
        <v>33</v>
      </c>
      <c r="AA268">
        <f>VLOOKUP(B268,Risk!$B$2:$G$387,4,FALSE)</f>
        <v>13</v>
      </c>
      <c r="AB268">
        <f>VLOOKUP(B268,Risk!$B$2:$G$387,5,FALSE)</f>
        <v>16</v>
      </c>
      <c r="AC268">
        <f>VLOOKUP(B268,Risk!$B$2:$G$387,6,FALSE)</f>
        <v>4</v>
      </c>
      <c r="AD268">
        <f>VLOOKUP(B268,Risk!$B$2:$G$387,2,FALSE)</f>
        <v>0.52</v>
      </c>
    </row>
    <row r="269" spans="1:30" x14ac:dyDescent="0.3">
      <c r="A269">
        <v>268</v>
      </c>
      <c r="B269" t="s">
        <v>1022</v>
      </c>
      <c r="C269" t="s">
        <v>1023</v>
      </c>
      <c r="D269" t="s">
        <v>1024</v>
      </c>
      <c r="E269" t="s">
        <v>997</v>
      </c>
      <c r="F269">
        <v>102439</v>
      </c>
      <c r="G269">
        <v>18649708</v>
      </c>
      <c r="H269" t="s">
        <v>1025</v>
      </c>
      <c r="I269">
        <v>694</v>
      </c>
      <c r="J269" s="6">
        <f>VLOOKUP(B269,'Results - Timing'!$B$2:$E$387,2,FALSE)</f>
        <v>44014.694842903788</v>
      </c>
      <c r="K269" s="6">
        <f>VLOOKUP(B269,'Results - Timing'!$B$2:$E$387,3,FALSE)</f>
        <v>44014.695238943583</v>
      </c>
      <c r="L269" s="5">
        <f>VLOOKUP(B269,'Results - Timing'!$B$2:$E$387,4,FALSE)</f>
        <v>3.9603979530511424E-4</v>
      </c>
      <c r="M269" s="3" t="str">
        <f>VLOOKUP(B269,Androbugs!$B$2:$C$387,2,FALSE)</f>
        <v>Y</v>
      </c>
      <c r="N269" s="3" t="str">
        <f>VLOOKUP(B269,Droidstatx!$B$2:$C$387,2,FALSE)</f>
        <v>Y</v>
      </c>
      <c r="O269" s="3" t="str">
        <f>VLOOKUP(B269,Super!$B$2:$C$387,2,FALSE)</f>
        <v>Y</v>
      </c>
      <c r="P269">
        <f>VLOOKUP(B269,'Results - OWASP'!$B$2:$L$387,2,FALSE)</f>
        <v>7</v>
      </c>
      <c r="Q269">
        <f>VLOOKUP(B269,'Results - OWASP'!$B$2:$L$387,3,FALSE)</f>
        <v>2</v>
      </c>
      <c r="R269">
        <f>VLOOKUP(B269,'Results - OWASP'!$B$2:$L$387,4,FALSE)</f>
        <v>4</v>
      </c>
      <c r="S269">
        <f>VLOOKUP(B269,'Results - OWASP'!$B$2:$L$387,5,FALSE)</f>
        <v>0</v>
      </c>
      <c r="T269">
        <f>VLOOKUP(B269,'Results - OWASP'!$B$2:$L$387,6,FALSE)</f>
        <v>1</v>
      </c>
      <c r="U269">
        <f>VLOOKUP(B269,'Results - OWASP'!$B$2:$L$387,7,FALSE)</f>
        <v>1</v>
      </c>
      <c r="V269">
        <f>VLOOKUP(B269,'Results - OWASP'!$B$2:$L$387,8,FALSE)</f>
        <v>1</v>
      </c>
      <c r="W269">
        <f>VLOOKUP(B269,'Results - OWASP'!$B$2:$L$387,9,FALSE)</f>
        <v>2</v>
      </c>
      <c r="X269">
        <f>VLOOKUP(B269,'Results - OWASP'!$B$2:$L$387,10,FALSE)</f>
        <v>1</v>
      </c>
      <c r="Y269">
        <f>VLOOKUP(B269,'Results - OWASP'!$B$2:$L$387,11,FALSE)</f>
        <v>1</v>
      </c>
      <c r="Z269">
        <f>VLOOKUP(B269,Risk!$B$2:$G$387,3,FALSE)</f>
        <v>20</v>
      </c>
      <c r="AA269">
        <f>VLOOKUP(B269,Risk!$B$2:$G$387,4,FALSE)</f>
        <v>7</v>
      </c>
      <c r="AB269">
        <f>VLOOKUP(B269,Risk!$B$2:$G$387,5,FALSE)</f>
        <v>10</v>
      </c>
      <c r="AC269">
        <f>VLOOKUP(B269,Risk!$B$2:$G$387,6,FALSE)</f>
        <v>3</v>
      </c>
      <c r="AD269">
        <f>VLOOKUP(B269,Risk!$B$2:$G$387,2,FALSE)</f>
        <v>0.25</v>
      </c>
    </row>
    <row r="270" spans="1:30" x14ac:dyDescent="0.3">
      <c r="A270">
        <v>269</v>
      </c>
      <c r="B270" t="s">
        <v>1026</v>
      </c>
      <c r="C270" t="s">
        <v>1027</v>
      </c>
      <c r="D270" t="s">
        <v>1028</v>
      </c>
      <c r="E270" t="s">
        <v>997</v>
      </c>
      <c r="F270">
        <v>101664</v>
      </c>
      <c r="G270">
        <v>15241728</v>
      </c>
      <c r="H270" t="s">
        <v>1017</v>
      </c>
      <c r="I270">
        <v>10</v>
      </c>
      <c r="J270" s="6">
        <f>VLOOKUP(B270,'Results - Timing'!$B$2:$E$387,2,FALSE)</f>
        <v>44014.742938101517</v>
      </c>
      <c r="K270" s="6">
        <f>VLOOKUP(B270,'Results - Timing'!$B$2:$E$387,3,FALSE)</f>
        <v>44014.743109282281</v>
      </c>
      <c r="L270" s="5">
        <f>VLOOKUP(B270,'Results - Timing'!$B$2:$E$387,4,FALSE)</f>
        <v>1.7118076357292011E-4</v>
      </c>
      <c r="M270" s="3" t="str">
        <f>VLOOKUP(B270,Androbugs!$B$2:$C$387,2,FALSE)</f>
        <v>Y</v>
      </c>
      <c r="N270" s="3" t="str">
        <f>VLOOKUP(B270,Droidstatx!$B$2:$C$387,2,FALSE)</f>
        <v>Y</v>
      </c>
      <c r="O270" s="3" t="str">
        <f>VLOOKUP(B270,Super!$B$2:$C$387,2,FALSE)</f>
        <v>Y</v>
      </c>
      <c r="P270">
        <f>VLOOKUP(B270,'Results - OWASP'!$B$2:$L$387,2,FALSE)</f>
        <v>6</v>
      </c>
      <c r="Q270">
        <f>VLOOKUP(B270,'Results - OWASP'!$B$2:$L$387,3,FALSE)</f>
        <v>6</v>
      </c>
      <c r="R270">
        <f>VLOOKUP(B270,'Results - OWASP'!$B$2:$L$387,4,FALSE)</f>
        <v>4</v>
      </c>
      <c r="S270">
        <f>VLOOKUP(B270,'Results - OWASP'!$B$2:$L$387,5,FALSE)</f>
        <v>0</v>
      </c>
      <c r="T270">
        <f>VLOOKUP(B270,'Results - OWASP'!$B$2:$L$387,6,FALSE)</f>
        <v>4</v>
      </c>
      <c r="U270">
        <f>VLOOKUP(B270,'Results - OWASP'!$B$2:$L$387,7,FALSE)</f>
        <v>1</v>
      </c>
      <c r="V270">
        <f>VLOOKUP(B270,'Results - OWASP'!$B$2:$L$387,8,FALSE)</f>
        <v>3</v>
      </c>
      <c r="W270">
        <f>VLOOKUP(B270,'Results - OWASP'!$B$2:$L$387,9,FALSE)</f>
        <v>3</v>
      </c>
      <c r="X270">
        <f>VLOOKUP(B270,'Results - OWASP'!$B$2:$L$387,10,FALSE)</f>
        <v>2</v>
      </c>
      <c r="Y270">
        <f>VLOOKUP(B270,'Results - OWASP'!$B$2:$L$387,11,FALSE)</f>
        <v>1</v>
      </c>
      <c r="Z270">
        <f>VLOOKUP(B270,Risk!$B$2:$G$387,3,FALSE)</f>
        <v>30</v>
      </c>
      <c r="AA270">
        <f>VLOOKUP(B270,Risk!$B$2:$G$387,4,FALSE)</f>
        <v>11</v>
      </c>
      <c r="AB270">
        <f>VLOOKUP(B270,Risk!$B$2:$G$387,5,FALSE)</f>
        <v>15</v>
      </c>
      <c r="AC270">
        <f>VLOOKUP(B270,Risk!$B$2:$G$387,6,FALSE)</f>
        <v>4</v>
      </c>
      <c r="AD270">
        <f>VLOOKUP(B270,Risk!$B$2:$G$387,2,FALSE)</f>
        <v>0.54</v>
      </c>
    </row>
    <row r="271" spans="1:30" x14ac:dyDescent="0.3">
      <c r="A271">
        <v>270</v>
      </c>
      <c r="B271" t="s">
        <v>1029</v>
      </c>
      <c r="C271" t="s">
        <v>1030</v>
      </c>
      <c r="D271" t="s">
        <v>1031</v>
      </c>
      <c r="E271" t="s">
        <v>997</v>
      </c>
      <c r="F271">
        <v>98892</v>
      </c>
      <c r="G271">
        <v>15643255</v>
      </c>
      <c r="H271" t="s">
        <v>1032</v>
      </c>
      <c r="I271">
        <v>15235</v>
      </c>
      <c r="J271" s="6">
        <f>VLOOKUP(B271,'Results - Timing'!$B$2:$E$387,2,FALSE)</f>
        <v>44014.75413379645</v>
      </c>
      <c r="K271" s="6">
        <f>VLOOKUP(B271,'Results - Timing'!$B$2:$E$387,3,FALSE)</f>
        <v>44014.754529498168</v>
      </c>
      <c r="L271" s="5">
        <f>VLOOKUP(B271,'Results - Timing'!$B$2:$E$387,4,FALSE)</f>
        <v>3.9570171793457121E-4</v>
      </c>
      <c r="M271" s="3" t="str">
        <f>VLOOKUP(B271,Androbugs!$B$2:$C$387,2,FALSE)</f>
        <v>Y</v>
      </c>
      <c r="N271" s="3" t="str">
        <f>VLOOKUP(B271,Droidstatx!$B$2:$C$387,2,FALSE)</f>
        <v>N</v>
      </c>
      <c r="O271" s="3" t="str">
        <f>VLOOKUP(B271,Super!$B$2:$C$387,2,FALSE)</f>
        <v>Y</v>
      </c>
      <c r="P271">
        <f>VLOOKUP(B271,'Results - OWASP'!$B$2:$L$387,2,FALSE)</f>
        <v>7</v>
      </c>
      <c r="Q271">
        <f>VLOOKUP(B271,'Results - OWASP'!$B$2:$L$387,3,FALSE)</f>
        <v>5</v>
      </c>
      <c r="R271">
        <f>VLOOKUP(B271,'Results - OWASP'!$B$2:$L$387,4,FALSE)</f>
        <v>1</v>
      </c>
      <c r="S271">
        <f>VLOOKUP(B271,'Results - OWASP'!$B$2:$L$387,5,FALSE)</f>
        <v>0</v>
      </c>
      <c r="T271">
        <f>VLOOKUP(B271,'Results - OWASP'!$B$2:$L$387,6,FALSE)</f>
        <v>3</v>
      </c>
      <c r="U271">
        <f>VLOOKUP(B271,'Results - OWASP'!$B$2:$L$387,7,FALSE)</f>
        <v>1</v>
      </c>
      <c r="V271">
        <f>VLOOKUP(B271,'Results - OWASP'!$B$2:$L$387,8,FALSE)</f>
        <v>5</v>
      </c>
      <c r="W271">
        <f>VLOOKUP(B271,'Results - OWASP'!$B$2:$L$387,9,FALSE)</f>
        <v>2</v>
      </c>
      <c r="X271">
        <f>VLOOKUP(B271,'Results - OWASP'!$B$2:$L$387,10,FALSE)</f>
        <v>1</v>
      </c>
      <c r="Y271">
        <f>VLOOKUP(B271,'Results - OWASP'!$B$2:$L$387,11,FALSE)</f>
        <v>1</v>
      </c>
      <c r="Z271">
        <f>VLOOKUP(B271,Risk!$B$2:$G$387,3,FALSE)</f>
        <v>26</v>
      </c>
      <c r="AA271">
        <f>VLOOKUP(B271,Risk!$B$2:$G$387,4,FALSE)</f>
        <v>10</v>
      </c>
      <c r="AB271">
        <f>VLOOKUP(B271,Risk!$B$2:$G$387,5,FALSE)</f>
        <v>10</v>
      </c>
      <c r="AC271">
        <f>VLOOKUP(B271,Risk!$B$2:$G$387,6,FALSE)</f>
        <v>6</v>
      </c>
      <c r="AD271">
        <f>VLOOKUP(B271,Risk!$B$2:$G$387,2,FALSE)</f>
        <v>0.41</v>
      </c>
    </row>
    <row r="272" spans="1:30" x14ac:dyDescent="0.3">
      <c r="A272">
        <v>271</v>
      </c>
      <c r="B272" t="s">
        <v>1033</v>
      </c>
      <c r="C272" t="s">
        <v>1034</v>
      </c>
      <c r="D272" t="s">
        <v>1035</v>
      </c>
      <c r="E272" t="s">
        <v>1036</v>
      </c>
      <c r="F272">
        <v>293384</v>
      </c>
      <c r="G272">
        <v>12236062</v>
      </c>
      <c r="H272" t="s">
        <v>1037</v>
      </c>
      <c r="I272">
        <v>40920</v>
      </c>
      <c r="J272" s="6">
        <f>VLOOKUP(B272,'Results - Timing'!$B$2:$E$387,2,FALSE)</f>
        <v>44014.771543551469</v>
      </c>
      <c r="K272" s="6">
        <f>VLOOKUP(B272,'Results - Timing'!$B$2:$E$387,3,FALSE)</f>
        <v>44014.771947540808</v>
      </c>
      <c r="L272" s="5">
        <f>VLOOKUP(B272,'Results - Timing'!$B$2:$E$387,4,FALSE)</f>
        <v>4.0398933924734592E-4</v>
      </c>
      <c r="M272" s="3" t="str">
        <f>VLOOKUP(B272,Androbugs!$B$2:$C$387,2,FALSE)</f>
        <v>Y</v>
      </c>
      <c r="N272" s="3" t="str">
        <f>VLOOKUP(B272,Droidstatx!$B$2:$C$387,2,FALSE)</f>
        <v>Y</v>
      </c>
      <c r="O272" s="3" t="str">
        <f>VLOOKUP(B272,Super!$B$2:$C$387,2,FALSE)</f>
        <v>Y</v>
      </c>
      <c r="P272">
        <f>VLOOKUP(B272,'Results - OWASP'!$B$2:$L$387,2,FALSE)</f>
        <v>9</v>
      </c>
      <c r="Q272">
        <f>VLOOKUP(B272,'Results - OWASP'!$B$2:$L$387,3,FALSE)</f>
        <v>6</v>
      </c>
      <c r="R272">
        <f>VLOOKUP(B272,'Results - OWASP'!$B$2:$L$387,4,FALSE)</f>
        <v>3</v>
      </c>
      <c r="S272">
        <f>VLOOKUP(B272,'Results - OWASP'!$B$2:$L$387,5,FALSE)</f>
        <v>0</v>
      </c>
      <c r="T272">
        <f>VLOOKUP(B272,'Results - OWASP'!$B$2:$L$387,6,FALSE)</f>
        <v>6</v>
      </c>
      <c r="U272">
        <f>VLOOKUP(B272,'Results - OWASP'!$B$2:$L$387,7,FALSE)</f>
        <v>1</v>
      </c>
      <c r="V272">
        <f>VLOOKUP(B272,'Results - OWASP'!$B$2:$L$387,8,FALSE)</f>
        <v>6</v>
      </c>
      <c r="W272">
        <f>VLOOKUP(B272,'Results - OWASP'!$B$2:$L$387,9,FALSE)</f>
        <v>3</v>
      </c>
      <c r="X272">
        <f>VLOOKUP(B272,'Results - OWASP'!$B$2:$L$387,10,FALSE)</f>
        <v>1</v>
      </c>
      <c r="Y272">
        <f>VLOOKUP(B272,'Results - OWASP'!$B$2:$L$387,11,FALSE)</f>
        <v>0</v>
      </c>
      <c r="Z272">
        <f>VLOOKUP(B272,Risk!$B$2:$G$387,3,FALSE)</f>
        <v>35</v>
      </c>
      <c r="AA272">
        <f>VLOOKUP(B272,Risk!$B$2:$G$387,4,FALSE)</f>
        <v>9</v>
      </c>
      <c r="AB272">
        <f>VLOOKUP(B272,Risk!$B$2:$G$387,5,FALSE)</f>
        <v>16</v>
      </c>
      <c r="AC272">
        <f>VLOOKUP(B272,Risk!$B$2:$G$387,6,FALSE)</f>
        <v>10</v>
      </c>
      <c r="AD272">
        <f>VLOOKUP(B272,Risk!$B$2:$G$387,2,FALSE)</f>
        <v>0.59</v>
      </c>
    </row>
    <row r="273" spans="1:30" x14ac:dyDescent="0.3">
      <c r="A273">
        <v>272</v>
      </c>
      <c r="B273" t="s">
        <v>1038</v>
      </c>
      <c r="C273" t="s">
        <v>1039</v>
      </c>
      <c r="D273" t="s">
        <v>1040</v>
      </c>
      <c r="E273" t="s">
        <v>1036</v>
      </c>
      <c r="F273">
        <v>188651</v>
      </c>
      <c r="G273">
        <v>20361443</v>
      </c>
      <c r="H273" t="s">
        <v>1041</v>
      </c>
      <c r="I273">
        <v>28</v>
      </c>
      <c r="J273" s="6">
        <f>VLOOKUP(B273,'Results - Timing'!$B$2:$E$387,2,FALSE)</f>
        <v>44014.794118514939</v>
      </c>
      <c r="K273" s="6">
        <f>VLOOKUP(B273,'Results - Timing'!$B$2:$E$387,3,FALSE)</f>
        <v>44014.794154428098</v>
      </c>
      <c r="L273" s="5">
        <f>VLOOKUP(B273,'Results - Timing'!$B$2:$E$387,4,FALSE)</f>
        <v>3.5913159081246704E-5</v>
      </c>
      <c r="M273" s="3" t="str">
        <f>VLOOKUP(B273,Androbugs!$B$2:$C$387,2,FALSE)</f>
        <v>Y</v>
      </c>
      <c r="N273" s="3" t="str">
        <f>VLOOKUP(B273,Droidstatx!$B$2:$C$387,2,FALSE)</f>
        <v>Y</v>
      </c>
      <c r="O273" s="3" t="str">
        <f>VLOOKUP(B273,Super!$B$2:$C$387,2,FALSE)</f>
        <v>Y</v>
      </c>
      <c r="P273">
        <f>VLOOKUP(B273,'Results - OWASP'!$B$2:$L$387,2,FALSE)</f>
        <v>7</v>
      </c>
      <c r="Q273">
        <f>VLOOKUP(B273,'Results - OWASP'!$B$2:$L$387,3,FALSE)</f>
        <v>6</v>
      </c>
      <c r="R273">
        <f>VLOOKUP(B273,'Results - OWASP'!$B$2:$L$387,4,FALSE)</f>
        <v>1</v>
      </c>
      <c r="S273">
        <f>VLOOKUP(B273,'Results - OWASP'!$B$2:$L$387,5,FALSE)</f>
        <v>0</v>
      </c>
      <c r="T273">
        <f>VLOOKUP(B273,'Results - OWASP'!$B$2:$L$387,6,FALSE)</f>
        <v>1</v>
      </c>
      <c r="U273">
        <f>VLOOKUP(B273,'Results - OWASP'!$B$2:$L$387,7,FALSE)</f>
        <v>1</v>
      </c>
      <c r="V273">
        <f>VLOOKUP(B273,'Results - OWASP'!$B$2:$L$387,8,FALSE)</f>
        <v>3</v>
      </c>
      <c r="W273">
        <f>VLOOKUP(B273,'Results - OWASP'!$B$2:$L$387,9,FALSE)</f>
        <v>1</v>
      </c>
      <c r="X273">
        <f>VLOOKUP(B273,'Results - OWASP'!$B$2:$L$387,10,FALSE)</f>
        <v>0</v>
      </c>
      <c r="Y273">
        <f>VLOOKUP(B273,'Results - OWASP'!$B$2:$L$387,11,FALSE)</f>
        <v>0</v>
      </c>
      <c r="Z273">
        <f>VLOOKUP(B273,Risk!$B$2:$G$387,3,FALSE)</f>
        <v>20</v>
      </c>
      <c r="AA273">
        <f>VLOOKUP(B273,Risk!$B$2:$G$387,4,FALSE)</f>
        <v>8</v>
      </c>
      <c r="AB273">
        <f>VLOOKUP(B273,Risk!$B$2:$G$387,5,FALSE)</f>
        <v>7</v>
      </c>
      <c r="AC273">
        <f>VLOOKUP(B273,Risk!$B$2:$G$387,6,FALSE)</f>
        <v>5</v>
      </c>
      <c r="AD273">
        <f>VLOOKUP(B273,Risk!$B$2:$G$387,2,FALSE)</f>
        <v>0.55000000000000004</v>
      </c>
    </row>
    <row r="274" spans="1:30" x14ac:dyDescent="0.3">
      <c r="A274">
        <v>273</v>
      </c>
      <c r="B274" t="s">
        <v>1042</v>
      </c>
      <c r="C274" t="s">
        <v>1043</v>
      </c>
      <c r="D274" t="s">
        <v>1044</v>
      </c>
      <c r="E274" t="s">
        <v>1036</v>
      </c>
      <c r="F274">
        <v>123597</v>
      </c>
      <c r="G274">
        <v>36867784</v>
      </c>
      <c r="H274" t="s">
        <v>1045</v>
      </c>
      <c r="I274">
        <v>124</v>
      </c>
      <c r="J274" s="6">
        <f>VLOOKUP(B274,'Results - Timing'!$B$2:$E$387,2,FALSE)</f>
        <v>44014.794500446471</v>
      </c>
      <c r="K274" s="6">
        <f>VLOOKUP(B274,'Results - Timing'!$B$2:$E$387,3,FALSE)</f>
        <v>44014.794600554778</v>
      </c>
      <c r="L274" s="5">
        <f>VLOOKUP(B274,'Results - Timing'!$B$2:$E$387,4,FALSE)</f>
        <v>1.0010830737883225E-4</v>
      </c>
      <c r="M274" s="3" t="str">
        <f>VLOOKUP(B274,Androbugs!$B$2:$C$387,2,FALSE)</f>
        <v>Y</v>
      </c>
      <c r="N274" s="3" t="str">
        <f>VLOOKUP(B274,Droidstatx!$B$2:$C$387,2,FALSE)</f>
        <v>Y</v>
      </c>
      <c r="O274" s="3" t="str">
        <f>VLOOKUP(B274,Super!$B$2:$C$387,2,FALSE)</f>
        <v>Y</v>
      </c>
      <c r="P274">
        <f>VLOOKUP(B274,'Results - OWASP'!$B$2:$L$387,2,FALSE)</f>
        <v>8</v>
      </c>
      <c r="Q274">
        <f>VLOOKUP(B274,'Results - OWASP'!$B$2:$L$387,3,FALSE)</f>
        <v>7</v>
      </c>
      <c r="R274">
        <f>VLOOKUP(B274,'Results - OWASP'!$B$2:$L$387,4,FALSE)</f>
        <v>1</v>
      </c>
      <c r="S274">
        <f>VLOOKUP(B274,'Results - OWASP'!$B$2:$L$387,5,FALSE)</f>
        <v>0</v>
      </c>
      <c r="T274">
        <f>VLOOKUP(B274,'Results - OWASP'!$B$2:$L$387,6,FALSE)</f>
        <v>4</v>
      </c>
      <c r="U274">
        <f>VLOOKUP(B274,'Results - OWASP'!$B$2:$L$387,7,FALSE)</f>
        <v>1</v>
      </c>
      <c r="V274">
        <f>VLOOKUP(B274,'Results - OWASP'!$B$2:$L$387,8,FALSE)</f>
        <v>5</v>
      </c>
      <c r="W274">
        <f>VLOOKUP(B274,'Results - OWASP'!$B$2:$L$387,9,FALSE)</f>
        <v>2</v>
      </c>
      <c r="X274">
        <f>VLOOKUP(B274,'Results - OWASP'!$B$2:$L$387,10,FALSE)</f>
        <v>1</v>
      </c>
      <c r="Y274">
        <f>VLOOKUP(B274,'Results - OWASP'!$B$2:$L$387,11,FALSE)</f>
        <v>1</v>
      </c>
      <c r="Z274">
        <f>VLOOKUP(B274,Risk!$B$2:$G$387,3,FALSE)</f>
        <v>30</v>
      </c>
      <c r="AA274">
        <f>VLOOKUP(B274,Risk!$B$2:$G$387,4,FALSE)</f>
        <v>11</v>
      </c>
      <c r="AB274">
        <f>VLOOKUP(B274,Risk!$B$2:$G$387,5,FALSE)</f>
        <v>13</v>
      </c>
      <c r="AC274">
        <f>VLOOKUP(B274,Risk!$B$2:$G$387,6,FALSE)</f>
        <v>6</v>
      </c>
      <c r="AD274">
        <f>VLOOKUP(B274,Risk!$B$2:$G$387,2,FALSE)</f>
        <v>0.55000000000000004</v>
      </c>
    </row>
    <row r="275" spans="1:30" x14ac:dyDescent="0.3">
      <c r="A275">
        <v>274</v>
      </c>
      <c r="B275" t="s">
        <v>1046</v>
      </c>
      <c r="C275" t="s">
        <v>1047</v>
      </c>
      <c r="D275" t="s">
        <v>1048</v>
      </c>
      <c r="E275" t="s">
        <v>1036</v>
      </c>
      <c r="F275">
        <v>123311</v>
      </c>
      <c r="G275">
        <v>10451044</v>
      </c>
      <c r="H275" t="s">
        <v>1049</v>
      </c>
      <c r="I275">
        <v>46</v>
      </c>
      <c r="J275" s="6">
        <f>VLOOKUP(B275,'Results - Timing'!$B$2:$E$387,2,FALSE)</f>
        <v>44014.69046130059</v>
      </c>
      <c r="K275" s="6">
        <f>VLOOKUP(B275,'Results - Timing'!$B$2:$E$387,3,FALSE)</f>
        <v>44014.69065157108</v>
      </c>
      <c r="L275" s="5">
        <f>VLOOKUP(B275,'Results - Timing'!$B$2:$E$387,4,FALSE)</f>
        <v>1.9027048983843997E-4</v>
      </c>
      <c r="M275" s="3" t="str">
        <f>VLOOKUP(B275,Androbugs!$B$2:$C$387,2,FALSE)</f>
        <v>Y</v>
      </c>
      <c r="N275" s="3" t="str">
        <f>VLOOKUP(B275,Droidstatx!$B$2:$C$387,2,FALSE)</f>
        <v>Y</v>
      </c>
      <c r="O275" s="3" t="str">
        <f>VLOOKUP(B275,Super!$B$2:$C$387,2,FALSE)</f>
        <v>Y</v>
      </c>
      <c r="P275">
        <f>VLOOKUP(B275,'Results - OWASP'!$B$2:$L$387,2,FALSE)</f>
        <v>4</v>
      </c>
      <c r="Q275">
        <f>VLOOKUP(B275,'Results - OWASP'!$B$2:$L$387,3,FALSE)</f>
        <v>8</v>
      </c>
      <c r="R275">
        <f>VLOOKUP(B275,'Results - OWASP'!$B$2:$L$387,4,FALSE)</f>
        <v>4</v>
      </c>
      <c r="S275">
        <f>VLOOKUP(B275,'Results - OWASP'!$B$2:$L$387,5,FALSE)</f>
        <v>0</v>
      </c>
      <c r="T275">
        <f>VLOOKUP(B275,'Results - OWASP'!$B$2:$L$387,6,FALSE)</f>
        <v>4</v>
      </c>
      <c r="U275">
        <f>VLOOKUP(B275,'Results - OWASP'!$B$2:$L$387,7,FALSE)</f>
        <v>0</v>
      </c>
      <c r="V275">
        <f>VLOOKUP(B275,'Results - OWASP'!$B$2:$L$387,8,FALSE)</f>
        <v>4</v>
      </c>
      <c r="W275">
        <f>VLOOKUP(B275,'Results - OWASP'!$B$2:$L$387,9,FALSE)</f>
        <v>3</v>
      </c>
      <c r="X275">
        <f>VLOOKUP(B275,'Results - OWASP'!$B$2:$L$387,10,FALSE)</f>
        <v>2</v>
      </c>
      <c r="Y275">
        <f>VLOOKUP(B275,'Results - OWASP'!$B$2:$L$387,11,FALSE)</f>
        <v>0</v>
      </c>
      <c r="Z275">
        <f>VLOOKUP(B275,Risk!$B$2:$G$387,3,FALSE)</f>
        <v>29</v>
      </c>
      <c r="AA275">
        <f>VLOOKUP(B275,Risk!$B$2:$G$387,4,FALSE)</f>
        <v>10</v>
      </c>
      <c r="AB275">
        <f>VLOOKUP(B275,Risk!$B$2:$G$387,5,FALSE)</f>
        <v>11</v>
      </c>
      <c r="AC275">
        <f>VLOOKUP(B275,Risk!$B$2:$G$387,6,FALSE)</f>
        <v>8</v>
      </c>
      <c r="AD275">
        <f>VLOOKUP(B275,Risk!$B$2:$G$387,2,FALSE)</f>
        <v>0.56000000000000005</v>
      </c>
    </row>
    <row r="276" spans="1:30" x14ac:dyDescent="0.3">
      <c r="A276">
        <v>275</v>
      </c>
      <c r="B276" t="s">
        <v>1050</v>
      </c>
      <c r="C276" t="s">
        <v>1051</v>
      </c>
      <c r="D276" t="s">
        <v>1052</v>
      </c>
      <c r="E276" t="s">
        <v>1036</v>
      </c>
      <c r="F276">
        <v>80447</v>
      </c>
      <c r="G276">
        <v>8130448</v>
      </c>
      <c r="H276" t="s">
        <v>1053</v>
      </c>
      <c r="I276">
        <v>102</v>
      </c>
      <c r="J276" s="6">
        <f>VLOOKUP(B276,'Results - Timing'!$B$2:$E$387,2,FALSE)</f>
        <v>44014.747401322908</v>
      </c>
      <c r="K276" s="6">
        <f>VLOOKUP(B276,'Results - Timing'!$B$2:$E$387,3,FALSE)</f>
        <v>44014.747823263402</v>
      </c>
      <c r="L276" s="5">
        <f>VLOOKUP(B276,'Results - Timing'!$B$2:$E$387,4,FALSE)</f>
        <v>4.219404945615679E-4</v>
      </c>
      <c r="M276" s="3" t="str">
        <f>VLOOKUP(B276,Androbugs!$B$2:$C$387,2,FALSE)</f>
        <v>Y</v>
      </c>
      <c r="N276" s="3" t="str">
        <f>VLOOKUP(B276,Droidstatx!$B$2:$C$387,2,FALSE)</f>
        <v>Y</v>
      </c>
      <c r="O276" s="3" t="str">
        <f>VLOOKUP(B276,Super!$B$2:$C$387,2,FALSE)</f>
        <v>Y</v>
      </c>
      <c r="P276">
        <f>VLOOKUP(B276,'Results - OWASP'!$B$2:$L$387,2,FALSE)</f>
        <v>12</v>
      </c>
      <c r="Q276">
        <f>VLOOKUP(B276,'Results - OWASP'!$B$2:$L$387,3,FALSE)</f>
        <v>8</v>
      </c>
      <c r="R276">
        <f>VLOOKUP(B276,'Results - OWASP'!$B$2:$L$387,4,FALSE)</f>
        <v>6</v>
      </c>
      <c r="S276">
        <f>VLOOKUP(B276,'Results - OWASP'!$B$2:$L$387,5,FALSE)</f>
        <v>0</v>
      </c>
      <c r="T276">
        <f>VLOOKUP(B276,'Results - OWASP'!$B$2:$L$387,6,FALSE)</f>
        <v>5</v>
      </c>
      <c r="U276">
        <f>VLOOKUP(B276,'Results - OWASP'!$B$2:$L$387,7,FALSE)</f>
        <v>1</v>
      </c>
      <c r="V276">
        <f>VLOOKUP(B276,'Results - OWASP'!$B$2:$L$387,8,FALSE)</f>
        <v>5</v>
      </c>
      <c r="W276">
        <f>VLOOKUP(B276,'Results - OWASP'!$B$2:$L$387,9,FALSE)</f>
        <v>3</v>
      </c>
      <c r="X276">
        <f>VLOOKUP(B276,'Results - OWASP'!$B$2:$L$387,10,FALSE)</f>
        <v>2</v>
      </c>
      <c r="Y276">
        <f>VLOOKUP(B276,'Results - OWASP'!$B$2:$L$387,11,FALSE)</f>
        <v>2</v>
      </c>
      <c r="Z276">
        <f>VLOOKUP(B276,Risk!$B$2:$G$387,3,FALSE)</f>
        <v>44</v>
      </c>
      <c r="AA276">
        <f>VLOOKUP(B276,Risk!$B$2:$G$387,4,FALSE)</f>
        <v>12</v>
      </c>
      <c r="AB276">
        <f>VLOOKUP(B276,Risk!$B$2:$G$387,5,FALSE)</f>
        <v>19</v>
      </c>
      <c r="AC276">
        <f>VLOOKUP(B276,Risk!$B$2:$G$387,6,FALSE)</f>
        <v>13</v>
      </c>
      <c r="AD276">
        <f>VLOOKUP(B276,Risk!$B$2:$G$387,2,FALSE)</f>
        <v>0.56000000000000005</v>
      </c>
    </row>
    <row r="277" spans="1:30" x14ac:dyDescent="0.3">
      <c r="A277">
        <v>276</v>
      </c>
      <c r="B277" t="s">
        <v>1054</v>
      </c>
      <c r="C277" t="s">
        <v>1055</v>
      </c>
      <c r="D277" t="s">
        <v>1056</v>
      </c>
      <c r="E277" t="s">
        <v>1036</v>
      </c>
      <c r="F277">
        <v>72732</v>
      </c>
      <c r="G277">
        <v>46095517</v>
      </c>
      <c r="H277" t="s">
        <v>1057</v>
      </c>
      <c r="I277">
        <v>1407411360</v>
      </c>
      <c r="J277" s="6">
        <f>VLOOKUP(B277,'Results - Timing'!$B$2:$E$387,2,FALSE)</f>
        <v>44014.686561825947</v>
      </c>
      <c r="K277" s="6">
        <f>VLOOKUP(B277,'Results - Timing'!$B$2:$E$387,3,FALSE)</f>
        <v>44014.686638267107</v>
      </c>
      <c r="L277" s="5">
        <f>VLOOKUP(B277,'Results - Timing'!$B$2:$E$387,4,FALSE)</f>
        <v>7.6441159762907773E-5</v>
      </c>
      <c r="M277" s="3" t="str">
        <f>VLOOKUP(B277,Androbugs!$B$2:$C$387,2,FALSE)</f>
        <v>Y</v>
      </c>
      <c r="N277" s="3" t="str">
        <f>VLOOKUP(B277,Droidstatx!$B$2:$C$387,2,FALSE)</f>
        <v>Y</v>
      </c>
      <c r="O277" s="3" t="str">
        <f>VLOOKUP(B277,Super!$B$2:$C$387,2,FALSE)</f>
        <v>Y</v>
      </c>
      <c r="P277">
        <f>VLOOKUP(B277,'Results - OWASP'!$B$2:$L$387,2,FALSE)</f>
        <v>10</v>
      </c>
      <c r="Q277">
        <f>VLOOKUP(B277,'Results - OWASP'!$B$2:$L$387,3,FALSE)</f>
        <v>9</v>
      </c>
      <c r="R277">
        <f>VLOOKUP(B277,'Results - OWASP'!$B$2:$L$387,4,FALSE)</f>
        <v>1</v>
      </c>
      <c r="S277">
        <f>VLOOKUP(B277,'Results - OWASP'!$B$2:$L$387,5,FALSE)</f>
        <v>0</v>
      </c>
      <c r="T277">
        <f>VLOOKUP(B277,'Results - OWASP'!$B$2:$L$387,6,FALSE)</f>
        <v>3</v>
      </c>
      <c r="U277">
        <f>VLOOKUP(B277,'Results - OWASP'!$B$2:$L$387,7,FALSE)</f>
        <v>1</v>
      </c>
      <c r="V277">
        <f>VLOOKUP(B277,'Results - OWASP'!$B$2:$L$387,8,FALSE)</f>
        <v>4</v>
      </c>
      <c r="W277">
        <f>VLOOKUP(B277,'Results - OWASP'!$B$2:$L$387,9,FALSE)</f>
        <v>1</v>
      </c>
      <c r="X277">
        <f>VLOOKUP(B277,'Results - OWASP'!$B$2:$L$387,10,FALSE)</f>
        <v>2</v>
      </c>
      <c r="Y277">
        <f>VLOOKUP(B277,'Results - OWASP'!$B$2:$L$387,11,FALSE)</f>
        <v>0</v>
      </c>
      <c r="Z277">
        <f>VLOOKUP(B277,Risk!$B$2:$G$387,3,FALSE)</f>
        <v>31</v>
      </c>
      <c r="AA277">
        <f>VLOOKUP(B277,Risk!$B$2:$G$387,4,FALSE)</f>
        <v>13</v>
      </c>
      <c r="AB277">
        <f>VLOOKUP(B277,Risk!$B$2:$G$387,5,FALSE)</f>
        <v>10</v>
      </c>
      <c r="AC277">
        <f>VLOOKUP(B277,Risk!$B$2:$G$387,6,FALSE)</f>
        <v>8</v>
      </c>
      <c r="AD277">
        <f>VLOOKUP(B277,Risk!$B$2:$G$387,2,FALSE)</f>
        <v>0.52</v>
      </c>
    </row>
    <row r="278" spans="1:30" x14ac:dyDescent="0.3">
      <c r="A278">
        <v>277</v>
      </c>
      <c r="B278" t="s">
        <v>1058</v>
      </c>
      <c r="C278" t="s">
        <v>1059</v>
      </c>
      <c r="D278" t="s">
        <v>1060</v>
      </c>
      <c r="E278" t="s">
        <v>1036</v>
      </c>
      <c r="F278">
        <v>60276</v>
      </c>
      <c r="G278">
        <v>15184873</v>
      </c>
      <c r="H278" t="s">
        <v>1061</v>
      </c>
      <c r="I278">
        <v>11</v>
      </c>
      <c r="J278" s="6">
        <f>VLOOKUP(B278,'Results - Timing'!$B$2:$E$387,2,FALSE)</f>
        <v>44014.75642107259</v>
      </c>
      <c r="K278" s="6">
        <f>VLOOKUP(B278,'Results - Timing'!$B$2:$E$387,3,FALSE)</f>
        <v>44014.756451839683</v>
      </c>
      <c r="L278" s="5">
        <f>VLOOKUP(B278,'Results - Timing'!$B$2:$E$387,4,FALSE)</f>
        <v>3.0767092539463192E-5</v>
      </c>
      <c r="M278" s="3" t="str">
        <f>VLOOKUP(B278,Androbugs!$B$2:$C$387,2,FALSE)</f>
        <v>Y</v>
      </c>
      <c r="N278" s="3" t="str">
        <f>VLOOKUP(B278,Droidstatx!$B$2:$C$387,2,FALSE)</f>
        <v>Y</v>
      </c>
      <c r="O278" s="3" t="str">
        <f>VLOOKUP(B278,Super!$B$2:$C$387,2,FALSE)</f>
        <v>Y</v>
      </c>
      <c r="P278">
        <f>VLOOKUP(B278,'Results - OWASP'!$B$2:$L$387,2,FALSE)</f>
        <v>7</v>
      </c>
      <c r="Q278">
        <f>VLOOKUP(B278,'Results - OWASP'!$B$2:$L$387,3,FALSE)</f>
        <v>7</v>
      </c>
      <c r="R278">
        <f>VLOOKUP(B278,'Results - OWASP'!$B$2:$L$387,4,FALSE)</f>
        <v>1</v>
      </c>
      <c r="S278">
        <f>VLOOKUP(B278,'Results - OWASP'!$B$2:$L$387,5,FALSE)</f>
        <v>0</v>
      </c>
      <c r="T278">
        <f>VLOOKUP(B278,'Results - OWASP'!$B$2:$L$387,6,FALSE)</f>
        <v>3</v>
      </c>
      <c r="U278">
        <f>VLOOKUP(B278,'Results - OWASP'!$B$2:$L$387,7,FALSE)</f>
        <v>1</v>
      </c>
      <c r="V278">
        <f>VLOOKUP(B278,'Results - OWASP'!$B$2:$L$387,8,FALSE)</f>
        <v>5</v>
      </c>
      <c r="W278">
        <f>VLOOKUP(B278,'Results - OWASP'!$B$2:$L$387,9,FALSE)</f>
        <v>0</v>
      </c>
      <c r="X278">
        <f>VLOOKUP(B278,'Results - OWASP'!$B$2:$L$387,10,FALSE)</f>
        <v>2</v>
      </c>
      <c r="Y278">
        <f>VLOOKUP(B278,'Results - OWASP'!$B$2:$L$387,11,FALSE)</f>
        <v>0</v>
      </c>
      <c r="Z278">
        <f>VLOOKUP(B278,Risk!$B$2:$G$387,3,FALSE)</f>
        <v>26</v>
      </c>
      <c r="AA278">
        <f>VLOOKUP(B278,Risk!$B$2:$G$387,4,FALSE)</f>
        <v>10</v>
      </c>
      <c r="AB278">
        <f>VLOOKUP(B278,Risk!$B$2:$G$387,5,FALSE)</f>
        <v>9</v>
      </c>
      <c r="AC278">
        <f>VLOOKUP(B278,Risk!$B$2:$G$387,6,FALSE)</f>
        <v>7</v>
      </c>
      <c r="AD278">
        <f>VLOOKUP(B278,Risk!$B$2:$G$387,2,FALSE)</f>
        <v>0.55000000000000004</v>
      </c>
    </row>
    <row r="279" spans="1:30" x14ac:dyDescent="0.3">
      <c r="A279">
        <v>278</v>
      </c>
      <c r="B279" t="s">
        <v>1062</v>
      </c>
      <c r="C279" t="s">
        <v>1063</v>
      </c>
      <c r="D279" t="s">
        <v>1064</v>
      </c>
      <c r="E279" t="s">
        <v>1036</v>
      </c>
      <c r="F279">
        <v>52638</v>
      </c>
      <c r="G279">
        <v>64693411</v>
      </c>
      <c r="H279" t="s">
        <v>1065</v>
      </c>
      <c r="I279">
        <v>379</v>
      </c>
      <c r="J279" s="6">
        <f>VLOOKUP(B279,'Results - Timing'!$B$2:$E$387,2,FALSE)</f>
        <v>44014.697178263472</v>
      </c>
      <c r="K279" s="6">
        <f>VLOOKUP(B279,'Results - Timing'!$B$2:$E$387,3,FALSE)</f>
        <v>44014.697564042814</v>
      </c>
      <c r="L279" s="5">
        <f>VLOOKUP(B279,'Results - Timing'!$B$2:$E$387,4,FALSE)</f>
        <v>3.8577934174099937E-4</v>
      </c>
      <c r="M279" s="3" t="str">
        <f>VLOOKUP(B279,Androbugs!$B$2:$C$387,2,FALSE)</f>
        <v>Y</v>
      </c>
      <c r="N279" s="3" t="str">
        <f>VLOOKUP(B279,Droidstatx!$B$2:$C$387,2,FALSE)</f>
        <v>Y</v>
      </c>
      <c r="O279" s="3" t="str">
        <f>VLOOKUP(B279,Super!$B$2:$C$387,2,FALSE)</f>
        <v>Y</v>
      </c>
      <c r="P279">
        <f>VLOOKUP(B279,'Results - OWASP'!$B$2:$L$387,2,FALSE)</f>
        <v>10</v>
      </c>
      <c r="Q279">
        <f>VLOOKUP(B279,'Results - OWASP'!$B$2:$L$387,3,FALSE)</f>
        <v>8</v>
      </c>
      <c r="R279">
        <f>VLOOKUP(B279,'Results - OWASP'!$B$2:$L$387,4,FALSE)</f>
        <v>4</v>
      </c>
      <c r="S279">
        <f>VLOOKUP(B279,'Results - OWASP'!$B$2:$L$387,5,FALSE)</f>
        <v>0</v>
      </c>
      <c r="T279">
        <f>VLOOKUP(B279,'Results - OWASP'!$B$2:$L$387,6,FALSE)</f>
        <v>5</v>
      </c>
      <c r="U279">
        <f>VLOOKUP(B279,'Results - OWASP'!$B$2:$L$387,7,FALSE)</f>
        <v>1</v>
      </c>
      <c r="V279">
        <f>VLOOKUP(B279,'Results - OWASP'!$B$2:$L$387,8,FALSE)</f>
        <v>6</v>
      </c>
      <c r="W279">
        <f>VLOOKUP(B279,'Results - OWASP'!$B$2:$L$387,9,FALSE)</f>
        <v>2</v>
      </c>
      <c r="X279">
        <f>VLOOKUP(B279,'Results - OWASP'!$B$2:$L$387,10,FALSE)</f>
        <v>0</v>
      </c>
      <c r="Y279">
        <f>VLOOKUP(B279,'Results - OWASP'!$B$2:$L$387,11,FALSE)</f>
        <v>0</v>
      </c>
      <c r="Z279">
        <f>VLOOKUP(B279,Risk!$B$2:$G$387,3,FALSE)</f>
        <v>36</v>
      </c>
      <c r="AA279">
        <f>VLOOKUP(B279,Risk!$B$2:$G$387,4,FALSE)</f>
        <v>12</v>
      </c>
      <c r="AB279">
        <f>VLOOKUP(B279,Risk!$B$2:$G$387,5,FALSE)</f>
        <v>14</v>
      </c>
      <c r="AC279">
        <f>VLOOKUP(B279,Risk!$B$2:$G$387,6,FALSE)</f>
        <v>10</v>
      </c>
      <c r="AD279">
        <f>VLOOKUP(B279,Risk!$B$2:$G$387,2,FALSE)</f>
        <v>0.55000000000000004</v>
      </c>
    </row>
    <row r="280" spans="1:30" x14ac:dyDescent="0.3">
      <c r="A280">
        <v>279</v>
      </c>
      <c r="B280" t="s">
        <v>1066</v>
      </c>
      <c r="C280" t="s">
        <v>1067</v>
      </c>
      <c r="D280" t="s">
        <v>1068</v>
      </c>
      <c r="E280" t="s">
        <v>1036</v>
      </c>
      <c r="F280">
        <v>52635</v>
      </c>
      <c r="G280">
        <v>85769940</v>
      </c>
      <c r="H280" t="s">
        <v>1069</v>
      </c>
      <c r="I280">
        <v>85</v>
      </c>
      <c r="J280" s="6">
        <f>VLOOKUP(B280,'Results - Timing'!$B$2:$E$387,2,FALSE)</f>
        <v>44014.794600556437</v>
      </c>
      <c r="K280" s="6">
        <f>VLOOKUP(B280,'Results - Timing'!$B$2:$E$387,3,FALSE)</f>
        <v>44014.794977654143</v>
      </c>
      <c r="L280" s="5">
        <f>VLOOKUP(B280,'Results - Timing'!$B$2:$E$387,4,FALSE)</f>
        <v>3.7709770549554378E-4</v>
      </c>
      <c r="M280" s="3" t="str">
        <f>VLOOKUP(B280,Androbugs!$B$2:$C$387,2,FALSE)</f>
        <v>Y</v>
      </c>
      <c r="N280" s="3" t="str">
        <f>VLOOKUP(B280,Droidstatx!$B$2:$C$387,2,FALSE)</f>
        <v>Y</v>
      </c>
      <c r="O280" s="3" t="str">
        <f>VLOOKUP(B280,Super!$B$2:$C$387,2,FALSE)</f>
        <v>Y</v>
      </c>
      <c r="P280">
        <f>VLOOKUP(B280,'Results - OWASP'!$B$2:$L$387,2,FALSE)</f>
        <v>10</v>
      </c>
      <c r="Q280">
        <f>VLOOKUP(B280,'Results - OWASP'!$B$2:$L$387,3,FALSE)</f>
        <v>7</v>
      </c>
      <c r="R280">
        <f>VLOOKUP(B280,'Results - OWASP'!$B$2:$L$387,4,FALSE)</f>
        <v>3</v>
      </c>
      <c r="S280">
        <f>VLOOKUP(B280,'Results - OWASP'!$B$2:$L$387,5,FALSE)</f>
        <v>0</v>
      </c>
      <c r="T280">
        <f>VLOOKUP(B280,'Results - OWASP'!$B$2:$L$387,6,FALSE)</f>
        <v>6</v>
      </c>
      <c r="U280">
        <f>VLOOKUP(B280,'Results - OWASP'!$B$2:$L$387,7,FALSE)</f>
        <v>1</v>
      </c>
      <c r="V280">
        <f>VLOOKUP(B280,'Results - OWASP'!$B$2:$L$387,8,FALSE)</f>
        <v>5</v>
      </c>
      <c r="W280">
        <f>VLOOKUP(B280,'Results - OWASP'!$B$2:$L$387,9,FALSE)</f>
        <v>4</v>
      </c>
      <c r="X280">
        <f>VLOOKUP(B280,'Results - OWASP'!$B$2:$L$387,10,FALSE)</f>
        <v>1</v>
      </c>
      <c r="Y280">
        <f>VLOOKUP(B280,'Results - OWASP'!$B$2:$L$387,11,FALSE)</f>
        <v>0</v>
      </c>
      <c r="Z280">
        <f>VLOOKUP(B280,Risk!$B$2:$G$387,3,FALSE)</f>
        <v>37</v>
      </c>
      <c r="AA280">
        <f>VLOOKUP(B280,Risk!$B$2:$G$387,4,FALSE)</f>
        <v>13</v>
      </c>
      <c r="AB280">
        <f>VLOOKUP(B280,Risk!$B$2:$G$387,5,FALSE)</f>
        <v>15</v>
      </c>
      <c r="AC280">
        <f>VLOOKUP(B280,Risk!$B$2:$G$387,6,FALSE)</f>
        <v>9</v>
      </c>
      <c r="AD280">
        <f>VLOOKUP(B280,Risk!$B$2:$G$387,2,FALSE)</f>
        <v>0.54</v>
      </c>
    </row>
    <row r="281" spans="1:30" x14ac:dyDescent="0.3">
      <c r="A281">
        <v>280</v>
      </c>
      <c r="B281" t="s">
        <v>1070</v>
      </c>
      <c r="C281" t="s">
        <v>1071</v>
      </c>
      <c r="D281" t="s">
        <v>1072</v>
      </c>
      <c r="E281" t="s">
        <v>1036</v>
      </c>
      <c r="F281">
        <v>51123</v>
      </c>
      <c r="G281">
        <v>17135715</v>
      </c>
      <c r="H281" t="s">
        <v>1073</v>
      </c>
      <c r="I281">
        <v>66</v>
      </c>
      <c r="J281" s="6">
        <f>VLOOKUP(B281,'Results - Timing'!$B$2:$E$387,2,FALSE)</f>
        <v>44014.747823265803</v>
      </c>
      <c r="K281" s="6">
        <f>VLOOKUP(B281,'Results - Timing'!$B$2:$E$387,3,FALSE)</f>
        <v>44014.748156099427</v>
      </c>
      <c r="L281" s="5">
        <f>VLOOKUP(B281,'Results - Timing'!$B$2:$E$387,4,FALSE)</f>
        <v>3.3283362427027896E-4</v>
      </c>
      <c r="M281" s="3" t="str">
        <f>VLOOKUP(B281,Androbugs!$B$2:$C$387,2,FALSE)</f>
        <v>Y</v>
      </c>
      <c r="N281" s="3" t="str">
        <f>VLOOKUP(B281,Droidstatx!$B$2:$C$387,2,FALSE)</f>
        <v>Y</v>
      </c>
      <c r="O281" s="3" t="str">
        <f>VLOOKUP(B281,Super!$B$2:$C$387,2,FALSE)</f>
        <v>Y</v>
      </c>
      <c r="P281">
        <f>VLOOKUP(B281,'Results - OWASP'!$B$2:$L$387,2,FALSE)</f>
        <v>8</v>
      </c>
      <c r="Q281">
        <f>VLOOKUP(B281,'Results - OWASP'!$B$2:$L$387,3,FALSE)</f>
        <v>7</v>
      </c>
      <c r="R281">
        <f>VLOOKUP(B281,'Results - OWASP'!$B$2:$L$387,4,FALSE)</f>
        <v>2</v>
      </c>
      <c r="S281">
        <f>VLOOKUP(B281,'Results - OWASP'!$B$2:$L$387,5,FALSE)</f>
        <v>0</v>
      </c>
      <c r="T281">
        <f>VLOOKUP(B281,'Results - OWASP'!$B$2:$L$387,6,FALSE)</f>
        <v>5</v>
      </c>
      <c r="U281">
        <f>VLOOKUP(B281,'Results - OWASP'!$B$2:$L$387,7,FALSE)</f>
        <v>1</v>
      </c>
      <c r="V281">
        <f>VLOOKUP(B281,'Results - OWASP'!$B$2:$L$387,8,FALSE)</f>
        <v>5</v>
      </c>
      <c r="W281">
        <f>VLOOKUP(B281,'Results - OWASP'!$B$2:$L$387,9,FALSE)</f>
        <v>2</v>
      </c>
      <c r="X281">
        <f>VLOOKUP(B281,'Results - OWASP'!$B$2:$L$387,10,FALSE)</f>
        <v>1</v>
      </c>
      <c r="Y281">
        <f>VLOOKUP(B281,'Results - OWASP'!$B$2:$L$387,11,FALSE)</f>
        <v>0</v>
      </c>
      <c r="Z281">
        <f>VLOOKUP(B281,Risk!$B$2:$G$387,3,FALSE)</f>
        <v>31</v>
      </c>
      <c r="AA281">
        <f>VLOOKUP(B281,Risk!$B$2:$G$387,4,FALSE)</f>
        <v>11</v>
      </c>
      <c r="AB281">
        <f>VLOOKUP(B281,Risk!$B$2:$G$387,5,FALSE)</f>
        <v>14</v>
      </c>
      <c r="AC281">
        <f>VLOOKUP(B281,Risk!$B$2:$G$387,6,FALSE)</f>
        <v>6</v>
      </c>
      <c r="AD281">
        <f>VLOOKUP(B281,Risk!$B$2:$G$387,2,FALSE)</f>
        <v>0.55000000000000004</v>
      </c>
    </row>
    <row r="282" spans="1:30" x14ac:dyDescent="0.3">
      <c r="A282">
        <v>281</v>
      </c>
      <c r="B282" t="s">
        <v>1074</v>
      </c>
      <c r="C282" t="s">
        <v>1075</v>
      </c>
      <c r="D282" t="s">
        <v>1076</v>
      </c>
      <c r="E282" t="s">
        <v>1077</v>
      </c>
      <c r="F282">
        <v>484972</v>
      </c>
      <c r="G282">
        <v>42701365</v>
      </c>
      <c r="H282" t="s">
        <v>1078</v>
      </c>
      <c r="I282">
        <v>84</v>
      </c>
      <c r="J282" s="6">
        <f>VLOOKUP(B282,'Results - Timing'!$B$2:$E$387,2,FALSE)</f>
        <v>44014.696316821617</v>
      </c>
      <c r="K282" s="6">
        <f>VLOOKUP(B282,'Results - Timing'!$B$2:$E$387,3,FALSE)</f>
        <v>44014.696703757851</v>
      </c>
      <c r="L282" s="5">
        <f>VLOOKUP(B282,'Results - Timing'!$B$2:$E$387,4,FALSE)</f>
        <v>3.8693623355356976E-4</v>
      </c>
      <c r="M282" s="3" t="str">
        <f>VLOOKUP(B282,Androbugs!$B$2:$C$387,2,FALSE)</f>
        <v>Y</v>
      </c>
      <c r="N282" s="3" t="str">
        <f>VLOOKUP(B282,Droidstatx!$B$2:$C$387,2,FALSE)</f>
        <v>Y</v>
      </c>
      <c r="O282" s="3" t="str">
        <f>VLOOKUP(B282,Super!$B$2:$C$387,2,FALSE)</f>
        <v>Y</v>
      </c>
      <c r="P282">
        <f>VLOOKUP(B282,'Results - OWASP'!$B$2:$L$387,2,FALSE)</f>
        <v>9</v>
      </c>
      <c r="Q282">
        <f>VLOOKUP(B282,'Results - OWASP'!$B$2:$L$387,3,FALSE)</f>
        <v>8</v>
      </c>
      <c r="R282">
        <f>VLOOKUP(B282,'Results - OWASP'!$B$2:$L$387,4,FALSE)</f>
        <v>2</v>
      </c>
      <c r="S282">
        <f>VLOOKUP(B282,'Results - OWASP'!$B$2:$L$387,5,FALSE)</f>
        <v>0</v>
      </c>
      <c r="T282">
        <f>VLOOKUP(B282,'Results - OWASP'!$B$2:$L$387,6,FALSE)</f>
        <v>5</v>
      </c>
      <c r="U282">
        <f>VLOOKUP(B282,'Results - OWASP'!$B$2:$L$387,7,FALSE)</f>
        <v>1</v>
      </c>
      <c r="V282">
        <f>VLOOKUP(B282,'Results - OWASP'!$B$2:$L$387,8,FALSE)</f>
        <v>6</v>
      </c>
      <c r="W282">
        <f>VLOOKUP(B282,'Results - OWASP'!$B$2:$L$387,9,FALSE)</f>
        <v>4</v>
      </c>
      <c r="X282">
        <f>VLOOKUP(B282,'Results - OWASP'!$B$2:$L$387,10,FALSE)</f>
        <v>1</v>
      </c>
      <c r="Y282">
        <f>VLOOKUP(B282,'Results - OWASP'!$B$2:$L$387,11,FALSE)</f>
        <v>1</v>
      </c>
      <c r="Z282">
        <f>VLOOKUP(B282,Risk!$B$2:$G$387,3,FALSE)</f>
        <v>37</v>
      </c>
      <c r="AA282">
        <f>VLOOKUP(B282,Risk!$B$2:$G$387,4,FALSE)</f>
        <v>13</v>
      </c>
      <c r="AB282">
        <f>VLOOKUP(B282,Risk!$B$2:$G$387,5,FALSE)</f>
        <v>16</v>
      </c>
      <c r="AC282">
        <f>VLOOKUP(B282,Risk!$B$2:$G$387,6,FALSE)</f>
        <v>8</v>
      </c>
      <c r="AD282">
        <f>VLOOKUP(B282,Risk!$B$2:$G$387,2,FALSE)</f>
        <v>0.55000000000000004</v>
      </c>
    </row>
    <row r="283" spans="1:30" x14ac:dyDescent="0.3">
      <c r="A283">
        <v>282</v>
      </c>
      <c r="B283" t="s">
        <v>1079</v>
      </c>
      <c r="C283" t="s">
        <v>1080</v>
      </c>
      <c r="D283" t="s">
        <v>1081</v>
      </c>
      <c r="E283" t="s">
        <v>1077</v>
      </c>
      <c r="F283">
        <v>234264</v>
      </c>
      <c r="G283">
        <v>56837712</v>
      </c>
      <c r="H283" t="s">
        <v>1082</v>
      </c>
      <c r="I283">
        <v>3206</v>
      </c>
      <c r="J283" s="6">
        <f>VLOOKUP(B283,'Results - Timing'!$B$2:$E$387,2,FALSE)</f>
        <v>44014.695904758868</v>
      </c>
      <c r="K283" s="6">
        <f>VLOOKUP(B283,'Results - Timing'!$B$2:$E$387,3,FALSE)</f>
        <v>44014.696316819332</v>
      </c>
      <c r="L283" s="5">
        <f>VLOOKUP(B283,'Results - Timing'!$B$2:$E$387,4,FALSE)</f>
        <v>4.1206046444131061E-4</v>
      </c>
      <c r="M283" s="3" t="str">
        <f>VLOOKUP(B283,Androbugs!$B$2:$C$387,2,FALSE)</f>
        <v>Y</v>
      </c>
      <c r="N283" s="3" t="str">
        <f>VLOOKUP(B283,Droidstatx!$B$2:$C$387,2,FALSE)</f>
        <v>Y</v>
      </c>
      <c r="O283" s="3" t="str">
        <f>VLOOKUP(B283,Super!$B$2:$C$387,2,FALSE)</f>
        <v>Y</v>
      </c>
      <c r="P283">
        <f>VLOOKUP(B283,'Results - OWASP'!$B$2:$L$387,2,FALSE)</f>
        <v>11</v>
      </c>
      <c r="Q283">
        <f>VLOOKUP(B283,'Results - OWASP'!$B$2:$L$387,3,FALSE)</f>
        <v>6</v>
      </c>
      <c r="R283">
        <f>VLOOKUP(B283,'Results - OWASP'!$B$2:$L$387,4,FALSE)</f>
        <v>7</v>
      </c>
      <c r="S283">
        <f>VLOOKUP(B283,'Results - OWASP'!$B$2:$L$387,5,FALSE)</f>
        <v>0</v>
      </c>
      <c r="T283">
        <f>VLOOKUP(B283,'Results - OWASP'!$B$2:$L$387,6,FALSE)</f>
        <v>5</v>
      </c>
      <c r="U283">
        <f>VLOOKUP(B283,'Results - OWASP'!$B$2:$L$387,7,FALSE)</f>
        <v>1</v>
      </c>
      <c r="V283">
        <f>VLOOKUP(B283,'Results - OWASP'!$B$2:$L$387,8,FALSE)</f>
        <v>5</v>
      </c>
      <c r="W283">
        <f>VLOOKUP(B283,'Results - OWASP'!$B$2:$L$387,9,FALSE)</f>
        <v>1</v>
      </c>
      <c r="X283">
        <f>VLOOKUP(B283,'Results - OWASP'!$B$2:$L$387,10,FALSE)</f>
        <v>1</v>
      </c>
      <c r="Y283">
        <f>VLOOKUP(B283,'Results - OWASP'!$B$2:$L$387,11,FALSE)</f>
        <v>0</v>
      </c>
      <c r="Z283">
        <f>VLOOKUP(B283,Risk!$B$2:$G$387,3,FALSE)</f>
        <v>37</v>
      </c>
      <c r="AA283">
        <f>VLOOKUP(B283,Risk!$B$2:$G$387,4,FALSE)</f>
        <v>9</v>
      </c>
      <c r="AB283">
        <f>VLOOKUP(B283,Risk!$B$2:$G$387,5,FALSE)</f>
        <v>17</v>
      </c>
      <c r="AC283">
        <f>VLOOKUP(B283,Risk!$B$2:$G$387,6,FALSE)</f>
        <v>11</v>
      </c>
      <c r="AD283">
        <f>VLOOKUP(B283,Risk!$B$2:$G$387,2,FALSE)</f>
        <v>0.55000000000000004</v>
      </c>
    </row>
    <row r="284" spans="1:30" x14ac:dyDescent="0.3">
      <c r="A284">
        <v>283</v>
      </c>
      <c r="B284" t="s">
        <v>1083</v>
      </c>
      <c r="C284" t="s">
        <v>1084</v>
      </c>
      <c r="D284" t="s">
        <v>1085</v>
      </c>
      <c r="E284" t="s">
        <v>1077</v>
      </c>
      <c r="F284">
        <v>104463</v>
      </c>
      <c r="G284">
        <v>35470745</v>
      </c>
      <c r="H284" t="s">
        <v>1086</v>
      </c>
      <c r="I284">
        <v>3</v>
      </c>
      <c r="J284" s="6">
        <f>VLOOKUP(B284,'Results - Timing'!$B$2:$E$387,2,FALSE)</f>
        <v>44014.681267162363</v>
      </c>
      <c r="K284" s="6">
        <f>VLOOKUP(B284,'Results - Timing'!$B$2:$E$387,3,FALSE)</f>
        <v>44014.681584420287</v>
      </c>
      <c r="L284" s="5">
        <f>VLOOKUP(B284,'Results - Timing'!$B$2:$E$387,4,FALSE)</f>
        <v>3.1725792359793559E-4</v>
      </c>
      <c r="M284" s="3" t="str">
        <f>VLOOKUP(B284,Androbugs!$B$2:$C$387,2,FALSE)</f>
        <v>Y</v>
      </c>
      <c r="N284" s="3" t="str">
        <f>VLOOKUP(B284,Droidstatx!$B$2:$C$387,2,FALSE)</f>
        <v>Y</v>
      </c>
      <c r="O284" s="3" t="str">
        <f>VLOOKUP(B284,Super!$B$2:$C$387,2,FALSE)</f>
        <v>Y</v>
      </c>
      <c r="P284">
        <f>VLOOKUP(B284,'Results - OWASP'!$B$2:$L$387,2,FALSE)</f>
        <v>10</v>
      </c>
      <c r="Q284">
        <f>VLOOKUP(B284,'Results - OWASP'!$B$2:$L$387,3,FALSE)</f>
        <v>7</v>
      </c>
      <c r="R284">
        <f>VLOOKUP(B284,'Results - OWASP'!$B$2:$L$387,4,FALSE)</f>
        <v>2</v>
      </c>
      <c r="S284">
        <f>VLOOKUP(B284,'Results - OWASP'!$B$2:$L$387,5,FALSE)</f>
        <v>0</v>
      </c>
      <c r="T284">
        <f>VLOOKUP(B284,'Results - OWASP'!$B$2:$L$387,6,FALSE)</f>
        <v>5</v>
      </c>
      <c r="U284">
        <f>VLOOKUP(B284,'Results - OWASP'!$B$2:$L$387,7,FALSE)</f>
        <v>1</v>
      </c>
      <c r="V284">
        <f>VLOOKUP(B284,'Results - OWASP'!$B$2:$L$387,8,FALSE)</f>
        <v>5</v>
      </c>
      <c r="W284">
        <f>VLOOKUP(B284,'Results - OWASP'!$B$2:$L$387,9,FALSE)</f>
        <v>4</v>
      </c>
      <c r="X284">
        <f>VLOOKUP(B284,'Results - OWASP'!$B$2:$L$387,10,FALSE)</f>
        <v>1</v>
      </c>
      <c r="Y284">
        <f>VLOOKUP(B284,'Results - OWASP'!$B$2:$L$387,11,FALSE)</f>
        <v>1</v>
      </c>
      <c r="Z284">
        <f>VLOOKUP(B284,Risk!$B$2:$G$387,3,FALSE)</f>
        <v>36</v>
      </c>
      <c r="AA284">
        <f>VLOOKUP(B284,Risk!$B$2:$G$387,4,FALSE)</f>
        <v>13</v>
      </c>
      <c r="AB284">
        <f>VLOOKUP(B284,Risk!$B$2:$G$387,5,FALSE)</f>
        <v>14</v>
      </c>
      <c r="AC284">
        <f>VLOOKUP(B284,Risk!$B$2:$G$387,6,FALSE)</f>
        <v>9</v>
      </c>
      <c r="AD284">
        <f>VLOOKUP(B284,Risk!$B$2:$G$387,2,FALSE)</f>
        <v>0.56000000000000005</v>
      </c>
    </row>
    <row r="285" spans="1:30" x14ac:dyDescent="0.3">
      <c r="A285">
        <v>284</v>
      </c>
      <c r="B285" t="s">
        <v>1087</v>
      </c>
      <c r="C285" t="s">
        <v>1088</v>
      </c>
      <c r="D285" t="s">
        <v>1089</v>
      </c>
      <c r="E285" t="s">
        <v>1077</v>
      </c>
      <c r="F285">
        <v>96614</v>
      </c>
      <c r="G285">
        <v>45916508</v>
      </c>
      <c r="H285" t="s">
        <v>1090</v>
      </c>
      <c r="I285">
        <v>12630</v>
      </c>
      <c r="J285" s="6">
        <f>VLOOKUP(B285,'Results - Timing'!$B$2:$E$387,2,FALSE)</f>
        <v>44014.782687010527</v>
      </c>
      <c r="K285" s="6">
        <f>VLOOKUP(B285,'Results - Timing'!$B$2:$E$387,3,FALSE)</f>
        <v>44014.783085816212</v>
      </c>
      <c r="L285" s="5">
        <f>VLOOKUP(B285,'Results - Timing'!$B$2:$E$387,4,FALSE)</f>
        <v>3.9880568510852754E-4</v>
      </c>
      <c r="M285" s="3" t="str">
        <f>VLOOKUP(B285,Androbugs!$B$2:$C$387,2,FALSE)</f>
        <v>Y</v>
      </c>
      <c r="N285" s="3" t="str">
        <f>VLOOKUP(B285,Droidstatx!$B$2:$C$387,2,FALSE)</f>
        <v>Y</v>
      </c>
      <c r="O285" s="3" t="str">
        <f>VLOOKUP(B285,Super!$B$2:$C$387,2,FALSE)</f>
        <v>Y</v>
      </c>
      <c r="P285">
        <f>VLOOKUP(B285,'Results - OWASP'!$B$2:$L$387,2,FALSE)</f>
        <v>11</v>
      </c>
      <c r="Q285">
        <f>VLOOKUP(B285,'Results - OWASP'!$B$2:$L$387,3,FALSE)</f>
        <v>6</v>
      </c>
      <c r="R285">
        <f>VLOOKUP(B285,'Results - OWASP'!$B$2:$L$387,4,FALSE)</f>
        <v>3</v>
      </c>
      <c r="S285">
        <f>VLOOKUP(B285,'Results - OWASP'!$B$2:$L$387,5,FALSE)</f>
        <v>0</v>
      </c>
      <c r="T285">
        <f>VLOOKUP(B285,'Results - OWASP'!$B$2:$L$387,6,FALSE)</f>
        <v>5</v>
      </c>
      <c r="U285">
        <f>VLOOKUP(B285,'Results - OWASP'!$B$2:$L$387,7,FALSE)</f>
        <v>1</v>
      </c>
      <c r="V285">
        <f>VLOOKUP(B285,'Results - OWASP'!$B$2:$L$387,8,FALSE)</f>
        <v>6</v>
      </c>
      <c r="W285">
        <f>VLOOKUP(B285,'Results - OWASP'!$B$2:$L$387,9,FALSE)</f>
        <v>3</v>
      </c>
      <c r="X285">
        <f>VLOOKUP(B285,'Results - OWASP'!$B$2:$L$387,10,FALSE)</f>
        <v>0</v>
      </c>
      <c r="Y285">
        <f>VLOOKUP(B285,'Results - OWASP'!$B$2:$L$387,11,FALSE)</f>
        <v>0</v>
      </c>
      <c r="Z285">
        <f>VLOOKUP(B285,Risk!$B$2:$G$387,3,FALSE)</f>
        <v>35</v>
      </c>
      <c r="AA285">
        <f>VLOOKUP(B285,Risk!$B$2:$G$387,4,FALSE)</f>
        <v>12</v>
      </c>
      <c r="AB285">
        <f>VLOOKUP(B285,Risk!$B$2:$G$387,5,FALSE)</f>
        <v>15</v>
      </c>
      <c r="AC285">
        <f>VLOOKUP(B285,Risk!$B$2:$G$387,6,FALSE)</f>
        <v>8</v>
      </c>
      <c r="AD285">
        <f>VLOOKUP(B285,Risk!$B$2:$G$387,2,FALSE)</f>
        <v>0.52</v>
      </c>
    </row>
    <row r="286" spans="1:30" x14ac:dyDescent="0.3">
      <c r="A286">
        <v>285</v>
      </c>
      <c r="B286" t="s">
        <v>1091</v>
      </c>
      <c r="C286" t="s">
        <v>1092</v>
      </c>
      <c r="D286" t="s">
        <v>1093</v>
      </c>
      <c r="E286" t="s">
        <v>1077</v>
      </c>
      <c r="F286">
        <v>85001</v>
      </c>
      <c r="G286">
        <v>41857412</v>
      </c>
      <c r="H286" t="s">
        <v>1094</v>
      </c>
      <c r="I286">
        <v>4</v>
      </c>
      <c r="J286" s="6">
        <f>VLOOKUP(B286,'Results - Timing'!$B$2:$E$387,2,FALSE)</f>
        <v>44014.792660266423</v>
      </c>
      <c r="K286" s="6">
        <f>VLOOKUP(B286,'Results - Timing'!$B$2:$E$387,3,FALSE)</f>
        <v>44014.793040082892</v>
      </c>
      <c r="L286" s="5">
        <f>VLOOKUP(B286,'Results - Timing'!$B$2:$E$387,4,FALSE)</f>
        <v>3.7981646892149001E-4</v>
      </c>
      <c r="M286" s="3" t="str">
        <f>VLOOKUP(B286,Androbugs!$B$2:$C$387,2,FALSE)</f>
        <v>Y</v>
      </c>
      <c r="N286" s="3" t="str">
        <f>VLOOKUP(B286,Droidstatx!$B$2:$C$387,2,FALSE)</f>
        <v>Y</v>
      </c>
      <c r="O286" s="3" t="str">
        <f>VLOOKUP(B286,Super!$B$2:$C$387,2,FALSE)</f>
        <v>Y</v>
      </c>
      <c r="P286">
        <f>VLOOKUP(B286,'Results - OWASP'!$B$2:$L$387,2,FALSE)</f>
        <v>10</v>
      </c>
      <c r="Q286">
        <f>VLOOKUP(B286,'Results - OWASP'!$B$2:$L$387,3,FALSE)</f>
        <v>7</v>
      </c>
      <c r="R286">
        <f>VLOOKUP(B286,'Results - OWASP'!$B$2:$L$387,4,FALSE)</f>
        <v>5</v>
      </c>
      <c r="S286">
        <f>VLOOKUP(B286,'Results - OWASP'!$B$2:$L$387,5,FALSE)</f>
        <v>0</v>
      </c>
      <c r="T286">
        <f>VLOOKUP(B286,'Results - OWASP'!$B$2:$L$387,6,FALSE)</f>
        <v>6</v>
      </c>
      <c r="U286">
        <f>VLOOKUP(B286,'Results - OWASP'!$B$2:$L$387,7,FALSE)</f>
        <v>1</v>
      </c>
      <c r="V286">
        <f>VLOOKUP(B286,'Results - OWASP'!$B$2:$L$387,8,FALSE)</f>
        <v>6</v>
      </c>
      <c r="W286">
        <f>VLOOKUP(B286,'Results - OWASP'!$B$2:$L$387,9,FALSE)</f>
        <v>2</v>
      </c>
      <c r="X286">
        <f>VLOOKUP(B286,'Results - OWASP'!$B$2:$L$387,10,FALSE)</f>
        <v>2</v>
      </c>
      <c r="Y286">
        <f>VLOOKUP(B286,'Results - OWASP'!$B$2:$L$387,11,FALSE)</f>
        <v>1</v>
      </c>
      <c r="Z286">
        <f>VLOOKUP(B286,Risk!$B$2:$G$387,3,FALSE)</f>
        <v>40</v>
      </c>
      <c r="AA286">
        <f>VLOOKUP(B286,Risk!$B$2:$G$387,4,FALSE)</f>
        <v>12</v>
      </c>
      <c r="AB286">
        <f>VLOOKUP(B286,Risk!$B$2:$G$387,5,FALSE)</f>
        <v>14</v>
      </c>
      <c r="AC286">
        <f>VLOOKUP(B286,Risk!$B$2:$G$387,6,FALSE)</f>
        <v>14</v>
      </c>
      <c r="AD286">
        <f>VLOOKUP(B286,Risk!$B$2:$G$387,2,FALSE)</f>
        <v>0.61</v>
      </c>
    </row>
    <row r="287" spans="1:30" x14ac:dyDescent="0.3">
      <c r="A287">
        <v>286</v>
      </c>
      <c r="B287" t="s">
        <v>1095</v>
      </c>
      <c r="C287" t="s">
        <v>1096</v>
      </c>
      <c r="D287" t="s">
        <v>1097</v>
      </c>
      <c r="E287" t="s">
        <v>1077</v>
      </c>
      <c r="F287">
        <v>72686</v>
      </c>
      <c r="G287">
        <v>4214360</v>
      </c>
      <c r="H287" t="s">
        <v>1098</v>
      </c>
      <c r="I287">
        <v>28</v>
      </c>
      <c r="J287" s="6">
        <f>VLOOKUP(B287,'Results - Timing'!$B$2:$E$387,2,FALSE)</f>
        <v>44014.728699544343</v>
      </c>
      <c r="K287" s="6">
        <f>VLOOKUP(B287,'Results - Timing'!$B$2:$E$387,3,FALSE)</f>
        <v>44014.728822419493</v>
      </c>
      <c r="L287" s="5">
        <f>VLOOKUP(B287,'Results - Timing'!$B$2:$E$387,4,FALSE)</f>
        <v>1.2287514982745051E-4</v>
      </c>
      <c r="M287" s="3" t="str">
        <f>VLOOKUP(B287,Androbugs!$B$2:$C$387,2,FALSE)</f>
        <v>Y</v>
      </c>
      <c r="N287" s="3" t="str">
        <f>VLOOKUP(B287,Droidstatx!$B$2:$C$387,2,FALSE)</f>
        <v>Y</v>
      </c>
      <c r="O287" s="3" t="str">
        <f>VLOOKUP(B287,Super!$B$2:$C$387,2,FALSE)</f>
        <v>Y</v>
      </c>
      <c r="P287">
        <f>VLOOKUP(B287,'Results - OWASP'!$B$2:$L$387,2,FALSE)</f>
        <v>5</v>
      </c>
      <c r="Q287">
        <f>VLOOKUP(B287,'Results - OWASP'!$B$2:$L$387,3,FALSE)</f>
        <v>6</v>
      </c>
      <c r="R287">
        <f>VLOOKUP(B287,'Results - OWASP'!$B$2:$L$387,4,FALSE)</f>
        <v>2</v>
      </c>
      <c r="S287">
        <f>VLOOKUP(B287,'Results - OWASP'!$B$2:$L$387,5,FALSE)</f>
        <v>0</v>
      </c>
      <c r="T287">
        <f>VLOOKUP(B287,'Results - OWASP'!$B$2:$L$387,6,FALSE)</f>
        <v>3</v>
      </c>
      <c r="U287">
        <f>VLOOKUP(B287,'Results - OWASP'!$B$2:$L$387,7,FALSE)</f>
        <v>1</v>
      </c>
      <c r="V287">
        <f>VLOOKUP(B287,'Results - OWASP'!$B$2:$L$387,8,FALSE)</f>
        <v>3</v>
      </c>
      <c r="W287">
        <f>VLOOKUP(B287,'Results - OWASP'!$B$2:$L$387,9,FALSE)</f>
        <v>1</v>
      </c>
      <c r="X287">
        <f>VLOOKUP(B287,'Results - OWASP'!$B$2:$L$387,10,FALSE)</f>
        <v>1</v>
      </c>
      <c r="Y287">
        <f>VLOOKUP(B287,'Results - OWASP'!$B$2:$L$387,11,FALSE)</f>
        <v>1</v>
      </c>
      <c r="Z287">
        <f>VLOOKUP(B287,Risk!$B$2:$G$387,3,FALSE)</f>
        <v>23</v>
      </c>
      <c r="AA287">
        <f>VLOOKUP(B287,Risk!$B$2:$G$387,4,FALSE)</f>
        <v>7</v>
      </c>
      <c r="AB287">
        <f>VLOOKUP(B287,Risk!$B$2:$G$387,5,FALSE)</f>
        <v>11</v>
      </c>
      <c r="AC287">
        <f>VLOOKUP(B287,Risk!$B$2:$G$387,6,FALSE)</f>
        <v>5</v>
      </c>
      <c r="AD287">
        <f>VLOOKUP(B287,Risk!$B$2:$G$387,2,FALSE)</f>
        <v>0.57999999999999996</v>
      </c>
    </row>
    <row r="288" spans="1:30" x14ac:dyDescent="0.3">
      <c r="A288">
        <v>287</v>
      </c>
      <c r="B288" t="s">
        <v>1099</v>
      </c>
      <c r="C288" t="s">
        <v>1100</v>
      </c>
      <c r="D288" t="s">
        <v>1101</v>
      </c>
      <c r="E288" t="s">
        <v>1077</v>
      </c>
      <c r="F288">
        <v>72477</v>
      </c>
      <c r="G288">
        <v>15547188</v>
      </c>
      <c r="H288" t="s">
        <v>1102</v>
      </c>
      <c r="I288">
        <v>79</v>
      </c>
      <c r="J288" s="6">
        <f>VLOOKUP(B288,'Results - Timing'!$B$2:$E$387,2,FALSE)</f>
        <v>44014.745980705753</v>
      </c>
      <c r="K288" s="6">
        <f>VLOOKUP(B288,'Results - Timing'!$B$2:$E$387,3,FALSE)</f>
        <v>44014.746339831159</v>
      </c>
      <c r="L288" s="5">
        <f>VLOOKUP(B288,'Results - Timing'!$B$2:$E$387,4,FALSE)</f>
        <v>3.5912540624849498E-4</v>
      </c>
      <c r="M288" s="3" t="str">
        <f>VLOOKUP(B288,Androbugs!$B$2:$C$387,2,FALSE)</f>
        <v>Y</v>
      </c>
      <c r="N288" s="3" t="str">
        <f>VLOOKUP(B288,Droidstatx!$B$2:$C$387,2,FALSE)</f>
        <v>Y</v>
      </c>
      <c r="O288" s="3" t="str">
        <f>VLOOKUP(B288,Super!$B$2:$C$387,2,FALSE)</f>
        <v>Y</v>
      </c>
      <c r="P288">
        <f>VLOOKUP(B288,'Results - OWASP'!$B$2:$L$387,2,FALSE)</f>
        <v>10</v>
      </c>
      <c r="Q288">
        <f>VLOOKUP(B288,'Results - OWASP'!$B$2:$L$387,3,FALSE)</f>
        <v>9</v>
      </c>
      <c r="R288">
        <f>VLOOKUP(B288,'Results - OWASP'!$B$2:$L$387,4,FALSE)</f>
        <v>3</v>
      </c>
      <c r="S288">
        <f>VLOOKUP(B288,'Results - OWASP'!$B$2:$L$387,5,FALSE)</f>
        <v>0</v>
      </c>
      <c r="T288">
        <f>VLOOKUP(B288,'Results - OWASP'!$B$2:$L$387,6,FALSE)</f>
        <v>5</v>
      </c>
      <c r="U288">
        <f>VLOOKUP(B288,'Results - OWASP'!$B$2:$L$387,7,FALSE)</f>
        <v>1</v>
      </c>
      <c r="V288">
        <f>VLOOKUP(B288,'Results - OWASP'!$B$2:$L$387,8,FALSE)</f>
        <v>4</v>
      </c>
      <c r="W288">
        <f>VLOOKUP(B288,'Results - OWASP'!$B$2:$L$387,9,FALSE)</f>
        <v>3</v>
      </c>
      <c r="X288">
        <f>VLOOKUP(B288,'Results - OWASP'!$B$2:$L$387,10,FALSE)</f>
        <v>1</v>
      </c>
      <c r="Y288">
        <f>VLOOKUP(B288,'Results - OWASP'!$B$2:$L$387,11,FALSE)</f>
        <v>1</v>
      </c>
      <c r="Z288">
        <f>VLOOKUP(B288,Risk!$B$2:$G$387,3,FALSE)</f>
        <v>37</v>
      </c>
      <c r="AA288">
        <f>VLOOKUP(B288,Risk!$B$2:$G$387,4,FALSE)</f>
        <v>11</v>
      </c>
      <c r="AB288">
        <f>VLOOKUP(B288,Risk!$B$2:$G$387,5,FALSE)</f>
        <v>19</v>
      </c>
      <c r="AC288">
        <f>VLOOKUP(B288,Risk!$B$2:$G$387,6,FALSE)</f>
        <v>7</v>
      </c>
      <c r="AD288">
        <f>VLOOKUP(B288,Risk!$B$2:$G$387,2,FALSE)</f>
        <v>0.56000000000000005</v>
      </c>
    </row>
    <row r="289" spans="1:30" x14ac:dyDescent="0.3">
      <c r="A289">
        <v>288</v>
      </c>
      <c r="B289" t="s">
        <v>1103</v>
      </c>
      <c r="C289" t="s">
        <v>1104</v>
      </c>
      <c r="D289" t="s">
        <v>1105</v>
      </c>
      <c r="E289" t="s">
        <v>1077</v>
      </c>
      <c r="F289">
        <v>71323</v>
      </c>
      <c r="G289">
        <v>40071813</v>
      </c>
      <c r="H289" t="s">
        <v>1106</v>
      </c>
      <c r="I289">
        <v>23041</v>
      </c>
      <c r="J289" s="6">
        <f>VLOOKUP(B289,'Results - Timing'!$B$2:$E$387,2,FALSE)</f>
        <v>44014.753392524341</v>
      </c>
      <c r="K289" s="6">
        <f>VLOOKUP(B289,'Results - Timing'!$B$2:$E$387,3,FALSE)</f>
        <v>44014.753672773972</v>
      </c>
      <c r="L289" s="5">
        <f>VLOOKUP(B289,'Results - Timing'!$B$2:$E$387,4,FALSE)</f>
        <v>2.8024963103234768E-4</v>
      </c>
      <c r="M289" s="3" t="str">
        <f>VLOOKUP(B289,Androbugs!$B$2:$C$387,2,FALSE)</f>
        <v>Y</v>
      </c>
      <c r="N289" s="3" t="str">
        <f>VLOOKUP(B289,Droidstatx!$B$2:$C$387,2,FALSE)</f>
        <v>Y</v>
      </c>
      <c r="O289" s="3" t="str">
        <f>VLOOKUP(B289,Super!$B$2:$C$387,2,FALSE)</f>
        <v>Y</v>
      </c>
      <c r="P289">
        <f>VLOOKUP(B289,'Results - OWASP'!$B$2:$L$387,2,FALSE)</f>
        <v>12</v>
      </c>
      <c r="Q289">
        <f>VLOOKUP(B289,'Results - OWASP'!$B$2:$L$387,3,FALSE)</f>
        <v>8</v>
      </c>
      <c r="R289">
        <f>VLOOKUP(B289,'Results - OWASP'!$B$2:$L$387,4,FALSE)</f>
        <v>7</v>
      </c>
      <c r="S289">
        <f>VLOOKUP(B289,'Results - OWASP'!$B$2:$L$387,5,FALSE)</f>
        <v>0</v>
      </c>
      <c r="T289">
        <f>VLOOKUP(B289,'Results - OWASP'!$B$2:$L$387,6,FALSE)</f>
        <v>6</v>
      </c>
      <c r="U289">
        <f>VLOOKUP(B289,'Results - OWASP'!$B$2:$L$387,7,FALSE)</f>
        <v>1</v>
      </c>
      <c r="V289">
        <f>VLOOKUP(B289,'Results - OWASP'!$B$2:$L$387,8,FALSE)</f>
        <v>5</v>
      </c>
      <c r="W289">
        <f>VLOOKUP(B289,'Results - OWASP'!$B$2:$L$387,9,FALSE)</f>
        <v>4</v>
      </c>
      <c r="X289">
        <f>VLOOKUP(B289,'Results - OWASP'!$B$2:$L$387,10,FALSE)</f>
        <v>1</v>
      </c>
      <c r="Y289">
        <f>VLOOKUP(B289,'Results - OWASP'!$B$2:$L$387,11,FALSE)</f>
        <v>1</v>
      </c>
      <c r="Z289">
        <f>VLOOKUP(B289,Risk!$B$2:$G$387,3,FALSE)</f>
        <v>45</v>
      </c>
      <c r="AA289">
        <f>VLOOKUP(B289,Risk!$B$2:$G$387,4,FALSE)</f>
        <v>13</v>
      </c>
      <c r="AB289">
        <f>VLOOKUP(B289,Risk!$B$2:$G$387,5,FALSE)</f>
        <v>16</v>
      </c>
      <c r="AC289">
        <f>VLOOKUP(B289,Risk!$B$2:$G$387,6,FALSE)</f>
        <v>16</v>
      </c>
      <c r="AD289">
        <f>VLOOKUP(B289,Risk!$B$2:$G$387,2,FALSE)</f>
        <v>0.62</v>
      </c>
    </row>
    <row r="290" spans="1:30" x14ac:dyDescent="0.3">
      <c r="A290">
        <v>289</v>
      </c>
      <c r="B290" t="s">
        <v>1107</v>
      </c>
      <c r="C290" t="s">
        <v>1108</v>
      </c>
      <c r="D290" t="s">
        <v>1109</v>
      </c>
      <c r="E290" t="s">
        <v>1077</v>
      </c>
      <c r="F290">
        <v>54152</v>
      </c>
      <c r="G290">
        <v>19838627</v>
      </c>
      <c r="H290" t="s">
        <v>1110</v>
      </c>
      <c r="I290">
        <v>7</v>
      </c>
      <c r="J290" s="6">
        <f>VLOOKUP(B290,'Results - Timing'!$B$2:$E$387,2,FALSE)</f>
        <v>44014.70616084426</v>
      </c>
      <c r="K290" s="6">
        <f>VLOOKUP(B290,'Results - Timing'!$B$2:$E$387,3,FALSE)</f>
        <v>44014.706329038389</v>
      </c>
      <c r="L290" s="5">
        <f>VLOOKUP(B290,'Results - Timing'!$B$2:$E$387,4,FALSE)</f>
        <v>1.681941284914501E-4</v>
      </c>
      <c r="M290" s="3" t="str">
        <f>VLOOKUP(B290,Androbugs!$B$2:$C$387,2,FALSE)</f>
        <v>Y</v>
      </c>
      <c r="N290" s="3" t="str">
        <f>VLOOKUP(B290,Droidstatx!$B$2:$C$387,2,FALSE)</f>
        <v>Y</v>
      </c>
      <c r="O290" s="3" t="str">
        <f>VLOOKUP(B290,Super!$B$2:$C$387,2,FALSE)</f>
        <v>Y</v>
      </c>
      <c r="P290">
        <f>VLOOKUP(B290,'Results - OWASP'!$B$2:$L$387,2,FALSE)</f>
        <v>4</v>
      </c>
      <c r="Q290">
        <f>VLOOKUP(B290,'Results - OWASP'!$B$2:$L$387,3,FALSE)</f>
        <v>6</v>
      </c>
      <c r="R290">
        <f>VLOOKUP(B290,'Results - OWASP'!$B$2:$L$387,4,FALSE)</f>
        <v>2</v>
      </c>
      <c r="S290">
        <f>VLOOKUP(B290,'Results - OWASP'!$B$2:$L$387,5,FALSE)</f>
        <v>0</v>
      </c>
      <c r="T290">
        <f>VLOOKUP(B290,'Results - OWASP'!$B$2:$L$387,6,FALSE)</f>
        <v>4</v>
      </c>
      <c r="U290">
        <f>VLOOKUP(B290,'Results - OWASP'!$B$2:$L$387,7,FALSE)</f>
        <v>1</v>
      </c>
      <c r="V290">
        <f>VLOOKUP(B290,'Results - OWASP'!$B$2:$L$387,8,FALSE)</f>
        <v>4</v>
      </c>
      <c r="W290">
        <f>VLOOKUP(B290,'Results - OWASP'!$B$2:$L$387,9,FALSE)</f>
        <v>1</v>
      </c>
      <c r="X290">
        <f>VLOOKUP(B290,'Results - OWASP'!$B$2:$L$387,10,FALSE)</f>
        <v>0</v>
      </c>
      <c r="Y290">
        <f>VLOOKUP(B290,'Results - OWASP'!$B$2:$L$387,11,FALSE)</f>
        <v>1</v>
      </c>
      <c r="Z290">
        <f>VLOOKUP(B290,Risk!$B$2:$G$387,3,FALSE)</f>
        <v>23</v>
      </c>
      <c r="AA290">
        <f>VLOOKUP(B290,Risk!$B$2:$G$387,4,FALSE)</f>
        <v>9</v>
      </c>
      <c r="AB290">
        <f>VLOOKUP(B290,Risk!$B$2:$G$387,5,FALSE)</f>
        <v>9</v>
      </c>
      <c r="AC290">
        <f>VLOOKUP(B290,Risk!$B$2:$G$387,6,FALSE)</f>
        <v>5</v>
      </c>
      <c r="AD290">
        <f>VLOOKUP(B290,Risk!$B$2:$G$387,2,FALSE)</f>
        <v>0.51</v>
      </c>
    </row>
    <row r="291" spans="1:30" x14ac:dyDescent="0.3">
      <c r="A291">
        <v>290</v>
      </c>
      <c r="B291" t="s">
        <v>1111</v>
      </c>
      <c r="C291" t="s">
        <v>1112</v>
      </c>
      <c r="D291" t="s">
        <v>1113</v>
      </c>
      <c r="E291" t="s">
        <v>1077</v>
      </c>
      <c r="F291">
        <v>46872</v>
      </c>
      <c r="G291">
        <v>51917117</v>
      </c>
      <c r="H291" t="s">
        <v>1114</v>
      </c>
      <c r="I291">
        <v>245</v>
      </c>
      <c r="J291" s="6">
        <f>VLOOKUP(B291,'Results - Timing'!$B$2:$E$387,2,FALSE)</f>
        <v>44014.741269341437</v>
      </c>
      <c r="K291" s="6">
        <f>VLOOKUP(B291,'Results - Timing'!$B$2:$E$387,3,FALSE)</f>
        <v>44014.741603853683</v>
      </c>
      <c r="L291" s="5">
        <f>VLOOKUP(B291,'Results - Timing'!$B$2:$E$387,4,FALSE)</f>
        <v>3.3451224589953199E-4</v>
      </c>
      <c r="M291" s="3" t="str">
        <f>VLOOKUP(B291,Androbugs!$B$2:$C$387,2,FALSE)</f>
        <v>Y</v>
      </c>
      <c r="N291" s="3" t="str">
        <f>VLOOKUP(B291,Droidstatx!$B$2:$C$387,2,FALSE)</f>
        <v>Y</v>
      </c>
      <c r="O291" s="3" t="str">
        <f>VLOOKUP(B291,Super!$B$2:$C$387,2,FALSE)</f>
        <v>Y</v>
      </c>
      <c r="P291">
        <f>VLOOKUP(B291,'Results - OWASP'!$B$2:$L$387,2,FALSE)</f>
        <v>15</v>
      </c>
      <c r="Q291">
        <f>VLOOKUP(B291,'Results - OWASP'!$B$2:$L$387,3,FALSE)</f>
        <v>10</v>
      </c>
      <c r="R291">
        <f>VLOOKUP(B291,'Results - OWASP'!$B$2:$L$387,4,FALSE)</f>
        <v>5</v>
      </c>
      <c r="S291">
        <f>VLOOKUP(B291,'Results - OWASP'!$B$2:$L$387,5,FALSE)</f>
        <v>0</v>
      </c>
      <c r="T291">
        <f>VLOOKUP(B291,'Results - OWASP'!$B$2:$L$387,6,FALSE)</f>
        <v>6</v>
      </c>
      <c r="U291">
        <f>VLOOKUP(B291,'Results - OWASP'!$B$2:$L$387,7,FALSE)</f>
        <v>1</v>
      </c>
      <c r="V291">
        <f>VLOOKUP(B291,'Results - OWASP'!$B$2:$L$387,8,FALSE)</f>
        <v>7</v>
      </c>
      <c r="W291">
        <f>VLOOKUP(B291,'Results - OWASP'!$B$2:$L$387,9,FALSE)</f>
        <v>2</v>
      </c>
      <c r="X291">
        <f>VLOOKUP(B291,'Results - OWASP'!$B$2:$L$387,10,FALSE)</f>
        <v>1</v>
      </c>
      <c r="Y291">
        <f>VLOOKUP(B291,'Results - OWASP'!$B$2:$L$387,11,FALSE)</f>
        <v>0</v>
      </c>
      <c r="Z291">
        <f>VLOOKUP(B291,Risk!$B$2:$G$387,3,FALSE)</f>
        <v>47</v>
      </c>
      <c r="AA291">
        <f>VLOOKUP(B291,Risk!$B$2:$G$387,4,FALSE)</f>
        <v>13</v>
      </c>
      <c r="AB291">
        <f>VLOOKUP(B291,Risk!$B$2:$G$387,5,FALSE)</f>
        <v>19</v>
      </c>
      <c r="AC291">
        <f>VLOOKUP(B291,Risk!$B$2:$G$387,6,FALSE)</f>
        <v>15</v>
      </c>
      <c r="AD291">
        <f>VLOOKUP(B291,Risk!$B$2:$G$387,2,FALSE)</f>
        <v>0.56999999999999995</v>
      </c>
    </row>
    <row r="292" spans="1:30" x14ac:dyDescent="0.3">
      <c r="A292">
        <v>291</v>
      </c>
      <c r="B292" t="s">
        <v>1115</v>
      </c>
      <c r="C292" t="s">
        <v>1116</v>
      </c>
      <c r="D292" t="s">
        <v>1117</v>
      </c>
      <c r="E292" t="s">
        <v>1118</v>
      </c>
      <c r="F292">
        <v>2543559</v>
      </c>
      <c r="G292">
        <v>109496228</v>
      </c>
      <c r="H292" t="s">
        <v>1119</v>
      </c>
      <c r="I292">
        <v>80002520</v>
      </c>
      <c r="J292" s="6">
        <f>VLOOKUP(B292,'Results - Timing'!$B$2:$E$387,2,FALSE)</f>
        <v>44014.707318362918</v>
      </c>
      <c r="K292" s="6">
        <f>VLOOKUP(B292,'Results - Timing'!$B$2:$E$387,3,FALSE)</f>
        <v>44014.707518382267</v>
      </c>
      <c r="L292" s="5">
        <f>VLOOKUP(B292,'Results - Timing'!$B$2:$E$387,4,FALSE)</f>
        <v>2.0001934899482876E-4</v>
      </c>
      <c r="M292" s="3" t="str">
        <f>VLOOKUP(B292,Androbugs!$B$2:$C$387,2,FALSE)</f>
        <v>Y</v>
      </c>
      <c r="N292" s="3" t="str">
        <f>VLOOKUP(B292,Droidstatx!$B$2:$C$387,2,FALSE)</f>
        <v>Y</v>
      </c>
      <c r="O292" s="3" t="str">
        <f>VLOOKUP(B292,Super!$B$2:$C$387,2,FALSE)</f>
        <v>Y</v>
      </c>
      <c r="P292">
        <f>VLOOKUP(B292,'Results - OWASP'!$B$2:$L$387,2,FALSE)</f>
        <v>8</v>
      </c>
      <c r="Q292">
        <f>VLOOKUP(B292,'Results - OWASP'!$B$2:$L$387,3,FALSE)</f>
        <v>4</v>
      </c>
      <c r="R292">
        <f>VLOOKUP(B292,'Results - OWASP'!$B$2:$L$387,4,FALSE)</f>
        <v>2</v>
      </c>
      <c r="S292">
        <f>VLOOKUP(B292,'Results - OWASP'!$B$2:$L$387,5,FALSE)</f>
        <v>0</v>
      </c>
      <c r="T292">
        <f>VLOOKUP(B292,'Results - OWASP'!$B$2:$L$387,6,FALSE)</f>
        <v>4</v>
      </c>
      <c r="U292">
        <f>VLOOKUP(B292,'Results - OWASP'!$B$2:$L$387,7,FALSE)</f>
        <v>1</v>
      </c>
      <c r="V292">
        <f>VLOOKUP(B292,'Results - OWASP'!$B$2:$L$387,8,FALSE)</f>
        <v>4</v>
      </c>
      <c r="W292">
        <f>VLOOKUP(B292,'Results - OWASP'!$B$2:$L$387,9,FALSE)</f>
        <v>1</v>
      </c>
      <c r="X292">
        <f>VLOOKUP(B292,'Results - OWASP'!$B$2:$L$387,10,FALSE)</f>
        <v>1</v>
      </c>
      <c r="Y292">
        <f>VLOOKUP(B292,'Results - OWASP'!$B$2:$L$387,11,FALSE)</f>
        <v>0</v>
      </c>
      <c r="Z292">
        <f>VLOOKUP(B292,Risk!$B$2:$G$387,3,FALSE)</f>
        <v>25</v>
      </c>
      <c r="AA292">
        <f>VLOOKUP(B292,Risk!$B$2:$G$387,4,FALSE)</f>
        <v>8</v>
      </c>
      <c r="AB292">
        <f>VLOOKUP(B292,Risk!$B$2:$G$387,5,FALSE)</f>
        <v>12</v>
      </c>
      <c r="AC292">
        <f>VLOOKUP(B292,Risk!$B$2:$G$387,6,FALSE)</f>
        <v>5</v>
      </c>
      <c r="AD292">
        <f>VLOOKUP(B292,Risk!$B$2:$G$387,2,FALSE)</f>
        <v>0.56000000000000005</v>
      </c>
    </row>
    <row r="293" spans="1:30" x14ac:dyDescent="0.3">
      <c r="A293">
        <v>292</v>
      </c>
      <c r="B293" t="s">
        <v>1120</v>
      </c>
      <c r="C293" t="s">
        <v>1121</v>
      </c>
      <c r="D293" t="s">
        <v>1122</v>
      </c>
      <c r="E293" t="s">
        <v>1118</v>
      </c>
      <c r="F293">
        <v>2122624</v>
      </c>
      <c r="G293">
        <v>5884144</v>
      </c>
      <c r="H293" t="s">
        <v>1123</v>
      </c>
      <c r="I293">
        <v>1015</v>
      </c>
      <c r="J293" s="6">
        <f>VLOOKUP(B293,'Results - Timing'!$B$2:$E$387,2,FALSE)</f>
        <v>44014.702751229401</v>
      </c>
      <c r="K293" s="6">
        <f>VLOOKUP(B293,'Results - Timing'!$B$2:$E$387,3,FALSE)</f>
        <v>44014.70313279736</v>
      </c>
      <c r="L293" s="5">
        <f>VLOOKUP(B293,'Results - Timing'!$B$2:$E$387,4,FALSE)</f>
        <v>3.8156795926624909E-4</v>
      </c>
      <c r="M293" s="3" t="str">
        <f>VLOOKUP(B293,Androbugs!$B$2:$C$387,2,FALSE)</f>
        <v>Y</v>
      </c>
      <c r="N293" s="3" t="str">
        <f>VLOOKUP(B293,Droidstatx!$B$2:$C$387,2,FALSE)</f>
        <v>Y</v>
      </c>
      <c r="O293" s="3" t="str">
        <f>VLOOKUP(B293,Super!$B$2:$C$387,2,FALSE)</f>
        <v>Y</v>
      </c>
      <c r="P293">
        <f>VLOOKUP(B293,'Results - OWASP'!$B$2:$L$387,2,FALSE)</f>
        <v>7</v>
      </c>
      <c r="Q293">
        <f>VLOOKUP(B293,'Results - OWASP'!$B$2:$L$387,3,FALSE)</f>
        <v>5</v>
      </c>
      <c r="R293">
        <f>VLOOKUP(B293,'Results - OWASP'!$B$2:$L$387,4,FALSE)</f>
        <v>2</v>
      </c>
      <c r="S293">
        <f>VLOOKUP(B293,'Results - OWASP'!$B$2:$L$387,5,FALSE)</f>
        <v>0</v>
      </c>
      <c r="T293">
        <f>VLOOKUP(B293,'Results - OWASP'!$B$2:$L$387,6,FALSE)</f>
        <v>4</v>
      </c>
      <c r="U293">
        <f>VLOOKUP(B293,'Results - OWASP'!$B$2:$L$387,7,FALSE)</f>
        <v>1</v>
      </c>
      <c r="V293">
        <f>VLOOKUP(B293,'Results - OWASP'!$B$2:$L$387,8,FALSE)</f>
        <v>4</v>
      </c>
      <c r="W293">
        <f>VLOOKUP(B293,'Results - OWASP'!$B$2:$L$387,9,FALSE)</f>
        <v>2</v>
      </c>
      <c r="X293">
        <f>VLOOKUP(B293,'Results - OWASP'!$B$2:$L$387,10,FALSE)</f>
        <v>1</v>
      </c>
      <c r="Y293">
        <f>VLOOKUP(B293,'Results - OWASP'!$B$2:$L$387,11,FALSE)</f>
        <v>1</v>
      </c>
      <c r="Z293">
        <f>VLOOKUP(B293,Risk!$B$2:$G$387,3,FALSE)</f>
        <v>27</v>
      </c>
      <c r="AA293">
        <f>VLOOKUP(B293,Risk!$B$2:$G$387,4,FALSE)</f>
        <v>10</v>
      </c>
      <c r="AB293">
        <f>VLOOKUP(B293,Risk!$B$2:$G$387,5,FALSE)</f>
        <v>13</v>
      </c>
      <c r="AC293">
        <f>VLOOKUP(B293,Risk!$B$2:$G$387,6,FALSE)</f>
        <v>4</v>
      </c>
      <c r="AD293">
        <f>VLOOKUP(B293,Risk!$B$2:$G$387,2,FALSE)</f>
        <v>0.53</v>
      </c>
    </row>
    <row r="294" spans="1:30" x14ac:dyDescent="0.3">
      <c r="A294">
        <v>293</v>
      </c>
      <c r="B294" t="s">
        <v>1124</v>
      </c>
      <c r="C294" t="s">
        <v>1125</v>
      </c>
      <c r="D294" t="s">
        <v>1126</v>
      </c>
      <c r="E294" t="s">
        <v>1118</v>
      </c>
      <c r="F294">
        <v>893390</v>
      </c>
      <c r="G294">
        <v>34308699</v>
      </c>
      <c r="H294" t="s">
        <v>1127</v>
      </c>
      <c r="I294">
        <v>18874369</v>
      </c>
      <c r="J294" s="6">
        <f>VLOOKUP(B294,'Results - Timing'!$B$2:$E$387,2,FALSE)</f>
        <v>44014.713449099458</v>
      </c>
      <c r="K294" s="6">
        <f>VLOOKUP(B294,'Results - Timing'!$B$2:$E$387,3,FALSE)</f>
        <v>44014.71379891273</v>
      </c>
      <c r="L294" s="5">
        <f>VLOOKUP(B294,'Results - Timing'!$B$2:$E$387,4,FALSE)</f>
        <v>3.4981327189598233E-4</v>
      </c>
      <c r="M294" s="3" t="str">
        <f>VLOOKUP(B294,Androbugs!$B$2:$C$387,2,FALSE)</f>
        <v>Y</v>
      </c>
      <c r="N294" s="3" t="str">
        <f>VLOOKUP(B294,Droidstatx!$B$2:$C$387,2,FALSE)</f>
        <v>Y</v>
      </c>
      <c r="O294" s="3" t="str">
        <f>VLOOKUP(B294,Super!$B$2:$C$387,2,FALSE)</f>
        <v>Y</v>
      </c>
      <c r="P294">
        <f>VLOOKUP(B294,'Results - OWASP'!$B$2:$L$387,2,FALSE)</f>
        <v>8</v>
      </c>
      <c r="Q294">
        <f>VLOOKUP(B294,'Results - OWASP'!$B$2:$L$387,3,FALSE)</f>
        <v>2</v>
      </c>
      <c r="R294">
        <f>VLOOKUP(B294,'Results - OWASP'!$B$2:$L$387,4,FALSE)</f>
        <v>3</v>
      </c>
      <c r="S294">
        <f>VLOOKUP(B294,'Results - OWASP'!$B$2:$L$387,5,FALSE)</f>
        <v>0</v>
      </c>
      <c r="T294">
        <f>VLOOKUP(B294,'Results - OWASP'!$B$2:$L$387,6,FALSE)</f>
        <v>1</v>
      </c>
      <c r="U294">
        <f>VLOOKUP(B294,'Results - OWASP'!$B$2:$L$387,7,FALSE)</f>
        <v>1</v>
      </c>
      <c r="V294">
        <f>VLOOKUP(B294,'Results - OWASP'!$B$2:$L$387,8,FALSE)</f>
        <v>1</v>
      </c>
      <c r="W294">
        <f>VLOOKUP(B294,'Results - OWASP'!$B$2:$L$387,9,FALSE)</f>
        <v>2</v>
      </c>
      <c r="X294">
        <f>VLOOKUP(B294,'Results - OWASP'!$B$2:$L$387,10,FALSE)</f>
        <v>1</v>
      </c>
      <c r="Y294">
        <f>VLOOKUP(B294,'Results - OWASP'!$B$2:$L$387,11,FALSE)</f>
        <v>0</v>
      </c>
      <c r="Z294">
        <f>VLOOKUP(B294,Risk!$B$2:$G$387,3,FALSE)</f>
        <v>19</v>
      </c>
      <c r="AA294">
        <f>VLOOKUP(B294,Risk!$B$2:$G$387,4,FALSE)</f>
        <v>5</v>
      </c>
      <c r="AB294">
        <f>VLOOKUP(B294,Risk!$B$2:$G$387,5,FALSE)</f>
        <v>10</v>
      </c>
      <c r="AC294">
        <f>VLOOKUP(B294,Risk!$B$2:$G$387,6,FALSE)</f>
        <v>4</v>
      </c>
      <c r="AD294">
        <f>VLOOKUP(B294,Risk!$B$2:$G$387,2,FALSE)</f>
        <v>0.53</v>
      </c>
    </row>
    <row r="295" spans="1:30" x14ac:dyDescent="0.3">
      <c r="A295">
        <v>294</v>
      </c>
      <c r="B295" t="s">
        <v>1128</v>
      </c>
      <c r="C295" t="s">
        <v>1129</v>
      </c>
      <c r="D295" t="s">
        <v>1130</v>
      </c>
      <c r="E295" t="s">
        <v>1118</v>
      </c>
      <c r="F295">
        <v>875684</v>
      </c>
      <c r="G295">
        <v>32092555</v>
      </c>
      <c r="H295" t="s">
        <v>1131</v>
      </c>
      <c r="I295">
        <v>209</v>
      </c>
      <c r="J295" s="6">
        <f>VLOOKUP(B295,'Results - Timing'!$B$2:$E$387,2,FALSE)</f>
        <v>44014.705052358862</v>
      </c>
      <c r="K295" s="6">
        <f>VLOOKUP(B295,'Results - Timing'!$B$2:$E$387,3,FALSE)</f>
        <v>44014.705499751813</v>
      </c>
      <c r="L295" s="5">
        <f>VLOOKUP(B295,'Results - Timing'!$B$2:$E$387,4,FALSE)</f>
        <v>4.4739295117324218E-4</v>
      </c>
      <c r="M295" s="3" t="str">
        <f>VLOOKUP(B295,Androbugs!$B$2:$C$387,2,FALSE)</f>
        <v>Y</v>
      </c>
      <c r="N295" s="3" t="str">
        <f>VLOOKUP(B295,Droidstatx!$B$2:$C$387,2,FALSE)</f>
        <v>Y</v>
      </c>
      <c r="O295" s="3" t="str">
        <f>VLOOKUP(B295,Super!$B$2:$C$387,2,FALSE)</f>
        <v>Y</v>
      </c>
      <c r="P295">
        <f>VLOOKUP(B295,'Results - OWASP'!$B$2:$L$387,2,FALSE)</f>
        <v>10</v>
      </c>
      <c r="Q295">
        <f>VLOOKUP(B295,'Results - OWASP'!$B$2:$L$387,3,FALSE)</f>
        <v>7</v>
      </c>
      <c r="R295">
        <f>VLOOKUP(B295,'Results - OWASP'!$B$2:$L$387,4,FALSE)</f>
        <v>6</v>
      </c>
      <c r="S295">
        <f>VLOOKUP(B295,'Results - OWASP'!$B$2:$L$387,5,FALSE)</f>
        <v>0</v>
      </c>
      <c r="T295">
        <f>VLOOKUP(B295,'Results - OWASP'!$B$2:$L$387,6,FALSE)</f>
        <v>4</v>
      </c>
      <c r="U295">
        <f>VLOOKUP(B295,'Results - OWASP'!$B$2:$L$387,7,FALSE)</f>
        <v>1</v>
      </c>
      <c r="V295">
        <f>VLOOKUP(B295,'Results - OWASP'!$B$2:$L$387,8,FALSE)</f>
        <v>5</v>
      </c>
      <c r="W295">
        <f>VLOOKUP(B295,'Results - OWASP'!$B$2:$L$387,9,FALSE)</f>
        <v>2</v>
      </c>
      <c r="X295">
        <f>VLOOKUP(B295,'Results - OWASP'!$B$2:$L$387,10,FALSE)</f>
        <v>1</v>
      </c>
      <c r="Y295">
        <f>VLOOKUP(B295,'Results - OWASP'!$B$2:$L$387,11,FALSE)</f>
        <v>1</v>
      </c>
      <c r="Z295">
        <f>VLOOKUP(B295,Risk!$B$2:$G$387,3,FALSE)</f>
        <v>37</v>
      </c>
      <c r="AA295">
        <f>VLOOKUP(B295,Risk!$B$2:$G$387,4,FALSE)</f>
        <v>12</v>
      </c>
      <c r="AB295">
        <f>VLOOKUP(B295,Risk!$B$2:$G$387,5,FALSE)</f>
        <v>15</v>
      </c>
      <c r="AC295">
        <f>VLOOKUP(B295,Risk!$B$2:$G$387,6,FALSE)</f>
        <v>10</v>
      </c>
      <c r="AD295">
        <f>VLOOKUP(B295,Risk!$B$2:$G$387,2,FALSE)</f>
        <v>0.57999999999999996</v>
      </c>
    </row>
    <row r="296" spans="1:30" x14ac:dyDescent="0.3">
      <c r="A296">
        <v>295</v>
      </c>
      <c r="B296" t="s">
        <v>1132</v>
      </c>
      <c r="C296" t="s">
        <v>1133</v>
      </c>
      <c r="D296" t="s">
        <v>1134</v>
      </c>
      <c r="E296" t="s">
        <v>1118</v>
      </c>
      <c r="F296">
        <v>616205</v>
      </c>
      <c r="G296">
        <v>58296287</v>
      </c>
      <c r="H296" t="s">
        <v>1135</v>
      </c>
      <c r="I296">
        <v>604020477</v>
      </c>
      <c r="J296" s="6">
        <f>VLOOKUP(B296,'Results - Timing'!$B$2:$E$387,2,FALSE)</f>
        <v>44014.681584422338</v>
      </c>
      <c r="K296" s="6">
        <f>VLOOKUP(B296,'Results - Timing'!$B$2:$E$387,3,FALSE)</f>
        <v>44014.682004097362</v>
      </c>
      <c r="L296" s="5">
        <f>VLOOKUP(B296,'Results - Timing'!$B$2:$E$387,4,FALSE)</f>
        <v>4.1967502329498529E-4</v>
      </c>
      <c r="M296" s="3" t="str">
        <f>VLOOKUP(B296,Androbugs!$B$2:$C$387,2,FALSE)</f>
        <v>Y</v>
      </c>
      <c r="N296" s="3" t="str">
        <f>VLOOKUP(B296,Droidstatx!$B$2:$C$387,2,FALSE)</f>
        <v>Y</v>
      </c>
      <c r="O296" s="3" t="str">
        <f>VLOOKUP(B296,Super!$B$2:$C$387,2,FALSE)</f>
        <v>Y</v>
      </c>
      <c r="P296">
        <f>VLOOKUP(B296,'Results - OWASP'!$B$2:$L$387,2,FALSE)</f>
        <v>9</v>
      </c>
      <c r="Q296">
        <f>VLOOKUP(B296,'Results - OWASP'!$B$2:$L$387,3,FALSE)</f>
        <v>9</v>
      </c>
      <c r="R296">
        <f>VLOOKUP(B296,'Results - OWASP'!$B$2:$L$387,4,FALSE)</f>
        <v>2</v>
      </c>
      <c r="S296">
        <f>VLOOKUP(B296,'Results - OWASP'!$B$2:$L$387,5,FALSE)</f>
        <v>0</v>
      </c>
      <c r="T296">
        <f>VLOOKUP(B296,'Results - OWASP'!$B$2:$L$387,6,FALSE)</f>
        <v>6</v>
      </c>
      <c r="U296">
        <f>VLOOKUP(B296,'Results - OWASP'!$B$2:$L$387,7,FALSE)</f>
        <v>1</v>
      </c>
      <c r="V296">
        <f>VLOOKUP(B296,'Results - OWASP'!$B$2:$L$387,8,FALSE)</f>
        <v>5</v>
      </c>
      <c r="W296">
        <f>VLOOKUP(B296,'Results - OWASP'!$B$2:$L$387,9,FALSE)</f>
        <v>2</v>
      </c>
      <c r="X296">
        <f>VLOOKUP(B296,'Results - OWASP'!$B$2:$L$387,10,FALSE)</f>
        <v>1</v>
      </c>
      <c r="Y296">
        <f>VLOOKUP(B296,'Results - OWASP'!$B$2:$L$387,11,FALSE)</f>
        <v>1</v>
      </c>
      <c r="Z296">
        <f>VLOOKUP(B296,Risk!$B$2:$G$387,3,FALSE)</f>
        <v>36</v>
      </c>
      <c r="AA296">
        <f>VLOOKUP(B296,Risk!$B$2:$G$387,4,FALSE)</f>
        <v>13</v>
      </c>
      <c r="AB296">
        <f>VLOOKUP(B296,Risk!$B$2:$G$387,5,FALSE)</f>
        <v>15</v>
      </c>
      <c r="AC296">
        <f>VLOOKUP(B296,Risk!$B$2:$G$387,6,FALSE)</f>
        <v>8</v>
      </c>
      <c r="AD296">
        <f>VLOOKUP(B296,Risk!$B$2:$G$387,2,FALSE)</f>
        <v>0.53</v>
      </c>
    </row>
    <row r="297" spans="1:30" x14ac:dyDescent="0.3">
      <c r="A297">
        <v>296</v>
      </c>
      <c r="B297" t="s">
        <v>754</v>
      </c>
      <c r="C297" t="s">
        <v>755</v>
      </c>
      <c r="D297" t="s">
        <v>756</v>
      </c>
      <c r="E297" t="s">
        <v>1118</v>
      </c>
      <c r="F297">
        <v>414135</v>
      </c>
      <c r="G297">
        <v>72907396</v>
      </c>
      <c r="H297" t="s">
        <v>758</v>
      </c>
      <c r="I297">
        <v>58</v>
      </c>
      <c r="J297" s="6">
        <f>VLOOKUP(B297,'Results - Timing'!$B$2:$E$387,2,FALSE)</f>
        <v>44014.720428603403</v>
      </c>
      <c r="K297" s="6">
        <f>VLOOKUP(B297,'Results - Timing'!$B$2:$E$387,3,FALSE)</f>
        <v>44014.720792084328</v>
      </c>
      <c r="L297" s="5">
        <f>VLOOKUP(B297,'Results - Timing'!$B$2:$E$387,4,FALSE)</f>
        <v>3.6348092544358224E-4</v>
      </c>
      <c r="M297" s="3" t="str">
        <f>VLOOKUP(B297,Androbugs!$B$2:$C$387,2,FALSE)</f>
        <v>Y</v>
      </c>
      <c r="N297" s="3" t="str">
        <f>VLOOKUP(B297,Droidstatx!$B$2:$C$387,2,FALSE)</f>
        <v>Y</v>
      </c>
      <c r="O297" s="3" t="str">
        <f>VLOOKUP(B297,Super!$B$2:$C$387,2,FALSE)</f>
        <v>Y</v>
      </c>
      <c r="P297">
        <f>VLOOKUP(B297,'Results - OWASP'!$B$2:$L$387,2,FALSE)</f>
        <v>6</v>
      </c>
      <c r="Q297">
        <f>VLOOKUP(B297,'Results - OWASP'!$B$2:$L$387,3,FALSE)</f>
        <v>8</v>
      </c>
      <c r="R297">
        <f>VLOOKUP(B297,'Results - OWASP'!$B$2:$L$387,4,FALSE)</f>
        <v>3</v>
      </c>
      <c r="S297">
        <f>VLOOKUP(B297,'Results - OWASP'!$B$2:$L$387,5,FALSE)</f>
        <v>0</v>
      </c>
      <c r="T297">
        <f>VLOOKUP(B297,'Results - OWASP'!$B$2:$L$387,6,FALSE)</f>
        <v>5</v>
      </c>
      <c r="U297">
        <f>VLOOKUP(B297,'Results - OWASP'!$B$2:$L$387,7,FALSE)</f>
        <v>1</v>
      </c>
      <c r="V297">
        <f>VLOOKUP(B297,'Results - OWASP'!$B$2:$L$387,8,FALSE)</f>
        <v>4</v>
      </c>
      <c r="W297">
        <f>VLOOKUP(B297,'Results - OWASP'!$B$2:$L$387,9,FALSE)</f>
        <v>4</v>
      </c>
      <c r="X297">
        <f>VLOOKUP(B297,'Results - OWASP'!$B$2:$L$387,10,FALSE)</f>
        <v>1</v>
      </c>
      <c r="Y297">
        <f>VLOOKUP(B297,'Results - OWASP'!$B$2:$L$387,11,FALSE)</f>
        <v>0</v>
      </c>
      <c r="Z297">
        <f>VLOOKUP(B297,Risk!$B$2:$G$387,3,FALSE)</f>
        <v>32</v>
      </c>
      <c r="AA297">
        <f>VLOOKUP(B297,Risk!$B$2:$G$387,4,FALSE)</f>
        <v>14</v>
      </c>
      <c r="AB297">
        <f>VLOOKUP(B297,Risk!$B$2:$G$387,5,FALSE)</f>
        <v>11</v>
      </c>
      <c r="AC297">
        <f>VLOOKUP(B297,Risk!$B$2:$G$387,6,FALSE)</f>
        <v>7</v>
      </c>
      <c r="AD297">
        <f>VLOOKUP(B297,Risk!$B$2:$G$387,2,FALSE)</f>
        <v>0.5</v>
      </c>
    </row>
    <row r="298" spans="1:30" x14ac:dyDescent="0.3">
      <c r="A298">
        <v>297</v>
      </c>
      <c r="B298" t="s">
        <v>1136</v>
      </c>
      <c r="C298" t="s">
        <v>1137</v>
      </c>
      <c r="D298" t="s">
        <v>1138</v>
      </c>
      <c r="E298" t="s">
        <v>1118</v>
      </c>
      <c r="F298">
        <v>386991</v>
      </c>
      <c r="G298">
        <v>25063493</v>
      </c>
      <c r="H298" t="s">
        <v>1139</v>
      </c>
      <c r="I298">
        <v>145</v>
      </c>
      <c r="J298" s="6">
        <f>VLOOKUP(B298,'Results - Timing'!$B$2:$E$387,2,FALSE)</f>
        <v>44014.675130867989</v>
      </c>
      <c r="K298" s="6">
        <f>VLOOKUP(B298,'Results - Timing'!$B$2:$E$387,3,FALSE)</f>
        <v>44014.675531660767</v>
      </c>
      <c r="L298" s="5">
        <f>VLOOKUP(B298,'Results - Timing'!$B$2:$E$387,4,FALSE)</f>
        <v>4.0079277823679149E-4</v>
      </c>
      <c r="M298" s="3" t="str">
        <f>VLOOKUP(B298,Androbugs!$B$2:$C$387,2,FALSE)</f>
        <v>Y</v>
      </c>
      <c r="N298" s="3" t="str">
        <f>VLOOKUP(B298,Droidstatx!$B$2:$C$387,2,FALSE)</f>
        <v>Y</v>
      </c>
      <c r="O298" s="3" t="str">
        <f>VLOOKUP(B298,Super!$B$2:$C$387,2,FALSE)</f>
        <v>Y</v>
      </c>
      <c r="P298">
        <f>VLOOKUP(B298,'Results - OWASP'!$B$2:$L$387,2,FALSE)</f>
        <v>11</v>
      </c>
      <c r="Q298">
        <f>VLOOKUP(B298,'Results - OWASP'!$B$2:$L$387,3,FALSE)</f>
        <v>8</v>
      </c>
      <c r="R298">
        <f>VLOOKUP(B298,'Results - OWASP'!$B$2:$L$387,4,FALSE)</f>
        <v>4</v>
      </c>
      <c r="S298">
        <f>VLOOKUP(B298,'Results - OWASP'!$B$2:$L$387,5,FALSE)</f>
        <v>0</v>
      </c>
      <c r="T298">
        <f>VLOOKUP(B298,'Results - OWASP'!$B$2:$L$387,6,FALSE)</f>
        <v>5</v>
      </c>
      <c r="U298">
        <f>VLOOKUP(B298,'Results - OWASP'!$B$2:$L$387,7,FALSE)</f>
        <v>1</v>
      </c>
      <c r="V298">
        <f>VLOOKUP(B298,'Results - OWASP'!$B$2:$L$387,8,FALSE)</f>
        <v>5</v>
      </c>
      <c r="W298">
        <f>VLOOKUP(B298,'Results - OWASP'!$B$2:$L$387,9,FALSE)</f>
        <v>3</v>
      </c>
      <c r="X298">
        <f>VLOOKUP(B298,'Results - OWASP'!$B$2:$L$387,10,FALSE)</f>
        <v>1</v>
      </c>
      <c r="Y298">
        <f>VLOOKUP(B298,'Results - OWASP'!$B$2:$L$387,11,FALSE)</f>
        <v>0</v>
      </c>
      <c r="Z298">
        <f>VLOOKUP(B298,Risk!$B$2:$G$387,3,FALSE)</f>
        <v>38</v>
      </c>
      <c r="AA298">
        <f>VLOOKUP(B298,Risk!$B$2:$G$387,4,FALSE)</f>
        <v>12</v>
      </c>
      <c r="AB298">
        <f>VLOOKUP(B298,Risk!$B$2:$G$387,5,FALSE)</f>
        <v>19</v>
      </c>
      <c r="AC298">
        <f>VLOOKUP(B298,Risk!$B$2:$G$387,6,FALSE)</f>
        <v>7</v>
      </c>
      <c r="AD298">
        <f>VLOOKUP(B298,Risk!$B$2:$G$387,2,FALSE)</f>
        <v>0.53</v>
      </c>
    </row>
    <row r="299" spans="1:30" x14ac:dyDescent="0.3">
      <c r="A299">
        <v>298</v>
      </c>
      <c r="B299" t="s">
        <v>1140</v>
      </c>
      <c r="C299" t="s">
        <v>1141</v>
      </c>
      <c r="D299" t="s">
        <v>1142</v>
      </c>
      <c r="E299" t="s">
        <v>1118</v>
      </c>
      <c r="F299">
        <v>285599</v>
      </c>
      <c r="G299">
        <v>32997667</v>
      </c>
      <c r="H299" t="s">
        <v>1143</v>
      </c>
      <c r="I299">
        <v>11876</v>
      </c>
      <c r="J299" s="6">
        <f>VLOOKUP(B299,'Results - Timing'!$B$2:$E$387,2,FALSE)</f>
        <v>44014.743749262823</v>
      </c>
      <c r="K299" s="6">
        <f>VLOOKUP(B299,'Results - Timing'!$B$2:$E$387,3,FALSE)</f>
        <v>44014.744203372837</v>
      </c>
      <c r="L299" s="5">
        <f>VLOOKUP(B299,'Results - Timing'!$B$2:$E$387,4,FALSE)</f>
        <v>4.5411001337924972E-4</v>
      </c>
      <c r="M299" s="3" t="str">
        <f>VLOOKUP(B299,Androbugs!$B$2:$C$387,2,FALSE)</f>
        <v>Y</v>
      </c>
      <c r="N299" s="3" t="str">
        <f>VLOOKUP(B299,Droidstatx!$B$2:$C$387,2,FALSE)</f>
        <v>Y</v>
      </c>
      <c r="O299" s="3" t="str">
        <f>VLOOKUP(B299,Super!$B$2:$C$387,2,FALSE)</f>
        <v>Y</v>
      </c>
      <c r="P299">
        <f>VLOOKUP(B299,'Results - OWASP'!$B$2:$L$387,2,FALSE)</f>
        <v>8</v>
      </c>
      <c r="Q299">
        <f>VLOOKUP(B299,'Results - OWASP'!$B$2:$L$387,3,FALSE)</f>
        <v>8</v>
      </c>
      <c r="R299">
        <f>VLOOKUP(B299,'Results - OWASP'!$B$2:$L$387,4,FALSE)</f>
        <v>2</v>
      </c>
      <c r="S299">
        <f>VLOOKUP(B299,'Results - OWASP'!$B$2:$L$387,5,FALSE)</f>
        <v>0</v>
      </c>
      <c r="T299">
        <f>VLOOKUP(B299,'Results - OWASP'!$B$2:$L$387,6,FALSE)</f>
        <v>5</v>
      </c>
      <c r="U299">
        <f>VLOOKUP(B299,'Results - OWASP'!$B$2:$L$387,7,FALSE)</f>
        <v>1</v>
      </c>
      <c r="V299">
        <f>VLOOKUP(B299,'Results - OWASP'!$B$2:$L$387,8,FALSE)</f>
        <v>5</v>
      </c>
      <c r="W299">
        <f>VLOOKUP(B299,'Results - OWASP'!$B$2:$L$387,9,FALSE)</f>
        <v>3</v>
      </c>
      <c r="X299">
        <f>VLOOKUP(B299,'Results - OWASP'!$B$2:$L$387,10,FALSE)</f>
        <v>2</v>
      </c>
      <c r="Y299">
        <f>VLOOKUP(B299,'Results - OWASP'!$B$2:$L$387,11,FALSE)</f>
        <v>0</v>
      </c>
      <c r="Z299">
        <f>VLOOKUP(B299,Risk!$B$2:$G$387,3,FALSE)</f>
        <v>34</v>
      </c>
      <c r="AA299">
        <f>VLOOKUP(B299,Risk!$B$2:$G$387,4,FALSE)</f>
        <v>12</v>
      </c>
      <c r="AB299">
        <f>VLOOKUP(B299,Risk!$B$2:$G$387,5,FALSE)</f>
        <v>17</v>
      </c>
      <c r="AC299">
        <f>VLOOKUP(B299,Risk!$B$2:$G$387,6,FALSE)</f>
        <v>5</v>
      </c>
      <c r="AD299">
        <f>VLOOKUP(B299,Risk!$B$2:$G$387,2,FALSE)</f>
        <v>0.51</v>
      </c>
    </row>
    <row r="300" spans="1:30" x14ac:dyDescent="0.3">
      <c r="A300">
        <v>299</v>
      </c>
      <c r="B300" t="s">
        <v>759</v>
      </c>
      <c r="C300" t="s">
        <v>760</v>
      </c>
      <c r="D300" t="s">
        <v>761</v>
      </c>
      <c r="E300" t="s">
        <v>1118</v>
      </c>
      <c r="F300">
        <v>243855</v>
      </c>
      <c r="G300">
        <v>80942718</v>
      </c>
      <c r="H300" t="s">
        <v>762</v>
      </c>
      <c r="I300">
        <v>209</v>
      </c>
      <c r="J300" s="6">
        <f>VLOOKUP(B300,'Results - Timing'!$B$2:$E$387,2,FALSE)</f>
        <v>44014.714228530429</v>
      </c>
      <c r="K300" s="6">
        <f>VLOOKUP(B300,'Results - Timing'!$B$2:$E$387,3,FALSE)</f>
        <v>44014.714594766578</v>
      </c>
      <c r="L300" s="5">
        <f>VLOOKUP(B300,'Results - Timing'!$B$2:$E$387,4,FALSE)</f>
        <v>3.6623614869313315E-4</v>
      </c>
      <c r="M300" s="3" t="str">
        <f>VLOOKUP(B300,Androbugs!$B$2:$C$387,2,FALSE)</f>
        <v>Y</v>
      </c>
      <c r="N300" s="3" t="str">
        <f>VLOOKUP(B300,Droidstatx!$B$2:$C$387,2,FALSE)</f>
        <v>Y</v>
      </c>
      <c r="O300" s="3" t="str">
        <f>VLOOKUP(B300,Super!$B$2:$C$387,2,FALSE)</f>
        <v>Y</v>
      </c>
      <c r="P300">
        <f>VLOOKUP(B300,'Results - OWASP'!$B$2:$L$387,2,FALSE)</f>
        <v>10</v>
      </c>
      <c r="Q300">
        <f>VLOOKUP(B300,'Results - OWASP'!$B$2:$L$387,3,FALSE)</f>
        <v>9</v>
      </c>
      <c r="R300">
        <f>VLOOKUP(B300,'Results - OWASP'!$B$2:$L$387,4,FALSE)</f>
        <v>3</v>
      </c>
      <c r="S300">
        <f>VLOOKUP(B300,'Results - OWASP'!$B$2:$L$387,5,FALSE)</f>
        <v>0</v>
      </c>
      <c r="T300">
        <f>VLOOKUP(B300,'Results - OWASP'!$B$2:$L$387,6,FALSE)</f>
        <v>7</v>
      </c>
      <c r="U300">
        <f>VLOOKUP(B300,'Results - OWASP'!$B$2:$L$387,7,FALSE)</f>
        <v>1</v>
      </c>
      <c r="V300">
        <f>VLOOKUP(B300,'Results - OWASP'!$B$2:$L$387,8,FALSE)</f>
        <v>5</v>
      </c>
      <c r="W300">
        <f>VLOOKUP(B300,'Results - OWASP'!$B$2:$L$387,9,FALSE)</f>
        <v>4</v>
      </c>
      <c r="X300">
        <f>VLOOKUP(B300,'Results - OWASP'!$B$2:$L$387,10,FALSE)</f>
        <v>1</v>
      </c>
      <c r="Y300">
        <f>VLOOKUP(B300,'Results - OWASP'!$B$2:$L$387,11,FALSE)</f>
        <v>1</v>
      </c>
      <c r="Z300">
        <f>VLOOKUP(B300,Risk!$B$2:$G$387,3,FALSE)</f>
        <v>41</v>
      </c>
      <c r="AA300">
        <f>VLOOKUP(B300,Risk!$B$2:$G$387,4,FALSE)</f>
        <v>14</v>
      </c>
      <c r="AB300">
        <f>VLOOKUP(B300,Risk!$B$2:$G$387,5,FALSE)</f>
        <v>17</v>
      </c>
      <c r="AC300">
        <f>VLOOKUP(B300,Risk!$B$2:$G$387,6,FALSE)</f>
        <v>10</v>
      </c>
      <c r="AD300">
        <f>VLOOKUP(B300,Risk!$B$2:$G$387,2,FALSE)</f>
        <v>0.55000000000000004</v>
      </c>
    </row>
    <row r="301" spans="1:30" x14ac:dyDescent="0.3">
      <c r="A301">
        <v>300</v>
      </c>
      <c r="B301" t="s">
        <v>1144</v>
      </c>
      <c r="C301" t="s">
        <v>1145</v>
      </c>
      <c r="D301" t="s">
        <v>1146</v>
      </c>
      <c r="E301" t="s">
        <v>1118</v>
      </c>
      <c r="F301">
        <v>233056</v>
      </c>
      <c r="G301">
        <v>26971090</v>
      </c>
      <c r="H301" t="s">
        <v>1147</v>
      </c>
      <c r="I301">
        <v>350200010</v>
      </c>
      <c r="J301" s="6">
        <f>VLOOKUP(B301,'Results - Timing'!$B$2:$E$387,2,FALSE)</f>
        <v>44014.772361086711</v>
      </c>
      <c r="K301" s="6">
        <f>VLOOKUP(B301,'Results - Timing'!$B$2:$E$387,3,FALSE)</f>
        <v>44014.772760395761</v>
      </c>
      <c r="L301" s="5">
        <f>VLOOKUP(B301,'Results - Timing'!$B$2:$E$387,4,FALSE)</f>
        <v>3.9930905040819198E-4</v>
      </c>
      <c r="M301" s="3" t="str">
        <f>VLOOKUP(B301,Androbugs!$B$2:$C$387,2,FALSE)</f>
        <v>Y</v>
      </c>
      <c r="N301" s="3" t="str">
        <f>VLOOKUP(B301,Droidstatx!$B$2:$C$387,2,FALSE)</f>
        <v>Y</v>
      </c>
      <c r="O301" s="3" t="str">
        <f>VLOOKUP(B301,Super!$B$2:$C$387,2,FALSE)</f>
        <v>Y</v>
      </c>
      <c r="P301">
        <f>VLOOKUP(B301,'Results - OWASP'!$B$2:$L$387,2,FALSE)</f>
        <v>11</v>
      </c>
      <c r="Q301">
        <f>VLOOKUP(B301,'Results - OWASP'!$B$2:$L$387,3,FALSE)</f>
        <v>6</v>
      </c>
      <c r="R301">
        <f>VLOOKUP(B301,'Results - OWASP'!$B$2:$L$387,4,FALSE)</f>
        <v>2</v>
      </c>
      <c r="S301">
        <f>VLOOKUP(B301,'Results - OWASP'!$B$2:$L$387,5,FALSE)</f>
        <v>0</v>
      </c>
      <c r="T301">
        <f>VLOOKUP(B301,'Results - OWASP'!$B$2:$L$387,6,FALSE)</f>
        <v>4</v>
      </c>
      <c r="U301">
        <f>VLOOKUP(B301,'Results - OWASP'!$B$2:$L$387,7,FALSE)</f>
        <v>1</v>
      </c>
      <c r="V301">
        <f>VLOOKUP(B301,'Results - OWASP'!$B$2:$L$387,8,FALSE)</f>
        <v>5</v>
      </c>
      <c r="W301">
        <f>VLOOKUP(B301,'Results - OWASP'!$B$2:$L$387,9,FALSE)</f>
        <v>2</v>
      </c>
      <c r="X301">
        <f>VLOOKUP(B301,'Results - OWASP'!$B$2:$L$387,10,FALSE)</f>
        <v>1</v>
      </c>
      <c r="Y301">
        <f>VLOOKUP(B301,'Results - OWASP'!$B$2:$L$387,11,FALSE)</f>
        <v>0</v>
      </c>
      <c r="Z301">
        <f>VLOOKUP(B301,Risk!$B$2:$G$387,3,FALSE)</f>
        <v>32</v>
      </c>
      <c r="AA301">
        <f>VLOOKUP(B301,Risk!$B$2:$G$387,4,FALSE)</f>
        <v>11</v>
      </c>
      <c r="AB301">
        <f>VLOOKUP(B301,Risk!$B$2:$G$387,5,FALSE)</f>
        <v>16</v>
      </c>
      <c r="AC301">
        <f>VLOOKUP(B301,Risk!$B$2:$G$387,6,FALSE)</f>
        <v>5</v>
      </c>
      <c r="AD301">
        <f>VLOOKUP(B301,Risk!$B$2:$G$387,2,FALSE)</f>
        <v>0.52</v>
      </c>
    </row>
    <row r="302" spans="1:30" x14ac:dyDescent="0.3">
      <c r="A302">
        <v>301</v>
      </c>
      <c r="B302" t="s">
        <v>1148</v>
      </c>
      <c r="C302" t="s">
        <v>1149</v>
      </c>
      <c r="D302" t="s">
        <v>1150</v>
      </c>
      <c r="E302" t="s">
        <v>1151</v>
      </c>
      <c r="F302">
        <v>36024668</v>
      </c>
      <c r="G302">
        <v>12395271</v>
      </c>
      <c r="H302" t="s">
        <v>1152</v>
      </c>
      <c r="I302">
        <v>4862610</v>
      </c>
      <c r="J302" s="6">
        <f>VLOOKUP(B302,'Results - Timing'!$B$2:$E$387,2,FALSE)</f>
        <v>44014.710561364918</v>
      </c>
      <c r="K302" s="6">
        <f>VLOOKUP(B302,'Results - Timing'!$B$2:$E$387,3,FALSE)</f>
        <v>44014.710910819893</v>
      </c>
      <c r="L302" s="5">
        <f>VLOOKUP(B302,'Results - Timing'!$B$2:$E$387,4,FALSE)</f>
        <v>3.4945497463922948E-4</v>
      </c>
      <c r="M302" s="3" t="str">
        <f>VLOOKUP(B302,Androbugs!$B$2:$C$387,2,FALSE)</f>
        <v>Y</v>
      </c>
      <c r="N302" s="3" t="str">
        <f>VLOOKUP(B302,Droidstatx!$B$2:$C$387,2,FALSE)</f>
        <v>Y</v>
      </c>
      <c r="O302" s="3" t="e">
        <f>VLOOKUP(B302,Super!$B$2:$C$387,2,FALSE)</f>
        <v>#N/A</v>
      </c>
      <c r="P302">
        <f>VLOOKUP(B302,'Results - OWASP'!$B$2:$L$387,2,FALSE)</f>
        <v>8</v>
      </c>
      <c r="Q302">
        <f>VLOOKUP(B302,'Results - OWASP'!$B$2:$L$387,3,FALSE)</f>
        <v>4</v>
      </c>
      <c r="R302">
        <f>VLOOKUP(B302,'Results - OWASP'!$B$2:$L$387,4,FALSE)</f>
        <v>2</v>
      </c>
      <c r="S302">
        <f>VLOOKUP(B302,'Results - OWASP'!$B$2:$L$387,5,FALSE)</f>
        <v>0</v>
      </c>
      <c r="T302">
        <f>VLOOKUP(B302,'Results - OWASP'!$B$2:$L$387,6,FALSE)</f>
        <v>3</v>
      </c>
      <c r="U302">
        <f>VLOOKUP(B302,'Results - OWASP'!$B$2:$L$387,7,FALSE)</f>
        <v>1</v>
      </c>
      <c r="V302">
        <f>VLOOKUP(B302,'Results - OWASP'!$B$2:$L$387,8,FALSE)</f>
        <v>2</v>
      </c>
      <c r="W302">
        <f>VLOOKUP(B302,'Results - OWASP'!$B$2:$L$387,9,FALSE)</f>
        <v>3</v>
      </c>
      <c r="X302">
        <f>VLOOKUP(B302,'Results - OWASP'!$B$2:$L$387,10,FALSE)</f>
        <v>2</v>
      </c>
      <c r="Y302">
        <f>VLOOKUP(B302,'Results - OWASP'!$B$2:$L$387,11,FALSE)</f>
        <v>1</v>
      </c>
      <c r="Z302">
        <f>VLOOKUP(B302,Risk!$B$2:$G$387,3,FALSE)</f>
        <v>26</v>
      </c>
      <c r="AA302">
        <f>VLOOKUP(B302,Risk!$B$2:$G$387,4,FALSE)</f>
        <v>8</v>
      </c>
      <c r="AB302">
        <f>VLOOKUP(B302,Risk!$B$2:$G$387,5,FALSE)</f>
        <v>10</v>
      </c>
      <c r="AC302">
        <f>VLOOKUP(B302,Risk!$B$2:$G$387,6,FALSE)</f>
        <v>8</v>
      </c>
      <c r="AD302">
        <f>VLOOKUP(B302,Risk!$B$2:$G$387,2,FALSE)</f>
        <v>0.56000000000000005</v>
      </c>
    </row>
    <row r="303" spans="1:30" x14ac:dyDescent="0.3">
      <c r="A303">
        <v>302</v>
      </c>
      <c r="B303" t="s">
        <v>835</v>
      </c>
      <c r="C303" t="s">
        <v>836</v>
      </c>
      <c r="D303" t="s">
        <v>837</v>
      </c>
      <c r="E303" t="s">
        <v>1151</v>
      </c>
      <c r="F303">
        <v>34123369</v>
      </c>
      <c r="G303">
        <v>6684412</v>
      </c>
      <c r="H303" t="s">
        <v>839</v>
      </c>
      <c r="I303">
        <v>751</v>
      </c>
      <c r="J303" s="6">
        <f>VLOOKUP(B303,'Results - Timing'!$B$2:$E$387,2,FALSE)</f>
        <v>44014.704669355662</v>
      </c>
      <c r="K303" s="6">
        <f>VLOOKUP(B303,'Results - Timing'!$B$2:$E$387,3,FALSE)</f>
        <v>44014.705052356549</v>
      </c>
      <c r="L303" s="5">
        <f>VLOOKUP(B303,'Results - Timing'!$B$2:$E$387,4,FALSE)</f>
        <v>3.8300088635878637E-4</v>
      </c>
      <c r="M303" s="3" t="str">
        <f>VLOOKUP(B303,Androbugs!$B$2:$C$387,2,FALSE)</f>
        <v>Y</v>
      </c>
      <c r="N303" s="3" t="str">
        <f>VLOOKUP(B303,Droidstatx!$B$2:$C$387,2,FALSE)</f>
        <v>Y</v>
      </c>
      <c r="O303" s="3" t="str">
        <f>VLOOKUP(B303,Super!$B$2:$C$387,2,FALSE)</f>
        <v>Y</v>
      </c>
      <c r="P303">
        <f>VLOOKUP(B303,'Results - OWASP'!$B$2:$L$387,2,FALSE)</f>
        <v>10</v>
      </c>
      <c r="Q303">
        <f>VLOOKUP(B303,'Results - OWASP'!$B$2:$L$387,3,FALSE)</f>
        <v>10</v>
      </c>
      <c r="R303">
        <f>VLOOKUP(B303,'Results - OWASP'!$B$2:$L$387,4,FALSE)</f>
        <v>6</v>
      </c>
      <c r="S303">
        <f>VLOOKUP(B303,'Results - OWASP'!$B$2:$L$387,5,FALSE)</f>
        <v>0</v>
      </c>
      <c r="T303">
        <f>VLOOKUP(B303,'Results - OWASP'!$B$2:$L$387,6,FALSE)</f>
        <v>5</v>
      </c>
      <c r="U303">
        <f>VLOOKUP(B303,'Results - OWASP'!$B$2:$L$387,7,FALSE)</f>
        <v>1</v>
      </c>
      <c r="V303">
        <f>VLOOKUP(B303,'Results - OWASP'!$B$2:$L$387,8,FALSE)</f>
        <v>3</v>
      </c>
      <c r="W303">
        <f>VLOOKUP(B303,'Results - OWASP'!$B$2:$L$387,9,FALSE)</f>
        <v>3</v>
      </c>
      <c r="X303">
        <f>VLOOKUP(B303,'Results - OWASP'!$B$2:$L$387,10,FALSE)</f>
        <v>2</v>
      </c>
      <c r="Y303">
        <f>VLOOKUP(B303,'Results - OWASP'!$B$2:$L$387,11,FALSE)</f>
        <v>1</v>
      </c>
      <c r="Z303">
        <f>VLOOKUP(B303,Risk!$B$2:$G$387,3,FALSE)</f>
        <v>41</v>
      </c>
      <c r="AA303">
        <f>VLOOKUP(B303,Risk!$B$2:$G$387,4,FALSE)</f>
        <v>11</v>
      </c>
      <c r="AB303">
        <f>VLOOKUP(B303,Risk!$B$2:$G$387,5,FALSE)</f>
        <v>19</v>
      </c>
      <c r="AC303">
        <f>VLOOKUP(B303,Risk!$B$2:$G$387,6,FALSE)</f>
        <v>11</v>
      </c>
      <c r="AD303">
        <f>VLOOKUP(B303,Risk!$B$2:$G$387,2,FALSE)</f>
        <v>0.61</v>
      </c>
    </row>
    <row r="304" spans="1:30" x14ac:dyDescent="0.3">
      <c r="A304">
        <v>303</v>
      </c>
      <c r="B304" t="s">
        <v>1153</v>
      </c>
      <c r="C304" t="s">
        <v>1154</v>
      </c>
      <c r="D304" t="s">
        <v>1155</v>
      </c>
      <c r="E304" t="s">
        <v>1151</v>
      </c>
      <c r="F304">
        <v>602627</v>
      </c>
      <c r="G304">
        <v>2830508</v>
      </c>
      <c r="H304" t="s">
        <v>1156</v>
      </c>
      <c r="I304">
        <v>58</v>
      </c>
      <c r="J304" s="6">
        <f>VLOOKUP(B304,'Results - Timing'!$B$2:$E$387,2,FALSE)</f>
        <v>44014.792446502033</v>
      </c>
      <c r="K304" s="6">
        <f>VLOOKUP(B304,'Results - Timing'!$B$2:$E$387,3,FALSE)</f>
        <v>44014.792622090681</v>
      </c>
      <c r="L304" s="5">
        <f>VLOOKUP(B304,'Results - Timing'!$B$2:$E$387,4,FALSE)</f>
        <v>1.7558864783495665E-4</v>
      </c>
      <c r="M304" s="3" t="str">
        <f>VLOOKUP(B304,Androbugs!$B$2:$C$387,2,FALSE)</f>
        <v>Y</v>
      </c>
      <c r="N304" s="3" t="str">
        <f>VLOOKUP(B304,Droidstatx!$B$2:$C$387,2,FALSE)</f>
        <v>Y</v>
      </c>
      <c r="O304" s="3" t="str">
        <f>VLOOKUP(B304,Super!$B$2:$C$387,2,FALSE)</f>
        <v>Y</v>
      </c>
      <c r="P304">
        <f>VLOOKUP(B304,'Results - OWASP'!$B$2:$L$387,2,FALSE)</f>
        <v>8</v>
      </c>
      <c r="Q304">
        <f>VLOOKUP(B304,'Results - OWASP'!$B$2:$L$387,3,FALSE)</f>
        <v>9</v>
      </c>
      <c r="R304">
        <f>VLOOKUP(B304,'Results - OWASP'!$B$2:$L$387,4,FALSE)</f>
        <v>5</v>
      </c>
      <c r="S304">
        <f>VLOOKUP(B304,'Results - OWASP'!$B$2:$L$387,5,FALSE)</f>
        <v>0</v>
      </c>
      <c r="T304">
        <f>VLOOKUP(B304,'Results - OWASP'!$B$2:$L$387,6,FALSE)</f>
        <v>5</v>
      </c>
      <c r="U304">
        <f>VLOOKUP(B304,'Results - OWASP'!$B$2:$L$387,7,FALSE)</f>
        <v>1</v>
      </c>
      <c r="V304">
        <f>VLOOKUP(B304,'Results - OWASP'!$B$2:$L$387,8,FALSE)</f>
        <v>5</v>
      </c>
      <c r="W304">
        <f>VLOOKUP(B304,'Results - OWASP'!$B$2:$L$387,9,FALSE)</f>
        <v>2</v>
      </c>
      <c r="X304">
        <f>VLOOKUP(B304,'Results - OWASP'!$B$2:$L$387,10,FALSE)</f>
        <v>2</v>
      </c>
      <c r="Y304">
        <f>VLOOKUP(B304,'Results - OWASP'!$B$2:$L$387,11,FALSE)</f>
        <v>0</v>
      </c>
      <c r="Z304">
        <f>VLOOKUP(B304,Risk!$B$2:$G$387,3,FALSE)</f>
        <v>37</v>
      </c>
      <c r="AA304">
        <f>VLOOKUP(B304,Risk!$B$2:$G$387,4,FALSE)</f>
        <v>11</v>
      </c>
      <c r="AB304">
        <f>VLOOKUP(B304,Risk!$B$2:$G$387,5,FALSE)</f>
        <v>13</v>
      </c>
      <c r="AC304">
        <f>VLOOKUP(B304,Risk!$B$2:$G$387,6,FALSE)</f>
        <v>13</v>
      </c>
      <c r="AD304">
        <f>VLOOKUP(B304,Risk!$B$2:$G$387,2,FALSE)</f>
        <v>0.59</v>
      </c>
    </row>
    <row r="305" spans="1:30" x14ac:dyDescent="0.3">
      <c r="A305">
        <v>304</v>
      </c>
      <c r="B305" t="s">
        <v>1157</v>
      </c>
      <c r="C305" t="s">
        <v>1158</v>
      </c>
      <c r="D305" t="s">
        <v>1159</v>
      </c>
      <c r="E305" t="s">
        <v>1151</v>
      </c>
      <c r="F305">
        <v>352069</v>
      </c>
      <c r="G305">
        <v>15025426</v>
      </c>
      <c r="H305" t="s">
        <v>1160</v>
      </c>
      <c r="I305">
        <v>1300</v>
      </c>
      <c r="J305" s="6">
        <f>VLOOKUP(B305,'Results - Timing'!$B$2:$E$387,2,FALSE)</f>
        <v>44014.692897583584</v>
      </c>
      <c r="K305" s="6">
        <f>VLOOKUP(B305,'Results - Timing'!$B$2:$E$387,3,FALSE)</f>
        <v>44014.693312776733</v>
      </c>
      <c r="L305" s="5">
        <f>VLOOKUP(B305,'Results - Timing'!$B$2:$E$387,4,FALSE)</f>
        <v>4.1519314981997013E-4</v>
      </c>
      <c r="M305" s="3" t="str">
        <f>VLOOKUP(B305,Androbugs!$B$2:$C$387,2,FALSE)</f>
        <v>Y</v>
      </c>
      <c r="N305" s="3" t="str">
        <f>VLOOKUP(B305,Droidstatx!$B$2:$C$387,2,FALSE)</f>
        <v>Y</v>
      </c>
      <c r="O305" s="3" t="str">
        <f>VLOOKUP(B305,Super!$B$2:$C$387,2,FALSE)</f>
        <v>Y</v>
      </c>
      <c r="P305">
        <f>VLOOKUP(B305,'Results - OWASP'!$B$2:$L$387,2,FALSE)</f>
        <v>7</v>
      </c>
      <c r="Q305">
        <f>VLOOKUP(B305,'Results - OWASP'!$B$2:$L$387,3,FALSE)</f>
        <v>9</v>
      </c>
      <c r="R305">
        <f>VLOOKUP(B305,'Results - OWASP'!$B$2:$L$387,4,FALSE)</f>
        <v>2</v>
      </c>
      <c r="S305">
        <f>VLOOKUP(B305,'Results - OWASP'!$B$2:$L$387,5,FALSE)</f>
        <v>0</v>
      </c>
      <c r="T305">
        <f>VLOOKUP(B305,'Results - OWASP'!$B$2:$L$387,6,FALSE)</f>
        <v>5</v>
      </c>
      <c r="U305">
        <f>VLOOKUP(B305,'Results - OWASP'!$B$2:$L$387,7,FALSE)</f>
        <v>1</v>
      </c>
      <c r="V305">
        <f>VLOOKUP(B305,'Results - OWASP'!$B$2:$L$387,8,FALSE)</f>
        <v>6</v>
      </c>
      <c r="W305">
        <f>VLOOKUP(B305,'Results - OWASP'!$B$2:$L$387,9,FALSE)</f>
        <v>2</v>
      </c>
      <c r="X305">
        <f>VLOOKUP(B305,'Results - OWASP'!$B$2:$L$387,10,FALSE)</f>
        <v>2</v>
      </c>
      <c r="Y305">
        <f>VLOOKUP(B305,'Results - OWASP'!$B$2:$L$387,11,FALSE)</f>
        <v>1</v>
      </c>
      <c r="Z305">
        <f>VLOOKUP(B305,Risk!$B$2:$G$387,3,FALSE)</f>
        <v>35</v>
      </c>
      <c r="AA305">
        <f>VLOOKUP(B305,Risk!$B$2:$G$387,4,FALSE)</f>
        <v>11</v>
      </c>
      <c r="AB305">
        <f>VLOOKUP(B305,Risk!$B$2:$G$387,5,FALSE)</f>
        <v>16</v>
      </c>
      <c r="AC305">
        <f>VLOOKUP(B305,Risk!$B$2:$G$387,6,FALSE)</f>
        <v>8</v>
      </c>
      <c r="AD305">
        <f>VLOOKUP(B305,Risk!$B$2:$G$387,2,FALSE)</f>
        <v>0.56000000000000005</v>
      </c>
    </row>
    <row r="306" spans="1:30" x14ac:dyDescent="0.3">
      <c r="A306">
        <v>305</v>
      </c>
      <c r="B306" t="s">
        <v>1161</v>
      </c>
      <c r="C306" t="s">
        <v>1162</v>
      </c>
      <c r="D306" t="s">
        <v>1163</v>
      </c>
      <c r="E306" t="s">
        <v>1151</v>
      </c>
      <c r="F306">
        <v>338278</v>
      </c>
      <c r="G306">
        <v>29055265</v>
      </c>
      <c r="H306" t="s">
        <v>1164</v>
      </c>
      <c r="I306">
        <v>69</v>
      </c>
      <c r="J306" s="6">
        <f>VLOOKUP(B306,'Results - Timing'!$B$2:$E$387,2,FALSE)</f>
        <v>44014.735223416079</v>
      </c>
      <c r="K306" s="6">
        <f>VLOOKUP(B306,'Results - Timing'!$B$2:$E$387,3,FALSE)</f>
        <v>44014.735538757413</v>
      </c>
      <c r="L306" s="5">
        <f>VLOOKUP(B306,'Results - Timing'!$B$2:$E$387,4,FALSE)</f>
        <v>3.1534133449895307E-4</v>
      </c>
      <c r="M306" s="3" t="str">
        <f>VLOOKUP(B306,Androbugs!$B$2:$C$387,2,FALSE)</f>
        <v>Y</v>
      </c>
      <c r="N306" s="3" t="str">
        <f>VLOOKUP(B306,Droidstatx!$B$2:$C$387,2,FALSE)</f>
        <v>Y</v>
      </c>
      <c r="O306" s="3" t="str">
        <f>VLOOKUP(B306,Super!$B$2:$C$387,2,FALSE)</f>
        <v>Y</v>
      </c>
      <c r="P306">
        <f>VLOOKUP(B306,'Results - OWASP'!$B$2:$L$387,2,FALSE)</f>
        <v>10</v>
      </c>
      <c r="Q306">
        <f>VLOOKUP(B306,'Results - OWASP'!$B$2:$L$387,3,FALSE)</f>
        <v>11</v>
      </c>
      <c r="R306">
        <f>VLOOKUP(B306,'Results - OWASP'!$B$2:$L$387,4,FALSE)</f>
        <v>5</v>
      </c>
      <c r="S306">
        <f>VLOOKUP(B306,'Results - OWASP'!$B$2:$L$387,5,FALSE)</f>
        <v>0</v>
      </c>
      <c r="T306">
        <f>VLOOKUP(B306,'Results - OWASP'!$B$2:$L$387,6,FALSE)</f>
        <v>6</v>
      </c>
      <c r="U306">
        <f>VLOOKUP(B306,'Results - OWASP'!$B$2:$L$387,7,FALSE)</f>
        <v>1</v>
      </c>
      <c r="V306">
        <f>VLOOKUP(B306,'Results - OWASP'!$B$2:$L$387,8,FALSE)</f>
        <v>5</v>
      </c>
      <c r="W306">
        <f>VLOOKUP(B306,'Results - OWASP'!$B$2:$L$387,9,FALSE)</f>
        <v>2</v>
      </c>
      <c r="X306">
        <f>VLOOKUP(B306,'Results - OWASP'!$B$2:$L$387,10,FALSE)</f>
        <v>1</v>
      </c>
      <c r="Y306">
        <f>VLOOKUP(B306,'Results - OWASP'!$B$2:$L$387,11,FALSE)</f>
        <v>0</v>
      </c>
      <c r="Z306">
        <f>VLOOKUP(B306,Risk!$B$2:$G$387,3,FALSE)</f>
        <v>41</v>
      </c>
      <c r="AA306">
        <f>VLOOKUP(B306,Risk!$B$2:$G$387,4,FALSE)</f>
        <v>11</v>
      </c>
      <c r="AB306">
        <f>VLOOKUP(B306,Risk!$B$2:$G$387,5,FALSE)</f>
        <v>16</v>
      </c>
      <c r="AC306">
        <f>VLOOKUP(B306,Risk!$B$2:$G$387,6,FALSE)</f>
        <v>14</v>
      </c>
      <c r="AD306">
        <f>VLOOKUP(B306,Risk!$B$2:$G$387,2,FALSE)</f>
        <v>0.6</v>
      </c>
    </row>
    <row r="307" spans="1:30" x14ac:dyDescent="0.3">
      <c r="A307">
        <v>306</v>
      </c>
      <c r="B307" t="s">
        <v>1165</v>
      </c>
      <c r="C307" t="s">
        <v>1166</v>
      </c>
      <c r="D307" t="s">
        <v>1167</v>
      </c>
      <c r="E307" t="s">
        <v>1151</v>
      </c>
      <c r="F307">
        <v>262981</v>
      </c>
      <c r="G307">
        <v>22146504</v>
      </c>
      <c r="H307" t="s">
        <v>1168</v>
      </c>
      <c r="I307">
        <v>18</v>
      </c>
      <c r="J307" s="6">
        <f>VLOOKUP(B307,'Results - Timing'!$B$2:$E$387,2,FALSE)</f>
        <v>44014.734818153767</v>
      </c>
      <c r="K307" s="6">
        <f>VLOOKUP(B307,'Results - Timing'!$B$2:$E$387,3,FALSE)</f>
        <v>44014.735223413933</v>
      </c>
      <c r="L307" s="5">
        <f>VLOOKUP(B307,'Results - Timing'!$B$2:$E$387,4,FALSE)</f>
        <v>4.0526016528019682E-4</v>
      </c>
      <c r="M307" s="3" t="str">
        <f>VLOOKUP(B307,Androbugs!$B$2:$C$387,2,FALSE)</f>
        <v>Y</v>
      </c>
      <c r="N307" s="3" t="str">
        <f>VLOOKUP(B307,Droidstatx!$B$2:$C$387,2,FALSE)</f>
        <v>Y</v>
      </c>
      <c r="O307" s="3" t="str">
        <f>VLOOKUP(B307,Super!$B$2:$C$387,2,FALSE)</f>
        <v>Y</v>
      </c>
      <c r="P307">
        <f>VLOOKUP(B307,'Results - OWASP'!$B$2:$L$387,2,FALSE)</f>
        <v>11</v>
      </c>
      <c r="Q307">
        <f>VLOOKUP(B307,'Results - OWASP'!$B$2:$L$387,3,FALSE)</f>
        <v>11</v>
      </c>
      <c r="R307">
        <f>VLOOKUP(B307,'Results - OWASP'!$B$2:$L$387,4,FALSE)</f>
        <v>8</v>
      </c>
      <c r="S307">
        <f>VLOOKUP(B307,'Results - OWASP'!$B$2:$L$387,5,FALSE)</f>
        <v>0</v>
      </c>
      <c r="T307">
        <f>VLOOKUP(B307,'Results - OWASP'!$B$2:$L$387,6,FALSE)</f>
        <v>7</v>
      </c>
      <c r="U307">
        <f>VLOOKUP(B307,'Results - OWASP'!$B$2:$L$387,7,FALSE)</f>
        <v>1</v>
      </c>
      <c r="V307">
        <f>VLOOKUP(B307,'Results - OWASP'!$B$2:$L$387,8,FALSE)</f>
        <v>6</v>
      </c>
      <c r="W307">
        <f>VLOOKUP(B307,'Results - OWASP'!$B$2:$L$387,9,FALSE)</f>
        <v>4</v>
      </c>
      <c r="X307">
        <f>VLOOKUP(B307,'Results - OWASP'!$B$2:$L$387,10,FALSE)</f>
        <v>2</v>
      </c>
      <c r="Y307">
        <f>VLOOKUP(B307,'Results - OWASP'!$B$2:$L$387,11,FALSE)</f>
        <v>1</v>
      </c>
      <c r="Z307">
        <f>VLOOKUP(B307,Risk!$B$2:$G$387,3,FALSE)</f>
        <v>51</v>
      </c>
      <c r="AA307">
        <f>VLOOKUP(B307,Risk!$B$2:$G$387,4,FALSE)</f>
        <v>14</v>
      </c>
      <c r="AB307">
        <f>VLOOKUP(B307,Risk!$B$2:$G$387,5,FALSE)</f>
        <v>15</v>
      </c>
      <c r="AC307">
        <f>VLOOKUP(B307,Risk!$B$2:$G$387,6,FALSE)</f>
        <v>22</v>
      </c>
      <c r="AD307">
        <f>VLOOKUP(B307,Risk!$B$2:$G$387,2,FALSE)</f>
        <v>0.63</v>
      </c>
    </row>
    <row r="308" spans="1:30" x14ac:dyDescent="0.3">
      <c r="A308">
        <v>307</v>
      </c>
      <c r="B308" t="s">
        <v>1169</v>
      </c>
      <c r="C308" t="s">
        <v>1170</v>
      </c>
      <c r="D308" t="s">
        <v>1171</v>
      </c>
      <c r="E308" t="s">
        <v>1151</v>
      </c>
      <c r="F308">
        <v>228597</v>
      </c>
      <c r="G308">
        <v>4195022</v>
      </c>
      <c r="H308" t="s">
        <v>1172</v>
      </c>
      <c r="I308">
        <v>138</v>
      </c>
      <c r="J308" s="6">
        <f>VLOOKUP(B308,'Results - Timing'!$B$2:$E$387,2,FALSE)</f>
        <v>44014.744203375027</v>
      </c>
      <c r="K308" s="6">
        <f>VLOOKUP(B308,'Results - Timing'!$B$2:$E$387,3,FALSE)</f>
        <v>44014.74435259874</v>
      </c>
      <c r="L308" s="5">
        <f>VLOOKUP(B308,'Results - Timing'!$B$2:$E$387,4,FALSE)</f>
        <v>1.4922371337888762E-4</v>
      </c>
      <c r="M308" s="3" t="str">
        <f>VLOOKUP(B308,Androbugs!$B$2:$C$387,2,FALSE)</f>
        <v>Y</v>
      </c>
      <c r="N308" s="3" t="str">
        <f>VLOOKUP(B308,Droidstatx!$B$2:$C$387,2,FALSE)</f>
        <v>Y</v>
      </c>
      <c r="O308" s="3" t="str">
        <f>VLOOKUP(B308,Super!$B$2:$C$387,2,FALSE)</f>
        <v>Y</v>
      </c>
      <c r="P308">
        <f>VLOOKUP(B308,'Results - OWASP'!$B$2:$L$387,2,FALSE)</f>
        <v>4</v>
      </c>
      <c r="Q308">
        <f>VLOOKUP(B308,'Results - OWASP'!$B$2:$L$387,3,FALSE)</f>
        <v>7</v>
      </c>
      <c r="R308">
        <f>VLOOKUP(B308,'Results - OWASP'!$B$2:$L$387,4,FALSE)</f>
        <v>5</v>
      </c>
      <c r="S308">
        <f>VLOOKUP(B308,'Results - OWASP'!$B$2:$L$387,5,FALSE)</f>
        <v>0</v>
      </c>
      <c r="T308">
        <f>VLOOKUP(B308,'Results - OWASP'!$B$2:$L$387,6,FALSE)</f>
        <v>2</v>
      </c>
      <c r="U308">
        <f>VLOOKUP(B308,'Results - OWASP'!$B$2:$L$387,7,FALSE)</f>
        <v>1</v>
      </c>
      <c r="V308">
        <f>VLOOKUP(B308,'Results - OWASP'!$B$2:$L$387,8,FALSE)</f>
        <v>5</v>
      </c>
      <c r="W308">
        <f>VLOOKUP(B308,'Results - OWASP'!$B$2:$L$387,9,FALSE)</f>
        <v>3</v>
      </c>
      <c r="X308">
        <f>VLOOKUP(B308,'Results - OWASP'!$B$2:$L$387,10,FALSE)</f>
        <v>1</v>
      </c>
      <c r="Y308">
        <f>VLOOKUP(B308,'Results - OWASP'!$B$2:$L$387,11,FALSE)</f>
        <v>0</v>
      </c>
      <c r="Z308">
        <f>VLOOKUP(B308,Risk!$B$2:$G$387,3,FALSE)</f>
        <v>28</v>
      </c>
      <c r="AA308">
        <f>VLOOKUP(B308,Risk!$B$2:$G$387,4,FALSE)</f>
        <v>11</v>
      </c>
      <c r="AB308">
        <f>VLOOKUP(B308,Risk!$B$2:$G$387,5,FALSE)</f>
        <v>8</v>
      </c>
      <c r="AC308">
        <f>VLOOKUP(B308,Risk!$B$2:$G$387,6,FALSE)</f>
        <v>9</v>
      </c>
      <c r="AD308">
        <f>VLOOKUP(B308,Risk!$B$2:$G$387,2,FALSE)</f>
        <v>0.55000000000000004</v>
      </c>
    </row>
    <row r="309" spans="1:30" x14ac:dyDescent="0.3">
      <c r="A309">
        <v>308</v>
      </c>
      <c r="B309" t="s">
        <v>1173</v>
      </c>
      <c r="C309" t="s">
        <v>1174</v>
      </c>
      <c r="D309" t="s">
        <v>1175</v>
      </c>
      <c r="E309" t="s">
        <v>1151</v>
      </c>
      <c r="F309">
        <v>172558</v>
      </c>
      <c r="G309">
        <v>27312630</v>
      </c>
      <c r="H309" t="s">
        <v>1176</v>
      </c>
      <c r="I309">
        <v>7</v>
      </c>
      <c r="J309" s="6">
        <f>VLOOKUP(B309,'Results - Timing'!$B$2:$E$387,2,FALSE)</f>
        <v>44014.756879577617</v>
      </c>
      <c r="K309" s="6">
        <f>VLOOKUP(B309,'Results - Timing'!$B$2:$E$387,3,FALSE)</f>
        <v>44014.757303880593</v>
      </c>
      <c r="L309" s="5">
        <f>VLOOKUP(B309,'Results - Timing'!$B$2:$E$387,4,FALSE)</f>
        <v>4.2430297617102042E-4</v>
      </c>
      <c r="M309" s="3" t="str">
        <f>VLOOKUP(B309,Androbugs!$B$2:$C$387,2,FALSE)</f>
        <v>Y</v>
      </c>
      <c r="N309" s="3" t="str">
        <f>VLOOKUP(B309,Droidstatx!$B$2:$C$387,2,FALSE)</f>
        <v>Y</v>
      </c>
      <c r="O309" s="3" t="str">
        <f>VLOOKUP(B309,Super!$B$2:$C$387,2,FALSE)</f>
        <v>Y</v>
      </c>
      <c r="P309">
        <f>VLOOKUP(B309,'Results - OWASP'!$B$2:$L$387,2,FALSE)</f>
        <v>10</v>
      </c>
      <c r="Q309">
        <f>VLOOKUP(B309,'Results - OWASP'!$B$2:$L$387,3,FALSE)</f>
        <v>8</v>
      </c>
      <c r="R309">
        <f>VLOOKUP(B309,'Results - OWASP'!$B$2:$L$387,4,FALSE)</f>
        <v>3</v>
      </c>
      <c r="S309">
        <f>VLOOKUP(B309,'Results - OWASP'!$B$2:$L$387,5,FALSE)</f>
        <v>0</v>
      </c>
      <c r="T309">
        <f>VLOOKUP(B309,'Results - OWASP'!$B$2:$L$387,6,FALSE)</f>
        <v>5</v>
      </c>
      <c r="U309">
        <f>VLOOKUP(B309,'Results - OWASP'!$B$2:$L$387,7,FALSE)</f>
        <v>1</v>
      </c>
      <c r="V309">
        <f>VLOOKUP(B309,'Results - OWASP'!$B$2:$L$387,8,FALSE)</f>
        <v>5</v>
      </c>
      <c r="W309">
        <f>VLOOKUP(B309,'Results - OWASP'!$B$2:$L$387,9,FALSE)</f>
        <v>3</v>
      </c>
      <c r="X309">
        <f>VLOOKUP(B309,'Results - OWASP'!$B$2:$L$387,10,FALSE)</f>
        <v>1</v>
      </c>
      <c r="Y309">
        <f>VLOOKUP(B309,'Results - OWASP'!$B$2:$L$387,11,FALSE)</f>
        <v>1</v>
      </c>
      <c r="Z309">
        <f>VLOOKUP(B309,Risk!$B$2:$G$387,3,FALSE)</f>
        <v>37</v>
      </c>
      <c r="AA309">
        <f>VLOOKUP(B309,Risk!$B$2:$G$387,4,FALSE)</f>
        <v>13</v>
      </c>
      <c r="AB309">
        <f>VLOOKUP(B309,Risk!$B$2:$G$387,5,FALSE)</f>
        <v>15</v>
      </c>
      <c r="AC309">
        <f>VLOOKUP(B309,Risk!$B$2:$G$387,6,FALSE)</f>
        <v>9</v>
      </c>
      <c r="AD309">
        <f>VLOOKUP(B309,Risk!$B$2:$G$387,2,FALSE)</f>
        <v>0.56999999999999995</v>
      </c>
    </row>
    <row r="310" spans="1:30" x14ac:dyDescent="0.3">
      <c r="A310">
        <v>309</v>
      </c>
      <c r="B310" t="s">
        <v>1177</v>
      </c>
      <c r="C310" t="s">
        <v>1178</v>
      </c>
      <c r="D310" t="s">
        <v>1179</v>
      </c>
      <c r="E310" t="s">
        <v>1151</v>
      </c>
      <c r="F310">
        <v>162772</v>
      </c>
      <c r="G310">
        <v>4999578</v>
      </c>
      <c r="H310" t="s">
        <v>1180</v>
      </c>
      <c r="I310">
        <v>71</v>
      </c>
      <c r="J310" s="6">
        <f>VLOOKUP(B310,'Results - Timing'!$B$2:$E$387,2,FALSE)</f>
        <v>44014.792323875612</v>
      </c>
      <c r="K310" s="6">
        <f>VLOOKUP(B310,'Results - Timing'!$B$2:$E$387,3,FALSE)</f>
        <v>44014.792446500258</v>
      </c>
      <c r="L310" s="5">
        <f>VLOOKUP(B310,'Results - Timing'!$B$2:$E$387,4,FALSE)</f>
        <v>1.2262464588275179E-4</v>
      </c>
      <c r="M310" s="3" t="str">
        <f>VLOOKUP(B310,Androbugs!$B$2:$C$387,2,FALSE)</f>
        <v>Y</v>
      </c>
      <c r="N310" s="3" t="str">
        <f>VLOOKUP(B310,Droidstatx!$B$2:$C$387,2,FALSE)</f>
        <v>Y</v>
      </c>
      <c r="O310" s="3" t="str">
        <f>VLOOKUP(B310,Super!$B$2:$C$387,2,FALSE)</f>
        <v>Y</v>
      </c>
      <c r="P310">
        <f>VLOOKUP(B310,'Results - OWASP'!$B$2:$L$387,2,FALSE)</f>
        <v>9</v>
      </c>
      <c r="Q310">
        <f>VLOOKUP(B310,'Results - OWASP'!$B$2:$L$387,3,FALSE)</f>
        <v>7</v>
      </c>
      <c r="R310">
        <f>VLOOKUP(B310,'Results - OWASP'!$B$2:$L$387,4,FALSE)</f>
        <v>1</v>
      </c>
      <c r="S310">
        <f>VLOOKUP(B310,'Results - OWASP'!$B$2:$L$387,5,FALSE)</f>
        <v>0</v>
      </c>
      <c r="T310">
        <f>VLOOKUP(B310,'Results - OWASP'!$B$2:$L$387,6,FALSE)</f>
        <v>2</v>
      </c>
      <c r="U310">
        <f>VLOOKUP(B310,'Results - OWASP'!$B$2:$L$387,7,FALSE)</f>
        <v>1</v>
      </c>
      <c r="V310">
        <f>VLOOKUP(B310,'Results - OWASP'!$B$2:$L$387,8,FALSE)</f>
        <v>5</v>
      </c>
      <c r="W310">
        <f>VLOOKUP(B310,'Results - OWASP'!$B$2:$L$387,9,FALSE)</f>
        <v>0</v>
      </c>
      <c r="X310">
        <f>VLOOKUP(B310,'Results - OWASP'!$B$2:$L$387,10,FALSE)</f>
        <v>2</v>
      </c>
      <c r="Y310">
        <f>VLOOKUP(B310,'Results - OWASP'!$B$2:$L$387,11,FALSE)</f>
        <v>0</v>
      </c>
      <c r="Z310">
        <f>VLOOKUP(B310,Risk!$B$2:$G$387,3,FALSE)</f>
        <v>27</v>
      </c>
      <c r="AA310">
        <f>VLOOKUP(B310,Risk!$B$2:$G$387,4,FALSE)</f>
        <v>10</v>
      </c>
      <c r="AB310">
        <f>VLOOKUP(B310,Risk!$B$2:$G$387,5,FALSE)</f>
        <v>11</v>
      </c>
      <c r="AC310">
        <f>VLOOKUP(B310,Risk!$B$2:$G$387,6,FALSE)</f>
        <v>6</v>
      </c>
      <c r="AD310">
        <f>VLOOKUP(B310,Risk!$B$2:$G$387,2,FALSE)</f>
        <v>0.53</v>
      </c>
    </row>
    <row r="311" spans="1:30" x14ac:dyDescent="0.3">
      <c r="A311">
        <v>310</v>
      </c>
      <c r="B311" t="s">
        <v>1181</v>
      </c>
      <c r="C311" t="s">
        <v>1182</v>
      </c>
      <c r="D311" t="s">
        <v>1183</v>
      </c>
      <c r="E311" t="s">
        <v>1151</v>
      </c>
      <c r="F311">
        <v>160764</v>
      </c>
      <c r="G311">
        <v>2303350</v>
      </c>
      <c r="H311" t="s">
        <v>1086</v>
      </c>
      <c r="I311">
        <v>3</v>
      </c>
      <c r="J311" s="6">
        <f>VLOOKUP(B311,'Results - Timing'!$B$2:$E$387,2,FALSE)</f>
        <v>44014.703574029532</v>
      </c>
      <c r="K311" s="6">
        <f>VLOOKUP(B311,'Results - Timing'!$B$2:$E$387,3,FALSE)</f>
        <v>44014.703655964287</v>
      </c>
      <c r="L311" s="5">
        <f>VLOOKUP(B311,'Results - Timing'!$B$2:$E$387,4,FALSE)</f>
        <v>8.1934755144175142E-5</v>
      </c>
      <c r="M311" s="3" t="str">
        <f>VLOOKUP(B311,Androbugs!$B$2:$C$387,2,FALSE)</f>
        <v>Y</v>
      </c>
      <c r="N311" s="3" t="str">
        <f>VLOOKUP(B311,Droidstatx!$B$2:$C$387,2,FALSE)</f>
        <v>Y</v>
      </c>
      <c r="O311" s="3" t="str">
        <f>VLOOKUP(B311,Super!$B$2:$C$387,2,FALSE)</f>
        <v>Y</v>
      </c>
      <c r="P311">
        <f>VLOOKUP(B311,'Results - OWASP'!$B$2:$L$387,2,FALSE)</f>
        <v>6</v>
      </c>
      <c r="Q311">
        <f>VLOOKUP(B311,'Results - OWASP'!$B$2:$L$387,3,FALSE)</f>
        <v>7</v>
      </c>
      <c r="R311">
        <f>VLOOKUP(B311,'Results - OWASP'!$B$2:$L$387,4,FALSE)</f>
        <v>1</v>
      </c>
      <c r="S311">
        <f>VLOOKUP(B311,'Results - OWASP'!$B$2:$L$387,5,FALSE)</f>
        <v>0</v>
      </c>
      <c r="T311">
        <f>VLOOKUP(B311,'Results - OWASP'!$B$2:$L$387,6,FALSE)</f>
        <v>3</v>
      </c>
      <c r="U311">
        <f>VLOOKUP(B311,'Results - OWASP'!$B$2:$L$387,7,FALSE)</f>
        <v>1</v>
      </c>
      <c r="V311">
        <f>VLOOKUP(B311,'Results - OWASP'!$B$2:$L$387,8,FALSE)</f>
        <v>4</v>
      </c>
      <c r="W311">
        <f>VLOOKUP(B311,'Results - OWASP'!$B$2:$L$387,9,FALSE)</f>
        <v>1</v>
      </c>
      <c r="X311">
        <f>VLOOKUP(B311,'Results - OWASP'!$B$2:$L$387,10,FALSE)</f>
        <v>0</v>
      </c>
      <c r="Y311">
        <f>VLOOKUP(B311,'Results - OWASP'!$B$2:$L$387,11,FALSE)</f>
        <v>0</v>
      </c>
      <c r="Z311">
        <f>VLOOKUP(B311,Risk!$B$2:$G$387,3,FALSE)</f>
        <v>23</v>
      </c>
      <c r="AA311">
        <f>VLOOKUP(B311,Risk!$B$2:$G$387,4,FALSE)</f>
        <v>7</v>
      </c>
      <c r="AB311">
        <f>VLOOKUP(B311,Risk!$B$2:$G$387,5,FALSE)</f>
        <v>11</v>
      </c>
      <c r="AC311">
        <f>VLOOKUP(B311,Risk!$B$2:$G$387,6,FALSE)</f>
        <v>5</v>
      </c>
      <c r="AD311">
        <f>VLOOKUP(B311,Risk!$B$2:$G$387,2,FALSE)</f>
        <v>0.54</v>
      </c>
    </row>
    <row r="312" spans="1:30" x14ac:dyDescent="0.3">
      <c r="A312">
        <v>311</v>
      </c>
      <c r="B312" t="s">
        <v>1184</v>
      </c>
      <c r="C312" t="s">
        <v>1185</v>
      </c>
      <c r="D312" t="s">
        <v>1186</v>
      </c>
      <c r="E312" t="s">
        <v>1187</v>
      </c>
      <c r="F312">
        <v>609231</v>
      </c>
      <c r="G312">
        <v>12503667</v>
      </c>
      <c r="H312" t="s">
        <v>1188</v>
      </c>
      <c r="I312">
        <v>3160501</v>
      </c>
      <c r="J312" s="6">
        <f>VLOOKUP(B312,'Results - Timing'!$B$2:$E$387,2,FALSE)</f>
        <v>44014.761409069077</v>
      </c>
      <c r="K312" s="6">
        <f>VLOOKUP(B312,'Results - Timing'!$B$2:$E$387,3,FALSE)</f>
        <v>44014.761820971937</v>
      </c>
      <c r="L312" s="5">
        <f>VLOOKUP(B312,'Results - Timing'!$B$2:$E$387,4,FALSE)</f>
        <v>4.1190285992342979E-4</v>
      </c>
      <c r="M312" s="3" t="str">
        <f>VLOOKUP(B312,Androbugs!$B$2:$C$387,2,FALSE)</f>
        <v>Y</v>
      </c>
      <c r="N312" s="3" t="str">
        <f>VLOOKUP(B312,Droidstatx!$B$2:$C$387,2,FALSE)</f>
        <v>Y</v>
      </c>
      <c r="O312" s="3" t="str">
        <f>VLOOKUP(B312,Super!$B$2:$C$387,2,FALSE)</f>
        <v>Y</v>
      </c>
      <c r="P312">
        <f>VLOOKUP(B312,'Results - OWASP'!$B$2:$L$387,2,FALSE)</f>
        <v>11</v>
      </c>
      <c r="Q312">
        <f>VLOOKUP(B312,'Results - OWASP'!$B$2:$L$387,3,FALSE)</f>
        <v>10</v>
      </c>
      <c r="R312">
        <f>VLOOKUP(B312,'Results - OWASP'!$B$2:$L$387,4,FALSE)</f>
        <v>5</v>
      </c>
      <c r="S312">
        <f>VLOOKUP(B312,'Results - OWASP'!$B$2:$L$387,5,FALSE)</f>
        <v>0</v>
      </c>
      <c r="T312">
        <f>VLOOKUP(B312,'Results - OWASP'!$B$2:$L$387,6,FALSE)</f>
        <v>5</v>
      </c>
      <c r="U312">
        <f>VLOOKUP(B312,'Results - OWASP'!$B$2:$L$387,7,FALSE)</f>
        <v>1</v>
      </c>
      <c r="V312">
        <f>VLOOKUP(B312,'Results - OWASP'!$B$2:$L$387,8,FALSE)</f>
        <v>6</v>
      </c>
      <c r="W312">
        <f>VLOOKUP(B312,'Results - OWASP'!$B$2:$L$387,9,FALSE)</f>
        <v>3</v>
      </c>
      <c r="X312">
        <f>VLOOKUP(B312,'Results - OWASP'!$B$2:$L$387,10,FALSE)</f>
        <v>2</v>
      </c>
      <c r="Y312">
        <f>VLOOKUP(B312,'Results - OWASP'!$B$2:$L$387,11,FALSE)</f>
        <v>0</v>
      </c>
      <c r="Z312">
        <f>VLOOKUP(B312,Risk!$B$2:$G$387,3,FALSE)</f>
        <v>43</v>
      </c>
      <c r="AA312">
        <f>VLOOKUP(B312,Risk!$B$2:$G$387,4,FALSE)</f>
        <v>13</v>
      </c>
      <c r="AB312">
        <f>VLOOKUP(B312,Risk!$B$2:$G$387,5,FALSE)</f>
        <v>20</v>
      </c>
      <c r="AC312">
        <f>VLOOKUP(B312,Risk!$B$2:$G$387,6,FALSE)</f>
        <v>10</v>
      </c>
      <c r="AD312">
        <f>VLOOKUP(B312,Risk!$B$2:$G$387,2,FALSE)</f>
        <v>0.55000000000000004</v>
      </c>
    </row>
    <row r="313" spans="1:30" x14ac:dyDescent="0.3">
      <c r="A313">
        <v>312</v>
      </c>
      <c r="B313" t="s">
        <v>1189</v>
      </c>
      <c r="C313" t="s">
        <v>1190</v>
      </c>
      <c r="D313" t="s">
        <v>1191</v>
      </c>
      <c r="E313" t="s">
        <v>1187</v>
      </c>
      <c r="F313">
        <v>172020</v>
      </c>
      <c r="G313">
        <v>18998956</v>
      </c>
      <c r="H313" t="s">
        <v>1192</v>
      </c>
      <c r="I313">
        <v>80005300</v>
      </c>
      <c r="J313" s="6">
        <f>VLOOKUP(B313,'Results - Timing'!$B$2:$E$387,2,FALSE)</f>
        <v>44014.751110244833</v>
      </c>
      <c r="K313" s="6">
        <f>VLOOKUP(B313,'Results - Timing'!$B$2:$E$387,3,FALSE)</f>
        <v>44014.751460962027</v>
      </c>
      <c r="L313" s="5">
        <f>VLOOKUP(B313,'Results - Timing'!$B$2:$E$387,4,FALSE)</f>
        <v>3.5071719321422279E-4</v>
      </c>
      <c r="M313" s="3" t="str">
        <f>VLOOKUP(B313,Androbugs!$B$2:$C$387,2,FALSE)</f>
        <v>Y</v>
      </c>
      <c r="N313" s="3" t="str">
        <f>VLOOKUP(B313,Droidstatx!$B$2:$C$387,2,FALSE)</f>
        <v>Y</v>
      </c>
      <c r="O313" s="3" t="str">
        <f>VLOOKUP(B313,Super!$B$2:$C$387,2,FALSE)</f>
        <v>Y</v>
      </c>
      <c r="P313">
        <f>VLOOKUP(B313,'Results - OWASP'!$B$2:$L$387,2,FALSE)</f>
        <v>10</v>
      </c>
      <c r="Q313">
        <f>VLOOKUP(B313,'Results - OWASP'!$B$2:$L$387,3,FALSE)</f>
        <v>8</v>
      </c>
      <c r="R313">
        <f>VLOOKUP(B313,'Results - OWASP'!$B$2:$L$387,4,FALSE)</f>
        <v>6</v>
      </c>
      <c r="S313">
        <f>VLOOKUP(B313,'Results - OWASP'!$B$2:$L$387,5,FALSE)</f>
        <v>0</v>
      </c>
      <c r="T313">
        <f>VLOOKUP(B313,'Results - OWASP'!$B$2:$L$387,6,FALSE)</f>
        <v>4</v>
      </c>
      <c r="U313">
        <f>VLOOKUP(B313,'Results - OWASP'!$B$2:$L$387,7,FALSE)</f>
        <v>1</v>
      </c>
      <c r="V313">
        <f>VLOOKUP(B313,'Results - OWASP'!$B$2:$L$387,8,FALSE)</f>
        <v>6</v>
      </c>
      <c r="W313">
        <f>VLOOKUP(B313,'Results - OWASP'!$B$2:$L$387,9,FALSE)</f>
        <v>3</v>
      </c>
      <c r="X313">
        <f>VLOOKUP(B313,'Results - OWASP'!$B$2:$L$387,10,FALSE)</f>
        <v>2</v>
      </c>
      <c r="Y313">
        <f>VLOOKUP(B313,'Results - OWASP'!$B$2:$L$387,11,FALSE)</f>
        <v>0</v>
      </c>
      <c r="Z313">
        <f>VLOOKUP(B313,Risk!$B$2:$G$387,3,FALSE)</f>
        <v>40</v>
      </c>
      <c r="AA313">
        <f>VLOOKUP(B313,Risk!$B$2:$G$387,4,FALSE)</f>
        <v>12</v>
      </c>
      <c r="AB313">
        <f>VLOOKUP(B313,Risk!$B$2:$G$387,5,FALSE)</f>
        <v>15</v>
      </c>
      <c r="AC313">
        <f>VLOOKUP(B313,Risk!$B$2:$G$387,6,FALSE)</f>
        <v>13</v>
      </c>
      <c r="AD313">
        <f>VLOOKUP(B313,Risk!$B$2:$G$387,2,FALSE)</f>
        <v>0.57999999999999996</v>
      </c>
    </row>
    <row r="314" spans="1:30" x14ac:dyDescent="0.3">
      <c r="A314">
        <v>313</v>
      </c>
      <c r="B314" t="s">
        <v>1193</v>
      </c>
      <c r="C314" t="s">
        <v>1194</v>
      </c>
      <c r="D314" t="s">
        <v>1195</v>
      </c>
      <c r="E314" t="s">
        <v>1187</v>
      </c>
      <c r="F314">
        <v>43452</v>
      </c>
      <c r="G314">
        <v>10444500</v>
      </c>
      <c r="H314" t="s">
        <v>1086</v>
      </c>
      <c r="I314">
        <v>1</v>
      </c>
      <c r="J314" s="6">
        <f>VLOOKUP(B314,'Results - Timing'!$B$2:$E$387,2,FALSE)</f>
        <v>44014.692508901768</v>
      </c>
      <c r="K314" s="6">
        <f>VLOOKUP(B314,'Results - Timing'!$B$2:$E$387,3,FALSE)</f>
        <v>44014.692728671587</v>
      </c>
      <c r="L314" s="5">
        <f>VLOOKUP(B314,'Results - Timing'!$B$2:$E$387,4,FALSE)</f>
        <v>2.1976981952320784E-4</v>
      </c>
      <c r="M314" s="3" t="str">
        <f>VLOOKUP(B314,Androbugs!$B$2:$C$387,2,FALSE)</f>
        <v>Y</v>
      </c>
      <c r="N314" s="3" t="str">
        <f>VLOOKUP(B314,Droidstatx!$B$2:$C$387,2,FALSE)</f>
        <v>Y</v>
      </c>
      <c r="O314" s="3" t="str">
        <f>VLOOKUP(B314,Super!$B$2:$C$387,2,FALSE)</f>
        <v>Y</v>
      </c>
      <c r="P314">
        <f>VLOOKUP(B314,'Results - OWASP'!$B$2:$L$387,2,FALSE)</f>
        <v>9</v>
      </c>
      <c r="Q314">
        <f>VLOOKUP(B314,'Results - OWASP'!$B$2:$L$387,3,FALSE)</f>
        <v>6</v>
      </c>
      <c r="R314">
        <f>VLOOKUP(B314,'Results - OWASP'!$B$2:$L$387,4,FALSE)</f>
        <v>2</v>
      </c>
      <c r="S314">
        <f>VLOOKUP(B314,'Results - OWASP'!$B$2:$L$387,5,FALSE)</f>
        <v>0</v>
      </c>
      <c r="T314">
        <f>VLOOKUP(B314,'Results - OWASP'!$B$2:$L$387,6,FALSE)</f>
        <v>5</v>
      </c>
      <c r="U314">
        <f>VLOOKUP(B314,'Results - OWASP'!$B$2:$L$387,7,FALSE)</f>
        <v>1</v>
      </c>
      <c r="V314">
        <f>VLOOKUP(B314,'Results - OWASP'!$B$2:$L$387,8,FALSE)</f>
        <v>3</v>
      </c>
      <c r="W314">
        <f>VLOOKUP(B314,'Results - OWASP'!$B$2:$L$387,9,FALSE)</f>
        <v>2</v>
      </c>
      <c r="X314">
        <f>VLOOKUP(B314,'Results - OWASP'!$B$2:$L$387,10,FALSE)</f>
        <v>1</v>
      </c>
      <c r="Y314">
        <f>VLOOKUP(B314,'Results - OWASP'!$B$2:$L$387,11,FALSE)</f>
        <v>1</v>
      </c>
      <c r="Z314">
        <f>VLOOKUP(B314,Risk!$B$2:$G$387,3,FALSE)</f>
        <v>30</v>
      </c>
      <c r="AA314">
        <f>VLOOKUP(B314,Risk!$B$2:$G$387,4,FALSE)</f>
        <v>11</v>
      </c>
      <c r="AB314">
        <f>VLOOKUP(B314,Risk!$B$2:$G$387,5,FALSE)</f>
        <v>13</v>
      </c>
      <c r="AC314">
        <f>VLOOKUP(B314,Risk!$B$2:$G$387,6,FALSE)</f>
        <v>6</v>
      </c>
      <c r="AD314">
        <f>VLOOKUP(B314,Risk!$B$2:$G$387,2,FALSE)</f>
        <v>0.55000000000000004</v>
      </c>
    </row>
    <row r="315" spans="1:30" x14ac:dyDescent="0.3">
      <c r="A315">
        <v>314</v>
      </c>
      <c r="B315" t="s">
        <v>1196</v>
      </c>
      <c r="C315" t="s">
        <v>1197</v>
      </c>
      <c r="D315" t="s">
        <v>1198</v>
      </c>
      <c r="E315" t="s">
        <v>1187</v>
      </c>
      <c r="F315">
        <v>27010</v>
      </c>
      <c r="G315">
        <v>7799070</v>
      </c>
      <c r="H315" t="s">
        <v>1199</v>
      </c>
      <c r="I315">
        <v>1032</v>
      </c>
      <c r="J315" s="6">
        <f>VLOOKUP(B315,'Results - Timing'!$B$2:$E$387,2,FALSE)</f>
        <v>44014.766508913701</v>
      </c>
      <c r="K315" s="6">
        <f>VLOOKUP(B315,'Results - Timing'!$B$2:$E$387,3,FALSE)</f>
        <v>44014.766933588937</v>
      </c>
      <c r="L315" s="5">
        <f>VLOOKUP(B315,'Results - Timing'!$B$2:$E$387,4,FALSE)</f>
        <v>4.2467523599043489E-4</v>
      </c>
      <c r="M315" s="3" t="str">
        <f>VLOOKUP(B315,Androbugs!$B$2:$C$387,2,FALSE)</f>
        <v>Y</v>
      </c>
      <c r="N315" s="3" t="str">
        <f>VLOOKUP(B315,Droidstatx!$B$2:$C$387,2,FALSE)</f>
        <v>Y</v>
      </c>
      <c r="O315" s="3" t="str">
        <f>VLOOKUP(B315,Super!$B$2:$C$387,2,FALSE)</f>
        <v>Y</v>
      </c>
      <c r="P315">
        <f>VLOOKUP(B315,'Results - OWASP'!$B$2:$L$387,2,FALSE)</f>
        <v>9</v>
      </c>
      <c r="Q315">
        <f>VLOOKUP(B315,'Results - OWASP'!$B$2:$L$387,3,FALSE)</f>
        <v>6</v>
      </c>
      <c r="R315">
        <f>VLOOKUP(B315,'Results - OWASP'!$B$2:$L$387,4,FALSE)</f>
        <v>5</v>
      </c>
      <c r="S315">
        <f>VLOOKUP(B315,'Results - OWASP'!$B$2:$L$387,5,FALSE)</f>
        <v>0</v>
      </c>
      <c r="T315">
        <f>VLOOKUP(B315,'Results - OWASP'!$B$2:$L$387,6,FALSE)</f>
        <v>3</v>
      </c>
      <c r="U315">
        <f>VLOOKUP(B315,'Results - OWASP'!$B$2:$L$387,7,FALSE)</f>
        <v>1</v>
      </c>
      <c r="V315">
        <f>VLOOKUP(B315,'Results - OWASP'!$B$2:$L$387,8,FALSE)</f>
        <v>5</v>
      </c>
      <c r="W315">
        <f>VLOOKUP(B315,'Results - OWASP'!$B$2:$L$387,9,FALSE)</f>
        <v>4</v>
      </c>
      <c r="X315">
        <f>VLOOKUP(B315,'Results - OWASP'!$B$2:$L$387,10,FALSE)</f>
        <v>2</v>
      </c>
      <c r="Y315">
        <f>VLOOKUP(B315,'Results - OWASP'!$B$2:$L$387,11,FALSE)</f>
        <v>1</v>
      </c>
      <c r="Z315">
        <f>VLOOKUP(B315,Risk!$B$2:$G$387,3,FALSE)</f>
        <v>36</v>
      </c>
      <c r="AA315">
        <f>VLOOKUP(B315,Risk!$B$2:$G$387,4,FALSE)</f>
        <v>11</v>
      </c>
      <c r="AB315">
        <f>VLOOKUP(B315,Risk!$B$2:$G$387,5,FALSE)</f>
        <v>15</v>
      </c>
      <c r="AC315">
        <f>VLOOKUP(B315,Risk!$B$2:$G$387,6,FALSE)</f>
        <v>10</v>
      </c>
      <c r="AD315">
        <f>VLOOKUP(B315,Risk!$B$2:$G$387,2,FALSE)</f>
        <v>0.56999999999999995</v>
      </c>
    </row>
    <row r="316" spans="1:30" x14ac:dyDescent="0.3">
      <c r="A316">
        <v>315</v>
      </c>
      <c r="B316" t="s">
        <v>1200</v>
      </c>
      <c r="C316" t="s">
        <v>1201</v>
      </c>
      <c r="D316" t="s">
        <v>1202</v>
      </c>
      <c r="E316" t="s">
        <v>1187</v>
      </c>
      <c r="F316">
        <v>12273</v>
      </c>
      <c r="G316">
        <v>5075912</v>
      </c>
      <c r="H316" t="s">
        <v>1203</v>
      </c>
      <c r="I316">
        <v>10103001</v>
      </c>
      <c r="J316" s="6">
        <f>VLOOKUP(B316,'Results - Timing'!$B$2:$E$387,2,FALSE)</f>
        <v>44014.764949708137</v>
      </c>
      <c r="K316" s="6">
        <f>VLOOKUP(B316,'Results - Timing'!$B$2:$E$387,3,FALSE)</f>
        <v>44014.76531785111</v>
      </c>
      <c r="L316" s="5">
        <f>VLOOKUP(B316,'Results - Timing'!$B$2:$E$387,4,FALSE)</f>
        <v>3.6814297345699742E-4</v>
      </c>
      <c r="M316" s="3" t="str">
        <f>VLOOKUP(B316,Androbugs!$B$2:$C$387,2,FALSE)</f>
        <v>Y</v>
      </c>
      <c r="N316" s="3" t="str">
        <f>VLOOKUP(B316,Droidstatx!$B$2:$C$387,2,FALSE)</f>
        <v>Y</v>
      </c>
      <c r="O316" s="3" t="str">
        <f>VLOOKUP(B316,Super!$B$2:$C$387,2,FALSE)</f>
        <v>Y</v>
      </c>
      <c r="P316">
        <f>VLOOKUP(B316,'Results - OWASP'!$B$2:$L$387,2,FALSE)</f>
        <v>9</v>
      </c>
      <c r="Q316">
        <f>VLOOKUP(B316,'Results - OWASP'!$B$2:$L$387,3,FALSE)</f>
        <v>5</v>
      </c>
      <c r="R316">
        <f>VLOOKUP(B316,'Results - OWASP'!$B$2:$L$387,4,FALSE)</f>
        <v>2</v>
      </c>
      <c r="S316">
        <f>VLOOKUP(B316,'Results - OWASP'!$B$2:$L$387,5,FALSE)</f>
        <v>0</v>
      </c>
      <c r="T316">
        <f>VLOOKUP(B316,'Results - OWASP'!$B$2:$L$387,6,FALSE)</f>
        <v>5</v>
      </c>
      <c r="U316">
        <f>VLOOKUP(B316,'Results - OWASP'!$B$2:$L$387,7,FALSE)</f>
        <v>1</v>
      </c>
      <c r="V316">
        <f>VLOOKUP(B316,'Results - OWASP'!$B$2:$L$387,8,FALSE)</f>
        <v>7</v>
      </c>
      <c r="W316">
        <f>VLOOKUP(B316,'Results - OWASP'!$B$2:$L$387,9,FALSE)</f>
        <v>3</v>
      </c>
      <c r="X316">
        <f>VLOOKUP(B316,'Results - OWASP'!$B$2:$L$387,10,FALSE)</f>
        <v>2</v>
      </c>
      <c r="Y316">
        <f>VLOOKUP(B316,'Results - OWASP'!$B$2:$L$387,11,FALSE)</f>
        <v>1</v>
      </c>
      <c r="Z316">
        <f>VLOOKUP(B316,Risk!$B$2:$G$387,3,FALSE)</f>
        <v>35</v>
      </c>
      <c r="AA316">
        <f>VLOOKUP(B316,Risk!$B$2:$G$387,4,FALSE)</f>
        <v>12</v>
      </c>
      <c r="AB316">
        <f>VLOOKUP(B316,Risk!$B$2:$G$387,5,FALSE)</f>
        <v>15</v>
      </c>
      <c r="AC316">
        <f>VLOOKUP(B316,Risk!$B$2:$G$387,6,FALSE)</f>
        <v>8</v>
      </c>
      <c r="AD316">
        <f>VLOOKUP(B316,Risk!$B$2:$G$387,2,FALSE)</f>
        <v>0.56999999999999995</v>
      </c>
    </row>
    <row r="317" spans="1:30" x14ac:dyDescent="0.3">
      <c r="A317">
        <v>316</v>
      </c>
      <c r="B317" t="s">
        <v>1204</v>
      </c>
      <c r="C317" t="s">
        <v>1205</v>
      </c>
      <c r="D317" t="s">
        <v>1206</v>
      </c>
      <c r="E317" t="s">
        <v>1187</v>
      </c>
      <c r="F317">
        <v>5902</v>
      </c>
      <c r="G317">
        <v>4084612</v>
      </c>
      <c r="H317" t="s">
        <v>1207</v>
      </c>
      <c r="I317">
        <v>8026</v>
      </c>
      <c r="J317" s="6">
        <f>VLOOKUP(B317,'Results - Timing'!$B$2:$E$387,2,FALSE)</f>
        <v>44014.781945631352</v>
      </c>
      <c r="K317" s="6">
        <f>VLOOKUP(B317,'Results - Timing'!$B$2:$E$387,3,FALSE)</f>
        <v>44014.782254119178</v>
      </c>
      <c r="L317" s="5">
        <f>VLOOKUP(B317,'Results - Timing'!$B$2:$E$387,4,FALSE)</f>
        <v>3.0848782625980675E-4</v>
      </c>
      <c r="M317" s="3" t="str">
        <f>VLOOKUP(B317,Androbugs!$B$2:$C$387,2,FALSE)</f>
        <v>Y</v>
      </c>
      <c r="N317" s="3" t="str">
        <f>VLOOKUP(B317,Droidstatx!$B$2:$C$387,2,FALSE)</f>
        <v>Y</v>
      </c>
      <c r="O317" s="3" t="str">
        <f>VLOOKUP(B317,Super!$B$2:$C$387,2,FALSE)</f>
        <v>Y</v>
      </c>
      <c r="P317">
        <f>VLOOKUP(B317,'Results - OWASP'!$B$2:$L$387,2,FALSE)</f>
        <v>9</v>
      </c>
      <c r="Q317">
        <f>VLOOKUP(B317,'Results - OWASP'!$B$2:$L$387,3,FALSE)</f>
        <v>8</v>
      </c>
      <c r="R317">
        <f>VLOOKUP(B317,'Results - OWASP'!$B$2:$L$387,4,FALSE)</f>
        <v>2</v>
      </c>
      <c r="S317">
        <f>VLOOKUP(B317,'Results - OWASP'!$B$2:$L$387,5,FALSE)</f>
        <v>0</v>
      </c>
      <c r="T317">
        <f>VLOOKUP(B317,'Results - OWASP'!$B$2:$L$387,6,FALSE)</f>
        <v>5</v>
      </c>
      <c r="U317">
        <f>VLOOKUP(B317,'Results - OWASP'!$B$2:$L$387,7,FALSE)</f>
        <v>1</v>
      </c>
      <c r="V317">
        <f>VLOOKUP(B317,'Results - OWASP'!$B$2:$L$387,8,FALSE)</f>
        <v>6</v>
      </c>
      <c r="W317">
        <f>VLOOKUP(B317,'Results - OWASP'!$B$2:$L$387,9,FALSE)</f>
        <v>4</v>
      </c>
      <c r="X317">
        <f>VLOOKUP(B317,'Results - OWASP'!$B$2:$L$387,10,FALSE)</f>
        <v>1</v>
      </c>
      <c r="Y317">
        <f>VLOOKUP(B317,'Results - OWASP'!$B$2:$L$387,11,FALSE)</f>
        <v>1</v>
      </c>
      <c r="Z317">
        <f>VLOOKUP(B317,Risk!$B$2:$G$387,3,FALSE)</f>
        <v>37</v>
      </c>
      <c r="AA317">
        <f>VLOOKUP(B317,Risk!$B$2:$G$387,4,FALSE)</f>
        <v>13</v>
      </c>
      <c r="AB317">
        <f>VLOOKUP(B317,Risk!$B$2:$G$387,5,FALSE)</f>
        <v>17</v>
      </c>
      <c r="AC317">
        <f>VLOOKUP(B317,Risk!$B$2:$G$387,6,FALSE)</f>
        <v>7</v>
      </c>
      <c r="AD317">
        <f>VLOOKUP(B317,Risk!$B$2:$G$387,2,FALSE)</f>
        <v>0.54</v>
      </c>
    </row>
    <row r="318" spans="1:30" x14ac:dyDescent="0.3">
      <c r="A318">
        <v>317</v>
      </c>
      <c r="B318" t="s">
        <v>1208</v>
      </c>
      <c r="C318" t="s">
        <v>1209</v>
      </c>
      <c r="D318" t="s">
        <v>1210</v>
      </c>
      <c r="E318" t="s">
        <v>1187</v>
      </c>
      <c r="F318">
        <v>1734</v>
      </c>
      <c r="G318">
        <v>86738</v>
      </c>
      <c r="H318" t="s">
        <v>911</v>
      </c>
      <c r="I318">
        <v>1</v>
      </c>
      <c r="J318" s="6">
        <f>VLOOKUP(B318,'Results - Timing'!$B$2:$E$387,2,FALSE)</f>
        <v>44014.740608012187</v>
      </c>
      <c r="K318" s="6">
        <f>VLOOKUP(B318,'Results - Timing'!$B$2:$E$387,3,FALSE)</f>
        <v>44014.740633580514</v>
      </c>
      <c r="L318" s="5">
        <f>VLOOKUP(B318,'Results - Timing'!$B$2:$E$387,4,FALSE)</f>
        <v>2.556832623668015E-5</v>
      </c>
      <c r="M318" s="3" t="str">
        <f>VLOOKUP(B318,Androbugs!$B$2:$C$387,2,FALSE)</f>
        <v>Y</v>
      </c>
      <c r="N318" s="3" t="str">
        <f>VLOOKUP(B318,Droidstatx!$B$2:$C$387,2,FALSE)</f>
        <v>Y</v>
      </c>
      <c r="O318" s="3" t="str">
        <f>VLOOKUP(B318,Super!$B$2:$C$387,2,FALSE)</f>
        <v>Y</v>
      </c>
      <c r="P318">
        <f>VLOOKUP(B318,'Results - OWASP'!$B$2:$L$387,2,FALSE)</f>
        <v>4</v>
      </c>
      <c r="Q318">
        <f>VLOOKUP(B318,'Results - OWASP'!$B$2:$L$387,3,FALSE)</f>
        <v>3</v>
      </c>
      <c r="R318">
        <f>VLOOKUP(B318,'Results - OWASP'!$B$2:$L$387,4,FALSE)</f>
        <v>1</v>
      </c>
      <c r="S318">
        <f>VLOOKUP(B318,'Results - OWASP'!$B$2:$L$387,5,FALSE)</f>
        <v>0</v>
      </c>
      <c r="T318">
        <f>VLOOKUP(B318,'Results - OWASP'!$B$2:$L$387,6,FALSE)</f>
        <v>1</v>
      </c>
      <c r="U318">
        <f>VLOOKUP(B318,'Results - OWASP'!$B$2:$L$387,7,FALSE)</f>
        <v>0</v>
      </c>
      <c r="V318">
        <f>VLOOKUP(B318,'Results - OWASP'!$B$2:$L$387,8,FALSE)</f>
        <v>2</v>
      </c>
      <c r="W318">
        <f>VLOOKUP(B318,'Results - OWASP'!$B$2:$L$387,9,FALSE)</f>
        <v>0</v>
      </c>
      <c r="X318">
        <f>VLOOKUP(B318,'Results - OWASP'!$B$2:$L$387,10,FALSE)</f>
        <v>0</v>
      </c>
      <c r="Y318">
        <f>VLOOKUP(B318,'Results - OWASP'!$B$2:$L$387,11,FALSE)</f>
        <v>0</v>
      </c>
      <c r="Z318">
        <f>VLOOKUP(B318,Risk!$B$2:$G$387,3,FALSE)</f>
        <v>11</v>
      </c>
      <c r="AA318">
        <f>VLOOKUP(B318,Risk!$B$2:$G$387,4,FALSE)</f>
        <v>4</v>
      </c>
      <c r="AB318">
        <f>VLOOKUP(B318,Risk!$B$2:$G$387,5,FALSE)</f>
        <v>7</v>
      </c>
      <c r="AC318">
        <f>VLOOKUP(B318,Risk!$B$2:$G$387,6,FALSE)</f>
        <v>0</v>
      </c>
      <c r="AD318">
        <f>VLOOKUP(B318,Risk!$B$2:$G$387,2,FALSE)</f>
        <v>0.47</v>
      </c>
    </row>
    <row r="319" spans="1:30" x14ac:dyDescent="0.3">
      <c r="A319">
        <v>318</v>
      </c>
      <c r="B319" t="s">
        <v>1211</v>
      </c>
      <c r="C319" t="s">
        <v>1212</v>
      </c>
      <c r="D319" t="s">
        <v>1213</v>
      </c>
      <c r="E319" t="s">
        <v>1187</v>
      </c>
      <c r="F319">
        <v>1288</v>
      </c>
      <c r="G319">
        <v>10362858</v>
      </c>
      <c r="H319" t="s">
        <v>1214</v>
      </c>
      <c r="I319">
        <v>316</v>
      </c>
      <c r="J319" s="6">
        <f>VLOOKUP(B319,'Results - Timing'!$B$2:$E$387,2,FALSE)</f>
        <v>44014.74092085749</v>
      </c>
      <c r="K319" s="6">
        <f>VLOOKUP(B319,'Results - Timing'!$B$2:$E$387,3,FALSE)</f>
        <v>44014.741269339072</v>
      </c>
      <c r="L319" s="5">
        <f>VLOOKUP(B319,'Results - Timing'!$B$2:$E$387,4,FALSE)</f>
        <v>3.4848158247768879E-4</v>
      </c>
      <c r="M319" s="3" t="str">
        <f>VLOOKUP(B319,Androbugs!$B$2:$C$387,2,FALSE)</f>
        <v>Y</v>
      </c>
      <c r="N319" s="3" t="str">
        <f>VLOOKUP(B319,Droidstatx!$B$2:$C$387,2,FALSE)</f>
        <v>Y</v>
      </c>
      <c r="O319" s="3" t="str">
        <f>VLOOKUP(B319,Super!$B$2:$C$387,2,FALSE)</f>
        <v>Y</v>
      </c>
      <c r="P319">
        <f>VLOOKUP(B319,'Results - OWASP'!$B$2:$L$387,2,FALSE)</f>
        <v>8</v>
      </c>
      <c r="Q319">
        <f>VLOOKUP(B319,'Results - OWASP'!$B$2:$L$387,3,FALSE)</f>
        <v>6</v>
      </c>
      <c r="R319">
        <f>VLOOKUP(B319,'Results - OWASP'!$B$2:$L$387,4,FALSE)</f>
        <v>2</v>
      </c>
      <c r="S319">
        <f>VLOOKUP(B319,'Results - OWASP'!$B$2:$L$387,5,FALSE)</f>
        <v>0</v>
      </c>
      <c r="T319">
        <f>VLOOKUP(B319,'Results - OWASP'!$B$2:$L$387,6,FALSE)</f>
        <v>4</v>
      </c>
      <c r="U319">
        <f>VLOOKUP(B319,'Results - OWASP'!$B$2:$L$387,7,FALSE)</f>
        <v>1</v>
      </c>
      <c r="V319">
        <f>VLOOKUP(B319,'Results - OWASP'!$B$2:$L$387,8,FALSE)</f>
        <v>4</v>
      </c>
      <c r="W319">
        <f>VLOOKUP(B319,'Results - OWASP'!$B$2:$L$387,9,FALSE)</f>
        <v>3</v>
      </c>
      <c r="X319">
        <f>VLOOKUP(B319,'Results - OWASP'!$B$2:$L$387,10,FALSE)</f>
        <v>1</v>
      </c>
      <c r="Y319">
        <f>VLOOKUP(B319,'Results - OWASP'!$B$2:$L$387,11,FALSE)</f>
        <v>0</v>
      </c>
      <c r="Z319">
        <f>VLOOKUP(B319,Risk!$B$2:$G$387,3,FALSE)</f>
        <v>29</v>
      </c>
      <c r="AA319">
        <f>VLOOKUP(B319,Risk!$B$2:$G$387,4,FALSE)</f>
        <v>13</v>
      </c>
      <c r="AB319">
        <f>VLOOKUP(B319,Risk!$B$2:$G$387,5,FALSE)</f>
        <v>12</v>
      </c>
      <c r="AC319">
        <f>VLOOKUP(B319,Risk!$B$2:$G$387,6,FALSE)</f>
        <v>4</v>
      </c>
      <c r="AD319">
        <f>VLOOKUP(B319,Risk!$B$2:$G$387,2,FALSE)</f>
        <v>0.47</v>
      </c>
    </row>
    <row r="320" spans="1:30" x14ac:dyDescent="0.3">
      <c r="A320">
        <v>319</v>
      </c>
      <c r="B320" t="s">
        <v>1215</v>
      </c>
      <c r="C320" t="s">
        <v>1216</v>
      </c>
      <c r="D320" t="s">
        <v>1217</v>
      </c>
      <c r="E320" t="s">
        <v>1187</v>
      </c>
      <c r="F320">
        <v>979</v>
      </c>
      <c r="G320">
        <v>9655998</v>
      </c>
      <c r="H320" t="s">
        <v>1218</v>
      </c>
      <c r="I320">
        <v>38</v>
      </c>
      <c r="J320" s="6">
        <f>VLOOKUP(B320,'Results - Timing'!$B$2:$E$387,2,FALSE)</f>
        <v>44014.751810633577</v>
      </c>
      <c r="K320" s="6">
        <f>VLOOKUP(B320,'Results - Timing'!$B$2:$E$387,3,FALSE)</f>
        <v>44014.752061384846</v>
      </c>
      <c r="L320" s="5">
        <f>VLOOKUP(B320,'Results - Timing'!$B$2:$E$387,4,FALSE)</f>
        <v>2.5075126904994249E-4</v>
      </c>
      <c r="M320" s="3" t="str">
        <f>VLOOKUP(B320,Androbugs!$B$2:$C$387,2,FALSE)</f>
        <v>Y</v>
      </c>
      <c r="N320" s="3" t="str">
        <f>VLOOKUP(B320,Droidstatx!$B$2:$C$387,2,FALSE)</f>
        <v>Y</v>
      </c>
      <c r="O320" s="3" t="str">
        <f>VLOOKUP(B320,Super!$B$2:$C$387,2,FALSE)</f>
        <v>Y</v>
      </c>
      <c r="P320">
        <f>VLOOKUP(B320,'Results - OWASP'!$B$2:$L$387,2,FALSE)</f>
        <v>9</v>
      </c>
      <c r="Q320">
        <f>VLOOKUP(B320,'Results - OWASP'!$B$2:$L$387,3,FALSE)</f>
        <v>6</v>
      </c>
      <c r="R320">
        <f>VLOOKUP(B320,'Results - OWASP'!$B$2:$L$387,4,FALSE)</f>
        <v>2</v>
      </c>
      <c r="S320">
        <f>VLOOKUP(B320,'Results - OWASP'!$B$2:$L$387,5,FALSE)</f>
        <v>0</v>
      </c>
      <c r="T320">
        <f>VLOOKUP(B320,'Results - OWASP'!$B$2:$L$387,6,FALSE)</f>
        <v>5</v>
      </c>
      <c r="U320">
        <f>VLOOKUP(B320,'Results - OWASP'!$B$2:$L$387,7,FALSE)</f>
        <v>1</v>
      </c>
      <c r="V320">
        <f>VLOOKUP(B320,'Results - OWASP'!$B$2:$L$387,8,FALSE)</f>
        <v>4</v>
      </c>
      <c r="W320">
        <f>VLOOKUP(B320,'Results - OWASP'!$B$2:$L$387,9,FALSE)</f>
        <v>4</v>
      </c>
      <c r="X320">
        <f>VLOOKUP(B320,'Results - OWASP'!$B$2:$L$387,10,FALSE)</f>
        <v>1</v>
      </c>
      <c r="Y320">
        <f>VLOOKUP(B320,'Results - OWASP'!$B$2:$L$387,11,FALSE)</f>
        <v>1</v>
      </c>
      <c r="Z320">
        <f>VLOOKUP(B320,Risk!$B$2:$G$387,3,FALSE)</f>
        <v>33</v>
      </c>
      <c r="AA320">
        <f>VLOOKUP(B320,Risk!$B$2:$G$387,4,FALSE)</f>
        <v>11</v>
      </c>
      <c r="AB320">
        <f>VLOOKUP(B320,Risk!$B$2:$G$387,5,FALSE)</f>
        <v>15</v>
      </c>
      <c r="AC320">
        <f>VLOOKUP(B320,Risk!$B$2:$G$387,6,FALSE)</f>
        <v>7</v>
      </c>
      <c r="AD320">
        <f>VLOOKUP(B320,Risk!$B$2:$G$387,2,FALSE)</f>
        <v>0.56000000000000005</v>
      </c>
    </row>
    <row r="321" spans="1:30" x14ac:dyDescent="0.3">
      <c r="A321">
        <v>320</v>
      </c>
      <c r="B321" t="s">
        <v>1219</v>
      </c>
      <c r="C321" t="s">
        <v>1220</v>
      </c>
      <c r="D321" t="s">
        <v>1221</v>
      </c>
      <c r="E321" t="s">
        <v>1187</v>
      </c>
      <c r="F321">
        <v>529</v>
      </c>
      <c r="G321">
        <v>27186</v>
      </c>
      <c r="H321" t="s">
        <v>911</v>
      </c>
      <c r="I321">
        <v>1</v>
      </c>
      <c r="J321" s="6">
        <f>VLOOKUP(B321,'Results - Timing'!$B$2:$E$387,2,FALSE)</f>
        <v>44014.707957989587</v>
      </c>
      <c r="K321" s="6">
        <f>VLOOKUP(B321,'Results - Timing'!$B$2:$E$387,3,FALSE)</f>
        <v>44014.707981931228</v>
      </c>
      <c r="L321" s="5">
        <f>VLOOKUP(B321,'Results - Timing'!$B$2:$E$387,4,FALSE)</f>
        <v>2.3941640392877162E-5</v>
      </c>
      <c r="M321" s="3" t="str">
        <f>VLOOKUP(B321,Androbugs!$B$2:$C$387,2,FALSE)</f>
        <v>Y</v>
      </c>
      <c r="N321" s="3" t="str">
        <f>VLOOKUP(B321,Droidstatx!$B$2:$C$387,2,FALSE)</f>
        <v>N</v>
      </c>
      <c r="O321" s="3" t="str">
        <f>VLOOKUP(B321,Super!$B$2:$C$387,2,FALSE)</f>
        <v>Y</v>
      </c>
      <c r="P321">
        <f>VLOOKUP(B321,'Results - OWASP'!$B$2:$L$387,2,FALSE)</f>
        <v>0</v>
      </c>
      <c r="Q321">
        <f>VLOOKUP(B321,'Results - OWASP'!$B$2:$L$387,3,FALSE)</f>
        <v>1</v>
      </c>
      <c r="R321">
        <f>VLOOKUP(B321,'Results - OWASP'!$B$2:$L$387,4,FALSE)</f>
        <v>0</v>
      </c>
      <c r="S321">
        <f>VLOOKUP(B321,'Results - OWASP'!$B$2:$L$387,5,FALSE)</f>
        <v>0</v>
      </c>
      <c r="T321">
        <f>VLOOKUP(B321,'Results - OWASP'!$B$2:$L$387,6,FALSE)</f>
        <v>0</v>
      </c>
      <c r="U321">
        <f>VLOOKUP(B321,'Results - OWASP'!$B$2:$L$387,7,FALSE)</f>
        <v>0</v>
      </c>
      <c r="V321">
        <f>VLOOKUP(B321,'Results - OWASP'!$B$2:$L$387,8,FALSE)</f>
        <v>0</v>
      </c>
      <c r="W321">
        <f>VLOOKUP(B321,'Results - OWASP'!$B$2:$L$387,9,FALSE)</f>
        <v>0</v>
      </c>
      <c r="X321">
        <f>VLOOKUP(B321,'Results - OWASP'!$B$2:$L$387,10,FALSE)</f>
        <v>0</v>
      </c>
      <c r="Y321">
        <f>VLOOKUP(B321,'Results - OWASP'!$B$2:$L$387,11,FALSE)</f>
        <v>0</v>
      </c>
      <c r="Z321">
        <f>VLOOKUP(B321,Risk!$B$2:$G$387,3,FALSE)</f>
        <v>1</v>
      </c>
      <c r="AA321">
        <f>VLOOKUP(B321,Risk!$B$2:$G$387,4,FALSE)</f>
        <v>1</v>
      </c>
      <c r="AB321">
        <f>VLOOKUP(B321,Risk!$B$2:$G$387,5,FALSE)</f>
        <v>0</v>
      </c>
      <c r="AC321">
        <f>VLOOKUP(B321,Risk!$B$2:$G$387,6,FALSE)</f>
        <v>0</v>
      </c>
      <c r="AD321">
        <f>VLOOKUP(B321,Risk!$B$2:$G$387,2,FALSE)</f>
        <v>0.23</v>
      </c>
    </row>
    <row r="322" spans="1:30" x14ac:dyDescent="0.3">
      <c r="A322">
        <v>321</v>
      </c>
      <c r="B322" t="s">
        <v>1222</v>
      </c>
      <c r="C322" t="s">
        <v>1223</v>
      </c>
      <c r="D322" t="s">
        <v>1224</v>
      </c>
      <c r="E322" t="s">
        <v>1225</v>
      </c>
      <c r="F322">
        <v>116444</v>
      </c>
      <c r="G322">
        <v>7510491</v>
      </c>
      <c r="H322" t="s">
        <v>1226</v>
      </c>
      <c r="I322">
        <v>99</v>
      </c>
      <c r="J322" s="6">
        <f>VLOOKUP(B322,'Results - Timing'!$B$2:$E$387,2,FALSE)</f>
        <v>44014.729376285854</v>
      </c>
      <c r="K322" s="6">
        <f>VLOOKUP(B322,'Results - Timing'!$B$2:$E$387,3,FALSE)</f>
        <v>44014.72976760233</v>
      </c>
      <c r="L322" s="5">
        <f>VLOOKUP(B322,'Results - Timing'!$B$2:$E$387,4,FALSE)</f>
        <v>3.9131647645263001E-4</v>
      </c>
      <c r="M322" s="3" t="str">
        <f>VLOOKUP(B322,Androbugs!$B$2:$C$387,2,FALSE)</f>
        <v>Y</v>
      </c>
      <c r="N322" s="3" t="str">
        <f>VLOOKUP(B322,Droidstatx!$B$2:$C$387,2,FALSE)</f>
        <v>Y</v>
      </c>
      <c r="O322" s="3" t="str">
        <f>VLOOKUP(B322,Super!$B$2:$C$387,2,FALSE)</f>
        <v>Y</v>
      </c>
      <c r="P322">
        <f>VLOOKUP(B322,'Results - OWASP'!$B$2:$L$387,2,FALSE)</f>
        <v>9</v>
      </c>
      <c r="Q322">
        <f>VLOOKUP(B322,'Results - OWASP'!$B$2:$L$387,3,FALSE)</f>
        <v>8</v>
      </c>
      <c r="R322">
        <f>VLOOKUP(B322,'Results - OWASP'!$B$2:$L$387,4,FALSE)</f>
        <v>3</v>
      </c>
      <c r="S322">
        <f>VLOOKUP(B322,'Results - OWASP'!$B$2:$L$387,5,FALSE)</f>
        <v>0</v>
      </c>
      <c r="T322">
        <f>VLOOKUP(B322,'Results - OWASP'!$B$2:$L$387,6,FALSE)</f>
        <v>5</v>
      </c>
      <c r="U322">
        <f>VLOOKUP(B322,'Results - OWASP'!$B$2:$L$387,7,FALSE)</f>
        <v>1</v>
      </c>
      <c r="V322">
        <f>VLOOKUP(B322,'Results - OWASP'!$B$2:$L$387,8,FALSE)</f>
        <v>6</v>
      </c>
      <c r="W322">
        <f>VLOOKUP(B322,'Results - OWASP'!$B$2:$L$387,9,FALSE)</f>
        <v>4</v>
      </c>
      <c r="X322">
        <f>VLOOKUP(B322,'Results - OWASP'!$B$2:$L$387,10,FALSE)</f>
        <v>1</v>
      </c>
      <c r="Y322">
        <f>VLOOKUP(B322,'Results - OWASP'!$B$2:$L$387,11,FALSE)</f>
        <v>1</v>
      </c>
      <c r="Z322">
        <f>VLOOKUP(B322,Risk!$B$2:$G$387,3,FALSE)</f>
        <v>38</v>
      </c>
      <c r="AA322">
        <f>VLOOKUP(B322,Risk!$B$2:$G$387,4,FALSE)</f>
        <v>14</v>
      </c>
      <c r="AB322">
        <f>VLOOKUP(B322,Risk!$B$2:$G$387,5,FALSE)</f>
        <v>14</v>
      </c>
      <c r="AC322">
        <f>VLOOKUP(B322,Risk!$B$2:$G$387,6,FALSE)</f>
        <v>10</v>
      </c>
      <c r="AD322">
        <f>VLOOKUP(B322,Risk!$B$2:$G$387,2,FALSE)</f>
        <v>0.56999999999999995</v>
      </c>
    </row>
    <row r="323" spans="1:30" x14ac:dyDescent="0.3">
      <c r="A323">
        <v>322</v>
      </c>
      <c r="B323" t="s">
        <v>1227</v>
      </c>
      <c r="C323" t="s">
        <v>1228</v>
      </c>
      <c r="D323" t="s">
        <v>1229</v>
      </c>
      <c r="E323" t="s">
        <v>1225</v>
      </c>
      <c r="F323">
        <v>11199</v>
      </c>
      <c r="G323">
        <v>8339098</v>
      </c>
      <c r="H323" t="s">
        <v>1230</v>
      </c>
      <c r="I323">
        <v>87</v>
      </c>
      <c r="J323" s="6">
        <f>VLOOKUP(B323,'Results - Timing'!$B$2:$E$387,2,FALSE)</f>
        <v>44014.779172871233</v>
      </c>
      <c r="K323" s="6">
        <f>VLOOKUP(B323,'Results - Timing'!$B$2:$E$387,3,FALSE)</f>
        <v>44014.779614541847</v>
      </c>
      <c r="L323" s="5">
        <f>VLOOKUP(B323,'Results - Timing'!$B$2:$E$387,4,FALSE)</f>
        <v>4.4167061423650011E-4</v>
      </c>
      <c r="M323" s="3" t="str">
        <f>VLOOKUP(B323,Androbugs!$B$2:$C$387,2,FALSE)</f>
        <v>Y</v>
      </c>
      <c r="N323" s="3" t="str">
        <f>VLOOKUP(B323,Droidstatx!$B$2:$C$387,2,FALSE)</f>
        <v>Y</v>
      </c>
      <c r="O323" s="3" t="str">
        <f>VLOOKUP(B323,Super!$B$2:$C$387,2,FALSE)</f>
        <v>Y</v>
      </c>
      <c r="P323">
        <f>VLOOKUP(B323,'Results - OWASP'!$B$2:$L$387,2,FALSE)</f>
        <v>7</v>
      </c>
      <c r="Q323">
        <f>VLOOKUP(B323,'Results - OWASP'!$B$2:$L$387,3,FALSE)</f>
        <v>8</v>
      </c>
      <c r="R323">
        <f>VLOOKUP(B323,'Results - OWASP'!$B$2:$L$387,4,FALSE)</f>
        <v>2</v>
      </c>
      <c r="S323">
        <f>VLOOKUP(B323,'Results - OWASP'!$B$2:$L$387,5,FALSE)</f>
        <v>0</v>
      </c>
      <c r="T323">
        <f>VLOOKUP(B323,'Results - OWASP'!$B$2:$L$387,6,FALSE)</f>
        <v>4</v>
      </c>
      <c r="U323">
        <f>VLOOKUP(B323,'Results - OWASP'!$B$2:$L$387,7,FALSE)</f>
        <v>1</v>
      </c>
      <c r="V323">
        <f>VLOOKUP(B323,'Results - OWASP'!$B$2:$L$387,8,FALSE)</f>
        <v>5</v>
      </c>
      <c r="W323">
        <f>VLOOKUP(B323,'Results - OWASP'!$B$2:$L$387,9,FALSE)</f>
        <v>4</v>
      </c>
      <c r="X323">
        <f>VLOOKUP(B323,'Results - OWASP'!$B$2:$L$387,10,FALSE)</f>
        <v>1</v>
      </c>
      <c r="Y323">
        <f>VLOOKUP(B323,'Results - OWASP'!$B$2:$L$387,11,FALSE)</f>
        <v>1</v>
      </c>
      <c r="Z323">
        <f>VLOOKUP(B323,Risk!$B$2:$G$387,3,FALSE)</f>
        <v>33</v>
      </c>
      <c r="AA323">
        <f>VLOOKUP(B323,Risk!$B$2:$G$387,4,FALSE)</f>
        <v>14</v>
      </c>
      <c r="AB323">
        <f>VLOOKUP(B323,Risk!$B$2:$G$387,5,FALSE)</f>
        <v>12</v>
      </c>
      <c r="AC323">
        <f>VLOOKUP(B323,Risk!$B$2:$G$387,6,FALSE)</f>
        <v>7</v>
      </c>
      <c r="AD323">
        <f>VLOOKUP(B323,Risk!$B$2:$G$387,2,FALSE)</f>
        <v>0.56000000000000005</v>
      </c>
    </row>
    <row r="324" spans="1:30" x14ac:dyDescent="0.3">
      <c r="A324">
        <v>323</v>
      </c>
      <c r="B324" t="s">
        <v>1231</v>
      </c>
      <c r="C324" t="s">
        <v>1232</v>
      </c>
      <c r="D324" t="s">
        <v>1233</v>
      </c>
      <c r="E324" t="s">
        <v>1225</v>
      </c>
      <c r="F324">
        <v>9532</v>
      </c>
      <c r="G324">
        <v>5504389</v>
      </c>
      <c r="H324" t="s">
        <v>1234</v>
      </c>
      <c r="I324">
        <v>112</v>
      </c>
      <c r="J324" s="6">
        <f>VLOOKUP(B324,'Results - Timing'!$B$2:$E$387,2,FALSE)</f>
        <v>44014.697564045127</v>
      </c>
      <c r="K324" s="6">
        <f>VLOOKUP(B324,'Results - Timing'!$B$2:$E$387,3,FALSE)</f>
        <v>44014.697790437291</v>
      </c>
      <c r="L324" s="5">
        <f>VLOOKUP(B324,'Results - Timing'!$B$2:$E$387,4,FALSE)</f>
        <v>2.2639216331299394E-4</v>
      </c>
      <c r="M324" s="3" t="str">
        <f>VLOOKUP(B324,Androbugs!$B$2:$C$387,2,FALSE)</f>
        <v>Y</v>
      </c>
      <c r="N324" s="3" t="str">
        <f>VLOOKUP(B324,Droidstatx!$B$2:$C$387,2,FALSE)</f>
        <v>Y</v>
      </c>
      <c r="O324" s="3" t="str">
        <f>VLOOKUP(B324,Super!$B$2:$C$387,2,FALSE)</f>
        <v>Y</v>
      </c>
      <c r="P324">
        <f>VLOOKUP(B324,'Results - OWASP'!$B$2:$L$387,2,FALSE)</f>
        <v>8</v>
      </c>
      <c r="Q324">
        <f>VLOOKUP(B324,'Results - OWASP'!$B$2:$L$387,3,FALSE)</f>
        <v>7</v>
      </c>
      <c r="R324">
        <f>VLOOKUP(B324,'Results - OWASP'!$B$2:$L$387,4,FALSE)</f>
        <v>1</v>
      </c>
      <c r="S324">
        <f>VLOOKUP(B324,'Results - OWASP'!$B$2:$L$387,5,FALSE)</f>
        <v>0</v>
      </c>
      <c r="T324">
        <f>VLOOKUP(B324,'Results - OWASP'!$B$2:$L$387,6,FALSE)</f>
        <v>4</v>
      </c>
      <c r="U324">
        <f>VLOOKUP(B324,'Results - OWASP'!$B$2:$L$387,7,FALSE)</f>
        <v>1</v>
      </c>
      <c r="V324">
        <f>VLOOKUP(B324,'Results - OWASP'!$B$2:$L$387,8,FALSE)</f>
        <v>4</v>
      </c>
      <c r="W324">
        <f>VLOOKUP(B324,'Results - OWASP'!$B$2:$L$387,9,FALSE)</f>
        <v>4</v>
      </c>
      <c r="X324">
        <f>VLOOKUP(B324,'Results - OWASP'!$B$2:$L$387,10,FALSE)</f>
        <v>1</v>
      </c>
      <c r="Y324">
        <f>VLOOKUP(B324,'Results - OWASP'!$B$2:$L$387,11,FALSE)</f>
        <v>1</v>
      </c>
      <c r="Z324">
        <f>VLOOKUP(B324,Risk!$B$2:$G$387,3,FALSE)</f>
        <v>31</v>
      </c>
      <c r="AA324">
        <f>VLOOKUP(B324,Risk!$B$2:$G$387,4,FALSE)</f>
        <v>10</v>
      </c>
      <c r="AB324">
        <f>VLOOKUP(B324,Risk!$B$2:$G$387,5,FALSE)</f>
        <v>13</v>
      </c>
      <c r="AC324">
        <f>VLOOKUP(B324,Risk!$B$2:$G$387,6,FALSE)</f>
        <v>8</v>
      </c>
      <c r="AD324">
        <f>VLOOKUP(B324,Risk!$B$2:$G$387,2,FALSE)</f>
        <v>0.57999999999999996</v>
      </c>
    </row>
    <row r="325" spans="1:30" x14ac:dyDescent="0.3">
      <c r="A325">
        <v>324</v>
      </c>
      <c r="B325" t="s">
        <v>1235</v>
      </c>
      <c r="C325" t="s">
        <v>1236</v>
      </c>
      <c r="D325" t="s">
        <v>1237</v>
      </c>
      <c r="E325" t="s">
        <v>1225</v>
      </c>
      <c r="F325">
        <v>7426</v>
      </c>
      <c r="G325">
        <v>2968433</v>
      </c>
      <c r="H325" t="s">
        <v>1238</v>
      </c>
      <c r="I325">
        <v>2</v>
      </c>
      <c r="J325" s="6">
        <f>VLOOKUP(B325,'Results - Timing'!$B$2:$E$387,2,FALSE)</f>
        <v>44014.688102431021</v>
      </c>
      <c r="K325" s="6">
        <f>VLOOKUP(B325,'Results - Timing'!$B$2:$E$387,3,FALSE)</f>
        <v>44014.688235072892</v>
      </c>
      <c r="L325" s="5">
        <f>VLOOKUP(B325,'Results - Timing'!$B$2:$E$387,4,FALSE)</f>
        <v>1.3264187145978212E-4</v>
      </c>
      <c r="M325" s="3" t="str">
        <f>VLOOKUP(B325,Androbugs!$B$2:$C$387,2,FALSE)</f>
        <v>Y</v>
      </c>
      <c r="N325" s="3" t="str">
        <f>VLOOKUP(B325,Droidstatx!$B$2:$C$387,2,FALSE)</f>
        <v>Y</v>
      </c>
      <c r="O325" s="3" t="str">
        <f>VLOOKUP(B325,Super!$B$2:$C$387,2,FALSE)</f>
        <v>Y</v>
      </c>
      <c r="P325">
        <f>VLOOKUP(B325,'Results - OWASP'!$B$2:$L$387,2,FALSE)</f>
        <v>8</v>
      </c>
      <c r="Q325">
        <f>VLOOKUP(B325,'Results - OWASP'!$B$2:$L$387,3,FALSE)</f>
        <v>8</v>
      </c>
      <c r="R325">
        <f>VLOOKUP(B325,'Results - OWASP'!$B$2:$L$387,4,FALSE)</f>
        <v>2</v>
      </c>
      <c r="S325">
        <f>VLOOKUP(B325,'Results - OWASP'!$B$2:$L$387,5,FALSE)</f>
        <v>0</v>
      </c>
      <c r="T325">
        <f>VLOOKUP(B325,'Results - OWASP'!$B$2:$L$387,6,FALSE)</f>
        <v>4</v>
      </c>
      <c r="U325">
        <f>VLOOKUP(B325,'Results - OWASP'!$B$2:$L$387,7,FALSE)</f>
        <v>1</v>
      </c>
      <c r="V325">
        <f>VLOOKUP(B325,'Results - OWASP'!$B$2:$L$387,8,FALSE)</f>
        <v>6</v>
      </c>
      <c r="W325">
        <f>VLOOKUP(B325,'Results - OWASP'!$B$2:$L$387,9,FALSE)</f>
        <v>4</v>
      </c>
      <c r="X325">
        <f>VLOOKUP(B325,'Results - OWASP'!$B$2:$L$387,10,FALSE)</f>
        <v>2</v>
      </c>
      <c r="Y325">
        <f>VLOOKUP(B325,'Results - OWASP'!$B$2:$L$387,11,FALSE)</f>
        <v>0</v>
      </c>
      <c r="Z325">
        <f>VLOOKUP(B325,Risk!$B$2:$G$387,3,FALSE)</f>
        <v>35</v>
      </c>
      <c r="AA325">
        <f>VLOOKUP(B325,Risk!$B$2:$G$387,4,FALSE)</f>
        <v>11</v>
      </c>
      <c r="AB325">
        <f>VLOOKUP(B325,Risk!$B$2:$G$387,5,FALSE)</f>
        <v>17</v>
      </c>
      <c r="AC325">
        <f>VLOOKUP(B325,Risk!$B$2:$G$387,6,FALSE)</f>
        <v>7</v>
      </c>
      <c r="AD325">
        <f>VLOOKUP(B325,Risk!$B$2:$G$387,2,FALSE)</f>
        <v>0.54</v>
      </c>
    </row>
    <row r="326" spans="1:30" x14ac:dyDescent="0.3">
      <c r="A326">
        <v>325</v>
      </c>
      <c r="B326" t="s">
        <v>1239</v>
      </c>
      <c r="C326" t="s">
        <v>1240</v>
      </c>
      <c r="D326" t="s">
        <v>1241</v>
      </c>
      <c r="E326" t="s">
        <v>1225</v>
      </c>
      <c r="F326">
        <v>7081</v>
      </c>
      <c r="G326">
        <v>5685288</v>
      </c>
      <c r="H326" t="s">
        <v>1242</v>
      </c>
      <c r="I326">
        <v>81</v>
      </c>
      <c r="J326" s="6">
        <f>VLOOKUP(B326,'Results - Timing'!$B$2:$E$387,2,FALSE)</f>
        <v>44014.704190534307</v>
      </c>
      <c r="K326" s="6">
        <f>VLOOKUP(B326,'Results - Timing'!$B$2:$E$387,3,FALSE)</f>
        <v>44014.704416630731</v>
      </c>
      <c r="L326" s="5">
        <f>VLOOKUP(B326,'Results - Timing'!$B$2:$E$387,4,FALSE)</f>
        <v>2.2609642473980784E-4</v>
      </c>
      <c r="M326" s="3" t="str">
        <f>VLOOKUP(B326,Androbugs!$B$2:$C$387,2,FALSE)</f>
        <v>Y</v>
      </c>
      <c r="N326" s="3" t="str">
        <f>VLOOKUP(B326,Droidstatx!$B$2:$C$387,2,FALSE)</f>
        <v>Y</v>
      </c>
      <c r="O326" s="3" t="str">
        <f>VLOOKUP(B326,Super!$B$2:$C$387,2,FALSE)</f>
        <v>Y</v>
      </c>
      <c r="P326">
        <f>VLOOKUP(B326,'Results - OWASP'!$B$2:$L$387,2,FALSE)</f>
        <v>8</v>
      </c>
      <c r="Q326">
        <f>VLOOKUP(B326,'Results - OWASP'!$B$2:$L$387,3,FALSE)</f>
        <v>7</v>
      </c>
      <c r="R326">
        <f>VLOOKUP(B326,'Results - OWASP'!$B$2:$L$387,4,FALSE)</f>
        <v>1</v>
      </c>
      <c r="S326">
        <f>VLOOKUP(B326,'Results - OWASP'!$B$2:$L$387,5,FALSE)</f>
        <v>0</v>
      </c>
      <c r="T326">
        <f>VLOOKUP(B326,'Results - OWASP'!$B$2:$L$387,6,FALSE)</f>
        <v>4</v>
      </c>
      <c r="U326">
        <f>VLOOKUP(B326,'Results - OWASP'!$B$2:$L$387,7,FALSE)</f>
        <v>1</v>
      </c>
      <c r="V326">
        <f>VLOOKUP(B326,'Results - OWASP'!$B$2:$L$387,8,FALSE)</f>
        <v>4</v>
      </c>
      <c r="W326">
        <f>VLOOKUP(B326,'Results - OWASP'!$B$2:$L$387,9,FALSE)</f>
        <v>4</v>
      </c>
      <c r="X326">
        <f>VLOOKUP(B326,'Results - OWASP'!$B$2:$L$387,10,FALSE)</f>
        <v>1</v>
      </c>
      <c r="Y326">
        <f>VLOOKUP(B326,'Results - OWASP'!$B$2:$L$387,11,FALSE)</f>
        <v>1</v>
      </c>
      <c r="Z326">
        <f>VLOOKUP(B326,Risk!$B$2:$G$387,3,FALSE)</f>
        <v>31</v>
      </c>
      <c r="AA326">
        <f>VLOOKUP(B326,Risk!$B$2:$G$387,4,FALSE)</f>
        <v>10</v>
      </c>
      <c r="AB326">
        <f>VLOOKUP(B326,Risk!$B$2:$G$387,5,FALSE)</f>
        <v>13</v>
      </c>
      <c r="AC326">
        <f>VLOOKUP(B326,Risk!$B$2:$G$387,6,FALSE)</f>
        <v>8</v>
      </c>
      <c r="AD326">
        <f>VLOOKUP(B326,Risk!$B$2:$G$387,2,FALSE)</f>
        <v>0.57999999999999996</v>
      </c>
    </row>
    <row r="327" spans="1:30" x14ac:dyDescent="0.3">
      <c r="A327">
        <v>326</v>
      </c>
      <c r="B327" t="s">
        <v>1243</v>
      </c>
      <c r="C327" t="s">
        <v>1244</v>
      </c>
      <c r="D327" t="s">
        <v>1245</v>
      </c>
      <c r="E327" t="s">
        <v>1225</v>
      </c>
      <c r="F327">
        <v>6109</v>
      </c>
      <c r="G327">
        <v>2392950</v>
      </c>
      <c r="H327" t="s">
        <v>1246</v>
      </c>
      <c r="I327">
        <v>14</v>
      </c>
      <c r="J327" s="6">
        <f>VLOOKUP(B327,'Results - Timing'!$B$2:$E$387,2,FALSE)</f>
        <v>44014.7826228134</v>
      </c>
      <c r="K327" s="6">
        <f>VLOOKUP(B327,'Results - Timing'!$B$2:$E$387,3,FALSE)</f>
        <v>44014.782687008068</v>
      </c>
      <c r="L327" s="5">
        <f>VLOOKUP(B327,'Results - Timing'!$B$2:$E$387,4,FALSE)</f>
        <v>6.4194668084383011E-5</v>
      </c>
      <c r="M327" s="3" t="str">
        <f>VLOOKUP(B327,Androbugs!$B$2:$C$387,2,FALSE)</f>
        <v>Y</v>
      </c>
      <c r="N327" s="3" t="str">
        <f>VLOOKUP(B327,Droidstatx!$B$2:$C$387,2,FALSE)</f>
        <v>N</v>
      </c>
      <c r="O327" s="3" t="str">
        <f>VLOOKUP(B327,Super!$B$2:$C$387,2,FALSE)</f>
        <v>Y</v>
      </c>
      <c r="P327">
        <f>VLOOKUP(B327,'Results - OWASP'!$B$2:$L$387,2,FALSE)</f>
        <v>7</v>
      </c>
      <c r="Q327">
        <f>VLOOKUP(B327,'Results - OWASP'!$B$2:$L$387,3,FALSE)</f>
        <v>8</v>
      </c>
      <c r="R327">
        <f>VLOOKUP(B327,'Results - OWASP'!$B$2:$L$387,4,FALSE)</f>
        <v>2</v>
      </c>
      <c r="S327">
        <f>VLOOKUP(B327,'Results - OWASP'!$B$2:$L$387,5,FALSE)</f>
        <v>0</v>
      </c>
      <c r="T327">
        <f>VLOOKUP(B327,'Results - OWASP'!$B$2:$L$387,6,FALSE)</f>
        <v>2</v>
      </c>
      <c r="U327">
        <f>VLOOKUP(B327,'Results - OWASP'!$B$2:$L$387,7,FALSE)</f>
        <v>1</v>
      </c>
      <c r="V327">
        <f>VLOOKUP(B327,'Results - OWASP'!$B$2:$L$387,8,FALSE)</f>
        <v>5</v>
      </c>
      <c r="W327">
        <f>VLOOKUP(B327,'Results - OWASP'!$B$2:$L$387,9,FALSE)</f>
        <v>0</v>
      </c>
      <c r="X327">
        <f>VLOOKUP(B327,'Results - OWASP'!$B$2:$L$387,10,FALSE)</f>
        <v>2</v>
      </c>
      <c r="Y327">
        <f>VLOOKUP(B327,'Results - OWASP'!$B$2:$L$387,11,FALSE)</f>
        <v>0</v>
      </c>
      <c r="Z327">
        <f>VLOOKUP(B327,Risk!$B$2:$G$387,3,FALSE)</f>
        <v>27</v>
      </c>
      <c r="AA327">
        <f>VLOOKUP(B327,Risk!$B$2:$G$387,4,FALSE)</f>
        <v>9</v>
      </c>
      <c r="AB327">
        <f>VLOOKUP(B327,Risk!$B$2:$G$387,5,FALSE)</f>
        <v>10</v>
      </c>
      <c r="AC327">
        <f>VLOOKUP(B327,Risk!$B$2:$G$387,6,FALSE)</f>
        <v>8</v>
      </c>
      <c r="AD327">
        <f>VLOOKUP(B327,Risk!$B$2:$G$387,2,FALSE)</f>
        <v>0.47</v>
      </c>
    </row>
    <row r="328" spans="1:30" x14ac:dyDescent="0.3">
      <c r="A328">
        <v>327</v>
      </c>
      <c r="B328" t="s">
        <v>1247</v>
      </c>
      <c r="C328" t="s">
        <v>1248</v>
      </c>
      <c r="D328" t="s">
        <v>1249</v>
      </c>
      <c r="E328" t="s">
        <v>1225</v>
      </c>
      <c r="F328">
        <v>4675</v>
      </c>
      <c r="G328">
        <v>6824358</v>
      </c>
      <c r="H328" t="s">
        <v>1250</v>
      </c>
      <c r="I328">
        <v>94</v>
      </c>
      <c r="J328" s="6">
        <f>VLOOKUP(B328,'Results - Timing'!$B$2:$E$387,2,FALSE)</f>
        <v>44014.777483308368</v>
      </c>
      <c r="K328" s="6">
        <f>VLOOKUP(B328,'Results - Timing'!$B$2:$E$387,3,FALSE)</f>
        <v>44014.777923462432</v>
      </c>
      <c r="L328" s="5">
        <f>VLOOKUP(B328,'Results - Timing'!$B$2:$E$387,4,FALSE)</f>
        <v>4.4015406456310302E-4</v>
      </c>
      <c r="M328" s="3" t="str">
        <f>VLOOKUP(B328,Androbugs!$B$2:$C$387,2,FALSE)</f>
        <v>Y</v>
      </c>
      <c r="N328" s="3" t="str">
        <f>VLOOKUP(B328,Droidstatx!$B$2:$C$387,2,FALSE)</f>
        <v>Y</v>
      </c>
      <c r="O328" s="3" t="str">
        <f>VLOOKUP(B328,Super!$B$2:$C$387,2,FALSE)</f>
        <v>Y</v>
      </c>
      <c r="P328">
        <f>VLOOKUP(B328,'Results - OWASP'!$B$2:$L$387,2,FALSE)</f>
        <v>7</v>
      </c>
      <c r="Q328">
        <f>VLOOKUP(B328,'Results - OWASP'!$B$2:$L$387,3,FALSE)</f>
        <v>8</v>
      </c>
      <c r="R328">
        <f>VLOOKUP(B328,'Results - OWASP'!$B$2:$L$387,4,FALSE)</f>
        <v>2</v>
      </c>
      <c r="S328">
        <f>VLOOKUP(B328,'Results - OWASP'!$B$2:$L$387,5,FALSE)</f>
        <v>0</v>
      </c>
      <c r="T328">
        <f>VLOOKUP(B328,'Results - OWASP'!$B$2:$L$387,6,FALSE)</f>
        <v>4</v>
      </c>
      <c r="U328">
        <f>VLOOKUP(B328,'Results - OWASP'!$B$2:$L$387,7,FALSE)</f>
        <v>1</v>
      </c>
      <c r="V328">
        <f>VLOOKUP(B328,'Results - OWASP'!$B$2:$L$387,8,FALSE)</f>
        <v>5</v>
      </c>
      <c r="W328">
        <f>VLOOKUP(B328,'Results - OWASP'!$B$2:$L$387,9,FALSE)</f>
        <v>4</v>
      </c>
      <c r="X328">
        <f>VLOOKUP(B328,'Results - OWASP'!$B$2:$L$387,10,FALSE)</f>
        <v>1</v>
      </c>
      <c r="Y328">
        <f>VLOOKUP(B328,'Results - OWASP'!$B$2:$L$387,11,FALSE)</f>
        <v>1</v>
      </c>
      <c r="Z328">
        <f>VLOOKUP(B328,Risk!$B$2:$G$387,3,FALSE)</f>
        <v>33</v>
      </c>
      <c r="AA328">
        <f>VLOOKUP(B328,Risk!$B$2:$G$387,4,FALSE)</f>
        <v>14</v>
      </c>
      <c r="AB328">
        <f>VLOOKUP(B328,Risk!$B$2:$G$387,5,FALSE)</f>
        <v>12</v>
      </c>
      <c r="AC328">
        <f>VLOOKUP(B328,Risk!$B$2:$G$387,6,FALSE)</f>
        <v>7</v>
      </c>
      <c r="AD328">
        <f>VLOOKUP(B328,Risk!$B$2:$G$387,2,FALSE)</f>
        <v>0.56000000000000005</v>
      </c>
    </row>
    <row r="329" spans="1:30" x14ac:dyDescent="0.3">
      <c r="A329">
        <v>328</v>
      </c>
      <c r="B329" t="s">
        <v>1251</v>
      </c>
      <c r="C329" t="s">
        <v>1252</v>
      </c>
      <c r="D329" t="s">
        <v>1253</v>
      </c>
      <c r="E329" t="s">
        <v>1225</v>
      </c>
      <c r="F329">
        <v>4288</v>
      </c>
      <c r="G329">
        <v>2968446</v>
      </c>
      <c r="H329" t="s">
        <v>565</v>
      </c>
      <c r="I329">
        <v>2</v>
      </c>
      <c r="J329" s="6">
        <f>VLOOKUP(B329,'Results - Timing'!$B$2:$E$387,2,FALSE)</f>
        <v>44014.708062999613</v>
      </c>
      <c r="K329" s="6">
        <f>VLOOKUP(B329,'Results - Timing'!$B$2:$E$387,3,FALSE)</f>
        <v>44014.70819575066</v>
      </c>
      <c r="L329" s="5">
        <f>VLOOKUP(B329,'Results - Timing'!$B$2:$E$387,4,FALSE)</f>
        <v>1.3275104720378295E-4</v>
      </c>
      <c r="M329" s="3" t="str">
        <f>VLOOKUP(B329,Androbugs!$B$2:$C$387,2,FALSE)</f>
        <v>Y</v>
      </c>
      <c r="N329" s="3" t="str">
        <f>VLOOKUP(B329,Droidstatx!$B$2:$C$387,2,FALSE)</f>
        <v>Y</v>
      </c>
      <c r="O329" s="3" t="str">
        <f>VLOOKUP(B329,Super!$B$2:$C$387,2,FALSE)</f>
        <v>Y</v>
      </c>
      <c r="P329">
        <f>VLOOKUP(B329,'Results - OWASP'!$B$2:$L$387,2,FALSE)</f>
        <v>8</v>
      </c>
      <c r="Q329">
        <f>VLOOKUP(B329,'Results - OWASP'!$B$2:$L$387,3,FALSE)</f>
        <v>8</v>
      </c>
      <c r="R329">
        <f>VLOOKUP(B329,'Results - OWASP'!$B$2:$L$387,4,FALSE)</f>
        <v>2</v>
      </c>
      <c r="S329">
        <f>VLOOKUP(B329,'Results - OWASP'!$B$2:$L$387,5,FALSE)</f>
        <v>0</v>
      </c>
      <c r="T329">
        <f>VLOOKUP(B329,'Results - OWASP'!$B$2:$L$387,6,FALSE)</f>
        <v>4</v>
      </c>
      <c r="U329">
        <f>VLOOKUP(B329,'Results - OWASP'!$B$2:$L$387,7,FALSE)</f>
        <v>1</v>
      </c>
      <c r="V329">
        <f>VLOOKUP(B329,'Results - OWASP'!$B$2:$L$387,8,FALSE)</f>
        <v>6</v>
      </c>
      <c r="W329">
        <f>VLOOKUP(B329,'Results - OWASP'!$B$2:$L$387,9,FALSE)</f>
        <v>4</v>
      </c>
      <c r="X329">
        <f>VLOOKUP(B329,'Results - OWASP'!$B$2:$L$387,10,FALSE)</f>
        <v>2</v>
      </c>
      <c r="Y329">
        <f>VLOOKUP(B329,'Results - OWASP'!$B$2:$L$387,11,FALSE)</f>
        <v>0</v>
      </c>
      <c r="Z329">
        <f>VLOOKUP(B329,Risk!$B$2:$G$387,3,FALSE)</f>
        <v>35</v>
      </c>
      <c r="AA329">
        <f>VLOOKUP(B329,Risk!$B$2:$G$387,4,FALSE)</f>
        <v>11</v>
      </c>
      <c r="AB329">
        <f>VLOOKUP(B329,Risk!$B$2:$G$387,5,FALSE)</f>
        <v>17</v>
      </c>
      <c r="AC329">
        <f>VLOOKUP(B329,Risk!$B$2:$G$387,6,FALSE)</f>
        <v>7</v>
      </c>
      <c r="AD329">
        <f>VLOOKUP(B329,Risk!$B$2:$G$387,2,FALSE)</f>
        <v>0.54</v>
      </c>
    </row>
    <row r="330" spans="1:30" x14ac:dyDescent="0.3">
      <c r="A330">
        <v>329</v>
      </c>
      <c r="B330" t="s">
        <v>1254</v>
      </c>
      <c r="C330" t="s">
        <v>1255</v>
      </c>
      <c r="D330" t="s">
        <v>1256</v>
      </c>
      <c r="E330" t="s">
        <v>1225</v>
      </c>
      <c r="F330">
        <v>4172</v>
      </c>
      <c r="G330">
        <v>8614818</v>
      </c>
      <c r="H330" t="s">
        <v>1257</v>
      </c>
      <c r="I330">
        <v>600</v>
      </c>
      <c r="J330" s="6">
        <f>VLOOKUP(B330,'Results - Timing'!$B$2:$E$387,2,FALSE)</f>
        <v>44014.69569193913</v>
      </c>
      <c r="K330" s="6">
        <f>VLOOKUP(B330,'Results - Timing'!$B$2:$E$387,3,FALSE)</f>
        <v>44014.695904756758</v>
      </c>
      <c r="L330" s="5">
        <f>VLOOKUP(B330,'Results - Timing'!$B$2:$E$387,4,FALSE)</f>
        <v>2.1281762747094035E-4</v>
      </c>
      <c r="M330" s="3" t="str">
        <f>VLOOKUP(B330,Androbugs!$B$2:$C$387,2,FALSE)</f>
        <v>Y</v>
      </c>
      <c r="N330" s="3" t="str">
        <f>VLOOKUP(B330,Droidstatx!$B$2:$C$387,2,FALSE)</f>
        <v>Y</v>
      </c>
      <c r="O330" s="3" t="str">
        <f>VLOOKUP(B330,Super!$B$2:$C$387,2,FALSE)</f>
        <v>Y</v>
      </c>
      <c r="P330">
        <f>VLOOKUP(B330,'Results - OWASP'!$B$2:$L$387,2,FALSE)</f>
        <v>7</v>
      </c>
      <c r="Q330">
        <f>VLOOKUP(B330,'Results - OWASP'!$B$2:$L$387,3,FALSE)</f>
        <v>6</v>
      </c>
      <c r="R330">
        <f>VLOOKUP(B330,'Results - OWASP'!$B$2:$L$387,4,FALSE)</f>
        <v>5</v>
      </c>
      <c r="S330">
        <f>VLOOKUP(B330,'Results - OWASP'!$B$2:$L$387,5,FALSE)</f>
        <v>0</v>
      </c>
      <c r="T330">
        <f>VLOOKUP(B330,'Results - OWASP'!$B$2:$L$387,6,FALSE)</f>
        <v>4</v>
      </c>
      <c r="U330">
        <f>VLOOKUP(B330,'Results - OWASP'!$B$2:$L$387,7,FALSE)</f>
        <v>1</v>
      </c>
      <c r="V330">
        <f>VLOOKUP(B330,'Results - OWASP'!$B$2:$L$387,8,FALSE)</f>
        <v>5</v>
      </c>
      <c r="W330">
        <f>VLOOKUP(B330,'Results - OWASP'!$B$2:$L$387,9,FALSE)</f>
        <v>4</v>
      </c>
      <c r="X330">
        <f>VLOOKUP(B330,'Results - OWASP'!$B$2:$L$387,10,FALSE)</f>
        <v>1</v>
      </c>
      <c r="Y330">
        <f>VLOOKUP(B330,'Results - OWASP'!$B$2:$L$387,11,FALSE)</f>
        <v>1</v>
      </c>
      <c r="Z330">
        <f>VLOOKUP(B330,Risk!$B$2:$G$387,3,FALSE)</f>
        <v>34</v>
      </c>
      <c r="AA330">
        <f>VLOOKUP(B330,Risk!$B$2:$G$387,4,FALSE)</f>
        <v>12</v>
      </c>
      <c r="AB330">
        <f>VLOOKUP(B330,Risk!$B$2:$G$387,5,FALSE)</f>
        <v>12</v>
      </c>
      <c r="AC330">
        <f>VLOOKUP(B330,Risk!$B$2:$G$387,6,FALSE)</f>
        <v>10</v>
      </c>
      <c r="AD330">
        <f>VLOOKUP(B330,Risk!$B$2:$G$387,2,FALSE)</f>
        <v>0.61</v>
      </c>
    </row>
    <row r="331" spans="1:30" x14ac:dyDescent="0.3">
      <c r="A331">
        <v>330</v>
      </c>
      <c r="B331" t="s">
        <v>1258</v>
      </c>
      <c r="C331" t="s">
        <v>1259</v>
      </c>
      <c r="D331" t="s">
        <v>1260</v>
      </c>
      <c r="E331" t="s">
        <v>1225</v>
      </c>
      <c r="F331">
        <v>3676</v>
      </c>
      <c r="G331">
        <v>85457549</v>
      </c>
      <c r="H331" t="s">
        <v>1261</v>
      </c>
      <c r="I331">
        <v>24</v>
      </c>
      <c r="J331" s="6">
        <f>VLOOKUP(B331,'Results - Timing'!$B$2:$E$387,2,FALSE)</f>
        <v>44014.693312779003</v>
      </c>
      <c r="K331" s="6">
        <f>VLOOKUP(B331,'Results - Timing'!$B$2:$E$387,3,FALSE)</f>
        <v>44014.693663134152</v>
      </c>
      <c r="L331" s="5">
        <f>VLOOKUP(B331,'Results - Timing'!$B$2:$E$387,4,FALSE)</f>
        <v>3.5035514883929864E-4</v>
      </c>
      <c r="M331" s="3" t="str">
        <f>VLOOKUP(B331,Androbugs!$B$2:$C$387,2,FALSE)</f>
        <v>Y</v>
      </c>
      <c r="N331" s="3" t="str">
        <f>VLOOKUP(B331,Droidstatx!$B$2:$C$387,2,FALSE)</f>
        <v>Y</v>
      </c>
      <c r="O331" s="3" t="str">
        <f>VLOOKUP(B331,Super!$B$2:$C$387,2,FALSE)</f>
        <v>Y</v>
      </c>
      <c r="P331">
        <f>VLOOKUP(B331,'Results - OWASP'!$B$2:$L$387,2,FALSE)</f>
        <v>7</v>
      </c>
      <c r="Q331">
        <f>VLOOKUP(B331,'Results - OWASP'!$B$2:$L$387,3,FALSE)</f>
        <v>8</v>
      </c>
      <c r="R331">
        <f>VLOOKUP(B331,'Results - OWASP'!$B$2:$L$387,4,FALSE)</f>
        <v>3</v>
      </c>
      <c r="S331">
        <f>VLOOKUP(B331,'Results - OWASP'!$B$2:$L$387,5,FALSE)</f>
        <v>0</v>
      </c>
      <c r="T331">
        <f>VLOOKUP(B331,'Results - OWASP'!$B$2:$L$387,6,FALSE)</f>
        <v>5</v>
      </c>
      <c r="U331">
        <f>VLOOKUP(B331,'Results - OWASP'!$B$2:$L$387,7,FALSE)</f>
        <v>1</v>
      </c>
      <c r="V331">
        <f>VLOOKUP(B331,'Results - OWASP'!$B$2:$L$387,8,FALSE)</f>
        <v>5</v>
      </c>
      <c r="W331">
        <f>VLOOKUP(B331,'Results - OWASP'!$B$2:$L$387,9,FALSE)</f>
        <v>3</v>
      </c>
      <c r="X331">
        <f>VLOOKUP(B331,'Results - OWASP'!$B$2:$L$387,10,FALSE)</f>
        <v>1</v>
      </c>
      <c r="Y331">
        <f>VLOOKUP(B331,'Results - OWASP'!$B$2:$L$387,11,FALSE)</f>
        <v>1</v>
      </c>
      <c r="Z331">
        <f>VLOOKUP(B331,Risk!$B$2:$G$387,3,FALSE)</f>
        <v>34</v>
      </c>
      <c r="AA331">
        <f>VLOOKUP(B331,Risk!$B$2:$G$387,4,FALSE)</f>
        <v>12</v>
      </c>
      <c r="AB331">
        <f>VLOOKUP(B331,Risk!$B$2:$G$387,5,FALSE)</f>
        <v>15</v>
      </c>
      <c r="AC331">
        <f>VLOOKUP(B331,Risk!$B$2:$G$387,6,FALSE)</f>
        <v>7</v>
      </c>
      <c r="AD331">
        <f>VLOOKUP(B331,Risk!$B$2:$G$387,2,FALSE)</f>
        <v>0.56000000000000005</v>
      </c>
    </row>
    <row r="332" spans="1:30" x14ac:dyDescent="0.3">
      <c r="A332">
        <v>331</v>
      </c>
      <c r="B332" t="s">
        <v>1262</v>
      </c>
      <c r="C332" t="s">
        <v>1263</v>
      </c>
      <c r="D332" t="s">
        <v>1264</v>
      </c>
      <c r="E332" t="s">
        <v>1265</v>
      </c>
      <c r="F332">
        <v>4182</v>
      </c>
      <c r="G332">
        <v>68520695</v>
      </c>
      <c r="H332" t="s">
        <v>1266</v>
      </c>
      <c r="I332">
        <v>47</v>
      </c>
      <c r="J332" s="6">
        <f>VLOOKUP(B332,'Results - Timing'!$B$2:$E$387,2,FALSE)</f>
        <v>44014.774345632773</v>
      </c>
      <c r="K332" s="6">
        <f>VLOOKUP(B332,'Results - Timing'!$B$2:$E$387,3,FALSE)</f>
        <v>44014.774681735536</v>
      </c>
      <c r="L332" s="5">
        <f>VLOOKUP(B332,'Results - Timing'!$B$2:$E$387,4,FALSE)</f>
        <v>3.3610276295803487E-4</v>
      </c>
      <c r="M332" s="3" t="str">
        <f>VLOOKUP(B332,Androbugs!$B$2:$C$387,2,FALSE)</f>
        <v>Y</v>
      </c>
      <c r="N332" s="3" t="str">
        <f>VLOOKUP(B332,Droidstatx!$B$2:$C$387,2,FALSE)</f>
        <v>Y</v>
      </c>
      <c r="O332" s="3" t="str">
        <f>VLOOKUP(B332,Super!$B$2:$C$387,2,FALSE)</f>
        <v>Y</v>
      </c>
      <c r="P332">
        <f>VLOOKUP(B332,'Results - OWASP'!$B$2:$L$387,2,FALSE)</f>
        <v>14</v>
      </c>
      <c r="Q332">
        <f>VLOOKUP(B332,'Results - OWASP'!$B$2:$L$387,3,FALSE)</f>
        <v>9</v>
      </c>
      <c r="R332">
        <f>VLOOKUP(B332,'Results - OWASP'!$B$2:$L$387,4,FALSE)</f>
        <v>4</v>
      </c>
      <c r="S332">
        <f>VLOOKUP(B332,'Results - OWASP'!$B$2:$L$387,5,FALSE)</f>
        <v>0</v>
      </c>
      <c r="T332">
        <f>VLOOKUP(B332,'Results - OWASP'!$B$2:$L$387,6,FALSE)</f>
        <v>5</v>
      </c>
      <c r="U332">
        <f>VLOOKUP(B332,'Results - OWASP'!$B$2:$L$387,7,FALSE)</f>
        <v>1</v>
      </c>
      <c r="V332">
        <f>VLOOKUP(B332,'Results - OWASP'!$B$2:$L$387,8,FALSE)</f>
        <v>6</v>
      </c>
      <c r="W332">
        <f>VLOOKUP(B332,'Results - OWASP'!$B$2:$L$387,9,FALSE)</f>
        <v>2</v>
      </c>
      <c r="X332">
        <f>VLOOKUP(B332,'Results - OWASP'!$B$2:$L$387,10,FALSE)</f>
        <v>2</v>
      </c>
      <c r="Y332">
        <f>VLOOKUP(B332,'Results - OWASP'!$B$2:$L$387,11,FALSE)</f>
        <v>0</v>
      </c>
      <c r="Z332">
        <f>VLOOKUP(B332,Risk!$B$2:$G$387,3,FALSE)</f>
        <v>43</v>
      </c>
      <c r="AA332">
        <f>VLOOKUP(B332,Risk!$B$2:$G$387,4,FALSE)</f>
        <v>12</v>
      </c>
      <c r="AB332">
        <f>VLOOKUP(B332,Risk!$B$2:$G$387,5,FALSE)</f>
        <v>19</v>
      </c>
      <c r="AC332">
        <f>VLOOKUP(B332,Risk!$B$2:$G$387,6,FALSE)</f>
        <v>12</v>
      </c>
      <c r="AD332">
        <f>VLOOKUP(B332,Risk!$B$2:$G$387,2,FALSE)</f>
        <v>0.55000000000000004</v>
      </c>
    </row>
    <row r="333" spans="1:30" x14ac:dyDescent="0.3">
      <c r="A333">
        <v>332</v>
      </c>
      <c r="B333" t="s">
        <v>1267</v>
      </c>
      <c r="C333" t="s">
        <v>1268</v>
      </c>
      <c r="D333" t="s">
        <v>1269</v>
      </c>
      <c r="E333" t="s">
        <v>1265</v>
      </c>
      <c r="F333">
        <v>1612</v>
      </c>
      <c r="G333">
        <v>5627020</v>
      </c>
      <c r="H333" t="s">
        <v>1270</v>
      </c>
      <c r="I333">
        <v>73</v>
      </c>
      <c r="J333" s="6">
        <f>VLOOKUP(B333,'Results - Timing'!$B$2:$E$387,2,FALSE)</f>
        <v>44014.780514188336</v>
      </c>
      <c r="K333" s="6">
        <f>VLOOKUP(B333,'Results - Timing'!$B$2:$E$387,3,FALSE)</f>
        <v>44014.780706092257</v>
      </c>
      <c r="L333" s="5">
        <f>VLOOKUP(B333,'Results - Timing'!$B$2:$E$387,4,FALSE)</f>
        <v>1.9190392049495131E-4</v>
      </c>
      <c r="M333" s="3" t="str">
        <f>VLOOKUP(B333,Androbugs!$B$2:$C$387,2,FALSE)</f>
        <v>Y</v>
      </c>
      <c r="N333" s="3" t="str">
        <f>VLOOKUP(B333,Droidstatx!$B$2:$C$387,2,FALSE)</f>
        <v>Y</v>
      </c>
      <c r="O333" s="3" t="str">
        <f>VLOOKUP(B333,Super!$B$2:$C$387,2,FALSE)</f>
        <v>Y</v>
      </c>
      <c r="P333">
        <f>VLOOKUP(B333,'Results - OWASP'!$B$2:$L$387,2,FALSE)</f>
        <v>8</v>
      </c>
      <c r="Q333">
        <f>VLOOKUP(B333,'Results - OWASP'!$B$2:$L$387,3,FALSE)</f>
        <v>5</v>
      </c>
      <c r="R333">
        <f>VLOOKUP(B333,'Results - OWASP'!$B$2:$L$387,4,FALSE)</f>
        <v>2</v>
      </c>
      <c r="S333">
        <f>VLOOKUP(B333,'Results - OWASP'!$B$2:$L$387,5,FALSE)</f>
        <v>0</v>
      </c>
      <c r="T333">
        <f>VLOOKUP(B333,'Results - OWASP'!$B$2:$L$387,6,FALSE)</f>
        <v>2</v>
      </c>
      <c r="U333">
        <f>VLOOKUP(B333,'Results - OWASP'!$B$2:$L$387,7,FALSE)</f>
        <v>1</v>
      </c>
      <c r="V333">
        <f>VLOOKUP(B333,'Results - OWASP'!$B$2:$L$387,8,FALSE)</f>
        <v>2</v>
      </c>
      <c r="W333">
        <f>VLOOKUP(B333,'Results - OWASP'!$B$2:$L$387,9,FALSE)</f>
        <v>2</v>
      </c>
      <c r="X333">
        <f>VLOOKUP(B333,'Results - OWASP'!$B$2:$L$387,10,FALSE)</f>
        <v>1</v>
      </c>
      <c r="Y333">
        <f>VLOOKUP(B333,'Results - OWASP'!$B$2:$L$387,11,FALSE)</f>
        <v>1</v>
      </c>
      <c r="Z333">
        <f>VLOOKUP(B333,Risk!$B$2:$G$387,3,FALSE)</f>
        <v>24</v>
      </c>
      <c r="AA333">
        <f>VLOOKUP(B333,Risk!$B$2:$G$387,4,FALSE)</f>
        <v>8</v>
      </c>
      <c r="AB333">
        <f>VLOOKUP(B333,Risk!$B$2:$G$387,5,FALSE)</f>
        <v>10</v>
      </c>
      <c r="AC333">
        <f>VLOOKUP(B333,Risk!$B$2:$G$387,6,FALSE)</f>
        <v>6</v>
      </c>
      <c r="AD333">
        <f>VLOOKUP(B333,Risk!$B$2:$G$387,2,FALSE)</f>
        <v>0.52</v>
      </c>
    </row>
    <row r="334" spans="1:30" x14ac:dyDescent="0.3">
      <c r="A334">
        <v>333</v>
      </c>
      <c r="B334" t="s">
        <v>1271</v>
      </c>
      <c r="C334" t="s">
        <v>542</v>
      </c>
      <c r="D334" t="s">
        <v>1272</v>
      </c>
      <c r="E334" t="s">
        <v>1265</v>
      </c>
      <c r="F334">
        <v>1105</v>
      </c>
      <c r="G334">
        <v>4681002</v>
      </c>
      <c r="H334" t="s">
        <v>1273</v>
      </c>
      <c r="I334">
        <v>104</v>
      </c>
      <c r="J334" s="6">
        <f>VLOOKUP(B334,'Results - Timing'!$B$2:$E$387,2,FALSE)</f>
        <v>44014.703655966412</v>
      </c>
      <c r="K334" s="6">
        <f>VLOOKUP(B334,'Results - Timing'!$B$2:$E$387,3,FALSE)</f>
        <v>44014.704004758692</v>
      </c>
      <c r="L334" s="5">
        <f>VLOOKUP(B334,'Results - Timing'!$B$2:$E$387,4,FALSE)</f>
        <v>3.4879228041972965E-4</v>
      </c>
      <c r="M334" s="3" t="str">
        <f>VLOOKUP(B334,Androbugs!$B$2:$C$387,2,FALSE)</f>
        <v>Y</v>
      </c>
      <c r="N334" s="3" t="str">
        <f>VLOOKUP(B334,Droidstatx!$B$2:$C$387,2,FALSE)</f>
        <v>Y</v>
      </c>
      <c r="O334" s="3" t="str">
        <f>VLOOKUP(B334,Super!$B$2:$C$387,2,FALSE)</f>
        <v>Y</v>
      </c>
      <c r="P334">
        <f>VLOOKUP(B334,'Results - OWASP'!$B$2:$L$387,2,FALSE)</f>
        <v>10</v>
      </c>
      <c r="Q334">
        <f>VLOOKUP(B334,'Results - OWASP'!$B$2:$L$387,3,FALSE)</f>
        <v>8</v>
      </c>
      <c r="R334">
        <f>VLOOKUP(B334,'Results - OWASP'!$B$2:$L$387,4,FALSE)</f>
        <v>2</v>
      </c>
      <c r="S334">
        <f>VLOOKUP(B334,'Results - OWASP'!$B$2:$L$387,5,FALSE)</f>
        <v>0</v>
      </c>
      <c r="T334">
        <f>VLOOKUP(B334,'Results - OWASP'!$B$2:$L$387,6,FALSE)</f>
        <v>5</v>
      </c>
      <c r="U334">
        <f>VLOOKUP(B334,'Results - OWASP'!$B$2:$L$387,7,FALSE)</f>
        <v>1</v>
      </c>
      <c r="V334">
        <f>VLOOKUP(B334,'Results - OWASP'!$B$2:$L$387,8,FALSE)</f>
        <v>6</v>
      </c>
      <c r="W334">
        <f>VLOOKUP(B334,'Results - OWASP'!$B$2:$L$387,9,FALSE)</f>
        <v>4</v>
      </c>
      <c r="X334">
        <f>VLOOKUP(B334,'Results - OWASP'!$B$2:$L$387,10,FALSE)</f>
        <v>1</v>
      </c>
      <c r="Y334">
        <f>VLOOKUP(B334,'Results - OWASP'!$B$2:$L$387,11,FALSE)</f>
        <v>1</v>
      </c>
      <c r="Z334">
        <f>VLOOKUP(B334,Risk!$B$2:$G$387,3,FALSE)</f>
        <v>38</v>
      </c>
      <c r="AA334">
        <f>VLOOKUP(B334,Risk!$B$2:$G$387,4,FALSE)</f>
        <v>12</v>
      </c>
      <c r="AB334">
        <f>VLOOKUP(B334,Risk!$B$2:$G$387,5,FALSE)</f>
        <v>18</v>
      </c>
      <c r="AC334">
        <f>VLOOKUP(B334,Risk!$B$2:$G$387,6,FALSE)</f>
        <v>8</v>
      </c>
      <c r="AD334">
        <f>VLOOKUP(B334,Risk!$B$2:$G$387,2,FALSE)</f>
        <v>0.54</v>
      </c>
    </row>
    <row r="335" spans="1:30" x14ac:dyDescent="0.3">
      <c r="A335">
        <v>334</v>
      </c>
      <c r="B335" t="s">
        <v>1274</v>
      </c>
      <c r="C335" t="s">
        <v>1275</v>
      </c>
      <c r="D335" t="s">
        <v>1276</v>
      </c>
      <c r="E335" t="s">
        <v>1265</v>
      </c>
      <c r="F335">
        <v>803</v>
      </c>
      <c r="G335">
        <v>42562182</v>
      </c>
      <c r="H335" t="s">
        <v>1277</v>
      </c>
      <c r="I335">
        <v>61</v>
      </c>
      <c r="J335" s="6">
        <f>VLOOKUP(B335,'Results - Timing'!$B$2:$E$387,2,FALSE)</f>
        <v>44014.76925516242</v>
      </c>
      <c r="K335" s="6">
        <f>VLOOKUP(B335,'Results - Timing'!$B$2:$E$387,3,FALSE)</f>
        <v>44014.76969879464</v>
      </c>
      <c r="L335" s="5">
        <f>VLOOKUP(B335,'Results - Timing'!$B$2:$E$387,4,FALSE)</f>
        <v>4.4363221968524158E-4</v>
      </c>
      <c r="M335" s="3" t="str">
        <f>VLOOKUP(B335,Androbugs!$B$2:$C$387,2,FALSE)</f>
        <v>Y</v>
      </c>
      <c r="N335" s="3" t="str">
        <f>VLOOKUP(B335,Droidstatx!$B$2:$C$387,2,FALSE)</f>
        <v>Y</v>
      </c>
      <c r="O335" s="3" t="str">
        <f>VLOOKUP(B335,Super!$B$2:$C$387,2,FALSE)</f>
        <v>Y</v>
      </c>
      <c r="P335">
        <f>VLOOKUP(B335,'Results - OWASP'!$B$2:$L$387,2,FALSE)</f>
        <v>11</v>
      </c>
      <c r="Q335">
        <f>VLOOKUP(B335,'Results - OWASP'!$B$2:$L$387,3,FALSE)</f>
        <v>7</v>
      </c>
      <c r="R335">
        <f>VLOOKUP(B335,'Results - OWASP'!$B$2:$L$387,4,FALSE)</f>
        <v>2</v>
      </c>
      <c r="S335">
        <f>VLOOKUP(B335,'Results - OWASP'!$B$2:$L$387,5,FALSE)</f>
        <v>0</v>
      </c>
      <c r="T335">
        <f>VLOOKUP(B335,'Results - OWASP'!$B$2:$L$387,6,FALSE)</f>
        <v>5</v>
      </c>
      <c r="U335">
        <f>VLOOKUP(B335,'Results - OWASP'!$B$2:$L$387,7,FALSE)</f>
        <v>1</v>
      </c>
      <c r="V335">
        <f>VLOOKUP(B335,'Results - OWASP'!$B$2:$L$387,8,FALSE)</f>
        <v>5</v>
      </c>
      <c r="W335">
        <f>VLOOKUP(B335,'Results - OWASP'!$B$2:$L$387,9,FALSE)</f>
        <v>4</v>
      </c>
      <c r="X335">
        <f>VLOOKUP(B335,'Results - OWASP'!$B$2:$L$387,10,FALSE)</f>
        <v>1</v>
      </c>
      <c r="Y335">
        <f>VLOOKUP(B335,'Results - OWASP'!$B$2:$L$387,11,FALSE)</f>
        <v>0</v>
      </c>
      <c r="Z335">
        <f>VLOOKUP(B335,Risk!$B$2:$G$387,3,FALSE)</f>
        <v>36</v>
      </c>
      <c r="AA335">
        <f>VLOOKUP(B335,Risk!$B$2:$G$387,4,FALSE)</f>
        <v>13</v>
      </c>
      <c r="AB335">
        <f>VLOOKUP(B335,Risk!$B$2:$G$387,5,FALSE)</f>
        <v>16</v>
      </c>
      <c r="AC335">
        <f>VLOOKUP(B335,Risk!$B$2:$G$387,6,FALSE)</f>
        <v>7</v>
      </c>
      <c r="AD335">
        <f>VLOOKUP(B335,Risk!$B$2:$G$387,2,FALSE)</f>
        <v>0.52</v>
      </c>
    </row>
    <row r="336" spans="1:30" x14ac:dyDescent="0.3">
      <c r="A336">
        <v>335</v>
      </c>
      <c r="B336" t="s">
        <v>1278</v>
      </c>
      <c r="C336" t="s">
        <v>1279</v>
      </c>
      <c r="D336" t="s">
        <v>1280</v>
      </c>
      <c r="E336" t="s">
        <v>1265</v>
      </c>
      <c r="F336">
        <v>391</v>
      </c>
      <c r="G336">
        <v>1991288</v>
      </c>
      <c r="H336" t="s">
        <v>1281</v>
      </c>
      <c r="I336">
        <v>8</v>
      </c>
      <c r="J336" s="6">
        <f>VLOOKUP(B336,'Results - Timing'!$B$2:$E$387,2,FALSE)</f>
        <v>44014.68032202671</v>
      </c>
      <c r="K336" s="6">
        <f>VLOOKUP(B336,'Results - Timing'!$B$2:$E$387,3,FALSE)</f>
        <v>44014.680456736518</v>
      </c>
      <c r="L336" s="5">
        <f>VLOOKUP(B336,'Results - Timing'!$B$2:$E$387,4,FALSE)</f>
        <v>1.3470980775309727E-4</v>
      </c>
      <c r="M336" s="3" t="str">
        <f>VLOOKUP(B336,Androbugs!$B$2:$C$387,2,FALSE)</f>
        <v>Y</v>
      </c>
      <c r="N336" s="3" t="str">
        <f>VLOOKUP(B336,Droidstatx!$B$2:$C$387,2,FALSE)</f>
        <v>Y</v>
      </c>
      <c r="O336" s="3" t="str">
        <f>VLOOKUP(B336,Super!$B$2:$C$387,2,FALSE)</f>
        <v>Y</v>
      </c>
      <c r="P336">
        <f>VLOOKUP(B336,'Results - OWASP'!$B$2:$L$387,2,FALSE)</f>
        <v>4</v>
      </c>
      <c r="Q336">
        <f>VLOOKUP(B336,'Results - OWASP'!$B$2:$L$387,3,FALSE)</f>
        <v>6</v>
      </c>
      <c r="R336">
        <f>VLOOKUP(B336,'Results - OWASP'!$B$2:$L$387,4,FALSE)</f>
        <v>1</v>
      </c>
      <c r="S336">
        <f>VLOOKUP(B336,'Results - OWASP'!$B$2:$L$387,5,FALSE)</f>
        <v>0</v>
      </c>
      <c r="T336">
        <f>VLOOKUP(B336,'Results - OWASP'!$B$2:$L$387,6,FALSE)</f>
        <v>1</v>
      </c>
      <c r="U336">
        <f>VLOOKUP(B336,'Results - OWASP'!$B$2:$L$387,7,FALSE)</f>
        <v>1</v>
      </c>
      <c r="V336">
        <f>VLOOKUP(B336,'Results - OWASP'!$B$2:$L$387,8,FALSE)</f>
        <v>1</v>
      </c>
      <c r="W336">
        <f>VLOOKUP(B336,'Results - OWASP'!$B$2:$L$387,9,FALSE)</f>
        <v>1</v>
      </c>
      <c r="X336">
        <f>VLOOKUP(B336,'Results - OWASP'!$B$2:$L$387,10,FALSE)</f>
        <v>1</v>
      </c>
      <c r="Y336">
        <f>VLOOKUP(B336,'Results - OWASP'!$B$2:$L$387,11,FALSE)</f>
        <v>1</v>
      </c>
      <c r="Z336">
        <f>VLOOKUP(B336,Risk!$B$2:$G$387,3,FALSE)</f>
        <v>17</v>
      </c>
      <c r="AA336">
        <f>VLOOKUP(B336,Risk!$B$2:$G$387,4,FALSE)</f>
        <v>4</v>
      </c>
      <c r="AB336">
        <f>VLOOKUP(B336,Risk!$B$2:$G$387,5,FALSE)</f>
        <v>10</v>
      </c>
      <c r="AC336">
        <f>VLOOKUP(B336,Risk!$B$2:$G$387,6,FALSE)</f>
        <v>3</v>
      </c>
      <c r="AD336">
        <f>VLOOKUP(B336,Risk!$B$2:$G$387,2,FALSE)</f>
        <v>0.56999999999999995</v>
      </c>
    </row>
    <row r="337" spans="1:30" x14ac:dyDescent="0.3">
      <c r="A337">
        <v>336</v>
      </c>
      <c r="B337" t="s">
        <v>1282</v>
      </c>
      <c r="C337" t="s">
        <v>1283</v>
      </c>
      <c r="D337" t="s">
        <v>1284</v>
      </c>
      <c r="E337" t="s">
        <v>1265</v>
      </c>
      <c r="F337">
        <v>278</v>
      </c>
      <c r="G337">
        <v>1381012</v>
      </c>
      <c r="H337" t="s">
        <v>1285</v>
      </c>
      <c r="I337">
        <v>1</v>
      </c>
      <c r="J337" s="6">
        <f>VLOOKUP(B337,'Results - Timing'!$B$2:$E$387,2,FALSE)</f>
        <v>44014.758170714857</v>
      </c>
      <c r="K337" s="6">
        <f>VLOOKUP(B337,'Results - Timing'!$B$2:$E$387,3,FALSE)</f>
        <v>44014.758228313207</v>
      </c>
      <c r="L337" s="5">
        <f>VLOOKUP(B337,'Results - Timing'!$B$2:$E$387,4,FALSE)</f>
        <v>5.7598350394982845E-5</v>
      </c>
      <c r="M337" s="3" t="str">
        <f>VLOOKUP(B337,Androbugs!$B$2:$C$387,2,FALSE)</f>
        <v>Y</v>
      </c>
      <c r="N337" s="3" t="str">
        <f>VLOOKUP(B337,Droidstatx!$B$2:$C$387,2,FALSE)</f>
        <v>Y</v>
      </c>
      <c r="O337" s="3" t="str">
        <f>VLOOKUP(B337,Super!$B$2:$C$387,2,FALSE)</f>
        <v>Y</v>
      </c>
      <c r="P337">
        <f>VLOOKUP(B337,'Results - OWASP'!$B$2:$L$387,2,FALSE)</f>
        <v>4</v>
      </c>
      <c r="Q337">
        <f>VLOOKUP(B337,'Results - OWASP'!$B$2:$L$387,3,FALSE)</f>
        <v>6</v>
      </c>
      <c r="R337">
        <f>VLOOKUP(B337,'Results - OWASP'!$B$2:$L$387,4,FALSE)</f>
        <v>1</v>
      </c>
      <c r="S337">
        <f>VLOOKUP(B337,'Results - OWASP'!$B$2:$L$387,5,FALSE)</f>
        <v>0</v>
      </c>
      <c r="T337">
        <f>VLOOKUP(B337,'Results - OWASP'!$B$2:$L$387,6,FALSE)</f>
        <v>1</v>
      </c>
      <c r="U337">
        <f>VLOOKUP(B337,'Results - OWASP'!$B$2:$L$387,7,FALSE)</f>
        <v>1</v>
      </c>
      <c r="V337">
        <f>VLOOKUP(B337,'Results - OWASP'!$B$2:$L$387,8,FALSE)</f>
        <v>3</v>
      </c>
      <c r="W337">
        <f>VLOOKUP(B337,'Results - OWASP'!$B$2:$L$387,9,FALSE)</f>
        <v>0</v>
      </c>
      <c r="X337">
        <f>VLOOKUP(B337,'Results - OWASP'!$B$2:$L$387,10,FALSE)</f>
        <v>0</v>
      </c>
      <c r="Y337">
        <f>VLOOKUP(B337,'Results - OWASP'!$B$2:$L$387,11,FALSE)</f>
        <v>0</v>
      </c>
      <c r="Z337">
        <f>VLOOKUP(B337,Risk!$B$2:$G$387,3,FALSE)</f>
        <v>16</v>
      </c>
      <c r="AA337">
        <f>VLOOKUP(B337,Risk!$B$2:$G$387,4,FALSE)</f>
        <v>4</v>
      </c>
      <c r="AB337">
        <f>VLOOKUP(B337,Risk!$B$2:$G$387,5,FALSE)</f>
        <v>9</v>
      </c>
      <c r="AC337">
        <f>VLOOKUP(B337,Risk!$B$2:$G$387,6,FALSE)</f>
        <v>3</v>
      </c>
      <c r="AD337">
        <f>VLOOKUP(B337,Risk!$B$2:$G$387,2,FALSE)</f>
        <v>0.56999999999999995</v>
      </c>
    </row>
    <row r="338" spans="1:30" x14ac:dyDescent="0.3">
      <c r="A338">
        <v>337</v>
      </c>
      <c r="B338" t="s">
        <v>1286</v>
      </c>
      <c r="C338" t="s">
        <v>1287</v>
      </c>
      <c r="D338" t="s">
        <v>1288</v>
      </c>
      <c r="E338" t="s">
        <v>1265</v>
      </c>
      <c r="F338">
        <v>249</v>
      </c>
      <c r="G338">
        <v>16576470</v>
      </c>
      <c r="H338" t="s">
        <v>1289</v>
      </c>
      <c r="I338">
        <v>22</v>
      </c>
      <c r="J338" s="6">
        <f>VLOOKUP(B338,'Results - Timing'!$B$2:$E$387,2,FALSE)</f>
        <v>44014.69409556398</v>
      </c>
      <c r="K338" s="6">
        <f>VLOOKUP(B338,'Results - Timing'!$B$2:$E$387,3,FALSE)</f>
        <v>44014.694415066493</v>
      </c>
      <c r="L338" s="5">
        <f>VLOOKUP(B338,'Results - Timing'!$B$2:$E$387,4,FALSE)</f>
        <v>3.1950251286616549E-4</v>
      </c>
      <c r="M338" s="3" t="str">
        <f>VLOOKUP(B338,Androbugs!$B$2:$C$387,2,FALSE)</f>
        <v>Y</v>
      </c>
      <c r="N338" s="3" t="str">
        <f>VLOOKUP(B338,Droidstatx!$B$2:$C$387,2,FALSE)</f>
        <v>Y</v>
      </c>
      <c r="O338" s="3" t="str">
        <f>VLOOKUP(B338,Super!$B$2:$C$387,2,FALSE)</f>
        <v>Y</v>
      </c>
      <c r="P338">
        <f>VLOOKUP(B338,'Results - OWASP'!$B$2:$L$387,2,FALSE)</f>
        <v>9</v>
      </c>
      <c r="Q338">
        <f>VLOOKUP(B338,'Results - OWASP'!$B$2:$L$387,3,FALSE)</f>
        <v>10</v>
      </c>
      <c r="R338">
        <f>VLOOKUP(B338,'Results - OWASP'!$B$2:$L$387,4,FALSE)</f>
        <v>2</v>
      </c>
      <c r="S338">
        <f>VLOOKUP(B338,'Results - OWASP'!$B$2:$L$387,5,FALSE)</f>
        <v>0</v>
      </c>
      <c r="T338">
        <f>VLOOKUP(B338,'Results - OWASP'!$B$2:$L$387,6,FALSE)</f>
        <v>6</v>
      </c>
      <c r="U338">
        <f>VLOOKUP(B338,'Results - OWASP'!$B$2:$L$387,7,FALSE)</f>
        <v>1</v>
      </c>
      <c r="V338">
        <f>VLOOKUP(B338,'Results - OWASP'!$B$2:$L$387,8,FALSE)</f>
        <v>5</v>
      </c>
      <c r="W338">
        <f>VLOOKUP(B338,'Results - OWASP'!$B$2:$L$387,9,FALSE)</f>
        <v>4</v>
      </c>
      <c r="X338">
        <f>VLOOKUP(B338,'Results - OWASP'!$B$2:$L$387,10,FALSE)</f>
        <v>1</v>
      </c>
      <c r="Y338">
        <f>VLOOKUP(B338,'Results - OWASP'!$B$2:$L$387,11,FALSE)</f>
        <v>1</v>
      </c>
      <c r="Z338">
        <f>VLOOKUP(B338,Risk!$B$2:$G$387,3,FALSE)</f>
        <v>39</v>
      </c>
      <c r="AA338">
        <f>VLOOKUP(B338,Risk!$B$2:$G$387,4,FALSE)</f>
        <v>11</v>
      </c>
      <c r="AB338">
        <f>VLOOKUP(B338,Risk!$B$2:$G$387,5,FALSE)</f>
        <v>19</v>
      </c>
      <c r="AC338">
        <f>VLOOKUP(B338,Risk!$B$2:$G$387,6,FALSE)</f>
        <v>9</v>
      </c>
      <c r="AD338">
        <f>VLOOKUP(B338,Risk!$B$2:$G$387,2,FALSE)</f>
        <v>0.55000000000000004</v>
      </c>
    </row>
    <row r="339" spans="1:30" x14ac:dyDescent="0.3">
      <c r="A339">
        <v>338</v>
      </c>
      <c r="B339" t="s">
        <v>1290</v>
      </c>
      <c r="C339" t="s">
        <v>1291</v>
      </c>
      <c r="D339" t="s">
        <v>1292</v>
      </c>
      <c r="E339" t="s">
        <v>1265</v>
      </c>
      <c r="F339">
        <v>157</v>
      </c>
      <c r="G339">
        <v>4067439</v>
      </c>
      <c r="H339" t="s">
        <v>1293</v>
      </c>
      <c r="I339">
        <v>10</v>
      </c>
      <c r="J339" s="6">
        <f>VLOOKUP(B339,'Results - Timing'!$B$2:$E$387,2,FALSE)</f>
        <v>44014.781918327149</v>
      </c>
      <c r="K339" s="6">
        <f>VLOOKUP(B339,'Results - Timing'!$B$2:$E$387,3,FALSE)</f>
        <v>44014.781945629256</v>
      </c>
      <c r="L339" s="5">
        <f>VLOOKUP(B339,'Results - Timing'!$B$2:$E$387,4,FALSE)</f>
        <v>2.7302106900606304E-5</v>
      </c>
      <c r="M339" s="3" t="str">
        <f>VLOOKUP(B339,Androbugs!$B$2:$C$387,2,FALSE)</f>
        <v>Y</v>
      </c>
      <c r="N339" s="3" t="str">
        <f>VLOOKUP(B339,Droidstatx!$B$2:$C$387,2,FALSE)</f>
        <v>Y</v>
      </c>
      <c r="O339" s="3" t="str">
        <f>VLOOKUP(B339,Super!$B$2:$C$387,2,FALSE)</f>
        <v>Y</v>
      </c>
      <c r="P339">
        <f>VLOOKUP(B339,'Results - OWASP'!$B$2:$L$387,2,FALSE)</f>
        <v>4</v>
      </c>
      <c r="Q339">
        <f>VLOOKUP(B339,'Results - OWASP'!$B$2:$L$387,3,FALSE)</f>
        <v>4</v>
      </c>
      <c r="R339">
        <f>VLOOKUP(B339,'Results - OWASP'!$B$2:$L$387,4,FALSE)</f>
        <v>1</v>
      </c>
      <c r="S339">
        <f>VLOOKUP(B339,'Results - OWASP'!$B$2:$L$387,5,FALSE)</f>
        <v>0</v>
      </c>
      <c r="T339">
        <f>VLOOKUP(B339,'Results - OWASP'!$B$2:$L$387,6,FALSE)</f>
        <v>3</v>
      </c>
      <c r="U339">
        <f>VLOOKUP(B339,'Results - OWASP'!$B$2:$L$387,7,FALSE)</f>
        <v>0</v>
      </c>
      <c r="V339">
        <f>VLOOKUP(B339,'Results - OWASP'!$B$2:$L$387,8,FALSE)</f>
        <v>4</v>
      </c>
      <c r="W339">
        <f>VLOOKUP(B339,'Results - OWASP'!$B$2:$L$387,9,FALSE)</f>
        <v>0</v>
      </c>
      <c r="X339">
        <f>VLOOKUP(B339,'Results - OWASP'!$B$2:$L$387,10,FALSE)</f>
        <v>0</v>
      </c>
      <c r="Y339">
        <f>VLOOKUP(B339,'Results - OWASP'!$B$2:$L$387,11,FALSE)</f>
        <v>0</v>
      </c>
      <c r="Z339">
        <f>VLOOKUP(B339,Risk!$B$2:$G$387,3,FALSE)</f>
        <v>16</v>
      </c>
      <c r="AA339">
        <f>VLOOKUP(B339,Risk!$B$2:$G$387,4,FALSE)</f>
        <v>6</v>
      </c>
      <c r="AB339">
        <f>VLOOKUP(B339,Risk!$B$2:$G$387,5,FALSE)</f>
        <v>6</v>
      </c>
      <c r="AC339">
        <f>VLOOKUP(B339,Risk!$B$2:$G$387,6,FALSE)</f>
        <v>4</v>
      </c>
      <c r="AD339">
        <f>VLOOKUP(B339,Risk!$B$2:$G$387,2,FALSE)</f>
        <v>0.57999999999999996</v>
      </c>
    </row>
    <row r="340" spans="1:30" x14ac:dyDescent="0.3">
      <c r="A340">
        <v>339</v>
      </c>
      <c r="B340" t="s">
        <v>1294</v>
      </c>
      <c r="C340" t="s">
        <v>1295</v>
      </c>
      <c r="D340" t="s">
        <v>1296</v>
      </c>
      <c r="E340" t="s">
        <v>1265</v>
      </c>
      <c r="F340">
        <v>127</v>
      </c>
      <c r="G340">
        <v>2169540</v>
      </c>
      <c r="H340" t="s">
        <v>1017</v>
      </c>
      <c r="I340">
        <v>4</v>
      </c>
      <c r="J340" s="6">
        <f>VLOOKUP(B340,'Results - Timing'!$B$2:$E$387,2,FALSE)</f>
        <v>44014.783931497732</v>
      </c>
      <c r="K340" s="6">
        <f>VLOOKUP(B340,'Results - Timing'!$B$2:$E$387,3,FALSE)</f>
        <v>44014.78407015634</v>
      </c>
      <c r="L340" s="5">
        <f>VLOOKUP(B340,'Results - Timing'!$B$2:$E$387,4,FALSE)</f>
        <v>1.3865860819350928E-4</v>
      </c>
      <c r="M340" s="3" t="str">
        <f>VLOOKUP(B340,Androbugs!$B$2:$C$387,2,FALSE)</f>
        <v>Y</v>
      </c>
      <c r="N340" s="3" t="str">
        <f>VLOOKUP(B340,Droidstatx!$B$2:$C$387,2,FALSE)</f>
        <v>Y</v>
      </c>
      <c r="O340" s="3" t="str">
        <f>VLOOKUP(B340,Super!$B$2:$C$387,2,FALSE)</f>
        <v>Y</v>
      </c>
      <c r="P340">
        <f>VLOOKUP(B340,'Results - OWASP'!$B$2:$L$387,2,FALSE)</f>
        <v>4</v>
      </c>
      <c r="Q340">
        <f>VLOOKUP(B340,'Results - OWASP'!$B$2:$L$387,3,FALSE)</f>
        <v>3</v>
      </c>
      <c r="R340">
        <f>VLOOKUP(B340,'Results - OWASP'!$B$2:$L$387,4,FALSE)</f>
        <v>2</v>
      </c>
      <c r="S340">
        <f>VLOOKUP(B340,'Results - OWASP'!$B$2:$L$387,5,FALSE)</f>
        <v>0</v>
      </c>
      <c r="T340">
        <f>VLOOKUP(B340,'Results - OWASP'!$B$2:$L$387,6,FALSE)</f>
        <v>2</v>
      </c>
      <c r="U340">
        <f>VLOOKUP(B340,'Results - OWASP'!$B$2:$L$387,7,FALSE)</f>
        <v>1</v>
      </c>
      <c r="V340">
        <f>VLOOKUP(B340,'Results - OWASP'!$B$2:$L$387,8,FALSE)</f>
        <v>2</v>
      </c>
      <c r="W340">
        <f>VLOOKUP(B340,'Results - OWASP'!$B$2:$L$387,9,FALSE)</f>
        <v>1</v>
      </c>
      <c r="X340">
        <f>VLOOKUP(B340,'Results - OWASP'!$B$2:$L$387,10,FALSE)</f>
        <v>1</v>
      </c>
      <c r="Y340">
        <f>VLOOKUP(B340,'Results - OWASP'!$B$2:$L$387,11,FALSE)</f>
        <v>1</v>
      </c>
      <c r="Z340">
        <f>VLOOKUP(B340,Risk!$B$2:$G$387,3,FALSE)</f>
        <v>17</v>
      </c>
      <c r="AA340">
        <f>VLOOKUP(B340,Risk!$B$2:$G$387,4,FALSE)</f>
        <v>4</v>
      </c>
      <c r="AB340">
        <f>VLOOKUP(B340,Risk!$B$2:$G$387,5,FALSE)</f>
        <v>10</v>
      </c>
      <c r="AC340">
        <f>VLOOKUP(B340,Risk!$B$2:$G$387,6,FALSE)</f>
        <v>3</v>
      </c>
      <c r="AD340">
        <f>VLOOKUP(B340,Risk!$B$2:$G$387,2,FALSE)</f>
        <v>0.54</v>
      </c>
    </row>
    <row r="341" spans="1:30" x14ac:dyDescent="0.3">
      <c r="A341">
        <v>340</v>
      </c>
      <c r="B341" t="s">
        <v>1297</v>
      </c>
      <c r="C341" t="s">
        <v>1298</v>
      </c>
      <c r="D341" t="s">
        <v>1299</v>
      </c>
      <c r="E341" t="s">
        <v>1265</v>
      </c>
      <c r="F341">
        <v>94</v>
      </c>
      <c r="G341">
        <v>1952311</v>
      </c>
      <c r="H341" t="s">
        <v>1017</v>
      </c>
      <c r="I341">
        <v>4</v>
      </c>
      <c r="J341" s="6">
        <f>VLOOKUP(B341,'Results - Timing'!$B$2:$E$387,2,FALSE)</f>
        <v>44014.766933591309</v>
      </c>
      <c r="K341" s="6">
        <f>VLOOKUP(B341,'Results - Timing'!$B$2:$E$387,3,FALSE)</f>
        <v>44014.767068039873</v>
      </c>
      <c r="L341" s="5">
        <f>VLOOKUP(B341,'Results - Timing'!$B$2:$E$387,4,FALSE)</f>
        <v>1.3444856449496001E-4</v>
      </c>
      <c r="M341" s="3" t="str">
        <f>VLOOKUP(B341,Androbugs!$B$2:$C$387,2,FALSE)</f>
        <v>Y</v>
      </c>
      <c r="N341" s="3" t="str">
        <f>VLOOKUP(B341,Droidstatx!$B$2:$C$387,2,FALSE)</f>
        <v>Y</v>
      </c>
      <c r="O341" s="3" t="str">
        <f>VLOOKUP(B341,Super!$B$2:$C$387,2,FALSE)</f>
        <v>Y</v>
      </c>
      <c r="P341">
        <f>VLOOKUP(B341,'Results - OWASP'!$B$2:$L$387,2,FALSE)</f>
        <v>4</v>
      </c>
      <c r="Q341">
        <f>VLOOKUP(B341,'Results - OWASP'!$B$2:$L$387,3,FALSE)</f>
        <v>6</v>
      </c>
      <c r="R341">
        <f>VLOOKUP(B341,'Results - OWASP'!$B$2:$L$387,4,FALSE)</f>
        <v>1</v>
      </c>
      <c r="S341">
        <f>VLOOKUP(B341,'Results - OWASP'!$B$2:$L$387,5,FALSE)</f>
        <v>0</v>
      </c>
      <c r="T341">
        <f>VLOOKUP(B341,'Results - OWASP'!$B$2:$L$387,6,FALSE)</f>
        <v>1</v>
      </c>
      <c r="U341">
        <f>VLOOKUP(B341,'Results - OWASP'!$B$2:$L$387,7,FALSE)</f>
        <v>1</v>
      </c>
      <c r="V341">
        <f>VLOOKUP(B341,'Results - OWASP'!$B$2:$L$387,8,FALSE)</f>
        <v>1</v>
      </c>
      <c r="W341">
        <f>VLOOKUP(B341,'Results - OWASP'!$B$2:$L$387,9,FALSE)</f>
        <v>1</v>
      </c>
      <c r="X341">
        <f>VLOOKUP(B341,'Results - OWASP'!$B$2:$L$387,10,FALSE)</f>
        <v>1</v>
      </c>
      <c r="Y341">
        <f>VLOOKUP(B341,'Results - OWASP'!$B$2:$L$387,11,FALSE)</f>
        <v>1</v>
      </c>
      <c r="Z341">
        <f>VLOOKUP(B341,Risk!$B$2:$G$387,3,FALSE)</f>
        <v>17</v>
      </c>
      <c r="AA341">
        <f>VLOOKUP(B341,Risk!$B$2:$G$387,4,FALSE)</f>
        <v>4</v>
      </c>
      <c r="AB341">
        <f>VLOOKUP(B341,Risk!$B$2:$G$387,5,FALSE)</f>
        <v>10</v>
      </c>
      <c r="AC341">
        <f>VLOOKUP(B341,Risk!$B$2:$G$387,6,FALSE)</f>
        <v>3</v>
      </c>
      <c r="AD341">
        <f>VLOOKUP(B341,Risk!$B$2:$G$387,2,FALSE)</f>
        <v>0.56999999999999995</v>
      </c>
    </row>
    <row r="342" spans="1:30" x14ac:dyDescent="0.3">
      <c r="A342">
        <v>341</v>
      </c>
      <c r="B342" t="s">
        <v>853</v>
      </c>
      <c r="C342" t="s">
        <v>854</v>
      </c>
      <c r="D342" t="s">
        <v>855</v>
      </c>
      <c r="E342" t="s">
        <v>1300</v>
      </c>
      <c r="F342">
        <v>4444924</v>
      </c>
      <c r="G342">
        <v>70985875</v>
      </c>
      <c r="H342" t="s">
        <v>856</v>
      </c>
      <c r="I342">
        <v>56091</v>
      </c>
      <c r="J342" s="6">
        <f>VLOOKUP(B342,'Results - Timing'!$B$2:$E$387,2,FALSE)</f>
        <v>44014.714594768921</v>
      </c>
      <c r="K342" s="6">
        <f>VLOOKUP(B342,'Results - Timing'!$B$2:$E$387,3,FALSE)</f>
        <v>44014.715052955638</v>
      </c>
      <c r="L342" s="5">
        <f>VLOOKUP(B342,'Results - Timing'!$B$2:$E$387,4,FALSE)</f>
        <v>4.5818671787856147E-4</v>
      </c>
      <c r="M342" s="3" t="str">
        <f>VLOOKUP(B342,Androbugs!$B$2:$C$387,2,FALSE)</f>
        <v>Y</v>
      </c>
      <c r="N342" s="3" t="str">
        <f>VLOOKUP(B342,Droidstatx!$B$2:$C$387,2,FALSE)</f>
        <v>Y</v>
      </c>
      <c r="O342" s="3" t="str">
        <f>VLOOKUP(B342,Super!$B$2:$C$387,2,FALSE)</f>
        <v>Y</v>
      </c>
      <c r="P342">
        <f>VLOOKUP(B342,'Results - OWASP'!$B$2:$L$387,2,FALSE)</f>
        <v>11</v>
      </c>
      <c r="Q342">
        <f>VLOOKUP(B342,'Results - OWASP'!$B$2:$L$387,3,FALSE)</f>
        <v>9</v>
      </c>
      <c r="R342">
        <f>VLOOKUP(B342,'Results - OWASP'!$B$2:$L$387,4,FALSE)</f>
        <v>3</v>
      </c>
      <c r="S342">
        <f>VLOOKUP(B342,'Results - OWASP'!$B$2:$L$387,5,FALSE)</f>
        <v>0</v>
      </c>
      <c r="T342">
        <f>VLOOKUP(B342,'Results - OWASP'!$B$2:$L$387,6,FALSE)</f>
        <v>6</v>
      </c>
      <c r="U342">
        <f>VLOOKUP(B342,'Results - OWASP'!$B$2:$L$387,7,FALSE)</f>
        <v>1</v>
      </c>
      <c r="V342">
        <f>VLOOKUP(B342,'Results - OWASP'!$B$2:$L$387,8,FALSE)</f>
        <v>7</v>
      </c>
      <c r="W342">
        <f>VLOOKUP(B342,'Results - OWASP'!$B$2:$L$387,9,FALSE)</f>
        <v>4</v>
      </c>
      <c r="X342">
        <f>VLOOKUP(B342,'Results - OWASP'!$B$2:$L$387,10,FALSE)</f>
        <v>2</v>
      </c>
      <c r="Y342">
        <f>VLOOKUP(B342,'Results - OWASP'!$B$2:$L$387,11,FALSE)</f>
        <v>0</v>
      </c>
      <c r="Z342">
        <f>VLOOKUP(B342,Risk!$B$2:$G$387,3,FALSE)</f>
        <v>43</v>
      </c>
      <c r="AA342">
        <f>VLOOKUP(B342,Risk!$B$2:$G$387,4,FALSE)</f>
        <v>14</v>
      </c>
      <c r="AB342">
        <f>VLOOKUP(B342,Risk!$B$2:$G$387,5,FALSE)</f>
        <v>19</v>
      </c>
      <c r="AC342">
        <f>VLOOKUP(B342,Risk!$B$2:$G$387,6,FALSE)</f>
        <v>10</v>
      </c>
      <c r="AD342">
        <f>VLOOKUP(B342,Risk!$B$2:$G$387,2,FALSE)</f>
        <v>0.52</v>
      </c>
    </row>
    <row r="343" spans="1:30" x14ac:dyDescent="0.3">
      <c r="A343">
        <v>342</v>
      </c>
      <c r="B343" t="s">
        <v>861</v>
      </c>
      <c r="C343" t="s">
        <v>862</v>
      </c>
      <c r="D343" t="s">
        <v>863</v>
      </c>
      <c r="E343" t="s">
        <v>1300</v>
      </c>
      <c r="F343">
        <v>1314493</v>
      </c>
      <c r="G343">
        <v>2746421</v>
      </c>
      <c r="H343" t="s">
        <v>864</v>
      </c>
      <c r="I343">
        <v>169</v>
      </c>
      <c r="J343" s="6">
        <f>VLOOKUP(B343,'Results - Timing'!$B$2:$E$387,2,FALSE)</f>
        <v>44014.794977656253</v>
      </c>
      <c r="K343" s="6">
        <f>VLOOKUP(B343,'Results - Timing'!$B$2:$E$387,3,FALSE)</f>
        <v>44014.795084318917</v>
      </c>
      <c r="L343" s="5">
        <f>VLOOKUP(B343,'Results - Timing'!$B$2:$E$387,4,FALSE)</f>
        <v>1.0666266462067142E-4</v>
      </c>
      <c r="M343" s="3" t="str">
        <f>VLOOKUP(B343,Androbugs!$B$2:$C$387,2,FALSE)</f>
        <v>Y</v>
      </c>
      <c r="N343" s="3" t="str">
        <f>VLOOKUP(B343,Droidstatx!$B$2:$C$387,2,FALSE)</f>
        <v>Y</v>
      </c>
      <c r="O343" s="3" t="str">
        <f>VLOOKUP(B343,Super!$B$2:$C$387,2,FALSE)</f>
        <v>Y</v>
      </c>
      <c r="P343">
        <f>VLOOKUP(B343,'Results - OWASP'!$B$2:$L$387,2,FALSE)</f>
        <v>2</v>
      </c>
      <c r="Q343">
        <f>VLOOKUP(B343,'Results - OWASP'!$B$2:$L$387,3,FALSE)</f>
        <v>6</v>
      </c>
      <c r="R343">
        <f>VLOOKUP(B343,'Results - OWASP'!$B$2:$L$387,4,FALSE)</f>
        <v>2</v>
      </c>
      <c r="S343">
        <f>VLOOKUP(B343,'Results - OWASP'!$B$2:$L$387,5,FALSE)</f>
        <v>0</v>
      </c>
      <c r="T343">
        <f>VLOOKUP(B343,'Results - OWASP'!$B$2:$L$387,6,FALSE)</f>
        <v>1</v>
      </c>
      <c r="U343">
        <f>VLOOKUP(B343,'Results - OWASP'!$B$2:$L$387,7,FALSE)</f>
        <v>1</v>
      </c>
      <c r="V343">
        <f>VLOOKUP(B343,'Results - OWASP'!$B$2:$L$387,8,FALSE)</f>
        <v>1</v>
      </c>
      <c r="W343">
        <f>VLOOKUP(B343,'Results - OWASP'!$B$2:$L$387,9,FALSE)</f>
        <v>0</v>
      </c>
      <c r="X343">
        <f>VLOOKUP(B343,'Results - OWASP'!$B$2:$L$387,10,FALSE)</f>
        <v>0</v>
      </c>
      <c r="Y343">
        <f>VLOOKUP(B343,'Results - OWASP'!$B$2:$L$387,11,FALSE)</f>
        <v>0</v>
      </c>
      <c r="Z343">
        <f>VLOOKUP(B343,Risk!$B$2:$G$387,3,FALSE)</f>
        <v>13</v>
      </c>
      <c r="AA343">
        <f>VLOOKUP(B343,Risk!$B$2:$G$387,4,FALSE)</f>
        <v>6</v>
      </c>
      <c r="AB343">
        <f>VLOOKUP(B343,Risk!$B$2:$G$387,5,FALSE)</f>
        <v>5</v>
      </c>
      <c r="AC343">
        <f>VLOOKUP(B343,Risk!$B$2:$G$387,6,FALSE)</f>
        <v>2</v>
      </c>
      <c r="AD343">
        <f>VLOOKUP(B343,Risk!$B$2:$G$387,2,FALSE)</f>
        <v>0.47</v>
      </c>
    </row>
    <row r="344" spans="1:30" x14ac:dyDescent="0.3">
      <c r="A344">
        <v>343</v>
      </c>
      <c r="B344" t="s">
        <v>869</v>
      </c>
      <c r="C344" t="s">
        <v>870</v>
      </c>
      <c r="D344" t="s">
        <v>871</v>
      </c>
      <c r="E344" t="s">
        <v>1300</v>
      </c>
      <c r="F344">
        <v>1152019</v>
      </c>
      <c r="G344">
        <v>86431814</v>
      </c>
      <c r="H344" t="s">
        <v>872</v>
      </c>
      <c r="I344">
        <v>3561</v>
      </c>
      <c r="J344" s="6">
        <f>VLOOKUP(B344,'Results - Timing'!$B$2:$E$387,2,FALSE)</f>
        <v>44014.677448080227</v>
      </c>
      <c r="K344" s="6">
        <f>VLOOKUP(B344,'Results - Timing'!$B$2:$E$387,3,FALSE)</f>
        <v>44014.678858961423</v>
      </c>
      <c r="L344" s="5">
        <f>VLOOKUP(B344,'Results - Timing'!$B$2:$E$387,4,FALSE)</f>
        <v>1.4108811956248246E-3</v>
      </c>
      <c r="M344" s="3" t="str">
        <f>VLOOKUP(B344,Androbugs!$B$2:$C$387,2,FALSE)</f>
        <v>Y</v>
      </c>
      <c r="N344" s="3" t="str">
        <f>VLOOKUP(B344,Droidstatx!$B$2:$C$387,2,FALSE)</f>
        <v>N</v>
      </c>
      <c r="O344" s="3" t="e">
        <f>VLOOKUP(B344,Super!$B$2:$C$387,2,FALSE)</f>
        <v>#N/A</v>
      </c>
      <c r="P344">
        <f>VLOOKUP(B344,'Results - OWASP'!$B$2:$L$387,2,FALSE)</f>
        <v>0</v>
      </c>
      <c r="Q344">
        <f>VLOOKUP(B344,'Results - OWASP'!$B$2:$L$387,3,FALSE)</f>
        <v>0</v>
      </c>
      <c r="R344">
        <f>VLOOKUP(B344,'Results - OWASP'!$B$2:$L$387,4,FALSE)</f>
        <v>0</v>
      </c>
      <c r="S344">
        <f>VLOOKUP(B344,'Results - OWASP'!$B$2:$L$387,5,FALSE)</f>
        <v>0</v>
      </c>
      <c r="T344">
        <f>VLOOKUP(B344,'Results - OWASP'!$B$2:$L$387,6,FALSE)</f>
        <v>0</v>
      </c>
      <c r="U344">
        <f>VLOOKUP(B344,'Results - OWASP'!$B$2:$L$387,7,FALSE)</f>
        <v>0</v>
      </c>
      <c r="V344">
        <f>VLOOKUP(B344,'Results - OWASP'!$B$2:$L$387,8,FALSE)</f>
        <v>0</v>
      </c>
      <c r="W344">
        <f>VLOOKUP(B344,'Results - OWASP'!$B$2:$L$387,9,FALSE)</f>
        <v>0</v>
      </c>
      <c r="X344">
        <f>VLOOKUP(B344,'Results - OWASP'!$B$2:$L$387,10,FALSE)</f>
        <v>0</v>
      </c>
      <c r="Y344">
        <f>VLOOKUP(B344,'Results - OWASP'!$B$2:$L$387,11,FALSE)</f>
        <v>0</v>
      </c>
      <c r="Z344">
        <f>VLOOKUP(B344,Risk!$B$2:$G$387,3,FALSE)</f>
        <v>0</v>
      </c>
      <c r="AA344">
        <f>VLOOKUP(B344,Risk!$B$2:$G$387,4,FALSE)</f>
        <v>0</v>
      </c>
      <c r="AB344">
        <f>VLOOKUP(B344,Risk!$B$2:$G$387,5,FALSE)</f>
        <v>0</v>
      </c>
      <c r="AC344">
        <f>VLOOKUP(B344,Risk!$B$2:$G$387,6,FALSE)</f>
        <v>0</v>
      </c>
      <c r="AD344">
        <f>VLOOKUP(B344,Risk!$B$2:$G$387,2,FALSE)</f>
        <v>0</v>
      </c>
    </row>
    <row r="345" spans="1:30" x14ac:dyDescent="0.3">
      <c r="A345">
        <v>344</v>
      </c>
      <c r="B345" t="s">
        <v>873</v>
      </c>
      <c r="C345" t="s">
        <v>874</v>
      </c>
      <c r="D345" t="s">
        <v>875</v>
      </c>
      <c r="E345" t="s">
        <v>1300</v>
      </c>
      <c r="F345">
        <v>1143922</v>
      </c>
      <c r="G345">
        <v>129856339</v>
      </c>
      <c r="H345" t="s">
        <v>876</v>
      </c>
      <c r="I345">
        <v>50950014</v>
      </c>
      <c r="J345" s="6">
        <f>VLOOKUP(B345,'Results - Timing'!$B$2:$E$387,2,FALSE)</f>
        <v>44014.682427613086</v>
      </c>
      <c r="K345" s="6">
        <f>VLOOKUP(B345,'Results - Timing'!$B$2:$E$387,3,FALSE)</f>
        <v>44014.683099998147</v>
      </c>
      <c r="L345" s="5">
        <f>VLOOKUP(B345,'Results - Timing'!$B$2:$E$387,4,FALSE)</f>
        <v>6.7238506017019972E-4</v>
      </c>
      <c r="M345" s="3" t="str">
        <f>VLOOKUP(B345,Androbugs!$B$2:$C$387,2,FALSE)</f>
        <v>Y</v>
      </c>
      <c r="N345" s="3" t="str">
        <f>VLOOKUP(B345,Droidstatx!$B$2:$C$387,2,FALSE)</f>
        <v>Y</v>
      </c>
      <c r="O345" s="3" t="str">
        <f>VLOOKUP(B345,Super!$B$2:$C$387,2,FALSE)</f>
        <v>Y</v>
      </c>
      <c r="P345">
        <f>VLOOKUP(B345,'Results - OWASP'!$B$2:$L$387,2,FALSE)</f>
        <v>11</v>
      </c>
      <c r="Q345">
        <f>VLOOKUP(B345,'Results - OWASP'!$B$2:$L$387,3,FALSE)</f>
        <v>6</v>
      </c>
      <c r="R345">
        <f>VLOOKUP(B345,'Results - OWASP'!$B$2:$L$387,4,FALSE)</f>
        <v>3</v>
      </c>
      <c r="S345">
        <f>VLOOKUP(B345,'Results - OWASP'!$B$2:$L$387,5,FALSE)</f>
        <v>0</v>
      </c>
      <c r="T345">
        <f>VLOOKUP(B345,'Results - OWASP'!$B$2:$L$387,6,FALSE)</f>
        <v>5</v>
      </c>
      <c r="U345">
        <f>VLOOKUP(B345,'Results - OWASP'!$B$2:$L$387,7,FALSE)</f>
        <v>1</v>
      </c>
      <c r="V345">
        <f>VLOOKUP(B345,'Results - OWASP'!$B$2:$L$387,8,FALSE)</f>
        <v>7</v>
      </c>
      <c r="W345">
        <f>VLOOKUP(B345,'Results - OWASP'!$B$2:$L$387,9,FALSE)</f>
        <v>3</v>
      </c>
      <c r="X345">
        <f>VLOOKUP(B345,'Results - OWASP'!$B$2:$L$387,10,FALSE)</f>
        <v>1</v>
      </c>
      <c r="Y345">
        <f>VLOOKUP(B345,'Results - OWASP'!$B$2:$L$387,11,FALSE)</f>
        <v>1</v>
      </c>
      <c r="Z345">
        <f>VLOOKUP(B345,Risk!$B$2:$G$387,3,FALSE)</f>
        <v>38</v>
      </c>
      <c r="AA345">
        <f>VLOOKUP(B345,Risk!$B$2:$G$387,4,FALSE)</f>
        <v>13</v>
      </c>
      <c r="AB345">
        <f>VLOOKUP(B345,Risk!$B$2:$G$387,5,FALSE)</f>
        <v>16</v>
      </c>
      <c r="AC345">
        <f>VLOOKUP(B345,Risk!$B$2:$G$387,6,FALSE)</f>
        <v>9</v>
      </c>
      <c r="AD345">
        <f>VLOOKUP(B345,Risk!$B$2:$G$387,2,FALSE)</f>
        <v>0.55000000000000004</v>
      </c>
    </row>
    <row r="346" spans="1:30" x14ac:dyDescent="0.3">
      <c r="A346">
        <v>345</v>
      </c>
      <c r="B346" t="s">
        <v>877</v>
      </c>
      <c r="C346" t="s">
        <v>878</v>
      </c>
      <c r="D346" t="s">
        <v>879</v>
      </c>
      <c r="E346" t="s">
        <v>1300</v>
      </c>
      <c r="F346">
        <v>1104737</v>
      </c>
      <c r="G346">
        <v>16953977</v>
      </c>
      <c r="H346" t="s">
        <v>880</v>
      </c>
      <c r="I346">
        <v>2016080101</v>
      </c>
      <c r="J346" s="6">
        <f>VLOOKUP(B346,'Results - Timing'!$B$2:$E$387,2,FALSE)</f>
        <v>44014.728386755211</v>
      </c>
      <c r="K346" s="6">
        <f>VLOOKUP(B346,'Results - Timing'!$B$2:$E$387,3,FALSE)</f>
        <v>44014.728699542109</v>
      </c>
      <c r="L346" s="5">
        <f>VLOOKUP(B346,'Results - Timing'!$B$2:$E$387,4,FALSE)</f>
        <v>3.1278689857572317E-4</v>
      </c>
      <c r="M346" s="3" t="str">
        <f>VLOOKUP(B346,Androbugs!$B$2:$C$387,2,FALSE)</f>
        <v>Y</v>
      </c>
      <c r="N346" s="3" t="str">
        <f>VLOOKUP(B346,Droidstatx!$B$2:$C$387,2,FALSE)</f>
        <v>Y</v>
      </c>
      <c r="O346" s="3" t="e">
        <f>VLOOKUP(B346,Super!$B$2:$C$387,2,FALSE)</f>
        <v>#N/A</v>
      </c>
      <c r="P346">
        <f>VLOOKUP(B346,'Results - OWASP'!$B$2:$L$387,2,FALSE)</f>
        <v>7</v>
      </c>
      <c r="Q346">
        <f>VLOOKUP(B346,'Results - OWASP'!$B$2:$L$387,3,FALSE)</f>
        <v>4</v>
      </c>
      <c r="R346">
        <f>VLOOKUP(B346,'Results - OWASP'!$B$2:$L$387,4,FALSE)</f>
        <v>6</v>
      </c>
      <c r="S346">
        <f>VLOOKUP(B346,'Results - OWASP'!$B$2:$L$387,5,FALSE)</f>
        <v>0</v>
      </c>
      <c r="T346">
        <f>VLOOKUP(B346,'Results - OWASP'!$B$2:$L$387,6,FALSE)</f>
        <v>3</v>
      </c>
      <c r="U346">
        <f>VLOOKUP(B346,'Results - OWASP'!$B$2:$L$387,7,FALSE)</f>
        <v>1</v>
      </c>
      <c r="V346">
        <f>VLOOKUP(B346,'Results - OWASP'!$B$2:$L$387,8,FALSE)</f>
        <v>2</v>
      </c>
      <c r="W346">
        <f>VLOOKUP(B346,'Results - OWASP'!$B$2:$L$387,9,FALSE)</f>
        <v>3</v>
      </c>
      <c r="X346">
        <f>VLOOKUP(B346,'Results - OWASP'!$B$2:$L$387,10,FALSE)</f>
        <v>2</v>
      </c>
      <c r="Y346">
        <f>VLOOKUP(B346,'Results - OWASP'!$B$2:$L$387,11,FALSE)</f>
        <v>1</v>
      </c>
      <c r="Z346">
        <f>VLOOKUP(B346,Risk!$B$2:$G$387,3,FALSE)</f>
        <v>29</v>
      </c>
      <c r="AA346">
        <f>VLOOKUP(B346,Risk!$B$2:$G$387,4,FALSE)</f>
        <v>7</v>
      </c>
      <c r="AB346">
        <f>VLOOKUP(B346,Risk!$B$2:$G$387,5,FALSE)</f>
        <v>11</v>
      </c>
      <c r="AC346">
        <f>VLOOKUP(B346,Risk!$B$2:$G$387,6,FALSE)</f>
        <v>11</v>
      </c>
      <c r="AD346">
        <f>VLOOKUP(B346,Risk!$B$2:$G$387,2,FALSE)</f>
        <v>0.59</v>
      </c>
    </row>
    <row r="347" spans="1:30" x14ac:dyDescent="0.3">
      <c r="A347">
        <v>346</v>
      </c>
      <c r="B347" t="s">
        <v>1301</v>
      </c>
      <c r="C347" t="s">
        <v>1302</v>
      </c>
      <c r="D347" t="s">
        <v>1303</v>
      </c>
      <c r="E347" t="s">
        <v>1300</v>
      </c>
      <c r="F347">
        <v>760277</v>
      </c>
      <c r="G347">
        <v>70351218</v>
      </c>
      <c r="H347" t="s">
        <v>1304</v>
      </c>
      <c r="I347">
        <v>547</v>
      </c>
      <c r="J347" s="6">
        <f>VLOOKUP(B347,'Results - Timing'!$B$2:$E$387,2,FALSE)</f>
        <v>44014.717993709259</v>
      </c>
      <c r="K347" s="6">
        <f>VLOOKUP(B347,'Results - Timing'!$B$2:$E$387,3,FALSE)</f>
        <v>44014.718312787867</v>
      </c>
      <c r="L347" s="5">
        <f>VLOOKUP(B347,'Results - Timing'!$B$2:$E$387,4,FALSE)</f>
        <v>3.1907860829960555E-4</v>
      </c>
      <c r="M347" s="3" t="str">
        <f>VLOOKUP(B347,Androbugs!$B$2:$C$387,2,FALSE)</f>
        <v>Y</v>
      </c>
      <c r="N347" s="3" t="str">
        <f>VLOOKUP(B347,Droidstatx!$B$2:$C$387,2,FALSE)</f>
        <v>Y</v>
      </c>
      <c r="O347" s="3" t="str">
        <f>VLOOKUP(B347,Super!$B$2:$C$387,2,FALSE)</f>
        <v>Y</v>
      </c>
      <c r="P347">
        <f>VLOOKUP(B347,'Results - OWASP'!$B$2:$L$387,2,FALSE)</f>
        <v>6</v>
      </c>
      <c r="Q347">
        <f>VLOOKUP(B347,'Results - OWASP'!$B$2:$L$387,3,FALSE)</f>
        <v>2</v>
      </c>
      <c r="R347">
        <f>VLOOKUP(B347,'Results - OWASP'!$B$2:$L$387,4,FALSE)</f>
        <v>4</v>
      </c>
      <c r="S347">
        <f>VLOOKUP(B347,'Results - OWASP'!$B$2:$L$387,5,FALSE)</f>
        <v>0</v>
      </c>
      <c r="T347">
        <f>VLOOKUP(B347,'Results - OWASP'!$B$2:$L$387,6,FALSE)</f>
        <v>1</v>
      </c>
      <c r="U347">
        <f>VLOOKUP(B347,'Results - OWASP'!$B$2:$L$387,7,FALSE)</f>
        <v>1</v>
      </c>
      <c r="V347">
        <f>VLOOKUP(B347,'Results - OWASP'!$B$2:$L$387,8,FALSE)</f>
        <v>1</v>
      </c>
      <c r="W347">
        <f>VLOOKUP(B347,'Results - OWASP'!$B$2:$L$387,9,FALSE)</f>
        <v>2</v>
      </c>
      <c r="X347">
        <f>VLOOKUP(B347,'Results - OWASP'!$B$2:$L$387,10,FALSE)</f>
        <v>1</v>
      </c>
      <c r="Y347">
        <f>VLOOKUP(B347,'Results - OWASP'!$B$2:$L$387,11,FALSE)</f>
        <v>0</v>
      </c>
      <c r="Z347">
        <f>VLOOKUP(B347,Risk!$B$2:$G$387,3,FALSE)</f>
        <v>18</v>
      </c>
      <c r="AA347">
        <f>VLOOKUP(B347,Risk!$B$2:$G$387,4,FALSE)</f>
        <v>4</v>
      </c>
      <c r="AB347">
        <f>VLOOKUP(B347,Risk!$B$2:$G$387,5,FALSE)</f>
        <v>8</v>
      </c>
      <c r="AC347">
        <f>VLOOKUP(B347,Risk!$B$2:$G$387,6,FALSE)</f>
        <v>6</v>
      </c>
      <c r="AD347">
        <f>VLOOKUP(B347,Risk!$B$2:$G$387,2,FALSE)</f>
        <v>0.49</v>
      </c>
    </row>
    <row r="348" spans="1:30" x14ac:dyDescent="0.3">
      <c r="A348">
        <v>347</v>
      </c>
      <c r="B348" t="s">
        <v>998</v>
      </c>
      <c r="C348" t="s">
        <v>999</v>
      </c>
      <c r="D348" t="s">
        <v>1000</v>
      </c>
      <c r="E348" t="s">
        <v>1300</v>
      </c>
      <c r="F348">
        <v>742168</v>
      </c>
      <c r="G348">
        <v>20935089</v>
      </c>
      <c r="H348" t="s">
        <v>1001</v>
      </c>
      <c r="I348">
        <v>54502264</v>
      </c>
      <c r="J348" s="6">
        <f>VLOOKUP(B348,'Results - Timing'!$B$2:$E$387,2,FALSE)</f>
        <v>44014.690651573343</v>
      </c>
      <c r="K348" s="6">
        <f>VLOOKUP(B348,'Results - Timing'!$B$2:$E$387,3,FALSE)</f>
        <v>44014.691119065072</v>
      </c>
      <c r="L348" s="5">
        <f>VLOOKUP(B348,'Results - Timing'!$B$2:$E$387,4,FALSE)</f>
        <v>4.6749172906856984E-4</v>
      </c>
      <c r="M348" s="3" t="str">
        <f>VLOOKUP(B348,Androbugs!$B$2:$C$387,2,FALSE)</f>
        <v>Y</v>
      </c>
      <c r="N348" s="3" t="str">
        <f>VLOOKUP(B348,Droidstatx!$B$2:$C$387,2,FALSE)</f>
        <v>N</v>
      </c>
      <c r="O348" s="3" t="str">
        <f>VLOOKUP(B348,Super!$B$2:$C$387,2,FALSE)</f>
        <v>Y</v>
      </c>
      <c r="P348">
        <f>VLOOKUP(B348,'Results - OWASP'!$B$2:$L$387,2,FALSE)</f>
        <v>7</v>
      </c>
      <c r="Q348">
        <f>VLOOKUP(B348,'Results - OWASP'!$B$2:$L$387,3,FALSE)</f>
        <v>6</v>
      </c>
      <c r="R348">
        <f>VLOOKUP(B348,'Results - OWASP'!$B$2:$L$387,4,FALSE)</f>
        <v>2</v>
      </c>
      <c r="S348">
        <f>VLOOKUP(B348,'Results - OWASP'!$B$2:$L$387,5,FALSE)</f>
        <v>0</v>
      </c>
      <c r="T348">
        <f>VLOOKUP(B348,'Results - OWASP'!$B$2:$L$387,6,FALSE)</f>
        <v>4</v>
      </c>
      <c r="U348">
        <f>VLOOKUP(B348,'Results - OWASP'!$B$2:$L$387,7,FALSE)</f>
        <v>1</v>
      </c>
      <c r="V348">
        <f>VLOOKUP(B348,'Results - OWASP'!$B$2:$L$387,8,FALSE)</f>
        <v>4</v>
      </c>
      <c r="W348">
        <f>VLOOKUP(B348,'Results - OWASP'!$B$2:$L$387,9,FALSE)</f>
        <v>2</v>
      </c>
      <c r="X348">
        <f>VLOOKUP(B348,'Results - OWASP'!$B$2:$L$387,10,FALSE)</f>
        <v>1</v>
      </c>
      <c r="Y348">
        <f>VLOOKUP(B348,'Results - OWASP'!$B$2:$L$387,11,FALSE)</f>
        <v>2</v>
      </c>
      <c r="Z348">
        <f>VLOOKUP(B348,Risk!$B$2:$G$387,3,FALSE)</f>
        <v>29</v>
      </c>
      <c r="AA348">
        <f>VLOOKUP(B348,Risk!$B$2:$G$387,4,FALSE)</f>
        <v>12</v>
      </c>
      <c r="AB348">
        <f>VLOOKUP(B348,Risk!$B$2:$G$387,5,FALSE)</f>
        <v>12</v>
      </c>
      <c r="AC348">
        <f>VLOOKUP(B348,Risk!$B$2:$G$387,6,FALSE)</f>
        <v>5</v>
      </c>
      <c r="AD348">
        <f>VLOOKUP(B348,Risk!$B$2:$G$387,2,FALSE)</f>
        <v>0.43</v>
      </c>
    </row>
    <row r="349" spans="1:30" x14ac:dyDescent="0.3">
      <c r="A349">
        <v>348</v>
      </c>
      <c r="B349" t="s">
        <v>1305</v>
      </c>
      <c r="C349" t="s">
        <v>1306</v>
      </c>
      <c r="D349" t="s">
        <v>1307</v>
      </c>
      <c r="E349" t="s">
        <v>1300</v>
      </c>
      <c r="F349">
        <v>426690</v>
      </c>
      <c r="G349">
        <v>82914555</v>
      </c>
      <c r="H349" t="s">
        <v>1308</v>
      </c>
      <c r="I349">
        <v>917</v>
      </c>
      <c r="J349" s="6">
        <f>VLOOKUP(B349,'Results - Timing'!$B$2:$E$387,2,FALSE)</f>
        <v>44014.785772917727</v>
      </c>
      <c r="K349" s="6">
        <f>VLOOKUP(B349,'Results - Timing'!$B$2:$E$387,3,FALSE)</f>
        <v>44014.786462522788</v>
      </c>
      <c r="L349" s="5">
        <f>VLOOKUP(B349,'Results - Timing'!$B$2:$E$387,4,FALSE)</f>
        <v>6.8960506177973002E-4</v>
      </c>
      <c r="M349" s="3" t="str">
        <f>VLOOKUP(B349,Androbugs!$B$2:$C$387,2,FALSE)</f>
        <v>Y</v>
      </c>
      <c r="N349" s="3" t="str">
        <f>VLOOKUP(B349,Droidstatx!$B$2:$C$387,2,FALSE)</f>
        <v>Y</v>
      </c>
      <c r="O349" s="3" t="str">
        <f>VLOOKUP(B349,Super!$B$2:$C$387,2,FALSE)</f>
        <v>Y</v>
      </c>
      <c r="P349">
        <f>VLOOKUP(B349,'Results - OWASP'!$B$2:$L$387,2,FALSE)</f>
        <v>16</v>
      </c>
      <c r="Q349">
        <f>VLOOKUP(B349,'Results - OWASP'!$B$2:$L$387,3,FALSE)</f>
        <v>10</v>
      </c>
      <c r="R349">
        <f>VLOOKUP(B349,'Results - OWASP'!$B$2:$L$387,4,FALSE)</f>
        <v>2</v>
      </c>
      <c r="S349">
        <f>VLOOKUP(B349,'Results - OWASP'!$B$2:$L$387,5,FALSE)</f>
        <v>0</v>
      </c>
      <c r="T349">
        <f>VLOOKUP(B349,'Results - OWASP'!$B$2:$L$387,6,FALSE)</f>
        <v>8</v>
      </c>
      <c r="U349">
        <f>VLOOKUP(B349,'Results - OWASP'!$B$2:$L$387,7,FALSE)</f>
        <v>1</v>
      </c>
      <c r="V349">
        <f>VLOOKUP(B349,'Results - OWASP'!$B$2:$L$387,8,FALSE)</f>
        <v>7</v>
      </c>
      <c r="W349">
        <f>VLOOKUP(B349,'Results - OWASP'!$B$2:$L$387,9,FALSE)</f>
        <v>3</v>
      </c>
      <c r="X349">
        <f>VLOOKUP(B349,'Results - OWASP'!$B$2:$L$387,10,FALSE)</f>
        <v>2</v>
      </c>
      <c r="Y349">
        <f>VLOOKUP(B349,'Results - OWASP'!$B$2:$L$387,11,FALSE)</f>
        <v>0</v>
      </c>
      <c r="Z349">
        <f>VLOOKUP(B349,Risk!$B$2:$G$387,3,FALSE)</f>
        <v>49</v>
      </c>
      <c r="AA349">
        <f>VLOOKUP(B349,Risk!$B$2:$G$387,4,FALSE)</f>
        <v>14</v>
      </c>
      <c r="AB349">
        <f>VLOOKUP(B349,Risk!$B$2:$G$387,5,FALSE)</f>
        <v>22</v>
      </c>
      <c r="AC349">
        <f>VLOOKUP(B349,Risk!$B$2:$G$387,6,FALSE)</f>
        <v>13</v>
      </c>
      <c r="AD349">
        <f>VLOOKUP(B349,Risk!$B$2:$G$387,2,FALSE)</f>
        <v>0.53</v>
      </c>
    </row>
    <row r="350" spans="1:30" x14ac:dyDescent="0.3">
      <c r="A350">
        <v>349</v>
      </c>
      <c r="B350" t="s">
        <v>1309</v>
      </c>
      <c r="C350" t="s">
        <v>1310</v>
      </c>
      <c r="D350" t="s">
        <v>1311</v>
      </c>
      <c r="E350" t="s">
        <v>1300</v>
      </c>
      <c r="F350">
        <v>391259</v>
      </c>
      <c r="G350">
        <v>16643193</v>
      </c>
      <c r="H350" t="s">
        <v>1312</v>
      </c>
      <c r="I350">
        <v>444</v>
      </c>
      <c r="J350" s="6">
        <f>VLOOKUP(B350,'Results - Timing'!$B$2:$E$387,2,FALSE)</f>
        <v>44014.716693930292</v>
      </c>
      <c r="K350" s="6">
        <f>VLOOKUP(B350,'Results - Timing'!$B$2:$E$387,3,FALSE)</f>
        <v>44014.717211118746</v>
      </c>
      <c r="L350" s="5">
        <f>VLOOKUP(B350,'Results - Timing'!$B$2:$E$387,4,FALSE)</f>
        <v>5.1718845497816801E-4</v>
      </c>
      <c r="M350" s="3" t="str">
        <f>VLOOKUP(B350,Androbugs!$B$2:$C$387,2,FALSE)</f>
        <v>Y</v>
      </c>
      <c r="N350" s="3" t="str">
        <f>VLOOKUP(B350,Droidstatx!$B$2:$C$387,2,FALSE)</f>
        <v>Y</v>
      </c>
      <c r="O350" s="3" t="str">
        <f>VLOOKUP(B350,Super!$B$2:$C$387,2,FALSE)</f>
        <v>Y</v>
      </c>
      <c r="P350">
        <f>VLOOKUP(B350,'Results - OWASP'!$B$2:$L$387,2,FALSE)</f>
        <v>8</v>
      </c>
      <c r="Q350">
        <f>VLOOKUP(B350,'Results - OWASP'!$B$2:$L$387,3,FALSE)</f>
        <v>7</v>
      </c>
      <c r="R350">
        <f>VLOOKUP(B350,'Results - OWASP'!$B$2:$L$387,4,FALSE)</f>
        <v>2</v>
      </c>
      <c r="S350">
        <f>VLOOKUP(B350,'Results - OWASP'!$B$2:$L$387,5,FALSE)</f>
        <v>0</v>
      </c>
      <c r="T350">
        <f>VLOOKUP(B350,'Results - OWASP'!$B$2:$L$387,6,FALSE)</f>
        <v>5</v>
      </c>
      <c r="U350">
        <f>VLOOKUP(B350,'Results - OWASP'!$B$2:$L$387,7,FALSE)</f>
        <v>1</v>
      </c>
      <c r="V350">
        <f>VLOOKUP(B350,'Results - OWASP'!$B$2:$L$387,8,FALSE)</f>
        <v>7</v>
      </c>
      <c r="W350">
        <f>VLOOKUP(B350,'Results - OWASP'!$B$2:$L$387,9,FALSE)</f>
        <v>4</v>
      </c>
      <c r="X350">
        <f>VLOOKUP(B350,'Results - OWASP'!$B$2:$L$387,10,FALSE)</f>
        <v>2</v>
      </c>
      <c r="Y350">
        <f>VLOOKUP(B350,'Results - OWASP'!$B$2:$L$387,11,FALSE)</f>
        <v>0</v>
      </c>
      <c r="Z350">
        <f>VLOOKUP(B350,Risk!$B$2:$G$387,3,FALSE)</f>
        <v>36</v>
      </c>
      <c r="AA350">
        <f>VLOOKUP(B350,Risk!$B$2:$G$387,4,FALSE)</f>
        <v>13</v>
      </c>
      <c r="AB350">
        <f>VLOOKUP(B350,Risk!$B$2:$G$387,5,FALSE)</f>
        <v>16</v>
      </c>
      <c r="AC350">
        <f>VLOOKUP(B350,Risk!$B$2:$G$387,6,FALSE)</f>
        <v>7</v>
      </c>
      <c r="AD350">
        <f>VLOOKUP(B350,Risk!$B$2:$G$387,2,FALSE)</f>
        <v>0.54</v>
      </c>
    </row>
    <row r="351" spans="1:30" x14ac:dyDescent="0.3">
      <c r="A351">
        <v>350</v>
      </c>
      <c r="B351" t="s">
        <v>1313</v>
      </c>
      <c r="C351" t="s">
        <v>1314</v>
      </c>
      <c r="D351" t="s">
        <v>1315</v>
      </c>
      <c r="E351" t="s">
        <v>1300</v>
      </c>
      <c r="F351">
        <v>358881</v>
      </c>
      <c r="G351">
        <v>22868302</v>
      </c>
      <c r="H351" t="s">
        <v>1316</v>
      </c>
      <c r="I351">
        <v>50104005</v>
      </c>
      <c r="J351" s="6">
        <f>VLOOKUP(B351,'Results - Timing'!$B$2:$E$387,2,FALSE)</f>
        <v>44014.693663136277</v>
      </c>
      <c r="K351" s="6">
        <f>VLOOKUP(B351,'Results - Timing'!$B$2:$E$387,3,FALSE)</f>
        <v>44014.694095560648</v>
      </c>
      <c r="L351" s="5">
        <f>VLOOKUP(B351,'Results - Timing'!$B$2:$E$387,4,FALSE)</f>
        <v>4.324243709561415E-4</v>
      </c>
      <c r="M351" s="3" t="str">
        <f>VLOOKUP(B351,Androbugs!$B$2:$C$387,2,FALSE)</f>
        <v>Y</v>
      </c>
      <c r="N351" s="3" t="str">
        <f>VLOOKUP(B351,Droidstatx!$B$2:$C$387,2,FALSE)</f>
        <v>Y</v>
      </c>
      <c r="O351" s="3" t="str">
        <f>VLOOKUP(B351,Super!$B$2:$C$387,2,FALSE)</f>
        <v>Y</v>
      </c>
      <c r="P351">
        <f>VLOOKUP(B351,'Results - OWASP'!$B$2:$L$387,2,FALSE)</f>
        <v>15</v>
      </c>
      <c r="Q351">
        <f>VLOOKUP(B351,'Results - OWASP'!$B$2:$L$387,3,FALSE)</f>
        <v>8</v>
      </c>
      <c r="R351">
        <f>VLOOKUP(B351,'Results - OWASP'!$B$2:$L$387,4,FALSE)</f>
        <v>5</v>
      </c>
      <c r="S351">
        <f>VLOOKUP(B351,'Results - OWASP'!$B$2:$L$387,5,FALSE)</f>
        <v>0</v>
      </c>
      <c r="T351">
        <f>VLOOKUP(B351,'Results - OWASP'!$B$2:$L$387,6,FALSE)</f>
        <v>5</v>
      </c>
      <c r="U351">
        <f>VLOOKUP(B351,'Results - OWASP'!$B$2:$L$387,7,FALSE)</f>
        <v>1</v>
      </c>
      <c r="V351">
        <f>VLOOKUP(B351,'Results - OWASP'!$B$2:$L$387,8,FALSE)</f>
        <v>6</v>
      </c>
      <c r="W351">
        <f>VLOOKUP(B351,'Results - OWASP'!$B$2:$L$387,9,FALSE)</f>
        <v>4</v>
      </c>
      <c r="X351">
        <f>VLOOKUP(B351,'Results - OWASP'!$B$2:$L$387,10,FALSE)</f>
        <v>2</v>
      </c>
      <c r="Y351">
        <f>VLOOKUP(B351,'Results - OWASP'!$B$2:$L$387,11,FALSE)</f>
        <v>1</v>
      </c>
      <c r="Z351">
        <f>VLOOKUP(B351,Risk!$B$2:$G$387,3,FALSE)</f>
        <v>47</v>
      </c>
      <c r="AA351">
        <f>VLOOKUP(B351,Risk!$B$2:$G$387,4,FALSE)</f>
        <v>14</v>
      </c>
      <c r="AB351">
        <f>VLOOKUP(B351,Risk!$B$2:$G$387,5,FALSE)</f>
        <v>21</v>
      </c>
      <c r="AC351">
        <f>VLOOKUP(B351,Risk!$B$2:$G$387,6,FALSE)</f>
        <v>12</v>
      </c>
      <c r="AD351">
        <f>VLOOKUP(B351,Risk!$B$2:$G$387,2,FALSE)</f>
        <v>0.53</v>
      </c>
    </row>
    <row r="352" spans="1:30" x14ac:dyDescent="0.3">
      <c r="A352">
        <v>351</v>
      </c>
      <c r="B352" t="s">
        <v>1317</v>
      </c>
      <c r="C352" t="s">
        <v>1318</v>
      </c>
      <c r="D352" t="s">
        <v>1319</v>
      </c>
      <c r="E352" t="s">
        <v>1320</v>
      </c>
      <c r="F352">
        <v>21308</v>
      </c>
      <c r="G352">
        <v>7207321</v>
      </c>
      <c r="H352" t="s">
        <v>1321</v>
      </c>
      <c r="I352">
        <v>22</v>
      </c>
      <c r="J352" s="6">
        <f>VLOOKUP(B352,'Results - Timing'!$B$2:$E$387,2,FALSE)</f>
        <v>44014.728058796652</v>
      </c>
      <c r="K352" s="6">
        <f>VLOOKUP(B352,'Results - Timing'!$B$2:$E$387,3,FALSE)</f>
        <v>44014.728386752977</v>
      </c>
      <c r="L352" s="5">
        <f>VLOOKUP(B352,'Results - Timing'!$B$2:$E$387,4,FALSE)</f>
        <v>3.2795632432680577E-4</v>
      </c>
      <c r="M352" s="3" t="str">
        <f>VLOOKUP(B352,Androbugs!$B$2:$C$387,2,FALSE)</f>
        <v>Y</v>
      </c>
      <c r="N352" s="3" t="str">
        <f>VLOOKUP(B352,Droidstatx!$B$2:$C$387,2,FALSE)</f>
        <v>Y</v>
      </c>
      <c r="O352" s="3" t="str">
        <f>VLOOKUP(B352,Super!$B$2:$C$387,2,FALSE)</f>
        <v>Y</v>
      </c>
      <c r="P352">
        <f>VLOOKUP(B352,'Results - OWASP'!$B$2:$L$387,2,FALSE)</f>
        <v>9</v>
      </c>
      <c r="Q352">
        <f>VLOOKUP(B352,'Results - OWASP'!$B$2:$L$387,3,FALSE)</f>
        <v>7</v>
      </c>
      <c r="R352">
        <f>VLOOKUP(B352,'Results - OWASP'!$B$2:$L$387,4,FALSE)</f>
        <v>5</v>
      </c>
      <c r="S352">
        <f>VLOOKUP(B352,'Results - OWASP'!$B$2:$L$387,5,FALSE)</f>
        <v>0</v>
      </c>
      <c r="T352">
        <f>VLOOKUP(B352,'Results - OWASP'!$B$2:$L$387,6,FALSE)</f>
        <v>6</v>
      </c>
      <c r="U352">
        <f>VLOOKUP(B352,'Results - OWASP'!$B$2:$L$387,7,FALSE)</f>
        <v>1</v>
      </c>
      <c r="V352">
        <f>VLOOKUP(B352,'Results - OWASP'!$B$2:$L$387,8,FALSE)</f>
        <v>5</v>
      </c>
      <c r="W352">
        <f>VLOOKUP(B352,'Results - OWASP'!$B$2:$L$387,9,FALSE)</f>
        <v>2</v>
      </c>
      <c r="X352">
        <f>VLOOKUP(B352,'Results - OWASP'!$B$2:$L$387,10,FALSE)</f>
        <v>2</v>
      </c>
      <c r="Y352">
        <f>VLOOKUP(B352,'Results - OWASP'!$B$2:$L$387,11,FALSE)</f>
        <v>2</v>
      </c>
      <c r="Z352">
        <f>VLOOKUP(B352,Risk!$B$2:$G$387,3,FALSE)</f>
        <v>39</v>
      </c>
      <c r="AA352">
        <f>VLOOKUP(B352,Risk!$B$2:$G$387,4,FALSE)</f>
        <v>13</v>
      </c>
      <c r="AB352">
        <f>VLOOKUP(B352,Risk!$B$2:$G$387,5,FALSE)</f>
        <v>17</v>
      </c>
      <c r="AC352">
        <f>VLOOKUP(B352,Risk!$B$2:$G$387,6,FALSE)</f>
        <v>9</v>
      </c>
      <c r="AD352">
        <f>VLOOKUP(B352,Risk!$B$2:$G$387,2,FALSE)</f>
        <v>0.56999999999999995</v>
      </c>
    </row>
    <row r="353" spans="1:30" x14ac:dyDescent="0.3">
      <c r="A353">
        <v>352</v>
      </c>
      <c r="B353" t="s">
        <v>1322</v>
      </c>
      <c r="C353" t="s">
        <v>1323</v>
      </c>
      <c r="D353" t="s">
        <v>1324</v>
      </c>
      <c r="E353" t="s">
        <v>1320</v>
      </c>
      <c r="F353">
        <v>4864</v>
      </c>
      <c r="G353">
        <v>4795130</v>
      </c>
      <c r="H353" t="s">
        <v>1325</v>
      </c>
      <c r="I353">
        <v>8</v>
      </c>
      <c r="J353" s="6">
        <f>VLOOKUP(B353,'Results - Timing'!$B$2:$E$387,2,FALSE)</f>
        <v>44014.705499753982</v>
      </c>
      <c r="K353" s="6">
        <f>VLOOKUP(B353,'Results - Timing'!$B$2:$E$387,3,FALSE)</f>
        <v>44014.705774389418</v>
      </c>
      <c r="L353" s="5">
        <f>VLOOKUP(B353,'Results - Timing'!$B$2:$E$387,4,FALSE)</f>
        <v>2.7463543665362522E-4</v>
      </c>
      <c r="M353" s="3" t="str">
        <f>VLOOKUP(B353,Androbugs!$B$2:$C$387,2,FALSE)</f>
        <v>Y</v>
      </c>
      <c r="N353" s="3" t="str">
        <f>VLOOKUP(B353,Droidstatx!$B$2:$C$387,2,FALSE)</f>
        <v>Y</v>
      </c>
      <c r="O353" s="3" t="str">
        <f>VLOOKUP(B353,Super!$B$2:$C$387,2,FALSE)</f>
        <v>Y</v>
      </c>
      <c r="P353">
        <f>VLOOKUP(B353,'Results - OWASP'!$B$2:$L$387,2,FALSE)</f>
        <v>6</v>
      </c>
      <c r="Q353">
        <f>VLOOKUP(B353,'Results - OWASP'!$B$2:$L$387,3,FALSE)</f>
        <v>8</v>
      </c>
      <c r="R353">
        <f>VLOOKUP(B353,'Results - OWASP'!$B$2:$L$387,4,FALSE)</f>
        <v>2</v>
      </c>
      <c r="S353">
        <f>VLOOKUP(B353,'Results - OWASP'!$B$2:$L$387,5,FALSE)</f>
        <v>0</v>
      </c>
      <c r="T353">
        <f>VLOOKUP(B353,'Results - OWASP'!$B$2:$L$387,6,FALSE)</f>
        <v>4</v>
      </c>
      <c r="U353">
        <f>VLOOKUP(B353,'Results - OWASP'!$B$2:$L$387,7,FALSE)</f>
        <v>0</v>
      </c>
      <c r="V353">
        <f>VLOOKUP(B353,'Results - OWASP'!$B$2:$L$387,8,FALSE)</f>
        <v>4</v>
      </c>
      <c r="W353">
        <f>VLOOKUP(B353,'Results - OWASP'!$B$2:$L$387,9,FALSE)</f>
        <v>3</v>
      </c>
      <c r="X353">
        <f>VLOOKUP(B353,'Results - OWASP'!$B$2:$L$387,10,FALSE)</f>
        <v>1</v>
      </c>
      <c r="Y353">
        <f>VLOOKUP(B353,'Results - OWASP'!$B$2:$L$387,11,FALSE)</f>
        <v>0</v>
      </c>
      <c r="Z353">
        <f>VLOOKUP(B353,Risk!$B$2:$G$387,3,FALSE)</f>
        <v>28</v>
      </c>
      <c r="AA353">
        <f>VLOOKUP(B353,Risk!$B$2:$G$387,4,FALSE)</f>
        <v>9</v>
      </c>
      <c r="AB353">
        <f>VLOOKUP(B353,Risk!$B$2:$G$387,5,FALSE)</f>
        <v>14</v>
      </c>
      <c r="AC353">
        <f>VLOOKUP(B353,Risk!$B$2:$G$387,6,FALSE)</f>
        <v>5</v>
      </c>
      <c r="AD353">
        <f>VLOOKUP(B353,Risk!$B$2:$G$387,2,FALSE)</f>
        <v>0.55000000000000004</v>
      </c>
    </row>
    <row r="354" spans="1:30" x14ac:dyDescent="0.3">
      <c r="A354">
        <v>353</v>
      </c>
      <c r="B354" t="s">
        <v>1326</v>
      </c>
      <c r="C354" t="s">
        <v>1327</v>
      </c>
      <c r="D354" t="s">
        <v>1328</v>
      </c>
      <c r="E354" t="s">
        <v>1320</v>
      </c>
      <c r="F354">
        <v>3126</v>
      </c>
      <c r="G354">
        <v>8703234</v>
      </c>
      <c r="H354" t="s">
        <v>462</v>
      </c>
      <c r="I354">
        <v>10</v>
      </c>
      <c r="J354" s="6">
        <f>VLOOKUP(B354,'Results - Timing'!$B$2:$E$387,2,FALSE)</f>
        <v>44014.735562052403</v>
      </c>
      <c r="K354" s="6">
        <f>VLOOKUP(B354,'Results - Timing'!$B$2:$E$387,3,FALSE)</f>
        <v>44014.735895210702</v>
      </c>
      <c r="L354" s="5">
        <f>VLOOKUP(B354,'Results - Timing'!$B$2:$E$387,4,FALSE)</f>
        <v>3.3315829932689667E-4</v>
      </c>
      <c r="M354" s="3" t="str">
        <f>VLOOKUP(B354,Androbugs!$B$2:$C$387,2,FALSE)</f>
        <v>Y</v>
      </c>
      <c r="N354" s="3" t="str">
        <f>VLOOKUP(B354,Droidstatx!$B$2:$C$387,2,FALSE)</f>
        <v>Y</v>
      </c>
      <c r="O354" s="3" t="str">
        <f>VLOOKUP(B354,Super!$B$2:$C$387,2,FALSE)</f>
        <v>Y</v>
      </c>
      <c r="P354">
        <f>VLOOKUP(B354,'Results - OWASP'!$B$2:$L$387,2,FALSE)</f>
        <v>9</v>
      </c>
      <c r="Q354">
        <f>VLOOKUP(B354,'Results - OWASP'!$B$2:$L$387,3,FALSE)</f>
        <v>7</v>
      </c>
      <c r="R354">
        <f>VLOOKUP(B354,'Results - OWASP'!$B$2:$L$387,4,FALSE)</f>
        <v>5</v>
      </c>
      <c r="S354">
        <f>VLOOKUP(B354,'Results - OWASP'!$B$2:$L$387,5,FALSE)</f>
        <v>0</v>
      </c>
      <c r="T354">
        <f>VLOOKUP(B354,'Results - OWASP'!$B$2:$L$387,6,FALSE)</f>
        <v>7</v>
      </c>
      <c r="U354">
        <f>VLOOKUP(B354,'Results - OWASP'!$B$2:$L$387,7,FALSE)</f>
        <v>1</v>
      </c>
      <c r="V354">
        <f>VLOOKUP(B354,'Results - OWASP'!$B$2:$L$387,8,FALSE)</f>
        <v>5</v>
      </c>
      <c r="W354">
        <f>VLOOKUP(B354,'Results - OWASP'!$B$2:$L$387,9,FALSE)</f>
        <v>2</v>
      </c>
      <c r="X354">
        <f>VLOOKUP(B354,'Results - OWASP'!$B$2:$L$387,10,FALSE)</f>
        <v>2</v>
      </c>
      <c r="Y354">
        <f>VLOOKUP(B354,'Results - OWASP'!$B$2:$L$387,11,FALSE)</f>
        <v>2</v>
      </c>
      <c r="Z354">
        <f>VLOOKUP(B354,Risk!$B$2:$G$387,3,FALSE)</f>
        <v>40</v>
      </c>
      <c r="AA354">
        <f>VLOOKUP(B354,Risk!$B$2:$G$387,4,FALSE)</f>
        <v>13</v>
      </c>
      <c r="AB354">
        <f>VLOOKUP(B354,Risk!$B$2:$G$387,5,FALSE)</f>
        <v>17</v>
      </c>
      <c r="AC354">
        <f>VLOOKUP(B354,Risk!$B$2:$G$387,6,FALSE)</f>
        <v>10</v>
      </c>
      <c r="AD354">
        <f>VLOOKUP(B354,Risk!$B$2:$G$387,2,FALSE)</f>
        <v>0.57999999999999996</v>
      </c>
    </row>
    <row r="355" spans="1:30" x14ac:dyDescent="0.3">
      <c r="A355">
        <v>354</v>
      </c>
      <c r="B355" t="s">
        <v>1329</v>
      </c>
      <c r="C355" t="s">
        <v>1330</v>
      </c>
      <c r="D355" t="s">
        <v>1331</v>
      </c>
      <c r="E355" t="s">
        <v>1320</v>
      </c>
      <c r="F355">
        <v>1966</v>
      </c>
      <c r="G355">
        <v>8717170</v>
      </c>
      <c r="H355" t="s">
        <v>1332</v>
      </c>
      <c r="I355">
        <v>43</v>
      </c>
      <c r="J355" s="6">
        <f>VLOOKUP(B355,'Results - Timing'!$B$2:$E$387,2,FALSE)</f>
        <v>44014.775087940892</v>
      </c>
      <c r="K355" s="6">
        <f>VLOOKUP(B355,'Results - Timing'!$B$2:$E$387,3,FALSE)</f>
        <v>44014.775487847757</v>
      </c>
      <c r="L355" s="5">
        <f>VLOOKUP(B355,'Results - Timing'!$B$2:$E$387,4,FALSE)</f>
        <v>3.9990686491364613E-4</v>
      </c>
      <c r="M355" s="3" t="str">
        <f>VLOOKUP(B355,Androbugs!$B$2:$C$387,2,FALSE)</f>
        <v>Y</v>
      </c>
      <c r="N355" s="3" t="str">
        <f>VLOOKUP(B355,Droidstatx!$B$2:$C$387,2,FALSE)</f>
        <v>Y</v>
      </c>
      <c r="O355" s="3" t="str">
        <f>VLOOKUP(B355,Super!$B$2:$C$387,2,FALSE)</f>
        <v>Y</v>
      </c>
      <c r="P355">
        <f>VLOOKUP(B355,'Results - OWASP'!$B$2:$L$387,2,FALSE)</f>
        <v>6</v>
      </c>
      <c r="Q355">
        <f>VLOOKUP(B355,'Results - OWASP'!$B$2:$L$387,3,FALSE)</f>
        <v>9</v>
      </c>
      <c r="R355">
        <f>VLOOKUP(B355,'Results - OWASP'!$B$2:$L$387,4,FALSE)</f>
        <v>3</v>
      </c>
      <c r="S355">
        <f>VLOOKUP(B355,'Results - OWASP'!$B$2:$L$387,5,FALSE)</f>
        <v>0</v>
      </c>
      <c r="T355">
        <f>VLOOKUP(B355,'Results - OWASP'!$B$2:$L$387,6,FALSE)</f>
        <v>5</v>
      </c>
      <c r="U355">
        <f>VLOOKUP(B355,'Results - OWASP'!$B$2:$L$387,7,FALSE)</f>
        <v>1</v>
      </c>
      <c r="V355">
        <f>VLOOKUP(B355,'Results - OWASP'!$B$2:$L$387,8,FALSE)</f>
        <v>6</v>
      </c>
      <c r="W355">
        <f>VLOOKUP(B355,'Results - OWASP'!$B$2:$L$387,9,FALSE)</f>
        <v>3</v>
      </c>
      <c r="X355">
        <f>VLOOKUP(B355,'Results - OWASP'!$B$2:$L$387,10,FALSE)</f>
        <v>1</v>
      </c>
      <c r="Y355">
        <f>VLOOKUP(B355,'Results - OWASP'!$B$2:$L$387,11,FALSE)</f>
        <v>1</v>
      </c>
      <c r="Z355">
        <f>VLOOKUP(B355,Risk!$B$2:$G$387,3,FALSE)</f>
        <v>35</v>
      </c>
      <c r="AA355">
        <f>VLOOKUP(B355,Risk!$B$2:$G$387,4,FALSE)</f>
        <v>12</v>
      </c>
      <c r="AB355">
        <f>VLOOKUP(B355,Risk!$B$2:$G$387,5,FALSE)</f>
        <v>16</v>
      </c>
      <c r="AC355">
        <f>VLOOKUP(B355,Risk!$B$2:$G$387,6,FALSE)</f>
        <v>7</v>
      </c>
      <c r="AD355">
        <f>VLOOKUP(B355,Risk!$B$2:$G$387,2,FALSE)</f>
        <v>0.55000000000000004</v>
      </c>
    </row>
    <row r="356" spans="1:30" x14ac:dyDescent="0.3">
      <c r="A356">
        <v>355</v>
      </c>
      <c r="B356" t="s">
        <v>1333</v>
      </c>
      <c r="C356" t="s">
        <v>1334</v>
      </c>
      <c r="D356" t="s">
        <v>1335</v>
      </c>
      <c r="E356" t="s">
        <v>1320</v>
      </c>
      <c r="F356">
        <v>1788</v>
      </c>
      <c r="G356">
        <v>9226149</v>
      </c>
      <c r="H356" t="s">
        <v>911</v>
      </c>
      <c r="I356">
        <v>1</v>
      </c>
      <c r="J356" s="6">
        <f>VLOOKUP(B356,'Results - Timing'!$B$2:$E$387,2,FALSE)</f>
        <v>44014.688033359249</v>
      </c>
      <c r="K356" s="6">
        <f>VLOOKUP(B356,'Results - Timing'!$B$2:$E$387,3,FALSE)</f>
        <v>44014.688102428707</v>
      </c>
      <c r="L356" s="5">
        <f>VLOOKUP(B356,'Results - Timing'!$B$2:$E$387,4,FALSE)</f>
        <v>6.9069457822479308E-5</v>
      </c>
      <c r="M356" s="3" t="str">
        <f>VLOOKUP(B356,Androbugs!$B$2:$C$387,2,FALSE)</f>
        <v>Y</v>
      </c>
      <c r="N356" s="3" t="str">
        <f>VLOOKUP(B356,Droidstatx!$B$2:$C$387,2,FALSE)</f>
        <v>Y</v>
      </c>
      <c r="O356" s="3" t="str">
        <f>VLOOKUP(B356,Super!$B$2:$C$387,2,FALSE)</f>
        <v>Y</v>
      </c>
      <c r="P356">
        <f>VLOOKUP(B356,'Results - OWASP'!$B$2:$L$387,2,FALSE)</f>
        <v>5</v>
      </c>
      <c r="Q356">
        <f>VLOOKUP(B356,'Results - OWASP'!$B$2:$L$387,3,FALSE)</f>
        <v>5</v>
      </c>
      <c r="R356">
        <f>VLOOKUP(B356,'Results - OWASP'!$B$2:$L$387,4,FALSE)</f>
        <v>5</v>
      </c>
      <c r="S356">
        <f>VLOOKUP(B356,'Results - OWASP'!$B$2:$L$387,5,FALSE)</f>
        <v>0</v>
      </c>
      <c r="T356">
        <f>VLOOKUP(B356,'Results - OWASP'!$B$2:$L$387,6,FALSE)</f>
        <v>3</v>
      </c>
      <c r="U356">
        <f>VLOOKUP(B356,'Results - OWASP'!$B$2:$L$387,7,FALSE)</f>
        <v>1</v>
      </c>
      <c r="V356">
        <f>VLOOKUP(B356,'Results - OWASP'!$B$2:$L$387,8,FALSE)</f>
        <v>4</v>
      </c>
      <c r="W356">
        <f>VLOOKUP(B356,'Results - OWASP'!$B$2:$L$387,9,FALSE)</f>
        <v>0</v>
      </c>
      <c r="X356">
        <f>VLOOKUP(B356,'Results - OWASP'!$B$2:$L$387,10,FALSE)</f>
        <v>1</v>
      </c>
      <c r="Y356">
        <f>VLOOKUP(B356,'Results - OWASP'!$B$2:$L$387,11,FALSE)</f>
        <v>1</v>
      </c>
      <c r="Z356">
        <f>VLOOKUP(B356,Risk!$B$2:$G$387,3,FALSE)</f>
        <v>25</v>
      </c>
      <c r="AA356">
        <f>VLOOKUP(B356,Risk!$B$2:$G$387,4,FALSE)</f>
        <v>8</v>
      </c>
      <c r="AB356">
        <f>VLOOKUP(B356,Risk!$B$2:$G$387,5,FALSE)</f>
        <v>11</v>
      </c>
      <c r="AC356">
        <f>VLOOKUP(B356,Risk!$B$2:$G$387,6,FALSE)</f>
        <v>6</v>
      </c>
      <c r="AD356">
        <f>VLOOKUP(B356,Risk!$B$2:$G$387,2,FALSE)</f>
        <v>0.55000000000000004</v>
      </c>
    </row>
    <row r="357" spans="1:30" x14ac:dyDescent="0.3">
      <c r="A357">
        <v>356</v>
      </c>
      <c r="B357" t="s">
        <v>1208</v>
      </c>
      <c r="C357" t="s">
        <v>1209</v>
      </c>
      <c r="D357" t="s">
        <v>1210</v>
      </c>
      <c r="E357" t="s">
        <v>1320</v>
      </c>
      <c r="F357">
        <v>1734</v>
      </c>
      <c r="G357">
        <v>86738</v>
      </c>
      <c r="H357" t="s">
        <v>911</v>
      </c>
      <c r="I357">
        <v>1</v>
      </c>
      <c r="J357" s="6">
        <f>VLOOKUP(B357,'Results - Timing'!$B$2:$E$387,2,FALSE)</f>
        <v>44014.740608012187</v>
      </c>
      <c r="K357" s="6">
        <f>VLOOKUP(B357,'Results - Timing'!$B$2:$E$387,3,FALSE)</f>
        <v>44014.740633580514</v>
      </c>
      <c r="L357" s="5">
        <f>VLOOKUP(B357,'Results - Timing'!$B$2:$E$387,4,FALSE)</f>
        <v>2.556832623668015E-5</v>
      </c>
      <c r="M357" s="3" t="str">
        <f>VLOOKUP(B357,Androbugs!$B$2:$C$387,2,FALSE)</f>
        <v>Y</v>
      </c>
      <c r="N357" s="3" t="str">
        <f>VLOOKUP(B357,Droidstatx!$B$2:$C$387,2,FALSE)</f>
        <v>Y</v>
      </c>
      <c r="O357" s="3" t="str">
        <f>VLOOKUP(B357,Super!$B$2:$C$387,2,FALSE)</f>
        <v>Y</v>
      </c>
      <c r="P357">
        <f>VLOOKUP(B357,'Results - OWASP'!$B$2:$L$387,2,FALSE)</f>
        <v>4</v>
      </c>
      <c r="Q357">
        <f>VLOOKUP(B357,'Results - OWASP'!$B$2:$L$387,3,FALSE)</f>
        <v>3</v>
      </c>
      <c r="R357">
        <f>VLOOKUP(B357,'Results - OWASP'!$B$2:$L$387,4,FALSE)</f>
        <v>1</v>
      </c>
      <c r="S357">
        <f>VLOOKUP(B357,'Results - OWASP'!$B$2:$L$387,5,FALSE)</f>
        <v>0</v>
      </c>
      <c r="T357">
        <f>VLOOKUP(B357,'Results - OWASP'!$B$2:$L$387,6,FALSE)</f>
        <v>1</v>
      </c>
      <c r="U357">
        <f>VLOOKUP(B357,'Results - OWASP'!$B$2:$L$387,7,FALSE)</f>
        <v>0</v>
      </c>
      <c r="V357">
        <f>VLOOKUP(B357,'Results - OWASP'!$B$2:$L$387,8,FALSE)</f>
        <v>2</v>
      </c>
      <c r="W357">
        <f>VLOOKUP(B357,'Results - OWASP'!$B$2:$L$387,9,FALSE)</f>
        <v>0</v>
      </c>
      <c r="X357">
        <f>VLOOKUP(B357,'Results - OWASP'!$B$2:$L$387,10,FALSE)</f>
        <v>0</v>
      </c>
      <c r="Y357">
        <f>VLOOKUP(B357,'Results - OWASP'!$B$2:$L$387,11,FALSE)</f>
        <v>0</v>
      </c>
      <c r="Z357">
        <f>VLOOKUP(B357,Risk!$B$2:$G$387,3,FALSE)</f>
        <v>11</v>
      </c>
      <c r="AA357">
        <f>VLOOKUP(B357,Risk!$B$2:$G$387,4,FALSE)</f>
        <v>4</v>
      </c>
      <c r="AB357">
        <f>VLOOKUP(B357,Risk!$B$2:$G$387,5,FALSE)</f>
        <v>7</v>
      </c>
      <c r="AC357">
        <f>VLOOKUP(B357,Risk!$B$2:$G$387,6,FALSE)</f>
        <v>0</v>
      </c>
      <c r="AD357">
        <f>VLOOKUP(B357,Risk!$B$2:$G$387,2,FALSE)</f>
        <v>0.47</v>
      </c>
    </row>
    <row r="358" spans="1:30" x14ac:dyDescent="0.3">
      <c r="A358">
        <v>357</v>
      </c>
      <c r="B358" t="s">
        <v>1336</v>
      </c>
      <c r="C358" t="s">
        <v>1337</v>
      </c>
      <c r="D358" t="s">
        <v>1338</v>
      </c>
      <c r="E358" t="s">
        <v>1320</v>
      </c>
      <c r="F358">
        <v>1524</v>
      </c>
      <c r="G358">
        <v>14247594</v>
      </c>
      <c r="H358" t="s">
        <v>953</v>
      </c>
      <c r="I358">
        <v>1000001</v>
      </c>
      <c r="J358" s="6">
        <f>VLOOKUP(B358,'Results - Timing'!$B$2:$E$387,2,FALSE)</f>
        <v>44014.796658359759</v>
      </c>
      <c r="K358" s="6">
        <f>VLOOKUP(B358,'Results - Timing'!$B$2:$E$387,3,FALSE)</f>
        <v>44014.796839394367</v>
      </c>
      <c r="L358" s="5">
        <f>VLOOKUP(B358,'Results - Timing'!$B$2:$E$387,4,FALSE)</f>
        <v>1.8103460752172396E-4</v>
      </c>
      <c r="M358" s="3" t="str">
        <f>VLOOKUP(B358,Androbugs!$B$2:$C$387,2,FALSE)</f>
        <v>Y</v>
      </c>
      <c r="N358" s="3" t="str">
        <f>VLOOKUP(B358,Droidstatx!$B$2:$C$387,2,FALSE)</f>
        <v>Y</v>
      </c>
      <c r="O358" s="3" t="str">
        <f>VLOOKUP(B358,Super!$B$2:$C$387,2,FALSE)</f>
        <v>Y</v>
      </c>
      <c r="P358">
        <f>VLOOKUP(B358,'Results - OWASP'!$B$2:$L$387,2,FALSE)</f>
        <v>7</v>
      </c>
      <c r="Q358">
        <f>VLOOKUP(B358,'Results - OWASP'!$B$2:$L$387,3,FALSE)</f>
        <v>6</v>
      </c>
      <c r="R358">
        <f>VLOOKUP(B358,'Results - OWASP'!$B$2:$L$387,4,FALSE)</f>
        <v>2</v>
      </c>
      <c r="S358">
        <f>VLOOKUP(B358,'Results - OWASP'!$B$2:$L$387,5,FALSE)</f>
        <v>0</v>
      </c>
      <c r="T358">
        <f>VLOOKUP(B358,'Results - OWASP'!$B$2:$L$387,6,FALSE)</f>
        <v>4</v>
      </c>
      <c r="U358">
        <f>VLOOKUP(B358,'Results - OWASP'!$B$2:$L$387,7,FALSE)</f>
        <v>1</v>
      </c>
      <c r="V358">
        <f>VLOOKUP(B358,'Results - OWASP'!$B$2:$L$387,8,FALSE)</f>
        <v>6</v>
      </c>
      <c r="W358">
        <f>VLOOKUP(B358,'Results - OWASP'!$B$2:$L$387,9,FALSE)</f>
        <v>2</v>
      </c>
      <c r="X358">
        <f>VLOOKUP(B358,'Results - OWASP'!$B$2:$L$387,10,FALSE)</f>
        <v>2</v>
      </c>
      <c r="Y358">
        <f>VLOOKUP(B358,'Results - OWASP'!$B$2:$L$387,11,FALSE)</f>
        <v>1</v>
      </c>
      <c r="Z358">
        <f>VLOOKUP(B358,Risk!$B$2:$G$387,3,FALSE)</f>
        <v>31</v>
      </c>
      <c r="AA358">
        <f>VLOOKUP(B358,Risk!$B$2:$G$387,4,FALSE)</f>
        <v>11</v>
      </c>
      <c r="AB358">
        <f>VLOOKUP(B358,Risk!$B$2:$G$387,5,FALSE)</f>
        <v>11</v>
      </c>
      <c r="AC358">
        <f>VLOOKUP(B358,Risk!$B$2:$G$387,6,FALSE)</f>
        <v>9</v>
      </c>
      <c r="AD358">
        <f>VLOOKUP(B358,Risk!$B$2:$G$387,2,FALSE)</f>
        <v>0.55000000000000004</v>
      </c>
    </row>
    <row r="359" spans="1:30" x14ac:dyDescent="0.3">
      <c r="A359">
        <v>358</v>
      </c>
      <c r="B359" t="s">
        <v>1339</v>
      </c>
      <c r="C359" t="s">
        <v>1340</v>
      </c>
      <c r="D359" t="s">
        <v>1341</v>
      </c>
      <c r="E359" t="s">
        <v>1320</v>
      </c>
      <c r="F359">
        <v>1295</v>
      </c>
      <c r="G359">
        <v>5488687</v>
      </c>
      <c r="H359" t="s">
        <v>1342</v>
      </c>
      <c r="I359">
        <v>118</v>
      </c>
      <c r="J359" s="6">
        <f>VLOOKUP(B359,'Results - Timing'!$B$2:$E$387,2,FALSE)</f>
        <v>44014.707021138063</v>
      </c>
      <c r="K359" s="6">
        <f>VLOOKUP(B359,'Results - Timing'!$B$2:$E$387,3,FALSE)</f>
        <v>44014.707288591148</v>
      </c>
      <c r="L359" s="5">
        <f>VLOOKUP(B359,'Results - Timing'!$B$2:$E$387,4,FALSE)</f>
        <v>2.6745308423414826E-4</v>
      </c>
      <c r="M359" s="3" t="str">
        <f>VLOOKUP(B359,Androbugs!$B$2:$C$387,2,FALSE)</f>
        <v>Y</v>
      </c>
      <c r="N359" s="3" t="str">
        <f>VLOOKUP(B359,Droidstatx!$B$2:$C$387,2,FALSE)</f>
        <v>Y</v>
      </c>
      <c r="O359" s="3" t="str">
        <f>VLOOKUP(B359,Super!$B$2:$C$387,2,FALSE)</f>
        <v>Y</v>
      </c>
      <c r="P359">
        <f>VLOOKUP(B359,'Results - OWASP'!$B$2:$L$387,2,FALSE)</f>
        <v>1</v>
      </c>
      <c r="Q359">
        <f>VLOOKUP(B359,'Results - OWASP'!$B$2:$L$387,3,FALSE)</f>
        <v>5</v>
      </c>
      <c r="R359">
        <f>VLOOKUP(B359,'Results - OWASP'!$B$2:$L$387,4,FALSE)</f>
        <v>6</v>
      </c>
      <c r="S359">
        <f>VLOOKUP(B359,'Results - OWASP'!$B$2:$L$387,5,FALSE)</f>
        <v>0</v>
      </c>
      <c r="T359">
        <f>VLOOKUP(B359,'Results - OWASP'!$B$2:$L$387,6,FALSE)</f>
        <v>3</v>
      </c>
      <c r="U359">
        <f>VLOOKUP(B359,'Results - OWASP'!$B$2:$L$387,7,FALSE)</f>
        <v>0</v>
      </c>
      <c r="V359">
        <f>VLOOKUP(B359,'Results - OWASP'!$B$2:$L$387,8,FALSE)</f>
        <v>5</v>
      </c>
      <c r="W359">
        <f>VLOOKUP(B359,'Results - OWASP'!$B$2:$L$387,9,FALSE)</f>
        <v>0</v>
      </c>
      <c r="X359">
        <f>VLOOKUP(B359,'Results - OWASP'!$B$2:$L$387,10,FALSE)</f>
        <v>0</v>
      </c>
      <c r="Y359">
        <f>VLOOKUP(B359,'Results - OWASP'!$B$2:$L$387,11,FALSE)</f>
        <v>0</v>
      </c>
      <c r="Z359">
        <f>VLOOKUP(B359,Risk!$B$2:$G$387,3,FALSE)</f>
        <v>20</v>
      </c>
      <c r="AA359">
        <f>VLOOKUP(B359,Risk!$B$2:$G$387,4,FALSE)</f>
        <v>6</v>
      </c>
      <c r="AB359">
        <f>VLOOKUP(B359,Risk!$B$2:$G$387,5,FALSE)</f>
        <v>7</v>
      </c>
      <c r="AC359">
        <f>VLOOKUP(B359,Risk!$B$2:$G$387,6,FALSE)</f>
        <v>7</v>
      </c>
      <c r="AD359">
        <f>VLOOKUP(B359,Risk!$B$2:$G$387,2,FALSE)</f>
        <v>0.62</v>
      </c>
    </row>
    <row r="360" spans="1:30" x14ac:dyDescent="0.3">
      <c r="A360">
        <v>359</v>
      </c>
      <c r="B360" t="s">
        <v>1343</v>
      </c>
      <c r="C360" t="s">
        <v>1344</v>
      </c>
      <c r="D360" t="s">
        <v>1345</v>
      </c>
      <c r="E360" t="s">
        <v>1320</v>
      </c>
      <c r="F360">
        <v>1258</v>
      </c>
      <c r="G360">
        <v>401325</v>
      </c>
      <c r="H360" t="s">
        <v>911</v>
      </c>
      <c r="I360">
        <v>1</v>
      </c>
      <c r="J360" s="6">
        <f>VLOOKUP(B360,'Results - Timing'!$B$2:$E$387,2,FALSE)</f>
        <v>44014.794087138187</v>
      </c>
      <c r="K360" s="6">
        <f>VLOOKUP(B360,'Results - Timing'!$B$2:$E$387,3,FALSE)</f>
        <v>44014.79411851272</v>
      </c>
      <c r="L360" s="5">
        <f>VLOOKUP(B360,'Results - Timing'!$B$2:$E$387,4,FALSE)</f>
        <v>3.137453313684091E-5</v>
      </c>
      <c r="M360" s="3" t="str">
        <f>VLOOKUP(B360,Androbugs!$B$2:$C$387,2,FALSE)</f>
        <v>Y</v>
      </c>
      <c r="N360" s="3" t="str">
        <f>VLOOKUP(B360,Droidstatx!$B$2:$C$387,2,FALSE)</f>
        <v>N</v>
      </c>
      <c r="O360" s="3" t="str">
        <f>VLOOKUP(B360,Super!$B$2:$C$387,2,FALSE)</f>
        <v>Y</v>
      </c>
      <c r="P360">
        <f>VLOOKUP(B360,'Results - OWASP'!$B$2:$L$387,2,FALSE)</f>
        <v>3</v>
      </c>
      <c r="Q360">
        <f>VLOOKUP(B360,'Results - OWASP'!$B$2:$L$387,3,FALSE)</f>
        <v>5</v>
      </c>
      <c r="R360">
        <f>VLOOKUP(B360,'Results - OWASP'!$B$2:$L$387,4,FALSE)</f>
        <v>1</v>
      </c>
      <c r="S360">
        <f>VLOOKUP(B360,'Results - OWASP'!$B$2:$L$387,5,FALSE)</f>
        <v>0</v>
      </c>
      <c r="T360">
        <f>VLOOKUP(B360,'Results - OWASP'!$B$2:$L$387,6,FALSE)</f>
        <v>0</v>
      </c>
      <c r="U360">
        <f>VLOOKUP(B360,'Results - OWASP'!$B$2:$L$387,7,FALSE)</f>
        <v>1</v>
      </c>
      <c r="V360">
        <f>VLOOKUP(B360,'Results - OWASP'!$B$2:$L$387,8,FALSE)</f>
        <v>3</v>
      </c>
      <c r="W360">
        <f>VLOOKUP(B360,'Results - OWASP'!$B$2:$L$387,9,FALSE)</f>
        <v>0</v>
      </c>
      <c r="X360">
        <f>VLOOKUP(B360,'Results - OWASP'!$B$2:$L$387,10,FALSE)</f>
        <v>0</v>
      </c>
      <c r="Y360">
        <f>VLOOKUP(B360,'Results - OWASP'!$B$2:$L$387,11,FALSE)</f>
        <v>0</v>
      </c>
      <c r="Z360">
        <f>VLOOKUP(B360,Risk!$B$2:$G$387,3,FALSE)</f>
        <v>13</v>
      </c>
      <c r="AA360">
        <f>VLOOKUP(B360,Risk!$B$2:$G$387,4,FALSE)</f>
        <v>4</v>
      </c>
      <c r="AB360">
        <f>VLOOKUP(B360,Risk!$B$2:$G$387,5,FALSE)</f>
        <v>6</v>
      </c>
      <c r="AC360">
        <f>VLOOKUP(B360,Risk!$B$2:$G$387,6,FALSE)</f>
        <v>3</v>
      </c>
      <c r="AD360">
        <f>VLOOKUP(B360,Risk!$B$2:$G$387,2,FALSE)</f>
        <v>0.49</v>
      </c>
    </row>
    <row r="361" spans="1:30" x14ac:dyDescent="0.3">
      <c r="A361">
        <v>360</v>
      </c>
      <c r="B361" t="s">
        <v>1346</v>
      </c>
      <c r="C361" t="s">
        <v>676</v>
      </c>
      <c r="D361" t="s">
        <v>1347</v>
      </c>
      <c r="E361" t="s">
        <v>1320</v>
      </c>
      <c r="F361">
        <v>1195</v>
      </c>
      <c r="G361">
        <v>2048222</v>
      </c>
      <c r="H361" t="s">
        <v>265</v>
      </c>
      <c r="I361">
        <v>2</v>
      </c>
      <c r="J361" s="6">
        <f>VLOOKUP(B361,'Results - Timing'!$B$2:$E$387,2,FALSE)</f>
        <v>44014.773792999556</v>
      </c>
      <c r="K361" s="6">
        <f>VLOOKUP(B361,'Results - Timing'!$B$2:$E$387,3,FALSE)</f>
        <v>44014.773869368611</v>
      </c>
      <c r="L361" s="5">
        <f>VLOOKUP(B361,'Results - Timing'!$B$2:$E$387,4,FALSE)</f>
        <v>7.6369055022951216E-5</v>
      </c>
      <c r="M361" s="3" t="str">
        <f>VLOOKUP(B361,Androbugs!$B$2:$C$387,2,FALSE)</f>
        <v>Y</v>
      </c>
      <c r="N361" s="3" t="str">
        <f>VLOOKUP(B361,Droidstatx!$B$2:$C$387,2,FALSE)</f>
        <v>Y</v>
      </c>
      <c r="O361" s="3" t="str">
        <f>VLOOKUP(B361,Super!$B$2:$C$387,2,FALSE)</f>
        <v>Y</v>
      </c>
      <c r="P361">
        <f>VLOOKUP(B361,'Results - OWASP'!$B$2:$L$387,2,FALSE)</f>
        <v>0</v>
      </c>
      <c r="Q361">
        <f>VLOOKUP(B361,'Results - OWASP'!$B$2:$L$387,3,FALSE)</f>
        <v>4</v>
      </c>
      <c r="R361">
        <f>VLOOKUP(B361,'Results - OWASP'!$B$2:$L$387,4,FALSE)</f>
        <v>2</v>
      </c>
      <c r="S361">
        <f>VLOOKUP(B361,'Results - OWASP'!$B$2:$L$387,5,FALSE)</f>
        <v>0</v>
      </c>
      <c r="T361">
        <f>VLOOKUP(B361,'Results - OWASP'!$B$2:$L$387,6,FALSE)</f>
        <v>3</v>
      </c>
      <c r="U361">
        <f>VLOOKUP(B361,'Results - OWASP'!$B$2:$L$387,7,FALSE)</f>
        <v>1</v>
      </c>
      <c r="V361">
        <f>VLOOKUP(B361,'Results - OWASP'!$B$2:$L$387,8,FALSE)</f>
        <v>3</v>
      </c>
      <c r="W361">
        <f>VLOOKUP(B361,'Results - OWASP'!$B$2:$L$387,9,FALSE)</f>
        <v>1</v>
      </c>
      <c r="X361">
        <f>VLOOKUP(B361,'Results - OWASP'!$B$2:$L$387,10,FALSE)</f>
        <v>0</v>
      </c>
      <c r="Y361">
        <f>VLOOKUP(B361,'Results - OWASP'!$B$2:$L$387,11,FALSE)</f>
        <v>0</v>
      </c>
      <c r="Z361">
        <f>VLOOKUP(B361,Risk!$B$2:$G$387,3,FALSE)</f>
        <v>14</v>
      </c>
      <c r="AA361">
        <f>VLOOKUP(B361,Risk!$B$2:$G$387,4,FALSE)</f>
        <v>6</v>
      </c>
      <c r="AB361">
        <f>VLOOKUP(B361,Risk!$B$2:$G$387,5,FALSE)</f>
        <v>7</v>
      </c>
      <c r="AC361">
        <f>VLOOKUP(B361,Risk!$B$2:$G$387,6,FALSE)</f>
        <v>1</v>
      </c>
      <c r="AD361">
        <f>VLOOKUP(B361,Risk!$B$2:$G$387,2,FALSE)</f>
        <v>0.51</v>
      </c>
    </row>
    <row r="362" spans="1:30" x14ac:dyDescent="0.3">
      <c r="A362">
        <v>361</v>
      </c>
      <c r="B362" t="s">
        <v>1348</v>
      </c>
      <c r="C362" t="s">
        <v>1349</v>
      </c>
      <c r="D362" t="s">
        <v>1350</v>
      </c>
      <c r="E362" t="s">
        <v>1351</v>
      </c>
      <c r="F362">
        <v>150507</v>
      </c>
      <c r="G362">
        <v>12964674</v>
      </c>
      <c r="H362" t="s">
        <v>1352</v>
      </c>
      <c r="I362">
        <v>327027210</v>
      </c>
      <c r="J362" s="6">
        <f>VLOOKUP(B362,'Results - Timing'!$B$2:$E$387,2,FALSE)</f>
        <v>44014.719390015278</v>
      </c>
      <c r="K362" s="6">
        <f>VLOOKUP(B362,'Results - Timing'!$B$2:$E$387,3,FALSE)</f>
        <v>44014.719846617641</v>
      </c>
      <c r="L362" s="5">
        <f>VLOOKUP(B362,'Results - Timing'!$B$2:$E$387,4,FALSE)</f>
        <v>4.566023635561578E-4</v>
      </c>
      <c r="M362" s="3" t="str">
        <f>VLOOKUP(B362,Androbugs!$B$2:$C$387,2,FALSE)</f>
        <v>Y</v>
      </c>
      <c r="N362" s="3" t="str">
        <f>VLOOKUP(B362,Droidstatx!$B$2:$C$387,2,FALSE)</f>
        <v>Y</v>
      </c>
      <c r="O362" s="3" t="str">
        <f>VLOOKUP(B362,Super!$B$2:$C$387,2,FALSE)</f>
        <v>Y</v>
      </c>
      <c r="P362">
        <f>VLOOKUP(B362,'Results - OWASP'!$B$2:$L$387,2,FALSE)</f>
        <v>11</v>
      </c>
      <c r="Q362">
        <f>VLOOKUP(B362,'Results - OWASP'!$B$2:$L$387,3,FALSE)</f>
        <v>5</v>
      </c>
      <c r="R362">
        <f>VLOOKUP(B362,'Results - OWASP'!$B$2:$L$387,4,FALSE)</f>
        <v>6</v>
      </c>
      <c r="S362">
        <f>VLOOKUP(B362,'Results - OWASP'!$B$2:$L$387,5,FALSE)</f>
        <v>0</v>
      </c>
      <c r="T362">
        <f>VLOOKUP(B362,'Results - OWASP'!$B$2:$L$387,6,FALSE)</f>
        <v>2</v>
      </c>
      <c r="U362">
        <f>VLOOKUP(B362,'Results - OWASP'!$B$2:$L$387,7,FALSE)</f>
        <v>1</v>
      </c>
      <c r="V362">
        <f>VLOOKUP(B362,'Results - OWASP'!$B$2:$L$387,8,FALSE)</f>
        <v>6</v>
      </c>
      <c r="W362">
        <f>VLOOKUP(B362,'Results - OWASP'!$B$2:$L$387,9,FALSE)</f>
        <v>2</v>
      </c>
      <c r="X362">
        <f>VLOOKUP(B362,'Results - OWASP'!$B$2:$L$387,10,FALSE)</f>
        <v>1</v>
      </c>
      <c r="Y362">
        <f>VLOOKUP(B362,'Results - OWASP'!$B$2:$L$387,11,FALSE)</f>
        <v>0</v>
      </c>
      <c r="Z362">
        <f>VLOOKUP(B362,Risk!$B$2:$G$387,3,FALSE)</f>
        <v>34</v>
      </c>
      <c r="AA362">
        <f>VLOOKUP(B362,Risk!$B$2:$G$387,4,FALSE)</f>
        <v>10</v>
      </c>
      <c r="AB362">
        <f>VLOOKUP(B362,Risk!$B$2:$G$387,5,FALSE)</f>
        <v>13</v>
      </c>
      <c r="AC362">
        <f>VLOOKUP(B362,Risk!$B$2:$G$387,6,FALSE)</f>
        <v>11</v>
      </c>
      <c r="AD362">
        <f>VLOOKUP(B362,Risk!$B$2:$G$387,2,FALSE)</f>
        <v>0.6</v>
      </c>
    </row>
    <row r="363" spans="1:30" x14ac:dyDescent="0.3">
      <c r="A363">
        <v>362</v>
      </c>
      <c r="B363" t="s">
        <v>1353</v>
      </c>
      <c r="C363" t="s">
        <v>1354</v>
      </c>
      <c r="D363" t="s">
        <v>1355</v>
      </c>
      <c r="E363" t="s">
        <v>1351</v>
      </c>
      <c r="F363">
        <v>56365</v>
      </c>
      <c r="G363">
        <v>34790462</v>
      </c>
      <c r="H363" t="s">
        <v>1356</v>
      </c>
      <c r="I363">
        <v>2002181</v>
      </c>
      <c r="J363" s="6">
        <f>VLOOKUP(B363,'Results - Timing'!$B$2:$E$387,2,FALSE)</f>
        <v>44014.722408402027</v>
      </c>
      <c r="K363" s="6">
        <f>VLOOKUP(B363,'Results - Timing'!$B$2:$E$387,3,FALSE)</f>
        <v>44014.722792477827</v>
      </c>
      <c r="L363" s="5">
        <f>VLOOKUP(B363,'Results - Timing'!$B$2:$E$387,4,FALSE)</f>
        <v>3.8407579995691776E-4</v>
      </c>
      <c r="M363" s="3" t="str">
        <f>VLOOKUP(B363,Androbugs!$B$2:$C$387,2,FALSE)</f>
        <v>Y</v>
      </c>
      <c r="N363" s="3" t="str">
        <f>VLOOKUP(B363,Droidstatx!$B$2:$C$387,2,FALSE)</f>
        <v>Y</v>
      </c>
      <c r="O363" s="3" t="str">
        <f>VLOOKUP(B363,Super!$B$2:$C$387,2,FALSE)</f>
        <v>Y</v>
      </c>
      <c r="P363">
        <f>VLOOKUP(B363,'Results - OWASP'!$B$2:$L$387,2,FALSE)</f>
        <v>8</v>
      </c>
      <c r="Q363">
        <f>VLOOKUP(B363,'Results - OWASP'!$B$2:$L$387,3,FALSE)</f>
        <v>3</v>
      </c>
      <c r="R363">
        <f>VLOOKUP(B363,'Results - OWASP'!$B$2:$L$387,4,FALSE)</f>
        <v>5</v>
      </c>
      <c r="S363">
        <f>VLOOKUP(B363,'Results - OWASP'!$B$2:$L$387,5,FALSE)</f>
        <v>0</v>
      </c>
      <c r="T363">
        <f>VLOOKUP(B363,'Results - OWASP'!$B$2:$L$387,6,FALSE)</f>
        <v>1</v>
      </c>
      <c r="U363">
        <f>VLOOKUP(B363,'Results - OWASP'!$B$2:$L$387,7,FALSE)</f>
        <v>1</v>
      </c>
      <c r="V363">
        <f>VLOOKUP(B363,'Results - OWASP'!$B$2:$L$387,8,FALSE)</f>
        <v>1</v>
      </c>
      <c r="W363">
        <f>VLOOKUP(B363,'Results - OWASP'!$B$2:$L$387,9,FALSE)</f>
        <v>2</v>
      </c>
      <c r="X363">
        <f>VLOOKUP(B363,'Results - OWASP'!$B$2:$L$387,10,FALSE)</f>
        <v>1</v>
      </c>
      <c r="Y363">
        <f>VLOOKUP(B363,'Results - OWASP'!$B$2:$L$387,11,FALSE)</f>
        <v>0</v>
      </c>
      <c r="Z363">
        <f>VLOOKUP(B363,Risk!$B$2:$G$387,3,FALSE)</f>
        <v>22</v>
      </c>
      <c r="AA363">
        <f>VLOOKUP(B363,Risk!$B$2:$G$387,4,FALSE)</f>
        <v>6</v>
      </c>
      <c r="AB363">
        <f>VLOOKUP(B363,Risk!$B$2:$G$387,5,FALSE)</f>
        <v>11</v>
      </c>
      <c r="AC363">
        <f>VLOOKUP(B363,Risk!$B$2:$G$387,6,FALSE)</f>
        <v>5</v>
      </c>
      <c r="AD363">
        <f>VLOOKUP(B363,Risk!$B$2:$G$387,2,FALSE)</f>
        <v>0.62</v>
      </c>
    </row>
    <row r="364" spans="1:30" x14ac:dyDescent="0.3">
      <c r="A364">
        <v>363</v>
      </c>
      <c r="B364" t="s">
        <v>1062</v>
      </c>
      <c r="C364" t="s">
        <v>1063</v>
      </c>
      <c r="D364" t="s">
        <v>1064</v>
      </c>
      <c r="E364" t="s">
        <v>1351</v>
      </c>
      <c r="F364">
        <v>52637</v>
      </c>
      <c r="G364">
        <v>64693411</v>
      </c>
      <c r="H364" t="s">
        <v>1065</v>
      </c>
      <c r="I364">
        <v>379</v>
      </c>
      <c r="J364" s="6">
        <f>VLOOKUP(B364,'Results - Timing'!$B$2:$E$387,2,FALSE)</f>
        <v>44014.697178263472</v>
      </c>
      <c r="K364" s="6">
        <f>VLOOKUP(B364,'Results - Timing'!$B$2:$E$387,3,FALSE)</f>
        <v>44014.697564042814</v>
      </c>
      <c r="L364" s="5">
        <f>VLOOKUP(B364,'Results - Timing'!$B$2:$E$387,4,FALSE)</f>
        <v>3.8577934174099937E-4</v>
      </c>
      <c r="M364" s="3" t="str">
        <f>VLOOKUP(B364,Androbugs!$B$2:$C$387,2,FALSE)</f>
        <v>Y</v>
      </c>
      <c r="N364" s="3" t="str">
        <f>VLOOKUP(B364,Droidstatx!$B$2:$C$387,2,FALSE)</f>
        <v>Y</v>
      </c>
      <c r="O364" s="3" t="str">
        <f>VLOOKUP(B364,Super!$B$2:$C$387,2,FALSE)</f>
        <v>Y</v>
      </c>
      <c r="P364">
        <f>VLOOKUP(B364,'Results - OWASP'!$B$2:$L$387,2,FALSE)</f>
        <v>10</v>
      </c>
      <c r="Q364">
        <f>VLOOKUP(B364,'Results - OWASP'!$B$2:$L$387,3,FALSE)</f>
        <v>8</v>
      </c>
      <c r="R364">
        <f>VLOOKUP(B364,'Results - OWASP'!$B$2:$L$387,4,FALSE)</f>
        <v>4</v>
      </c>
      <c r="S364">
        <f>VLOOKUP(B364,'Results - OWASP'!$B$2:$L$387,5,FALSE)</f>
        <v>0</v>
      </c>
      <c r="T364">
        <f>VLOOKUP(B364,'Results - OWASP'!$B$2:$L$387,6,FALSE)</f>
        <v>5</v>
      </c>
      <c r="U364">
        <f>VLOOKUP(B364,'Results - OWASP'!$B$2:$L$387,7,FALSE)</f>
        <v>1</v>
      </c>
      <c r="V364">
        <f>VLOOKUP(B364,'Results - OWASP'!$B$2:$L$387,8,FALSE)</f>
        <v>6</v>
      </c>
      <c r="W364">
        <f>VLOOKUP(B364,'Results - OWASP'!$B$2:$L$387,9,FALSE)</f>
        <v>2</v>
      </c>
      <c r="X364">
        <f>VLOOKUP(B364,'Results - OWASP'!$B$2:$L$387,10,FALSE)</f>
        <v>0</v>
      </c>
      <c r="Y364">
        <f>VLOOKUP(B364,'Results - OWASP'!$B$2:$L$387,11,FALSE)</f>
        <v>0</v>
      </c>
      <c r="Z364">
        <f>VLOOKUP(B364,Risk!$B$2:$G$387,3,FALSE)</f>
        <v>36</v>
      </c>
      <c r="AA364">
        <f>VLOOKUP(B364,Risk!$B$2:$G$387,4,FALSE)</f>
        <v>12</v>
      </c>
      <c r="AB364">
        <f>VLOOKUP(B364,Risk!$B$2:$G$387,5,FALSE)</f>
        <v>14</v>
      </c>
      <c r="AC364">
        <f>VLOOKUP(B364,Risk!$B$2:$G$387,6,FALSE)</f>
        <v>10</v>
      </c>
      <c r="AD364">
        <f>VLOOKUP(B364,Risk!$B$2:$G$387,2,FALSE)</f>
        <v>0.55000000000000004</v>
      </c>
    </row>
    <row r="365" spans="1:30" x14ac:dyDescent="0.3">
      <c r="A365">
        <v>364</v>
      </c>
      <c r="B365" t="s">
        <v>1357</v>
      </c>
      <c r="C365" t="s">
        <v>1358</v>
      </c>
      <c r="D365" t="s">
        <v>1359</v>
      </c>
      <c r="E365" t="s">
        <v>1351</v>
      </c>
      <c r="F365">
        <v>36355</v>
      </c>
      <c r="G365">
        <v>87770742</v>
      </c>
      <c r="H365" t="s">
        <v>1360</v>
      </c>
      <c r="I365">
        <v>166</v>
      </c>
      <c r="J365" s="6">
        <f>VLOOKUP(B365,'Results - Timing'!$B$2:$E$387,2,FALSE)</f>
        <v>44014.738892031914</v>
      </c>
      <c r="K365" s="6">
        <f>VLOOKUP(B365,'Results - Timing'!$B$2:$E$387,3,FALSE)</f>
        <v>44014.739220823612</v>
      </c>
      <c r="L365" s="5">
        <f>VLOOKUP(B365,'Results - Timing'!$B$2:$E$387,4,FALSE)</f>
        <v>3.2879169884836301E-4</v>
      </c>
      <c r="M365" s="3" t="str">
        <f>VLOOKUP(B365,Androbugs!$B$2:$C$387,2,FALSE)</f>
        <v>Y</v>
      </c>
      <c r="N365" s="3" t="str">
        <f>VLOOKUP(B365,Droidstatx!$B$2:$C$387,2,FALSE)</f>
        <v>Y</v>
      </c>
      <c r="O365" s="3" t="str">
        <f>VLOOKUP(B365,Super!$B$2:$C$387,2,FALSE)</f>
        <v>Y</v>
      </c>
      <c r="P365">
        <f>VLOOKUP(B365,'Results - OWASP'!$B$2:$L$387,2,FALSE)</f>
        <v>8</v>
      </c>
      <c r="Q365">
        <f>VLOOKUP(B365,'Results - OWASP'!$B$2:$L$387,3,FALSE)</f>
        <v>7</v>
      </c>
      <c r="R365">
        <f>VLOOKUP(B365,'Results - OWASP'!$B$2:$L$387,4,FALSE)</f>
        <v>5</v>
      </c>
      <c r="S365">
        <f>VLOOKUP(B365,'Results - OWASP'!$B$2:$L$387,5,FALSE)</f>
        <v>0</v>
      </c>
      <c r="T365">
        <f>VLOOKUP(B365,'Results - OWASP'!$B$2:$L$387,6,FALSE)</f>
        <v>6</v>
      </c>
      <c r="U365">
        <f>VLOOKUP(B365,'Results - OWASP'!$B$2:$L$387,7,FALSE)</f>
        <v>1</v>
      </c>
      <c r="V365">
        <f>VLOOKUP(B365,'Results - OWASP'!$B$2:$L$387,8,FALSE)</f>
        <v>6</v>
      </c>
      <c r="W365">
        <f>VLOOKUP(B365,'Results - OWASP'!$B$2:$L$387,9,FALSE)</f>
        <v>3</v>
      </c>
      <c r="X365">
        <f>VLOOKUP(B365,'Results - OWASP'!$B$2:$L$387,10,FALSE)</f>
        <v>1</v>
      </c>
      <c r="Y365">
        <f>VLOOKUP(B365,'Results - OWASP'!$B$2:$L$387,11,FALSE)</f>
        <v>0</v>
      </c>
      <c r="Z365">
        <f>VLOOKUP(B365,Risk!$B$2:$G$387,3,FALSE)</f>
        <v>37</v>
      </c>
      <c r="AA365">
        <f>VLOOKUP(B365,Risk!$B$2:$G$387,4,FALSE)</f>
        <v>11</v>
      </c>
      <c r="AB365">
        <f>VLOOKUP(B365,Risk!$B$2:$G$387,5,FALSE)</f>
        <v>15</v>
      </c>
      <c r="AC365">
        <f>VLOOKUP(B365,Risk!$B$2:$G$387,6,FALSE)</f>
        <v>11</v>
      </c>
      <c r="AD365">
        <f>VLOOKUP(B365,Risk!$B$2:$G$387,2,FALSE)</f>
        <v>0.57999999999999996</v>
      </c>
    </row>
    <row r="366" spans="1:30" x14ac:dyDescent="0.3">
      <c r="A366">
        <v>365</v>
      </c>
      <c r="B366" t="s">
        <v>1361</v>
      </c>
      <c r="C366" t="s">
        <v>1362</v>
      </c>
      <c r="D366" t="s">
        <v>1363</v>
      </c>
      <c r="E366" t="s">
        <v>1351</v>
      </c>
      <c r="F366">
        <v>29518</v>
      </c>
      <c r="G366">
        <v>48008020</v>
      </c>
      <c r="H366" t="s">
        <v>1364</v>
      </c>
      <c r="I366">
        <v>99</v>
      </c>
      <c r="J366" s="6">
        <f>VLOOKUP(B366,'Results - Timing'!$B$2:$E$387,2,FALSE)</f>
        <v>44014.701664894259</v>
      </c>
      <c r="K366" s="6">
        <f>VLOOKUP(B366,'Results - Timing'!$B$2:$E$387,3,FALSE)</f>
        <v>44014.702101903669</v>
      </c>
      <c r="L366" s="5">
        <f>VLOOKUP(B366,'Results - Timing'!$B$2:$E$387,4,FALSE)</f>
        <v>4.3700941023416817E-4</v>
      </c>
      <c r="M366" s="3" t="str">
        <f>VLOOKUP(B366,Androbugs!$B$2:$C$387,2,FALSE)</f>
        <v>Y</v>
      </c>
      <c r="N366" s="3" t="str">
        <f>VLOOKUP(B366,Droidstatx!$B$2:$C$387,2,FALSE)</f>
        <v>Y</v>
      </c>
      <c r="O366" s="3" t="str">
        <f>VLOOKUP(B366,Super!$B$2:$C$387,2,FALSE)</f>
        <v>Y</v>
      </c>
      <c r="P366">
        <f>VLOOKUP(B366,'Results - OWASP'!$B$2:$L$387,2,FALSE)</f>
        <v>8</v>
      </c>
      <c r="Q366">
        <f>VLOOKUP(B366,'Results - OWASP'!$B$2:$L$387,3,FALSE)</f>
        <v>8</v>
      </c>
      <c r="R366">
        <f>VLOOKUP(B366,'Results - OWASP'!$B$2:$L$387,4,FALSE)</f>
        <v>4</v>
      </c>
      <c r="S366">
        <f>VLOOKUP(B366,'Results - OWASP'!$B$2:$L$387,5,FALSE)</f>
        <v>0</v>
      </c>
      <c r="T366">
        <f>VLOOKUP(B366,'Results - OWASP'!$B$2:$L$387,6,FALSE)</f>
        <v>4</v>
      </c>
      <c r="U366">
        <f>VLOOKUP(B366,'Results - OWASP'!$B$2:$L$387,7,FALSE)</f>
        <v>1</v>
      </c>
      <c r="V366">
        <f>VLOOKUP(B366,'Results - OWASP'!$B$2:$L$387,8,FALSE)</f>
        <v>4</v>
      </c>
      <c r="W366">
        <f>VLOOKUP(B366,'Results - OWASP'!$B$2:$L$387,9,FALSE)</f>
        <v>3</v>
      </c>
      <c r="X366">
        <f>VLOOKUP(B366,'Results - OWASP'!$B$2:$L$387,10,FALSE)</f>
        <v>1</v>
      </c>
      <c r="Y366">
        <f>VLOOKUP(B366,'Results - OWASP'!$B$2:$L$387,11,FALSE)</f>
        <v>1</v>
      </c>
      <c r="Z366">
        <f>VLOOKUP(B366,Risk!$B$2:$G$387,3,FALSE)</f>
        <v>34</v>
      </c>
      <c r="AA366">
        <f>VLOOKUP(B366,Risk!$B$2:$G$387,4,FALSE)</f>
        <v>9</v>
      </c>
      <c r="AB366">
        <f>VLOOKUP(B366,Risk!$B$2:$G$387,5,FALSE)</f>
        <v>16</v>
      </c>
      <c r="AC366">
        <f>VLOOKUP(B366,Risk!$B$2:$G$387,6,FALSE)</f>
        <v>9</v>
      </c>
      <c r="AD366">
        <f>VLOOKUP(B366,Risk!$B$2:$G$387,2,FALSE)</f>
        <v>0.56999999999999995</v>
      </c>
    </row>
    <row r="367" spans="1:30" x14ac:dyDescent="0.3">
      <c r="A367">
        <v>366</v>
      </c>
      <c r="B367" t="s">
        <v>1365</v>
      </c>
      <c r="C367" t="s">
        <v>1366</v>
      </c>
      <c r="D367" t="s">
        <v>1367</v>
      </c>
      <c r="E367" t="s">
        <v>1351</v>
      </c>
      <c r="F367">
        <v>26179</v>
      </c>
      <c r="G367">
        <v>10484491</v>
      </c>
      <c r="H367" t="s">
        <v>1368</v>
      </c>
      <c r="I367">
        <v>11</v>
      </c>
      <c r="J367" s="6">
        <f>VLOOKUP(B367,'Results - Timing'!$B$2:$E$387,2,FALSE)</f>
        <v>44014.744681096963</v>
      </c>
      <c r="K367" s="6">
        <f>VLOOKUP(B367,'Results - Timing'!$B$2:$E$387,3,FALSE)</f>
        <v>44014.745091347162</v>
      </c>
      <c r="L367" s="5">
        <f>VLOOKUP(B367,'Results - Timing'!$B$2:$E$387,4,FALSE)</f>
        <v>4.1025019891094416E-4</v>
      </c>
      <c r="M367" s="3" t="str">
        <f>VLOOKUP(B367,Androbugs!$B$2:$C$387,2,FALSE)</f>
        <v>Y</v>
      </c>
      <c r="N367" s="3" t="str">
        <f>VLOOKUP(B367,Droidstatx!$B$2:$C$387,2,FALSE)</f>
        <v>Y</v>
      </c>
      <c r="O367" s="3" t="str">
        <f>VLOOKUP(B367,Super!$B$2:$C$387,2,FALSE)</f>
        <v>Y</v>
      </c>
      <c r="P367">
        <f>VLOOKUP(B367,'Results - OWASP'!$B$2:$L$387,2,FALSE)</f>
        <v>7</v>
      </c>
      <c r="Q367">
        <f>VLOOKUP(B367,'Results - OWASP'!$B$2:$L$387,3,FALSE)</f>
        <v>3</v>
      </c>
      <c r="R367">
        <f>VLOOKUP(B367,'Results - OWASP'!$B$2:$L$387,4,FALSE)</f>
        <v>3</v>
      </c>
      <c r="S367">
        <f>VLOOKUP(B367,'Results - OWASP'!$B$2:$L$387,5,FALSE)</f>
        <v>0</v>
      </c>
      <c r="T367">
        <f>VLOOKUP(B367,'Results - OWASP'!$B$2:$L$387,6,FALSE)</f>
        <v>2</v>
      </c>
      <c r="U367">
        <f>VLOOKUP(B367,'Results - OWASP'!$B$2:$L$387,7,FALSE)</f>
        <v>1</v>
      </c>
      <c r="V367">
        <f>VLOOKUP(B367,'Results - OWASP'!$B$2:$L$387,8,FALSE)</f>
        <v>1</v>
      </c>
      <c r="W367">
        <f>VLOOKUP(B367,'Results - OWASP'!$B$2:$L$387,9,FALSE)</f>
        <v>3</v>
      </c>
      <c r="X367">
        <f>VLOOKUP(B367,'Results - OWASP'!$B$2:$L$387,10,FALSE)</f>
        <v>1</v>
      </c>
      <c r="Y367">
        <f>VLOOKUP(B367,'Results - OWASP'!$B$2:$L$387,11,FALSE)</f>
        <v>1</v>
      </c>
      <c r="Z367">
        <f>VLOOKUP(B367,Risk!$B$2:$G$387,3,FALSE)</f>
        <v>22</v>
      </c>
      <c r="AA367">
        <f>VLOOKUP(B367,Risk!$B$2:$G$387,4,FALSE)</f>
        <v>7</v>
      </c>
      <c r="AB367">
        <f>VLOOKUP(B367,Risk!$B$2:$G$387,5,FALSE)</f>
        <v>11</v>
      </c>
      <c r="AC367">
        <f>VLOOKUP(B367,Risk!$B$2:$G$387,6,FALSE)</f>
        <v>4</v>
      </c>
      <c r="AD367">
        <f>VLOOKUP(B367,Risk!$B$2:$G$387,2,FALSE)</f>
        <v>0.54</v>
      </c>
    </row>
    <row r="368" spans="1:30" x14ac:dyDescent="0.3">
      <c r="A368">
        <v>367</v>
      </c>
      <c r="B368" t="s">
        <v>1369</v>
      </c>
      <c r="C368" t="s">
        <v>1370</v>
      </c>
      <c r="D368" t="s">
        <v>1371</v>
      </c>
      <c r="E368" t="s">
        <v>1351</v>
      </c>
      <c r="F368">
        <v>24331</v>
      </c>
      <c r="G368">
        <v>42270906</v>
      </c>
      <c r="H368" t="s">
        <v>1372</v>
      </c>
      <c r="I368">
        <v>193250</v>
      </c>
      <c r="J368" s="6">
        <f>VLOOKUP(B368,'Results - Timing'!$B$2:$E$387,2,FALSE)</f>
        <v>44014.758860204362</v>
      </c>
      <c r="K368" s="6">
        <f>VLOOKUP(B368,'Results - Timing'!$B$2:$E$387,3,FALSE)</f>
        <v>44014.759233123477</v>
      </c>
      <c r="L368" s="5">
        <f>VLOOKUP(B368,'Results - Timing'!$B$2:$E$387,4,FALSE)</f>
        <v>3.7291911576176062E-4</v>
      </c>
      <c r="M368" s="3" t="str">
        <f>VLOOKUP(B368,Androbugs!$B$2:$C$387,2,FALSE)</f>
        <v>Y</v>
      </c>
      <c r="N368" s="3" t="str">
        <f>VLOOKUP(B368,Droidstatx!$B$2:$C$387,2,FALSE)</f>
        <v>Y</v>
      </c>
      <c r="O368" s="3" t="str">
        <f>VLOOKUP(B368,Super!$B$2:$C$387,2,FALSE)</f>
        <v>Y</v>
      </c>
      <c r="P368">
        <f>VLOOKUP(B368,'Results - OWASP'!$B$2:$L$387,2,FALSE)</f>
        <v>9</v>
      </c>
      <c r="Q368">
        <f>VLOOKUP(B368,'Results - OWASP'!$B$2:$L$387,3,FALSE)</f>
        <v>9</v>
      </c>
      <c r="R368">
        <f>VLOOKUP(B368,'Results - OWASP'!$B$2:$L$387,4,FALSE)</f>
        <v>4</v>
      </c>
      <c r="S368">
        <f>VLOOKUP(B368,'Results - OWASP'!$B$2:$L$387,5,FALSE)</f>
        <v>0</v>
      </c>
      <c r="T368">
        <f>VLOOKUP(B368,'Results - OWASP'!$B$2:$L$387,6,FALSE)</f>
        <v>5</v>
      </c>
      <c r="U368">
        <f>VLOOKUP(B368,'Results - OWASP'!$B$2:$L$387,7,FALSE)</f>
        <v>1</v>
      </c>
      <c r="V368">
        <f>VLOOKUP(B368,'Results - OWASP'!$B$2:$L$387,8,FALSE)</f>
        <v>5</v>
      </c>
      <c r="W368">
        <f>VLOOKUP(B368,'Results - OWASP'!$B$2:$L$387,9,FALSE)</f>
        <v>3</v>
      </c>
      <c r="X368">
        <f>VLOOKUP(B368,'Results - OWASP'!$B$2:$L$387,10,FALSE)</f>
        <v>1</v>
      </c>
      <c r="Y368">
        <f>VLOOKUP(B368,'Results - OWASP'!$B$2:$L$387,11,FALSE)</f>
        <v>1</v>
      </c>
      <c r="Z368">
        <f>VLOOKUP(B368,Risk!$B$2:$G$387,3,FALSE)</f>
        <v>38</v>
      </c>
      <c r="AA368">
        <f>VLOOKUP(B368,Risk!$B$2:$G$387,4,FALSE)</f>
        <v>12</v>
      </c>
      <c r="AB368">
        <f>VLOOKUP(B368,Risk!$B$2:$G$387,5,FALSE)</f>
        <v>19</v>
      </c>
      <c r="AC368">
        <f>VLOOKUP(B368,Risk!$B$2:$G$387,6,FALSE)</f>
        <v>7</v>
      </c>
      <c r="AD368">
        <f>VLOOKUP(B368,Risk!$B$2:$G$387,2,FALSE)</f>
        <v>0.53</v>
      </c>
    </row>
    <row r="369" spans="1:30" x14ac:dyDescent="0.3">
      <c r="A369">
        <v>368</v>
      </c>
      <c r="B369" t="s">
        <v>1373</v>
      </c>
      <c r="C369" t="s">
        <v>1374</v>
      </c>
      <c r="D369" t="s">
        <v>1375</v>
      </c>
      <c r="E369" t="s">
        <v>1351</v>
      </c>
      <c r="F369">
        <v>23823</v>
      </c>
      <c r="G369">
        <v>27244093</v>
      </c>
      <c r="H369" t="s">
        <v>1376</v>
      </c>
      <c r="I369">
        <v>245</v>
      </c>
      <c r="J369" s="6">
        <f>VLOOKUP(B369,'Results - Timing'!$B$2:$E$387,2,FALSE)</f>
        <v>44014.686638269457</v>
      </c>
      <c r="K369" s="6">
        <f>VLOOKUP(B369,'Results - Timing'!$B$2:$E$387,3,FALSE)</f>
        <v>44014.687027976062</v>
      </c>
      <c r="L369" s="5">
        <f>VLOOKUP(B369,'Results - Timing'!$B$2:$E$387,4,FALSE)</f>
        <v>3.897066053468734E-4</v>
      </c>
      <c r="M369" s="3" t="str">
        <f>VLOOKUP(B369,Androbugs!$B$2:$C$387,2,FALSE)</f>
        <v>Y</v>
      </c>
      <c r="N369" s="3" t="str">
        <f>VLOOKUP(B369,Droidstatx!$B$2:$C$387,2,FALSE)</f>
        <v>N</v>
      </c>
      <c r="O369" s="3" t="str">
        <f>VLOOKUP(B369,Super!$B$2:$C$387,2,FALSE)</f>
        <v>Y</v>
      </c>
      <c r="P369">
        <f>VLOOKUP(B369,'Results - OWASP'!$B$2:$L$387,2,FALSE)</f>
        <v>7</v>
      </c>
      <c r="Q369">
        <f>VLOOKUP(B369,'Results - OWASP'!$B$2:$L$387,3,FALSE)</f>
        <v>6</v>
      </c>
      <c r="R369">
        <f>VLOOKUP(B369,'Results - OWASP'!$B$2:$L$387,4,FALSE)</f>
        <v>1</v>
      </c>
      <c r="S369">
        <f>VLOOKUP(B369,'Results - OWASP'!$B$2:$L$387,5,FALSE)</f>
        <v>0</v>
      </c>
      <c r="T369">
        <f>VLOOKUP(B369,'Results - OWASP'!$B$2:$L$387,6,FALSE)</f>
        <v>4</v>
      </c>
      <c r="U369">
        <f>VLOOKUP(B369,'Results - OWASP'!$B$2:$L$387,7,FALSE)</f>
        <v>1</v>
      </c>
      <c r="V369">
        <f>VLOOKUP(B369,'Results - OWASP'!$B$2:$L$387,8,FALSE)</f>
        <v>5</v>
      </c>
      <c r="W369">
        <f>VLOOKUP(B369,'Results - OWASP'!$B$2:$L$387,9,FALSE)</f>
        <v>2</v>
      </c>
      <c r="X369">
        <f>VLOOKUP(B369,'Results - OWASP'!$B$2:$L$387,10,FALSE)</f>
        <v>1</v>
      </c>
      <c r="Y369">
        <f>VLOOKUP(B369,'Results - OWASP'!$B$2:$L$387,11,FALSE)</f>
        <v>0</v>
      </c>
      <c r="Z369">
        <f>VLOOKUP(B369,Risk!$B$2:$G$387,3,FALSE)</f>
        <v>27</v>
      </c>
      <c r="AA369">
        <f>VLOOKUP(B369,Risk!$B$2:$G$387,4,FALSE)</f>
        <v>11</v>
      </c>
      <c r="AB369">
        <f>VLOOKUP(B369,Risk!$B$2:$G$387,5,FALSE)</f>
        <v>10</v>
      </c>
      <c r="AC369">
        <f>VLOOKUP(B369,Risk!$B$2:$G$387,6,FALSE)</f>
        <v>6</v>
      </c>
      <c r="AD369">
        <f>VLOOKUP(B369,Risk!$B$2:$G$387,2,FALSE)</f>
        <v>0.42</v>
      </c>
    </row>
    <row r="370" spans="1:30" x14ac:dyDescent="0.3">
      <c r="A370">
        <v>369</v>
      </c>
      <c r="B370" t="s">
        <v>1377</v>
      </c>
      <c r="C370" t="s">
        <v>1378</v>
      </c>
      <c r="D370" t="s">
        <v>1379</v>
      </c>
      <c r="E370" t="s">
        <v>1351</v>
      </c>
      <c r="F370">
        <v>22709</v>
      </c>
      <c r="G370">
        <v>42018284</v>
      </c>
      <c r="H370" t="s">
        <v>1380</v>
      </c>
      <c r="I370">
        <v>8350000</v>
      </c>
      <c r="J370" s="6">
        <f>VLOOKUP(B370,'Results - Timing'!$B$2:$E$387,2,FALSE)</f>
        <v>44014.686341376357</v>
      </c>
      <c r="K370" s="6">
        <f>VLOOKUP(B370,'Results - Timing'!$B$2:$E$387,3,FALSE)</f>
        <v>44014.686561823633</v>
      </c>
      <c r="L370" s="5">
        <f>VLOOKUP(B370,'Results - Timing'!$B$2:$E$387,4,FALSE)</f>
        <v>2.2044727666070685E-4</v>
      </c>
      <c r="M370" s="3" t="str">
        <f>VLOOKUP(B370,Androbugs!$B$2:$C$387,2,FALSE)</f>
        <v>Y</v>
      </c>
      <c r="N370" s="3" t="str">
        <f>VLOOKUP(B370,Droidstatx!$B$2:$C$387,2,FALSE)</f>
        <v>Y</v>
      </c>
      <c r="O370" s="3" t="str">
        <f>VLOOKUP(B370,Super!$B$2:$C$387,2,FALSE)</f>
        <v>Y</v>
      </c>
      <c r="P370">
        <f>VLOOKUP(B370,'Results - OWASP'!$B$2:$L$387,2,FALSE)</f>
        <v>10</v>
      </c>
      <c r="Q370">
        <f>VLOOKUP(B370,'Results - OWASP'!$B$2:$L$387,3,FALSE)</f>
        <v>5</v>
      </c>
      <c r="R370">
        <f>VLOOKUP(B370,'Results - OWASP'!$B$2:$L$387,4,FALSE)</f>
        <v>5</v>
      </c>
      <c r="S370">
        <f>VLOOKUP(B370,'Results - OWASP'!$B$2:$L$387,5,FALSE)</f>
        <v>0</v>
      </c>
      <c r="T370">
        <f>VLOOKUP(B370,'Results - OWASP'!$B$2:$L$387,6,FALSE)</f>
        <v>5</v>
      </c>
      <c r="U370">
        <f>VLOOKUP(B370,'Results - OWASP'!$B$2:$L$387,7,FALSE)</f>
        <v>1</v>
      </c>
      <c r="V370">
        <f>VLOOKUP(B370,'Results - OWASP'!$B$2:$L$387,8,FALSE)</f>
        <v>5</v>
      </c>
      <c r="W370">
        <f>VLOOKUP(B370,'Results - OWASP'!$B$2:$L$387,9,FALSE)</f>
        <v>3</v>
      </c>
      <c r="X370">
        <f>VLOOKUP(B370,'Results - OWASP'!$B$2:$L$387,10,FALSE)</f>
        <v>2</v>
      </c>
      <c r="Y370">
        <f>VLOOKUP(B370,'Results - OWASP'!$B$2:$L$387,11,FALSE)</f>
        <v>0</v>
      </c>
      <c r="Z370">
        <f>VLOOKUP(B370,Risk!$B$2:$G$387,3,FALSE)</f>
        <v>36</v>
      </c>
      <c r="AA370">
        <f>VLOOKUP(B370,Risk!$B$2:$G$387,4,FALSE)</f>
        <v>11</v>
      </c>
      <c r="AB370">
        <f>VLOOKUP(B370,Risk!$B$2:$G$387,5,FALSE)</f>
        <v>15</v>
      </c>
      <c r="AC370">
        <f>VLOOKUP(B370,Risk!$B$2:$G$387,6,FALSE)</f>
        <v>10</v>
      </c>
      <c r="AD370">
        <f>VLOOKUP(B370,Risk!$B$2:$G$387,2,FALSE)</f>
        <v>0.6</v>
      </c>
    </row>
    <row r="371" spans="1:30" x14ac:dyDescent="0.3">
      <c r="A371">
        <v>370</v>
      </c>
      <c r="B371" t="s">
        <v>1381</v>
      </c>
      <c r="C371" t="s">
        <v>1382</v>
      </c>
      <c r="D371" t="s">
        <v>1383</v>
      </c>
      <c r="E371" t="s">
        <v>1351</v>
      </c>
      <c r="F371">
        <v>21164</v>
      </c>
      <c r="G371">
        <v>10016697</v>
      </c>
      <c r="H371" t="s">
        <v>1384</v>
      </c>
      <c r="I371">
        <v>207</v>
      </c>
      <c r="J371" s="6">
        <f>VLOOKUP(B371,'Results - Timing'!$B$2:$E$387,2,FALSE)</f>
        <v>44014.781344102397</v>
      </c>
      <c r="K371" s="6">
        <f>VLOOKUP(B371,'Results - Timing'!$B$2:$E$387,3,FALSE)</f>
        <v>44014.781586773883</v>
      </c>
      <c r="L371" s="5">
        <f>VLOOKUP(B371,'Results - Timing'!$B$2:$E$387,4,FALSE)</f>
        <v>2.4267148546641693E-4</v>
      </c>
      <c r="M371" s="3" t="str">
        <f>VLOOKUP(B371,Androbugs!$B$2:$C$387,2,FALSE)</f>
        <v>Y</v>
      </c>
      <c r="N371" s="3" t="str">
        <f>VLOOKUP(B371,Droidstatx!$B$2:$C$387,2,FALSE)</f>
        <v>Y</v>
      </c>
      <c r="O371" s="3" t="str">
        <f>VLOOKUP(B371,Super!$B$2:$C$387,2,FALSE)</f>
        <v>Y</v>
      </c>
      <c r="P371">
        <f>VLOOKUP(B371,'Results - OWASP'!$B$2:$L$387,2,FALSE)</f>
        <v>11</v>
      </c>
      <c r="Q371">
        <f>VLOOKUP(B371,'Results - OWASP'!$B$2:$L$387,3,FALSE)</f>
        <v>10</v>
      </c>
      <c r="R371">
        <f>VLOOKUP(B371,'Results - OWASP'!$B$2:$L$387,4,FALSE)</f>
        <v>3</v>
      </c>
      <c r="S371">
        <f>VLOOKUP(B371,'Results - OWASP'!$B$2:$L$387,5,FALSE)</f>
        <v>0</v>
      </c>
      <c r="T371">
        <f>VLOOKUP(B371,'Results - OWASP'!$B$2:$L$387,6,FALSE)</f>
        <v>5</v>
      </c>
      <c r="U371">
        <f>VLOOKUP(B371,'Results - OWASP'!$B$2:$L$387,7,FALSE)</f>
        <v>1</v>
      </c>
      <c r="V371">
        <f>VLOOKUP(B371,'Results - OWASP'!$B$2:$L$387,8,FALSE)</f>
        <v>5</v>
      </c>
      <c r="W371">
        <f>VLOOKUP(B371,'Results - OWASP'!$B$2:$L$387,9,FALSE)</f>
        <v>4</v>
      </c>
      <c r="X371">
        <f>VLOOKUP(B371,'Results - OWASP'!$B$2:$L$387,10,FALSE)</f>
        <v>2</v>
      </c>
      <c r="Y371">
        <f>VLOOKUP(B371,'Results - OWASP'!$B$2:$L$387,11,FALSE)</f>
        <v>0</v>
      </c>
      <c r="Z371">
        <f>VLOOKUP(B371,Risk!$B$2:$G$387,3,FALSE)</f>
        <v>41</v>
      </c>
      <c r="AA371">
        <f>VLOOKUP(B371,Risk!$B$2:$G$387,4,FALSE)</f>
        <v>14</v>
      </c>
      <c r="AB371">
        <f>VLOOKUP(B371,Risk!$B$2:$G$387,5,FALSE)</f>
        <v>15</v>
      </c>
      <c r="AC371">
        <f>VLOOKUP(B371,Risk!$B$2:$G$387,6,FALSE)</f>
        <v>12</v>
      </c>
      <c r="AD371">
        <f>VLOOKUP(B371,Risk!$B$2:$G$387,2,FALSE)</f>
        <v>0.57999999999999996</v>
      </c>
    </row>
    <row r="372" spans="1:30" x14ac:dyDescent="0.3">
      <c r="A372">
        <v>371</v>
      </c>
      <c r="B372" t="s">
        <v>1385</v>
      </c>
      <c r="C372" t="s">
        <v>1386</v>
      </c>
      <c r="D372" t="s">
        <v>1387</v>
      </c>
      <c r="E372" t="s">
        <v>1388</v>
      </c>
      <c r="F372">
        <v>1249015</v>
      </c>
      <c r="G372">
        <v>25572938</v>
      </c>
      <c r="H372" t="s">
        <v>1389</v>
      </c>
      <c r="I372">
        <v>1910142213</v>
      </c>
      <c r="J372" s="6">
        <f>VLOOKUP(B372,'Results - Timing'!$B$2:$E$387,2,FALSE)</f>
        <v>44014.720034612212</v>
      </c>
      <c r="K372" s="6">
        <f>VLOOKUP(B372,'Results - Timing'!$B$2:$E$387,3,FALSE)</f>
        <v>44014.72042860197</v>
      </c>
      <c r="L372" s="5">
        <f>VLOOKUP(B372,'Results - Timing'!$B$2:$E$387,4,FALSE)</f>
        <v>3.9398975786752999E-4</v>
      </c>
      <c r="M372" s="3" t="str">
        <f>VLOOKUP(B372,Androbugs!$B$2:$C$387,2,FALSE)</f>
        <v>Y</v>
      </c>
      <c r="N372" s="3" t="str">
        <f>VLOOKUP(B372,Droidstatx!$B$2:$C$387,2,FALSE)</f>
        <v>Y</v>
      </c>
      <c r="O372" s="3" t="e">
        <f>VLOOKUP(B372,Super!$B$2:$C$387,2,FALSE)</f>
        <v>#N/A</v>
      </c>
      <c r="P372">
        <f>VLOOKUP(B372,'Results - OWASP'!$B$2:$L$387,2,FALSE)</f>
        <v>11</v>
      </c>
      <c r="Q372">
        <f>VLOOKUP(B372,'Results - OWASP'!$B$2:$L$387,3,FALSE)</f>
        <v>4</v>
      </c>
      <c r="R372">
        <f>VLOOKUP(B372,'Results - OWASP'!$B$2:$L$387,4,FALSE)</f>
        <v>4</v>
      </c>
      <c r="S372">
        <f>VLOOKUP(B372,'Results - OWASP'!$B$2:$L$387,5,FALSE)</f>
        <v>0</v>
      </c>
      <c r="T372">
        <f>VLOOKUP(B372,'Results - OWASP'!$B$2:$L$387,6,FALSE)</f>
        <v>2</v>
      </c>
      <c r="U372">
        <f>VLOOKUP(B372,'Results - OWASP'!$B$2:$L$387,7,FALSE)</f>
        <v>1</v>
      </c>
      <c r="V372">
        <f>VLOOKUP(B372,'Results - OWASP'!$B$2:$L$387,8,FALSE)</f>
        <v>1</v>
      </c>
      <c r="W372">
        <f>VLOOKUP(B372,'Results - OWASP'!$B$2:$L$387,9,FALSE)</f>
        <v>3</v>
      </c>
      <c r="X372">
        <f>VLOOKUP(B372,'Results - OWASP'!$B$2:$L$387,10,FALSE)</f>
        <v>2</v>
      </c>
      <c r="Y372">
        <f>VLOOKUP(B372,'Results - OWASP'!$B$2:$L$387,11,FALSE)</f>
        <v>1</v>
      </c>
      <c r="Z372">
        <f>VLOOKUP(B372,Risk!$B$2:$G$387,3,FALSE)</f>
        <v>29</v>
      </c>
      <c r="AA372">
        <f>VLOOKUP(B372,Risk!$B$2:$G$387,4,FALSE)</f>
        <v>7</v>
      </c>
      <c r="AB372">
        <f>VLOOKUP(B372,Risk!$B$2:$G$387,5,FALSE)</f>
        <v>14</v>
      </c>
      <c r="AC372">
        <f>VLOOKUP(B372,Risk!$B$2:$G$387,6,FALSE)</f>
        <v>8</v>
      </c>
      <c r="AD372">
        <f>VLOOKUP(B372,Risk!$B$2:$G$387,2,FALSE)</f>
        <v>0.56000000000000005</v>
      </c>
    </row>
    <row r="373" spans="1:30" x14ac:dyDescent="0.3">
      <c r="A373">
        <v>372</v>
      </c>
      <c r="B373" t="s">
        <v>1390</v>
      </c>
      <c r="C373" t="s">
        <v>1391</v>
      </c>
      <c r="D373" t="s">
        <v>1392</v>
      </c>
      <c r="E373" t="s">
        <v>1388</v>
      </c>
      <c r="F373">
        <v>173421</v>
      </c>
      <c r="G373">
        <v>66177278</v>
      </c>
      <c r="H373" t="s">
        <v>1393</v>
      </c>
      <c r="I373">
        <v>129</v>
      </c>
      <c r="J373" s="6">
        <f>VLOOKUP(B373,'Results - Timing'!$B$2:$E$387,2,FALSE)</f>
        <v>44014.680456738599</v>
      </c>
      <c r="K373" s="6">
        <f>VLOOKUP(B373,'Results - Timing'!$B$2:$E$387,3,FALSE)</f>
        <v>44014.680831586513</v>
      </c>
      <c r="L373" s="5">
        <f>VLOOKUP(B373,'Results - Timing'!$B$2:$E$387,4,FALSE)</f>
        <v>3.7484791391761974E-4</v>
      </c>
      <c r="M373" s="3" t="str">
        <f>VLOOKUP(B373,Androbugs!$B$2:$C$387,2,FALSE)</f>
        <v>Y</v>
      </c>
      <c r="N373" s="3" t="str">
        <f>VLOOKUP(B373,Droidstatx!$B$2:$C$387,2,FALSE)</f>
        <v>Y</v>
      </c>
      <c r="O373" s="3" t="str">
        <f>VLOOKUP(B373,Super!$B$2:$C$387,2,FALSE)</f>
        <v>Y</v>
      </c>
      <c r="P373">
        <f>VLOOKUP(B373,'Results - OWASP'!$B$2:$L$387,2,FALSE)</f>
        <v>12</v>
      </c>
      <c r="Q373">
        <f>VLOOKUP(B373,'Results - OWASP'!$B$2:$L$387,3,FALSE)</f>
        <v>9</v>
      </c>
      <c r="R373">
        <f>VLOOKUP(B373,'Results - OWASP'!$B$2:$L$387,4,FALSE)</f>
        <v>8</v>
      </c>
      <c r="S373">
        <f>VLOOKUP(B373,'Results - OWASP'!$B$2:$L$387,5,FALSE)</f>
        <v>0</v>
      </c>
      <c r="T373">
        <f>VLOOKUP(B373,'Results - OWASP'!$B$2:$L$387,6,FALSE)</f>
        <v>6</v>
      </c>
      <c r="U373">
        <f>VLOOKUP(B373,'Results - OWASP'!$B$2:$L$387,7,FALSE)</f>
        <v>1</v>
      </c>
      <c r="V373">
        <f>VLOOKUP(B373,'Results - OWASP'!$B$2:$L$387,8,FALSE)</f>
        <v>6</v>
      </c>
      <c r="W373">
        <f>VLOOKUP(B373,'Results - OWASP'!$B$2:$L$387,9,FALSE)</f>
        <v>4</v>
      </c>
      <c r="X373">
        <f>VLOOKUP(B373,'Results - OWASP'!$B$2:$L$387,10,FALSE)</f>
        <v>2</v>
      </c>
      <c r="Y373">
        <f>VLOOKUP(B373,'Results - OWASP'!$B$2:$L$387,11,FALSE)</f>
        <v>0</v>
      </c>
      <c r="Z373">
        <f>VLOOKUP(B373,Risk!$B$2:$G$387,3,FALSE)</f>
        <v>48</v>
      </c>
      <c r="AA373">
        <f>VLOOKUP(B373,Risk!$B$2:$G$387,4,FALSE)</f>
        <v>15</v>
      </c>
      <c r="AB373">
        <f>VLOOKUP(B373,Risk!$B$2:$G$387,5,FALSE)</f>
        <v>18</v>
      </c>
      <c r="AC373">
        <f>VLOOKUP(B373,Risk!$B$2:$G$387,6,FALSE)</f>
        <v>15</v>
      </c>
      <c r="AD373">
        <f>VLOOKUP(B373,Risk!$B$2:$G$387,2,FALSE)</f>
        <v>0.59</v>
      </c>
    </row>
    <row r="374" spans="1:30" x14ac:dyDescent="0.3">
      <c r="A374">
        <v>373</v>
      </c>
      <c r="B374" t="s">
        <v>1394</v>
      </c>
      <c r="C374" t="s">
        <v>1395</v>
      </c>
      <c r="D374" t="s">
        <v>1396</v>
      </c>
      <c r="E374" t="s">
        <v>1388</v>
      </c>
      <c r="F374">
        <v>152585</v>
      </c>
      <c r="G374">
        <v>11129645</v>
      </c>
      <c r="H374" t="s">
        <v>1397</v>
      </c>
      <c r="I374">
        <v>2298200</v>
      </c>
      <c r="J374" s="6">
        <f>VLOOKUP(B374,'Results - Timing'!$B$2:$E$387,2,FALSE)</f>
        <v>44014.73017870773</v>
      </c>
      <c r="K374" s="6">
        <f>VLOOKUP(B374,'Results - Timing'!$B$2:$E$387,3,FALSE)</f>
        <v>44014.730463756343</v>
      </c>
      <c r="L374" s="5">
        <f>VLOOKUP(B374,'Results - Timing'!$B$2:$E$387,4,FALSE)</f>
        <v>2.850486125680618E-4</v>
      </c>
      <c r="M374" s="3" t="str">
        <f>VLOOKUP(B374,Androbugs!$B$2:$C$387,2,FALSE)</f>
        <v>Y</v>
      </c>
      <c r="N374" s="3" t="str">
        <f>VLOOKUP(B374,Droidstatx!$B$2:$C$387,2,FALSE)</f>
        <v>Y</v>
      </c>
      <c r="O374" s="3" t="str">
        <f>VLOOKUP(B374,Super!$B$2:$C$387,2,FALSE)</f>
        <v>Y</v>
      </c>
      <c r="P374">
        <f>VLOOKUP(B374,'Results - OWASP'!$B$2:$L$387,2,FALSE)</f>
        <v>4</v>
      </c>
      <c r="Q374">
        <f>VLOOKUP(B374,'Results - OWASP'!$B$2:$L$387,3,FALSE)</f>
        <v>7</v>
      </c>
      <c r="R374">
        <f>VLOOKUP(B374,'Results - OWASP'!$B$2:$L$387,4,FALSE)</f>
        <v>3</v>
      </c>
      <c r="S374">
        <f>VLOOKUP(B374,'Results - OWASP'!$B$2:$L$387,5,FALSE)</f>
        <v>0</v>
      </c>
      <c r="T374">
        <f>VLOOKUP(B374,'Results - OWASP'!$B$2:$L$387,6,FALSE)</f>
        <v>5</v>
      </c>
      <c r="U374">
        <f>VLOOKUP(B374,'Results - OWASP'!$B$2:$L$387,7,FALSE)</f>
        <v>1</v>
      </c>
      <c r="V374">
        <f>VLOOKUP(B374,'Results - OWASP'!$B$2:$L$387,8,FALSE)</f>
        <v>5</v>
      </c>
      <c r="W374">
        <f>VLOOKUP(B374,'Results - OWASP'!$B$2:$L$387,9,FALSE)</f>
        <v>4</v>
      </c>
      <c r="X374">
        <f>VLOOKUP(B374,'Results - OWASP'!$B$2:$L$387,10,FALSE)</f>
        <v>1</v>
      </c>
      <c r="Y374">
        <f>VLOOKUP(B374,'Results - OWASP'!$B$2:$L$387,11,FALSE)</f>
        <v>1</v>
      </c>
      <c r="Z374">
        <f>VLOOKUP(B374,Risk!$B$2:$G$387,3,FALSE)</f>
        <v>31</v>
      </c>
      <c r="AA374">
        <f>VLOOKUP(B374,Risk!$B$2:$G$387,4,FALSE)</f>
        <v>12</v>
      </c>
      <c r="AB374">
        <f>VLOOKUP(B374,Risk!$B$2:$G$387,5,FALSE)</f>
        <v>11</v>
      </c>
      <c r="AC374">
        <f>VLOOKUP(B374,Risk!$B$2:$G$387,6,FALSE)</f>
        <v>8</v>
      </c>
      <c r="AD374">
        <f>VLOOKUP(B374,Risk!$B$2:$G$387,2,FALSE)</f>
        <v>0.53</v>
      </c>
    </row>
    <row r="375" spans="1:30" x14ac:dyDescent="0.3">
      <c r="A375">
        <v>374</v>
      </c>
      <c r="B375" t="s">
        <v>1398</v>
      </c>
      <c r="C375" t="s">
        <v>1399</v>
      </c>
      <c r="D375" t="s">
        <v>1400</v>
      </c>
      <c r="E375" t="s">
        <v>1388</v>
      </c>
      <c r="F375">
        <v>125565</v>
      </c>
      <c r="G375">
        <v>14715338</v>
      </c>
      <c r="H375" t="s">
        <v>1401</v>
      </c>
      <c r="I375">
        <v>255</v>
      </c>
      <c r="J375" s="6">
        <f>VLOOKUP(B375,'Results - Timing'!$B$2:$E$387,2,FALSE)</f>
        <v>44014.675531663073</v>
      </c>
      <c r="K375" s="6">
        <f>VLOOKUP(B375,'Results - Timing'!$B$2:$E$387,3,FALSE)</f>
        <v>44014.675909044963</v>
      </c>
      <c r="L375" s="5">
        <f>VLOOKUP(B375,'Results - Timing'!$B$2:$E$387,4,FALSE)</f>
        <v>3.7738188984803855E-4</v>
      </c>
      <c r="M375" s="3" t="str">
        <f>VLOOKUP(B375,Androbugs!$B$2:$C$387,2,FALSE)</f>
        <v>Y</v>
      </c>
      <c r="N375" s="3" t="str">
        <f>VLOOKUP(B375,Droidstatx!$B$2:$C$387,2,FALSE)</f>
        <v>Y</v>
      </c>
      <c r="O375" s="3" t="str">
        <f>VLOOKUP(B375,Super!$B$2:$C$387,2,FALSE)</f>
        <v>Y</v>
      </c>
      <c r="P375">
        <f>VLOOKUP(B375,'Results - OWASP'!$B$2:$L$387,2,FALSE)</f>
        <v>9</v>
      </c>
      <c r="Q375">
        <f>VLOOKUP(B375,'Results - OWASP'!$B$2:$L$387,3,FALSE)</f>
        <v>3</v>
      </c>
      <c r="R375">
        <f>VLOOKUP(B375,'Results - OWASP'!$B$2:$L$387,4,FALSE)</f>
        <v>2</v>
      </c>
      <c r="S375">
        <f>VLOOKUP(B375,'Results - OWASP'!$B$2:$L$387,5,FALSE)</f>
        <v>0</v>
      </c>
      <c r="T375">
        <f>VLOOKUP(B375,'Results - OWASP'!$B$2:$L$387,6,FALSE)</f>
        <v>2</v>
      </c>
      <c r="U375">
        <f>VLOOKUP(B375,'Results - OWASP'!$B$2:$L$387,7,FALSE)</f>
        <v>1</v>
      </c>
      <c r="V375">
        <f>VLOOKUP(B375,'Results - OWASP'!$B$2:$L$387,8,FALSE)</f>
        <v>4</v>
      </c>
      <c r="W375">
        <f>VLOOKUP(B375,'Results - OWASP'!$B$2:$L$387,9,FALSE)</f>
        <v>2</v>
      </c>
      <c r="X375">
        <f>VLOOKUP(B375,'Results - OWASP'!$B$2:$L$387,10,FALSE)</f>
        <v>1</v>
      </c>
      <c r="Y375">
        <f>VLOOKUP(B375,'Results - OWASP'!$B$2:$L$387,11,FALSE)</f>
        <v>1</v>
      </c>
      <c r="Z375">
        <f>VLOOKUP(B375,Risk!$B$2:$G$387,3,FALSE)</f>
        <v>25</v>
      </c>
      <c r="AA375">
        <f>VLOOKUP(B375,Risk!$B$2:$G$387,4,FALSE)</f>
        <v>6</v>
      </c>
      <c r="AB375">
        <f>VLOOKUP(B375,Risk!$B$2:$G$387,5,FALSE)</f>
        <v>14</v>
      </c>
      <c r="AC375">
        <f>VLOOKUP(B375,Risk!$B$2:$G$387,6,FALSE)</f>
        <v>5</v>
      </c>
      <c r="AD375">
        <f>VLOOKUP(B375,Risk!$B$2:$G$387,2,FALSE)</f>
        <v>0.52</v>
      </c>
    </row>
    <row r="376" spans="1:30" x14ac:dyDescent="0.3">
      <c r="A376">
        <v>375</v>
      </c>
      <c r="B376" t="s">
        <v>1402</v>
      </c>
      <c r="C376" t="s">
        <v>1403</v>
      </c>
      <c r="D376" t="s">
        <v>1404</v>
      </c>
      <c r="E376" t="s">
        <v>1388</v>
      </c>
      <c r="F376">
        <v>109509</v>
      </c>
      <c r="G376">
        <v>65259979</v>
      </c>
      <c r="H376" t="s">
        <v>1405</v>
      </c>
      <c r="I376">
        <v>13</v>
      </c>
      <c r="J376" s="6">
        <f>VLOOKUP(B376,'Results - Timing'!$B$2:$E$387,2,FALSE)</f>
        <v>44014.739444353123</v>
      </c>
      <c r="K376" s="6">
        <f>VLOOKUP(B376,'Results - Timing'!$B$2:$E$387,3,FALSE)</f>
        <v>44014.739677884587</v>
      </c>
      <c r="L376" s="5">
        <f>VLOOKUP(B376,'Results - Timing'!$B$2:$E$387,4,FALSE)</f>
        <v>2.3353146389126778E-4</v>
      </c>
      <c r="M376" s="3" t="str">
        <f>VLOOKUP(B376,Androbugs!$B$2:$C$387,2,FALSE)</f>
        <v>Y</v>
      </c>
      <c r="N376" s="3" t="str">
        <f>VLOOKUP(B376,Droidstatx!$B$2:$C$387,2,FALSE)</f>
        <v>Y</v>
      </c>
      <c r="O376" s="3" t="str">
        <f>VLOOKUP(B376,Super!$B$2:$C$387,2,FALSE)</f>
        <v>Y</v>
      </c>
      <c r="P376">
        <f>VLOOKUP(B376,'Results - OWASP'!$B$2:$L$387,2,FALSE)</f>
        <v>7</v>
      </c>
      <c r="Q376">
        <f>VLOOKUP(B376,'Results - OWASP'!$B$2:$L$387,3,FALSE)</f>
        <v>6</v>
      </c>
      <c r="R376">
        <f>VLOOKUP(B376,'Results - OWASP'!$B$2:$L$387,4,FALSE)</f>
        <v>2</v>
      </c>
      <c r="S376">
        <f>VLOOKUP(B376,'Results - OWASP'!$B$2:$L$387,5,FALSE)</f>
        <v>0</v>
      </c>
      <c r="T376">
        <f>VLOOKUP(B376,'Results - OWASP'!$B$2:$L$387,6,FALSE)</f>
        <v>4</v>
      </c>
      <c r="U376">
        <f>VLOOKUP(B376,'Results - OWASP'!$B$2:$L$387,7,FALSE)</f>
        <v>1</v>
      </c>
      <c r="V376">
        <f>VLOOKUP(B376,'Results - OWASP'!$B$2:$L$387,8,FALSE)</f>
        <v>3</v>
      </c>
      <c r="W376">
        <f>VLOOKUP(B376,'Results - OWASP'!$B$2:$L$387,9,FALSE)</f>
        <v>3</v>
      </c>
      <c r="X376">
        <f>VLOOKUP(B376,'Results - OWASP'!$B$2:$L$387,10,FALSE)</f>
        <v>2</v>
      </c>
      <c r="Y376">
        <f>VLOOKUP(B376,'Results - OWASP'!$B$2:$L$387,11,FALSE)</f>
        <v>1</v>
      </c>
      <c r="Z376">
        <f>VLOOKUP(B376,Risk!$B$2:$G$387,3,FALSE)</f>
        <v>29</v>
      </c>
      <c r="AA376">
        <f>VLOOKUP(B376,Risk!$B$2:$G$387,4,FALSE)</f>
        <v>12</v>
      </c>
      <c r="AB376">
        <f>VLOOKUP(B376,Risk!$B$2:$G$387,5,FALSE)</f>
        <v>14</v>
      </c>
      <c r="AC376">
        <f>VLOOKUP(B376,Risk!$B$2:$G$387,6,FALSE)</f>
        <v>3</v>
      </c>
      <c r="AD376">
        <f>VLOOKUP(B376,Risk!$B$2:$G$387,2,FALSE)</f>
        <v>0.52</v>
      </c>
    </row>
    <row r="377" spans="1:30" x14ac:dyDescent="0.3">
      <c r="A377">
        <v>376</v>
      </c>
      <c r="B377" t="s">
        <v>1406</v>
      </c>
      <c r="C377" t="s">
        <v>1407</v>
      </c>
      <c r="D377" t="s">
        <v>1408</v>
      </c>
      <c r="E377" t="s">
        <v>1388</v>
      </c>
      <c r="F377">
        <v>93389</v>
      </c>
      <c r="G377">
        <v>30166622</v>
      </c>
      <c r="H377" t="s">
        <v>1409</v>
      </c>
      <c r="I377">
        <v>465</v>
      </c>
      <c r="J377" s="6">
        <f>VLOOKUP(B377,'Results - Timing'!$B$2:$E$387,2,FALSE)</f>
        <v>44014.731839901076</v>
      </c>
      <c r="K377" s="6">
        <f>VLOOKUP(B377,'Results - Timing'!$B$2:$E$387,3,FALSE)</f>
        <v>44014.732230931993</v>
      </c>
      <c r="L377" s="5">
        <f>VLOOKUP(B377,'Results - Timing'!$B$2:$E$387,4,FALSE)</f>
        <v>3.9103091694414616E-4</v>
      </c>
      <c r="M377" s="3" t="str">
        <f>VLOOKUP(B377,Androbugs!$B$2:$C$387,2,FALSE)</f>
        <v>Y</v>
      </c>
      <c r="N377" s="3" t="str">
        <f>VLOOKUP(B377,Droidstatx!$B$2:$C$387,2,FALSE)</f>
        <v>Y</v>
      </c>
      <c r="O377" s="3" t="str">
        <f>VLOOKUP(B377,Super!$B$2:$C$387,2,FALSE)</f>
        <v>Y</v>
      </c>
      <c r="P377">
        <f>VLOOKUP(B377,'Results - OWASP'!$B$2:$L$387,2,FALSE)</f>
        <v>10</v>
      </c>
      <c r="Q377">
        <f>VLOOKUP(B377,'Results - OWASP'!$B$2:$L$387,3,FALSE)</f>
        <v>9</v>
      </c>
      <c r="R377">
        <f>VLOOKUP(B377,'Results - OWASP'!$B$2:$L$387,4,FALSE)</f>
        <v>3</v>
      </c>
      <c r="S377">
        <f>VLOOKUP(B377,'Results - OWASP'!$B$2:$L$387,5,FALSE)</f>
        <v>0</v>
      </c>
      <c r="T377">
        <f>VLOOKUP(B377,'Results - OWASP'!$B$2:$L$387,6,FALSE)</f>
        <v>5</v>
      </c>
      <c r="U377">
        <f>VLOOKUP(B377,'Results - OWASP'!$B$2:$L$387,7,FALSE)</f>
        <v>1</v>
      </c>
      <c r="V377">
        <f>VLOOKUP(B377,'Results - OWASP'!$B$2:$L$387,8,FALSE)</f>
        <v>5</v>
      </c>
      <c r="W377">
        <f>VLOOKUP(B377,'Results - OWASP'!$B$2:$L$387,9,FALSE)</f>
        <v>3</v>
      </c>
      <c r="X377">
        <f>VLOOKUP(B377,'Results - OWASP'!$B$2:$L$387,10,FALSE)</f>
        <v>1</v>
      </c>
      <c r="Y377">
        <f>VLOOKUP(B377,'Results - OWASP'!$B$2:$L$387,11,FALSE)</f>
        <v>1</v>
      </c>
      <c r="Z377">
        <f>VLOOKUP(B377,Risk!$B$2:$G$387,3,FALSE)</f>
        <v>38</v>
      </c>
      <c r="AA377">
        <f>VLOOKUP(B377,Risk!$B$2:$G$387,4,FALSE)</f>
        <v>13</v>
      </c>
      <c r="AB377">
        <f>VLOOKUP(B377,Risk!$B$2:$G$387,5,FALSE)</f>
        <v>16</v>
      </c>
      <c r="AC377">
        <f>VLOOKUP(B377,Risk!$B$2:$G$387,6,FALSE)</f>
        <v>9</v>
      </c>
      <c r="AD377">
        <f>VLOOKUP(B377,Risk!$B$2:$G$387,2,FALSE)</f>
        <v>0.56999999999999995</v>
      </c>
    </row>
    <row r="378" spans="1:30" x14ac:dyDescent="0.3">
      <c r="A378">
        <v>377</v>
      </c>
      <c r="B378" t="s">
        <v>1410</v>
      </c>
      <c r="C378" t="s">
        <v>1411</v>
      </c>
      <c r="D378" t="s">
        <v>1412</v>
      </c>
      <c r="E378" t="s">
        <v>1388</v>
      </c>
      <c r="F378">
        <v>83282</v>
      </c>
      <c r="G378">
        <v>10689943</v>
      </c>
      <c r="H378" t="s">
        <v>1413</v>
      </c>
      <c r="I378">
        <v>91</v>
      </c>
      <c r="J378" s="6">
        <f>VLOOKUP(B378,'Results - Timing'!$B$2:$E$387,2,FALSE)</f>
        <v>44014.721659564653</v>
      </c>
      <c r="K378" s="6">
        <f>VLOOKUP(B378,'Results - Timing'!$B$2:$E$387,3,FALSE)</f>
        <v>44014.722164207044</v>
      </c>
      <c r="L378" s="5">
        <f>VLOOKUP(B378,'Results - Timing'!$B$2:$E$387,4,FALSE)</f>
        <v>5.0464239029679447E-4</v>
      </c>
      <c r="M378" s="3" t="str">
        <f>VLOOKUP(B378,Androbugs!$B$2:$C$387,2,FALSE)</f>
        <v>Y</v>
      </c>
      <c r="N378" s="3" t="str">
        <f>VLOOKUP(B378,Droidstatx!$B$2:$C$387,2,FALSE)</f>
        <v>Y</v>
      </c>
      <c r="O378" s="3" t="str">
        <f>VLOOKUP(B378,Super!$B$2:$C$387,2,FALSE)</f>
        <v>Y</v>
      </c>
      <c r="P378">
        <f>VLOOKUP(B378,'Results - OWASP'!$B$2:$L$387,2,FALSE)</f>
        <v>8</v>
      </c>
      <c r="Q378">
        <f>VLOOKUP(B378,'Results - OWASP'!$B$2:$L$387,3,FALSE)</f>
        <v>8</v>
      </c>
      <c r="R378">
        <f>VLOOKUP(B378,'Results - OWASP'!$B$2:$L$387,4,FALSE)</f>
        <v>4</v>
      </c>
      <c r="S378">
        <f>VLOOKUP(B378,'Results - OWASP'!$B$2:$L$387,5,FALSE)</f>
        <v>0</v>
      </c>
      <c r="T378">
        <f>VLOOKUP(B378,'Results - OWASP'!$B$2:$L$387,6,FALSE)</f>
        <v>5</v>
      </c>
      <c r="U378">
        <f>VLOOKUP(B378,'Results - OWASP'!$B$2:$L$387,7,FALSE)</f>
        <v>1</v>
      </c>
      <c r="V378">
        <f>VLOOKUP(B378,'Results - OWASP'!$B$2:$L$387,8,FALSE)</f>
        <v>4</v>
      </c>
      <c r="W378">
        <f>VLOOKUP(B378,'Results - OWASP'!$B$2:$L$387,9,FALSE)</f>
        <v>4</v>
      </c>
      <c r="X378">
        <f>VLOOKUP(B378,'Results - OWASP'!$B$2:$L$387,10,FALSE)</f>
        <v>1</v>
      </c>
      <c r="Y378">
        <f>VLOOKUP(B378,'Results - OWASP'!$B$2:$L$387,11,FALSE)</f>
        <v>1</v>
      </c>
      <c r="Z378">
        <f>VLOOKUP(B378,Risk!$B$2:$G$387,3,FALSE)</f>
        <v>36</v>
      </c>
      <c r="AA378">
        <f>VLOOKUP(B378,Risk!$B$2:$G$387,4,FALSE)</f>
        <v>12</v>
      </c>
      <c r="AB378">
        <f>VLOOKUP(B378,Risk!$B$2:$G$387,5,FALSE)</f>
        <v>16</v>
      </c>
      <c r="AC378">
        <f>VLOOKUP(B378,Risk!$B$2:$G$387,6,FALSE)</f>
        <v>8</v>
      </c>
      <c r="AD378">
        <f>VLOOKUP(B378,Risk!$B$2:$G$387,2,FALSE)</f>
        <v>0.55000000000000004</v>
      </c>
    </row>
    <row r="379" spans="1:30" x14ac:dyDescent="0.3">
      <c r="A379">
        <v>378</v>
      </c>
      <c r="B379" t="s">
        <v>1414</v>
      </c>
      <c r="C379" t="s">
        <v>1415</v>
      </c>
      <c r="D379" t="s">
        <v>1416</v>
      </c>
      <c r="E379" t="s">
        <v>1388</v>
      </c>
      <c r="F379">
        <v>60598</v>
      </c>
      <c r="G379">
        <v>4597752</v>
      </c>
      <c r="H379" t="s">
        <v>1417</v>
      </c>
      <c r="I379">
        <v>3529</v>
      </c>
      <c r="J379" s="6">
        <f>VLOOKUP(B379,'Results - Timing'!$B$2:$E$387,2,FALSE)</f>
        <v>44014.780059868703</v>
      </c>
      <c r="K379" s="6">
        <f>VLOOKUP(B379,'Results - Timing'!$B$2:$E$387,3,FALSE)</f>
        <v>44014.780363744547</v>
      </c>
      <c r="L379" s="5">
        <f>VLOOKUP(B379,'Results - Timing'!$B$2:$E$387,4,FALSE)</f>
        <v>3.0387584411073476E-4</v>
      </c>
      <c r="M379" s="3" t="str">
        <f>VLOOKUP(B379,Androbugs!$B$2:$C$387,2,FALSE)</f>
        <v>Y</v>
      </c>
      <c r="N379" s="3" t="str">
        <f>VLOOKUP(B379,Droidstatx!$B$2:$C$387,2,FALSE)</f>
        <v>Y</v>
      </c>
      <c r="O379" s="3" t="str">
        <f>VLOOKUP(B379,Super!$B$2:$C$387,2,FALSE)</f>
        <v>Y</v>
      </c>
      <c r="P379">
        <f>VLOOKUP(B379,'Results - OWASP'!$B$2:$L$387,2,FALSE)</f>
        <v>8</v>
      </c>
      <c r="Q379">
        <f>VLOOKUP(B379,'Results - OWASP'!$B$2:$L$387,3,FALSE)</f>
        <v>7</v>
      </c>
      <c r="R379">
        <f>VLOOKUP(B379,'Results - OWASP'!$B$2:$L$387,4,FALSE)</f>
        <v>2</v>
      </c>
      <c r="S379">
        <f>VLOOKUP(B379,'Results - OWASP'!$B$2:$L$387,5,FALSE)</f>
        <v>0</v>
      </c>
      <c r="T379">
        <f>VLOOKUP(B379,'Results - OWASP'!$B$2:$L$387,6,FALSE)</f>
        <v>4</v>
      </c>
      <c r="U379">
        <f>VLOOKUP(B379,'Results - OWASP'!$B$2:$L$387,7,FALSE)</f>
        <v>1</v>
      </c>
      <c r="V379">
        <f>VLOOKUP(B379,'Results - OWASP'!$B$2:$L$387,8,FALSE)</f>
        <v>3</v>
      </c>
      <c r="W379">
        <f>VLOOKUP(B379,'Results - OWASP'!$B$2:$L$387,9,FALSE)</f>
        <v>2</v>
      </c>
      <c r="X379">
        <f>VLOOKUP(B379,'Results - OWASP'!$B$2:$L$387,10,FALSE)</f>
        <v>1</v>
      </c>
      <c r="Y379">
        <f>VLOOKUP(B379,'Results - OWASP'!$B$2:$L$387,11,FALSE)</f>
        <v>1</v>
      </c>
      <c r="Z379">
        <f>VLOOKUP(B379,Risk!$B$2:$G$387,3,FALSE)</f>
        <v>29</v>
      </c>
      <c r="AA379">
        <f>VLOOKUP(B379,Risk!$B$2:$G$387,4,FALSE)</f>
        <v>10</v>
      </c>
      <c r="AB379">
        <f>VLOOKUP(B379,Risk!$B$2:$G$387,5,FALSE)</f>
        <v>14</v>
      </c>
      <c r="AC379">
        <f>VLOOKUP(B379,Risk!$B$2:$G$387,6,FALSE)</f>
        <v>5</v>
      </c>
      <c r="AD379">
        <f>VLOOKUP(B379,Risk!$B$2:$G$387,2,FALSE)</f>
        <v>0.54</v>
      </c>
    </row>
    <row r="380" spans="1:30" x14ac:dyDescent="0.3">
      <c r="A380">
        <v>379</v>
      </c>
      <c r="B380" t="s">
        <v>1418</v>
      </c>
      <c r="C380" t="s">
        <v>1419</v>
      </c>
      <c r="D380" t="s">
        <v>1420</v>
      </c>
      <c r="E380" t="s">
        <v>1388</v>
      </c>
      <c r="F380">
        <v>49857</v>
      </c>
      <c r="G380">
        <v>21541099</v>
      </c>
      <c r="H380" t="s">
        <v>1421</v>
      </c>
      <c r="I380">
        <v>5761</v>
      </c>
      <c r="J380" s="6">
        <f>VLOOKUP(B380,'Results - Timing'!$B$2:$E$387,2,FALSE)</f>
        <v>44014.740633582682</v>
      </c>
      <c r="K380" s="6">
        <f>VLOOKUP(B380,'Results - Timing'!$B$2:$E$387,3,FALSE)</f>
        <v>44014.740920855322</v>
      </c>
      <c r="L380" s="5">
        <f>VLOOKUP(B380,'Results - Timing'!$B$2:$E$387,4,FALSE)</f>
        <v>2.8727263998007402E-4</v>
      </c>
      <c r="M380" s="3" t="str">
        <f>VLOOKUP(B380,Androbugs!$B$2:$C$387,2,FALSE)</f>
        <v>Y</v>
      </c>
      <c r="N380" s="3" t="str">
        <f>VLOOKUP(B380,Droidstatx!$B$2:$C$387,2,FALSE)</f>
        <v>Y</v>
      </c>
      <c r="O380" s="3" t="str">
        <f>VLOOKUP(B380,Super!$B$2:$C$387,2,FALSE)</f>
        <v>Y</v>
      </c>
      <c r="P380">
        <f>VLOOKUP(B380,'Results - OWASP'!$B$2:$L$387,2,FALSE)</f>
        <v>7</v>
      </c>
      <c r="Q380">
        <f>VLOOKUP(B380,'Results - OWASP'!$B$2:$L$387,3,FALSE)</f>
        <v>8</v>
      </c>
      <c r="R380">
        <f>VLOOKUP(B380,'Results - OWASP'!$B$2:$L$387,4,FALSE)</f>
        <v>4</v>
      </c>
      <c r="S380">
        <f>VLOOKUP(B380,'Results - OWASP'!$B$2:$L$387,5,FALSE)</f>
        <v>0</v>
      </c>
      <c r="T380">
        <f>VLOOKUP(B380,'Results - OWASP'!$B$2:$L$387,6,FALSE)</f>
        <v>7</v>
      </c>
      <c r="U380">
        <f>VLOOKUP(B380,'Results - OWASP'!$B$2:$L$387,7,FALSE)</f>
        <v>1</v>
      </c>
      <c r="V380">
        <f>VLOOKUP(B380,'Results - OWASP'!$B$2:$L$387,8,FALSE)</f>
        <v>5</v>
      </c>
      <c r="W380">
        <f>VLOOKUP(B380,'Results - OWASP'!$B$2:$L$387,9,FALSE)</f>
        <v>3</v>
      </c>
      <c r="X380">
        <f>VLOOKUP(B380,'Results - OWASP'!$B$2:$L$387,10,FALSE)</f>
        <v>0</v>
      </c>
      <c r="Y380">
        <f>VLOOKUP(B380,'Results - OWASP'!$B$2:$L$387,11,FALSE)</f>
        <v>1</v>
      </c>
      <c r="Z380">
        <f>VLOOKUP(B380,Risk!$B$2:$G$387,3,FALSE)</f>
        <v>36</v>
      </c>
      <c r="AA380">
        <f>VLOOKUP(B380,Risk!$B$2:$G$387,4,FALSE)</f>
        <v>14</v>
      </c>
      <c r="AB380">
        <f>VLOOKUP(B380,Risk!$B$2:$G$387,5,FALSE)</f>
        <v>13</v>
      </c>
      <c r="AC380">
        <f>VLOOKUP(B380,Risk!$B$2:$G$387,6,FALSE)</f>
        <v>9</v>
      </c>
      <c r="AD380">
        <f>VLOOKUP(B380,Risk!$B$2:$G$387,2,FALSE)</f>
        <v>0.57999999999999996</v>
      </c>
    </row>
    <row r="381" spans="1:30" x14ac:dyDescent="0.3">
      <c r="A381">
        <v>380</v>
      </c>
      <c r="B381" t="s">
        <v>1422</v>
      </c>
      <c r="C381" t="s">
        <v>1423</v>
      </c>
      <c r="D381" t="s">
        <v>1424</v>
      </c>
      <c r="E381" t="s">
        <v>1388</v>
      </c>
      <c r="F381">
        <v>39772</v>
      </c>
      <c r="G381">
        <v>20468447</v>
      </c>
      <c r="H381" t="s">
        <v>1425</v>
      </c>
      <c r="I381">
        <v>8665</v>
      </c>
      <c r="J381" s="6">
        <f>VLOOKUP(B381,'Results - Timing'!$B$2:$E$387,2,FALSE)</f>
        <v>44014.717580920573</v>
      </c>
      <c r="K381" s="6">
        <f>VLOOKUP(B381,'Results - Timing'!$B$2:$E$387,3,FALSE)</f>
        <v>44014.717993706887</v>
      </c>
      <c r="L381" s="5">
        <f>VLOOKUP(B381,'Results - Timing'!$B$2:$E$387,4,FALSE)</f>
        <v>4.1278631397290155E-4</v>
      </c>
      <c r="M381" s="3" t="str">
        <f>VLOOKUP(B381,Androbugs!$B$2:$C$387,2,FALSE)</f>
        <v>Y</v>
      </c>
      <c r="N381" s="3" t="str">
        <f>VLOOKUP(B381,Droidstatx!$B$2:$C$387,2,FALSE)</f>
        <v>Y</v>
      </c>
      <c r="O381" s="3" t="str">
        <f>VLOOKUP(B381,Super!$B$2:$C$387,2,FALSE)</f>
        <v>Y</v>
      </c>
      <c r="P381">
        <f>VLOOKUP(B381,'Results - OWASP'!$B$2:$L$387,2,FALSE)</f>
        <v>11</v>
      </c>
      <c r="Q381">
        <f>VLOOKUP(B381,'Results - OWASP'!$B$2:$L$387,3,FALSE)</f>
        <v>9</v>
      </c>
      <c r="R381">
        <f>VLOOKUP(B381,'Results - OWASP'!$B$2:$L$387,4,FALSE)</f>
        <v>3</v>
      </c>
      <c r="S381">
        <f>VLOOKUP(B381,'Results - OWASP'!$B$2:$L$387,5,FALSE)</f>
        <v>0</v>
      </c>
      <c r="T381">
        <f>VLOOKUP(B381,'Results - OWASP'!$B$2:$L$387,6,FALSE)</f>
        <v>4</v>
      </c>
      <c r="U381">
        <f>VLOOKUP(B381,'Results - OWASP'!$B$2:$L$387,7,FALSE)</f>
        <v>1</v>
      </c>
      <c r="V381">
        <f>VLOOKUP(B381,'Results - OWASP'!$B$2:$L$387,8,FALSE)</f>
        <v>5</v>
      </c>
      <c r="W381">
        <f>VLOOKUP(B381,'Results - OWASP'!$B$2:$L$387,9,FALSE)</f>
        <v>4</v>
      </c>
      <c r="X381">
        <f>VLOOKUP(B381,'Results - OWASP'!$B$2:$L$387,10,FALSE)</f>
        <v>1</v>
      </c>
      <c r="Y381">
        <f>VLOOKUP(B381,'Results - OWASP'!$B$2:$L$387,11,FALSE)</f>
        <v>1</v>
      </c>
      <c r="Z381">
        <f>VLOOKUP(B381,Risk!$B$2:$G$387,3,FALSE)</f>
        <v>39</v>
      </c>
      <c r="AA381">
        <f>VLOOKUP(B381,Risk!$B$2:$G$387,4,FALSE)</f>
        <v>13</v>
      </c>
      <c r="AB381">
        <f>VLOOKUP(B381,Risk!$B$2:$G$387,5,FALSE)</f>
        <v>18</v>
      </c>
      <c r="AC381">
        <f>VLOOKUP(B381,Risk!$B$2:$G$387,6,FALSE)</f>
        <v>8</v>
      </c>
      <c r="AD381">
        <f>VLOOKUP(B381,Risk!$B$2:$G$387,2,FALSE)</f>
        <v>0.56000000000000005</v>
      </c>
    </row>
    <row r="382" spans="1:30" x14ac:dyDescent="0.3">
      <c r="A382">
        <v>381</v>
      </c>
      <c r="B382" t="s">
        <v>1426</v>
      </c>
      <c r="C382" t="s">
        <v>1427</v>
      </c>
      <c r="D382" t="s">
        <v>1428</v>
      </c>
      <c r="E382" t="s">
        <v>1429</v>
      </c>
      <c r="F382">
        <v>8035</v>
      </c>
      <c r="G382">
        <v>26988</v>
      </c>
      <c r="H382" t="s">
        <v>1430</v>
      </c>
      <c r="I382">
        <v>1</v>
      </c>
      <c r="J382" s="6">
        <f>VLOOKUP(B382,'Results - Timing'!$B$2:$E$387,2,FALSE)</f>
        <v>44014.73589521314</v>
      </c>
      <c r="K382" s="6">
        <f>VLOOKUP(B382,'Results - Timing'!$B$2:$E$387,3,FALSE)</f>
        <v>44014.735919729283</v>
      </c>
      <c r="L382" s="5">
        <f>VLOOKUP(B382,'Results - Timing'!$B$2:$E$387,4,FALSE)</f>
        <v>2.4516142730135471E-5</v>
      </c>
      <c r="M382" s="3" t="str">
        <f>VLOOKUP(B382,Androbugs!$B$2:$C$387,2,FALSE)</f>
        <v>Y</v>
      </c>
      <c r="N382" s="3" t="str">
        <f>VLOOKUP(B382,Droidstatx!$B$2:$C$387,2,FALSE)</f>
        <v>N</v>
      </c>
      <c r="O382" s="3" t="str">
        <f>VLOOKUP(B382,Super!$B$2:$C$387,2,FALSE)</f>
        <v>Y</v>
      </c>
      <c r="P382">
        <f>VLOOKUP(B382,'Results - OWASP'!$B$2:$L$387,2,FALSE)</f>
        <v>3</v>
      </c>
      <c r="Q382">
        <f>VLOOKUP(B382,'Results - OWASP'!$B$2:$L$387,3,FALSE)</f>
        <v>1</v>
      </c>
      <c r="R382">
        <f>VLOOKUP(B382,'Results - OWASP'!$B$2:$L$387,4,FALSE)</f>
        <v>0</v>
      </c>
      <c r="S382">
        <f>VLOOKUP(B382,'Results - OWASP'!$B$2:$L$387,5,FALSE)</f>
        <v>0</v>
      </c>
      <c r="T382">
        <f>VLOOKUP(B382,'Results - OWASP'!$B$2:$L$387,6,FALSE)</f>
        <v>0</v>
      </c>
      <c r="U382">
        <f>VLOOKUP(B382,'Results - OWASP'!$B$2:$L$387,7,FALSE)</f>
        <v>0</v>
      </c>
      <c r="V382">
        <f>VLOOKUP(B382,'Results - OWASP'!$B$2:$L$387,8,FALSE)</f>
        <v>0</v>
      </c>
      <c r="W382">
        <f>VLOOKUP(B382,'Results - OWASP'!$B$2:$L$387,9,FALSE)</f>
        <v>0</v>
      </c>
      <c r="X382">
        <f>VLOOKUP(B382,'Results - OWASP'!$B$2:$L$387,10,FALSE)</f>
        <v>0</v>
      </c>
      <c r="Y382">
        <f>VLOOKUP(B382,'Results - OWASP'!$B$2:$L$387,11,FALSE)</f>
        <v>0</v>
      </c>
      <c r="Z382">
        <f>VLOOKUP(B382,Risk!$B$2:$G$387,3,FALSE)</f>
        <v>4</v>
      </c>
      <c r="AA382">
        <f>VLOOKUP(B382,Risk!$B$2:$G$387,4,FALSE)</f>
        <v>2</v>
      </c>
      <c r="AB382">
        <f>VLOOKUP(B382,Risk!$B$2:$G$387,5,FALSE)</f>
        <v>2</v>
      </c>
      <c r="AC382">
        <f>VLOOKUP(B382,Risk!$B$2:$G$387,6,FALSE)</f>
        <v>0</v>
      </c>
      <c r="AD382">
        <f>VLOOKUP(B382,Risk!$B$2:$G$387,2,FALSE)</f>
        <v>0.16</v>
      </c>
    </row>
    <row r="383" spans="1:30" x14ac:dyDescent="0.3">
      <c r="A383">
        <v>382</v>
      </c>
      <c r="B383" t="s">
        <v>1431</v>
      </c>
      <c r="C383" t="s">
        <v>1432</v>
      </c>
      <c r="D383" t="s">
        <v>1433</v>
      </c>
      <c r="E383" t="s">
        <v>1429</v>
      </c>
      <c r="F383">
        <v>7249</v>
      </c>
      <c r="G383">
        <v>12547022</v>
      </c>
      <c r="H383" t="s">
        <v>1434</v>
      </c>
      <c r="I383">
        <v>167</v>
      </c>
      <c r="J383" s="6">
        <f>VLOOKUP(B383,'Results - Timing'!$B$2:$E$387,2,FALSE)</f>
        <v>44014.729015085933</v>
      </c>
      <c r="K383" s="6">
        <f>VLOOKUP(B383,'Results - Timing'!$B$2:$E$387,3,FALSE)</f>
        <v>44014.729376283438</v>
      </c>
      <c r="L383" s="5">
        <f>VLOOKUP(B383,'Results - Timing'!$B$2:$E$387,4,FALSE)</f>
        <v>3.6119750438956544E-4</v>
      </c>
      <c r="M383" s="3" t="str">
        <f>VLOOKUP(B383,Androbugs!$B$2:$C$387,2,FALSE)</f>
        <v>Y</v>
      </c>
      <c r="N383" s="3" t="str">
        <f>VLOOKUP(B383,Droidstatx!$B$2:$C$387,2,FALSE)</f>
        <v>Y</v>
      </c>
      <c r="O383" s="3" t="str">
        <f>VLOOKUP(B383,Super!$B$2:$C$387,2,FALSE)</f>
        <v>Y</v>
      </c>
      <c r="P383">
        <f>VLOOKUP(B383,'Results - OWASP'!$B$2:$L$387,2,FALSE)</f>
        <v>7</v>
      </c>
      <c r="Q383">
        <f>VLOOKUP(B383,'Results - OWASP'!$B$2:$L$387,3,FALSE)</f>
        <v>7</v>
      </c>
      <c r="R383">
        <f>VLOOKUP(B383,'Results - OWASP'!$B$2:$L$387,4,FALSE)</f>
        <v>4</v>
      </c>
      <c r="S383">
        <f>VLOOKUP(B383,'Results - OWASP'!$B$2:$L$387,5,FALSE)</f>
        <v>0</v>
      </c>
      <c r="T383">
        <f>VLOOKUP(B383,'Results - OWASP'!$B$2:$L$387,6,FALSE)</f>
        <v>6</v>
      </c>
      <c r="U383">
        <f>VLOOKUP(B383,'Results - OWASP'!$B$2:$L$387,7,FALSE)</f>
        <v>1</v>
      </c>
      <c r="V383">
        <f>VLOOKUP(B383,'Results - OWASP'!$B$2:$L$387,8,FALSE)</f>
        <v>6</v>
      </c>
      <c r="W383">
        <f>VLOOKUP(B383,'Results - OWASP'!$B$2:$L$387,9,FALSE)</f>
        <v>1</v>
      </c>
      <c r="X383">
        <f>VLOOKUP(B383,'Results - OWASP'!$B$2:$L$387,10,FALSE)</f>
        <v>0</v>
      </c>
      <c r="Y383">
        <f>VLOOKUP(B383,'Results - OWASP'!$B$2:$L$387,11,FALSE)</f>
        <v>1</v>
      </c>
      <c r="Z383">
        <f>VLOOKUP(B383,Risk!$B$2:$G$387,3,FALSE)</f>
        <v>33</v>
      </c>
      <c r="AA383">
        <f>VLOOKUP(B383,Risk!$B$2:$G$387,4,FALSE)</f>
        <v>12</v>
      </c>
      <c r="AB383">
        <f>VLOOKUP(B383,Risk!$B$2:$G$387,5,FALSE)</f>
        <v>12</v>
      </c>
      <c r="AC383">
        <f>VLOOKUP(B383,Risk!$B$2:$G$387,6,FALSE)</f>
        <v>9</v>
      </c>
      <c r="AD383">
        <f>VLOOKUP(B383,Risk!$B$2:$G$387,2,FALSE)</f>
        <v>0.6</v>
      </c>
    </row>
    <row r="384" spans="1:30" x14ac:dyDescent="0.3">
      <c r="A384">
        <v>383</v>
      </c>
      <c r="B384" t="s">
        <v>1435</v>
      </c>
      <c r="C384" t="s">
        <v>1436</v>
      </c>
      <c r="D384" t="s">
        <v>1437</v>
      </c>
      <c r="E384" t="s">
        <v>1429</v>
      </c>
      <c r="F384">
        <v>7114</v>
      </c>
      <c r="G384">
        <v>2466290</v>
      </c>
      <c r="H384" t="s">
        <v>911</v>
      </c>
      <c r="I384">
        <v>1</v>
      </c>
      <c r="J384" s="6">
        <f>VLOOKUP(B384,'Results - Timing'!$B$2:$E$387,2,FALSE)</f>
        <v>44014.781610280537</v>
      </c>
      <c r="K384" s="6">
        <f>VLOOKUP(B384,'Results - Timing'!$B$2:$E$387,3,FALSE)</f>
        <v>44014.781741257662</v>
      </c>
      <c r="L384" s="5">
        <f>VLOOKUP(B384,'Results - Timing'!$B$2:$E$387,4,FALSE)</f>
        <v>1.3097712508169934E-4</v>
      </c>
      <c r="M384" s="3" t="str">
        <f>VLOOKUP(B384,Androbugs!$B$2:$C$387,2,FALSE)</f>
        <v>Y</v>
      </c>
      <c r="N384" s="3" t="str">
        <f>VLOOKUP(B384,Droidstatx!$B$2:$C$387,2,FALSE)</f>
        <v>Y</v>
      </c>
      <c r="O384" s="3" t="str">
        <f>VLOOKUP(B384,Super!$B$2:$C$387,2,FALSE)</f>
        <v>Y</v>
      </c>
      <c r="P384">
        <f>VLOOKUP(B384,'Results - OWASP'!$B$2:$L$387,2,FALSE)</f>
        <v>4</v>
      </c>
      <c r="Q384">
        <f>VLOOKUP(B384,'Results - OWASP'!$B$2:$L$387,3,FALSE)</f>
        <v>4</v>
      </c>
      <c r="R384">
        <f>VLOOKUP(B384,'Results - OWASP'!$B$2:$L$387,4,FALSE)</f>
        <v>1</v>
      </c>
      <c r="S384">
        <f>VLOOKUP(B384,'Results - OWASP'!$B$2:$L$387,5,FALSE)</f>
        <v>0</v>
      </c>
      <c r="T384">
        <f>VLOOKUP(B384,'Results - OWASP'!$B$2:$L$387,6,FALSE)</f>
        <v>1</v>
      </c>
      <c r="U384">
        <f>VLOOKUP(B384,'Results - OWASP'!$B$2:$L$387,7,FALSE)</f>
        <v>1</v>
      </c>
      <c r="V384">
        <f>VLOOKUP(B384,'Results - OWASP'!$B$2:$L$387,8,FALSE)</f>
        <v>2</v>
      </c>
      <c r="W384">
        <f>VLOOKUP(B384,'Results - OWASP'!$B$2:$L$387,9,FALSE)</f>
        <v>2</v>
      </c>
      <c r="X384">
        <f>VLOOKUP(B384,'Results - OWASP'!$B$2:$L$387,10,FALSE)</f>
        <v>1</v>
      </c>
      <c r="Y384">
        <f>VLOOKUP(B384,'Results - OWASP'!$B$2:$L$387,11,FALSE)</f>
        <v>1</v>
      </c>
      <c r="Z384">
        <f>VLOOKUP(B384,Risk!$B$2:$G$387,3,FALSE)</f>
        <v>17</v>
      </c>
      <c r="AA384">
        <f>VLOOKUP(B384,Risk!$B$2:$G$387,4,FALSE)</f>
        <v>6</v>
      </c>
      <c r="AB384">
        <f>VLOOKUP(B384,Risk!$B$2:$G$387,5,FALSE)</f>
        <v>8</v>
      </c>
      <c r="AC384">
        <f>VLOOKUP(B384,Risk!$B$2:$G$387,6,FALSE)</f>
        <v>3</v>
      </c>
      <c r="AD384">
        <f>VLOOKUP(B384,Risk!$B$2:$G$387,2,FALSE)</f>
        <v>0.53</v>
      </c>
    </row>
    <row r="385" spans="1:30" x14ac:dyDescent="0.3">
      <c r="A385">
        <v>384</v>
      </c>
      <c r="B385" t="s">
        <v>1438</v>
      </c>
      <c r="C385" t="s">
        <v>1439</v>
      </c>
      <c r="D385" t="s">
        <v>1440</v>
      </c>
      <c r="E385" t="s">
        <v>1429</v>
      </c>
      <c r="F385">
        <v>5021</v>
      </c>
      <c r="G385">
        <v>23357370</v>
      </c>
      <c r="H385" t="s">
        <v>1017</v>
      </c>
      <c r="I385">
        <v>6</v>
      </c>
      <c r="J385" s="6">
        <f>VLOOKUP(B385,'Results - Timing'!$B$2:$E$387,2,FALSE)</f>
        <v>44014.738323779267</v>
      </c>
      <c r="K385" s="6">
        <f>VLOOKUP(B385,'Results - Timing'!$B$2:$E$387,3,FALSE)</f>
        <v>44014.738469413664</v>
      </c>
      <c r="L385" s="5">
        <f>VLOOKUP(B385,'Results - Timing'!$B$2:$E$387,4,FALSE)</f>
        <v>1.4563439617631957E-4</v>
      </c>
      <c r="M385" s="3" t="str">
        <f>VLOOKUP(B385,Androbugs!$B$2:$C$387,2,FALSE)</f>
        <v>Y</v>
      </c>
      <c r="N385" s="3" t="str">
        <f>VLOOKUP(B385,Droidstatx!$B$2:$C$387,2,FALSE)</f>
        <v>Y</v>
      </c>
      <c r="O385" s="3" t="str">
        <f>VLOOKUP(B385,Super!$B$2:$C$387,2,FALSE)</f>
        <v>Y</v>
      </c>
      <c r="P385">
        <f>VLOOKUP(B385,'Results - OWASP'!$B$2:$L$387,2,FALSE)</f>
        <v>5</v>
      </c>
      <c r="Q385">
        <f>VLOOKUP(B385,'Results - OWASP'!$B$2:$L$387,3,FALSE)</f>
        <v>6</v>
      </c>
      <c r="R385">
        <f>VLOOKUP(B385,'Results - OWASP'!$B$2:$L$387,4,FALSE)</f>
        <v>1</v>
      </c>
      <c r="S385">
        <f>VLOOKUP(B385,'Results - OWASP'!$B$2:$L$387,5,FALSE)</f>
        <v>0</v>
      </c>
      <c r="T385">
        <f>VLOOKUP(B385,'Results - OWASP'!$B$2:$L$387,6,FALSE)</f>
        <v>1</v>
      </c>
      <c r="U385">
        <f>VLOOKUP(B385,'Results - OWASP'!$B$2:$L$387,7,FALSE)</f>
        <v>1</v>
      </c>
      <c r="V385">
        <f>VLOOKUP(B385,'Results - OWASP'!$B$2:$L$387,8,FALSE)</f>
        <v>1</v>
      </c>
      <c r="W385">
        <f>VLOOKUP(B385,'Results - OWASP'!$B$2:$L$387,9,FALSE)</f>
        <v>1</v>
      </c>
      <c r="X385">
        <f>VLOOKUP(B385,'Results - OWASP'!$B$2:$L$387,10,FALSE)</f>
        <v>1</v>
      </c>
      <c r="Y385">
        <f>VLOOKUP(B385,'Results - OWASP'!$B$2:$L$387,11,FALSE)</f>
        <v>1</v>
      </c>
      <c r="Z385">
        <f>VLOOKUP(B385,Risk!$B$2:$G$387,3,FALSE)</f>
        <v>18</v>
      </c>
      <c r="AA385">
        <f>VLOOKUP(B385,Risk!$B$2:$G$387,4,FALSE)</f>
        <v>6</v>
      </c>
      <c r="AB385">
        <f>VLOOKUP(B385,Risk!$B$2:$G$387,5,FALSE)</f>
        <v>9</v>
      </c>
      <c r="AC385">
        <f>VLOOKUP(B385,Risk!$B$2:$G$387,6,FALSE)</f>
        <v>3</v>
      </c>
      <c r="AD385">
        <f>VLOOKUP(B385,Risk!$B$2:$G$387,2,FALSE)</f>
        <v>0.47</v>
      </c>
    </row>
    <row r="386" spans="1:30" x14ac:dyDescent="0.3">
      <c r="A386">
        <v>385</v>
      </c>
      <c r="B386" t="s">
        <v>1441</v>
      </c>
      <c r="C386" t="s">
        <v>1442</v>
      </c>
      <c r="D386" t="s">
        <v>1443</v>
      </c>
      <c r="E386" t="s">
        <v>1429</v>
      </c>
      <c r="F386">
        <v>2449</v>
      </c>
      <c r="G386">
        <v>16205468</v>
      </c>
      <c r="H386" t="s">
        <v>1444</v>
      </c>
      <c r="I386">
        <v>4</v>
      </c>
      <c r="J386" s="6">
        <f>VLOOKUP(B386,'Results - Timing'!$B$2:$E$387,2,FALSE)</f>
        <v>44014.722164209154</v>
      </c>
      <c r="K386" s="6">
        <f>VLOOKUP(B386,'Results - Timing'!$B$2:$E$387,3,FALSE)</f>
        <v>44014.722408399721</v>
      </c>
      <c r="L386" s="5">
        <f>VLOOKUP(B386,'Results - Timing'!$B$2:$E$387,4,FALSE)</f>
        <v>2.4419056717306376E-4</v>
      </c>
      <c r="M386" s="3" t="str">
        <f>VLOOKUP(B386,Androbugs!$B$2:$C$387,2,FALSE)</f>
        <v>Y</v>
      </c>
      <c r="N386" s="3" t="str">
        <f>VLOOKUP(B386,Droidstatx!$B$2:$C$387,2,FALSE)</f>
        <v>Y</v>
      </c>
      <c r="O386" s="3" t="str">
        <f>VLOOKUP(B386,Super!$B$2:$C$387,2,FALSE)</f>
        <v>Y</v>
      </c>
      <c r="P386">
        <f>VLOOKUP(B386,'Results - OWASP'!$B$2:$L$387,2,FALSE)</f>
        <v>4</v>
      </c>
      <c r="Q386">
        <f>VLOOKUP(B386,'Results - OWASP'!$B$2:$L$387,3,FALSE)</f>
        <v>5</v>
      </c>
      <c r="R386">
        <f>VLOOKUP(B386,'Results - OWASP'!$B$2:$L$387,4,FALSE)</f>
        <v>1</v>
      </c>
      <c r="S386">
        <f>VLOOKUP(B386,'Results - OWASP'!$B$2:$L$387,5,FALSE)</f>
        <v>0</v>
      </c>
      <c r="T386">
        <f>VLOOKUP(B386,'Results - OWASP'!$B$2:$L$387,6,FALSE)</f>
        <v>2</v>
      </c>
      <c r="U386">
        <f>VLOOKUP(B386,'Results - OWASP'!$B$2:$L$387,7,FALSE)</f>
        <v>1</v>
      </c>
      <c r="V386">
        <f>VLOOKUP(B386,'Results - OWASP'!$B$2:$L$387,8,FALSE)</f>
        <v>4</v>
      </c>
      <c r="W386">
        <f>VLOOKUP(B386,'Results - OWASP'!$B$2:$L$387,9,FALSE)</f>
        <v>2</v>
      </c>
      <c r="X386">
        <f>VLOOKUP(B386,'Results - OWASP'!$B$2:$L$387,10,FALSE)</f>
        <v>1</v>
      </c>
      <c r="Y386">
        <f>VLOOKUP(B386,'Results - OWASP'!$B$2:$L$387,11,FALSE)</f>
        <v>1</v>
      </c>
      <c r="Z386">
        <f>VLOOKUP(B386,Risk!$B$2:$G$387,3,FALSE)</f>
        <v>21</v>
      </c>
      <c r="AA386">
        <f>VLOOKUP(B386,Risk!$B$2:$G$387,4,FALSE)</f>
        <v>11</v>
      </c>
      <c r="AB386">
        <f>VLOOKUP(B386,Risk!$B$2:$G$387,5,FALSE)</f>
        <v>8</v>
      </c>
      <c r="AC386">
        <f>VLOOKUP(B386,Risk!$B$2:$G$387,6,FALSE)</f>
        <v>2</v>
      </c>
      <c r="AD386">
        <f>VLOOKUP(B386,Risk!$B$2:$G$387,2,FALSE)</f>
        <v>0.46</v>
      </c>
    </row>
    <row r="387" spans="1:30" x14ac:dyDescent="0.3">
      <c r="A387">
        <v>386</v>
      </c>
      <c r="B387" t="s">
        <v>1445</v>
      </c>
      <c r="C387" t="s">
        <v>1446</v>
      </c>
      <c r="D387" t="s">
        <v>1447</v>
      </c>
      <c r="E387" t="s">
        <v>1429</v>
      </c>
      <c r="F387">
        <v>2074</v>
      </c>
      <c r="G387">
        <v>1748345</v>
      </c>
      <c r="H387" t="s">
        <v>1448</v>
      </c>
      <c r="I387">
        <v>7</v>
      </c>
      <c r="J387" s="6">
        <f>VLOOKUP(B387,'Results - Timing'!$B$2:$E$387,2,FALSE)</f>
        <v>44014.78569349528</v>
      </c>
      <c r="K387" s="6">
        <f>VLOOKUP(B387,'Results - Timing'!$B$2:$E$387,3,FALSE)</f>
        <v>44014.785772915573</v>
      </c>
      <c r="L387" s="5">
        <f>VLOOKUP(B387,'Results - Timing'!$B$2:$E$387,4,FALSE)</f>
        <v>7.9420293332077563E-5</v>
      </c>
      <c r="M387" s="3" t="str">
        <f>VLOOKUP(B387,Androbugs!$B$2:$C$387,2,FALSE)</f>
        <v>Y</v>
      </c>
      <c r="N387" s="3" t="str">
        <f>VLOOKUP(B387,Droidstatx!$B$2:$C$387,2,FALSE)</f>
        <v>Y</v>
      </c>
      <c r="O387" s="3" t="str">
        <f>VLOOKUP(B387,Super!$B$2:$C$387,2,FALSE)</f>
        <v>Y</v>
      </c>
      <c r="P387">
        <f>VLOOKUP(B387,'Results - OWASP'!$B$2:$L$387,2,FALSE)</f>
        <v>9</v>
      </c>
      <c r="Q387">
        <f>VLOOKUP(B387,'Results - OWASP'!$B$2:$L$387,3,FALSE)</f>
        <v>8</v>
      </c>
      <c r="R387">
        <f>VLOOKUP(B387,'Results - OWASP'!$B$2:$L$387,4,FALSE)</f>
        <v>1</v>
      </c>
      <c r="S387">
        <f>VLOOKUP(B387,'Results - OWASP'!$B$2:$L$387,5,FALSE)</f>
        <v>0</v>
      </c>
      <c r="T387">
        <f>VLOOKUP(B387,'Results - OWASP'!$B$2:$L$387,6,FALSE)</f>
        <v>4</v>
      </c>
      <c r="U387">
        <f>VLOOKUP(B387,'Results - OWASP'!$B$2:$L$387,7,FALSE)</f>
        <v>1</v>
      </c>
      <c r="V387">
        <f>VLOOKUP(B387,'Results - OWASP'!$B$2:$L$387,8,FALSE)</f>
        <v>6</v>
      </c>
      <c r="W387">
        <f>VLOOKUP(B387,'Results - OWASP'!$B$2:$L$387,9,FALSE)</f>
        <v>4</v>
      </c>
      <c r="X387">
        <f>VLOOKUP(B387,'Results - OWASP'!$B$2:$L$387,10,FALSE)</f>
        <v>2</v>
      </c>
      <c r="Y387">
        <f>VLOOKUP(B387,'Results - OWASP'!$B$2:$L$387,11,FALSE)</f>
        <v>0</v>
      </c>
      <c r="Z387">
        <f>VLOOKUP(B387,Risk!$B$2:$G$387,3,FALSE)</f>
        <v>35</v>
      </c>
      <c r="AA387">
        <f>VLOOKUP(B387,Risk!$B$2:$G$387,4,FALSE)</f>
        <v>13</v>
      </c>
      <c r="AB387">
        <f>VLOOKUP(B387,Risk!$B$2:$G$387,5,FALSE)</f>
        <v>15</v>
      </c>
      <c r="AC387">
        <f>VLOOKUP(B387,Risk!$B$2:$G$387,6,FALSE)</f>
        <v>7</v>
      </c>
      <c r="AD387">
        <f>VLOOKUP(B387,Risk!$B$2:$G$387,2,FALSE)</f>
        <v>0.52</v>
      </c>
    </row>
    <row r="388" spans="1:30" x14ac:dyDescent="0.3">
      <c r="A388">
        <v>387</v>
      </c>
      <c r="B388" t="s">
        <v>1449</v>
      </c>
      <c r="C388" t="s">
        <v>1450</v>
      </c>
      <c r="D388" t="s">
        <v>1451</v>
      </c>
      <c r="E388" t="s">
        <v>1429</v>
      </c>
      <c r="F388">
        <v>1787</v>
      </c>
      <c r="G388">
        <v>2367047</v>
      </c>
      <c r="H388" t="s">
        <v>265</v>
      </c>
      <c r="I388">
        <v>2</v>
      </c>
      <c r="J388" s="6">
        <f>VLOOKUP(B388,'Results - Timing'!$B$2:$E$387,2,FALSE)</f>
        <v>44014.750592603537</v>
      </c>
      <c r="K388" s="6">
        <f>VLOOKUP(B388,'Results - Timing'!$B$2:$E$387,3,FALSE)</f>
        <v>44014.750751033003</v>
      </c>
      <c r="L388" s="5">
        <f>VLOOKUP(B388,'Results - Timing'!$B$2:$E$387,4,FALSE)</f>
        <v>1.5842946595512331E-4</v>
      </c>
      <c r="M388" s="3" t="str">
        <f>VLOOKUP(B388,Androbugs!$B$2:$C$387,2,FALSE)</f>
        <v>Y</v>
      </c>
      <c r="N388" s="3" t="str">
        <f>VLOOKUP(B388,Droidstatx!$B$2:$C$387,2,FALSE)</f>
        <v>Y</v>
      </c>
      <c r="O388" s="3" t="str">
        <f>VLOOKUP(B388,Super!$B$2:$C$387,2,FALSE)</f>
        <v>Y</v>
      </c>
      <c r="P388">
        <f>VLOOKUP(B388,'Results - OWASP'!$B$2:$L$387,2,FALSE)</f>
        <v>5</v>
      </c>
      <c r="Q388">
        <f>VLOOKUP(B388,'Results - OWASP'!$B$2:$L$387,3,FALSE)</f>
        <v>3</v>
      </c>
      <c r="R388">
        <f>VLOOKUP(B388,'Results - OWASP'!$B$2:$L$387,4,FALSE)</f>
        <v>1</v>
      </c>
      <c r="S388">
        <f>VLOOKUP(B388,'Results - OWASP'!$B$2:$L$387,5,FALSE)</f>
        <v>0</v>
      </c>
      <c r="T388">
        <f>VLOOKUP(B388,'Results - OWASP'!$B$2:$L$387,6,FALSE)</f>
        <v>1</v>
      </c>
      <c r="U388">
        <f>VLOOKUP(B388,'Results - OWASP'!$B$2:$L$387,7,FALSE)</f>
        <v>0</v>
      </c>
      <c r="V388">
        <f>VLOOKUP(B388,'Results - OWASP'!$B$2:$L$387,8,FALSE)</f>
        <v>2</v>
      </c>
      <c r="W388">
        <f>VLOOKUP(B388,'Results - OWASP'!$B$2:$L$387,9,FALSE)</f>
        <v>2</v>
      </c>
      <c r="X388">
        <f>VLOOKUP(B388,'Results - OWASP'!$B$2:$L$387,10,FALSE)</f>
        <v>1</v>
      </c>
      <c r="Y388">
        <f>VLOOKUP(B388,'Results - OWASP'!$B$2:$L$387,11,FALSE)</f>
        <v>1</v>
      </c>
      <c r="Z388">
        <f>VLOOKUP(B388,Risk!$B$2:$G$387,3,FALSE)</f>
        <v>16</v>
      </c>
      <c r="AA388">
        <f>VLOOKUP(B388,Risk!$B$2:$G$387,4,FALSE)</f>
        <v>7</v>
      </c>
      <c r="AB388">
        <f>VLOOKUP(B388,Risk!$B$2:$G$387,5,FALSE)</f>
        <v>7</v>
      </c>
      <c r="AC388">
        <f>VLOOKUP(B388,Risk!$B$2:$G$387,6,FALSE)</f>
        <v>2</v>
      </c>
      <c r="AD388">
        <f>VLOOKUP(B388,Risk!$B$2:$G$387,2,FALSE)</f>
        <v>0.43</v>
      </c>
    </row>
    <row r="389" spans="1:30" x14ac:dyDescent="0.3">
      <c r="A389">
        <v>388</v>
      </c>
      <c r="B389" t="s">
        <v>1452</v>
      </c>
      <c r="C389" t="s">
        <v>1453</v>
      </c>
      <c r="D389" t="s">
        <v>1454</v>
      </c>
      <c r="E389" t="s">
        <v>1429</v>
      </c>
      <c r="F389">
        <v>1657</v>
      </c>
      <c r="G389">
        <v>4929092</v>
      </c>
      <c r="H389" t="s">
        <v>1455</v>
      </c>
      <c r="I389">
        <v>6</v>
      </c>
      <c r="J389" s="6">
        <f>VLOOKUP(B389,'Results - Timing'!$B$2:$E$387,2,FALSE)</f>
        <v>44014.709158821963</v>
      </c>
      <c r="K389" s="6">
        <f>VLOOKUP(B389,'Results - Timing'!$B$2:$E$387,3,FALSE)</f>
        <v>44014.709291120998</v>
      </c>
      <c r="L389" s="5">
        <f>VLOOKUP(B389,'Results - Timing'!$B$2:$E$387,4,FALSE)</f>
        <v>1.3229903561295941E-4</v>
      </c>
      <c r="M389" s="3" t="str">
        <f>VLOOKUP(B389,Androbugs!$B$2:$C$387,2,FALSE)</f>
        <v>Y</v>
      </c>
      <c r="N389" s="3" t="str">
        <f>VLOOKUP(B389,Droidstatx!$B$2:$C$387,2,FALSE)</f>
        <v>Y</v>
      </c>
      <c r="O389" s="3" t="str">
        <f>VLOOKUP(B389,Super!$B$2:$C$387,2,FALSE)</f>
        <v>Y</v>
      </c>
      <c r="P389">
        <f>VLOOKUP(B389,'Results - OWASP'!$B$2:$L$387,2,FALSE)</f>
        <v>4</v>
      </c>
      <c r="Q389">
        <f>VLOOKUP(B389,'Results - OWASP'!$B$2:$L$387,3,FALSE)</f>
        <v>7</v>
      </c>
      <c r="R389">
        <f>VLOOKUP(B389,'Results - OWASP'!$B$2:$L$387,4,FALSE)</f>
        <v>2</v>
      </c>
      <c r="S389">
        <f>VLOOKUP(B389,'Results - OWASP'!$B$2:$L$387,5,FALSE)</f>
        <v>0</v>
      </c>
      <c r="T389">
        <f>VLOOKUP(B389,'Results - OWASP'!$B$2:$L$387,6,FALSE)</f>
        <v>3</v>
      </c>
      <c r="U389">
        <f>VLOOKUP(B389,'Results - OWASP'!$B$2:$L$387,7,FALSE)</f>
        <v>1</v>
      </c>
      <c r="V389">
        <f>VLOOKUP(B389,'Results - OWASP'!$B$2:$L$387,8,FALSE)</f>
        <v>4</v>
      </c>
      <c r="W389">
        <f>VLOOKUP(B389,'Results - OWASP'!$B$2:$L$387,9,FALSE)</f>
        <v>2</v>
      </c>
      <c r="X389">
        <f>VLOOKUP(B389,'Results - OWASP'!$B$2:$L$387,10,FALSE)</f>
        <v>2</v>
      </c>
      <c r="Y389">
        <f>VLOOKUP(B389,'Results - OWASP'!$B$2:$L$387,11,FALSE)</f>
        <v>1</v>
      </c>
      <c r="Z389">
        <f>VLOOKUP(B389,Risk!$B$2:$G$387,3,FALSE)</f>
        <v>26</v>
      </c>
      <c r="AA389">
        <f>VLOOKUP(B389,Risk!$B$2:$G$387,4,FALSE)</f>
        <v>10</v>
      </c>
      <c r="AB389">
        <f>VLOOKUP(B389,Risk!$B$2:$G$387,5,FALSE)</f>
        <v>13</v>
      </c>
      <c r="AC389">
        <f>VLOOKUP(B389,Risk!$B$2:$G$387,6,FALSE)</f>
        <v>3</v>
      </c>
      <c r="AD389">
        <f>VLOOKUP(B389,Risk!$B$2:$G$387,2,FALSE)</f>
        <v>0.5</v>
      </c>
    </row>
    <row r="390" spans="1:30" x14ac:dyDescent="0.3">
      <c r="A390">
        <v>389</v>
      </c>
      <c r="B390" t="s">
        <v>1456</v>
      </c>
      <c r="C390" t="s">
        <v>1457</v>
      </c>
      <c r="D390" t="s">
        <v>1458</v>
      </c>
      <c r="E390" t="s">
        <v>1429</v>
      </c>
      <c r="F390">
        <v>1209</v>
      </c>
      <c r="G390">
        <v>2484590</v>
      </c>
      <c r="H390" t="s">
        <v>911</v>
      </c>
      <c r="I390">
        <v>1</v>
      </c>
      <c r="J390" s="6">
        <f>VLOOKUP(B390,'Results - Timing'!$B$2:$E$387,2,FALSE)</f>
        <v>44014.783085818519</v>
      </c>
      <c r="K390" s="6">
        <f>VLOOKUP(B390,'Results - Timing'!$B$2:$E$387,3,FALSE)</f>
        <v>44014.783215907017</v>
      </c>
      <c r="L390" s="5">
        <f>VLOOKUP(B390,'Results - Timing'!$B$2:$E$387,4,FALSE)</f>
        <v>1.3008849782636389E-4</v>
      </c>
      <c r="M390" s="3" t="str">
        <f>VLOOKUP(B390,Androbugs!$B$2:$C$387,2,FALSE)</f>
        <v>Y</v>
      </c>
      <c r="N390" s="3" t="str">
        <f>VLOOKUP(B390,Droidstatx!$B$2:$C$387,2,FALSE)</f>
        <v>Y</v>
      </c>
      <c r="O390" s="3" t="str">
        <f>VLOOKUP(B390,Super!$B$2:$C$387,2,FALSE)</f>
        <v>Y</v>
      </c>
      <c r="P390">
        <f>VLOOKUP(B390,'Results - OWASP'!$B$2:$L$387,2,FALSE)</f>
        <v>4</v>
      </c>
      <c r="Q390">
        <f>VLOOKUP(B390,'Results - OWASP'!$B$2:$L$387,3,FALSE)</f>
        <v>4</v>
      </c>
      <c r="R390">
        <f>VLOOKUP(B390,'Results - OWASP'!$B$2:$L$387,4,FALSE)</f>
        <v>1</v>
      </c>
      <c r="S390">
        <f>VLOOKUP(B390,'Results - OWASP'!$B$2:$L$387,5,FALSE)</f>
        <v>0</v>
      </c>
      <c r="T390">
        <f>VLOOKUP(B390,'Results - OWASP'!$B$2:$L$387,6,FALSE)</f>
        <v>1</v>
      </c>
      <c r="U390">
        <f>VLOOKUP(B390,'Results - OWASP'!$B$2:$L$387,7,FALSE)</f>
        <v>1</v>
      </c>
      <c r="V390">
        <f>VLOOKUP(B390,'Results - OWASP'!$B$2:$L$387,8,FALSE)</f>
        <v>2</v>
      </c>
      <c r="W390">
        <f>VLOOKUP(B390,'Results - OWASP'!$B$2:$L$387,9,FALSE)</f>
        <v>2</v>
      </c>
      <c r="X390">
        <f>VLOOKUP(B390,'Results - OWASP'!$B$2:$L$387,10,FALSE)</f>
        <v>1</v>
      </c>
      <c r="Y390">
        <f>VLOOKUP(B390,'Results - OWASP'!$B$2:$L$387,11,FALSE)</f>
        <v>1</v>
      </c>
      <c r="Z390">
        <f>VLOOKUP(B390,Risk!$B$2:$G$387,3,FALSE)</f>
        <v>17</v>
      </c>
      <c r="AA390">
        <f>VLOOKUP(B390,Risk!$B$2:$G$387,4,FALSE)</f>
        <v>6</v>
      </c>
      <c r="AB390">
        <f>VLOOKUP(B390,Risk!$B$2:$G$387,5,FALSE)</f>
        <v>8</v>
      </c>
      <c r="AC390">
        <f>VLOOKUP(B390,Risk!$B$2:$G$387,6,FALSE)</f>
        <v>3</v>
      </c>
      <c r="AD390">
        <f>VLOOKUP(B390,Risk!$B$2:$G$387,2,FALSE)</f>
        <v>0.53</v>
      </c>
    </row>
    <row r="391" spans="1:30" x14ac:dyDescent="0.3">
      <c r="A391">
        <v>390</v>
      </c>
      <c r="B391" t="s">
        <v>1459</v>
      </c>
      <c r="C391" t="s">
        <v>1460</v>
      </c>
      <c r="D391" t="s">
        <v>1461</v>
      </c>
      <c r="E391" t="s">
        <v>1429</v>
      </c>
      <c r="F391">
        <v>959</v>
      </c>
      <c r="G391">
        <v>21321072</v>
      </c>
      <c r="H391" t="s">
        <v>1462</v>
      </c>
      <c r="I391">
        <v>54</v>
      </c>
      <c r="J391" s="6">
        <f>VLOOKUP(B391,'Results - Timing'!$B$2:$E$387,2,FALSE)</f>
        <v>44014.680185492973</v>
      </c>
      <c r="K391" s="6">
        <f>VLOOKUP(B391,'Results - Timing'!$B$2:$E$387,3,FALSE)</f>
        <v>44014.680322024396</v>
      </c>
      <c r="L391" s="5">
        <f>VLOOKUP(B391,'Results - Timing'!$B$2:$E$387,4,FALSE)</f>
        <v>1.3653142377734184E-4</v>
      </c>
      <c r="M391" s="3" t="str">
        <f>VLOOKUP(B391,Androbugs!$B$2:$C$387,2,FALSE)</f>
        <v>Y</v>
      </c>
      <c r="N391" s="3" t="str">
        <f>VLOOKUP(B391,Droidstatx!$B$2:$C$387,2,FALSE)</f>
        <v>Y</v>
      </c>
      <c r="O391" s="3" t="str">
        <f>VLOOKUP(B391,Super!$B$2:$C$387,2,FALSE)</f>
        <v>Y</v>
      </c>
      <c r="P391">
        <f>VLOOKUP(B391,'Results - OWASP'!$B$2:$L$387,2,FALSE)</f>
        <v>4</v>
      </c>
      <c r="Q391">
        <f>VLOOKUP(B391,'Results - OWASP'!$B$2:$L$387,3,FALSE)</f>
        <v>5</v>
      </c>
      <c r="R391">
        <f>VLOOKUP(B391,'Results - OWASP'!$B$2:$L$387,4,FALSE)</f>
        <v>1</v>
      </c>
      <c r="S391">
        <f>VLOOKUP(B391,'Results - OWASP'!$B$2:$L$387,5,FALSE)</f>
        <v>0</v>
      </c>
      <c r="T391">
        <f>VLOOKUP(B391,'Results - OWASP'!$B$2:$L$387,6,FALSE)</f>
        <v>3</v>
      </c>
      <c r="U391">
        <f>VLOOKUP(B391,'Results - OWASP'!$B$2:$L$387,7,FALSE)</f>
        <v>0</v>
      </c>
      <c r="V391">
        <f>VLOOKUP(B391,'Results - OWASP'!$B$2:$L$387,8,FALSE)</f>
        <v>3</v>
      </c>
      <c r="W391">
        <f>VLOOKUP(B391,'Results - OWASP'!$B$2:$L$387,9,FALSE)</f>
        <v>2</v>
      </c>
      <c r="X391">
        <f>VLOOKUP(B391,'Results - OWASP'!$B$2:$L$387,10,FALSE)</f>
        <v>1</v>
      </c>
      <c r="Y391">
        <f>VLOOKUP(B391,'Results - OWASP'!$B$2:$L$387,11,FALSE)</f>
        <v>1</v>
      </c>
      <c r="Z391">
        <f>VLOOKUP(B391,Risk!$B$2:$G$387,3,FALSE)</f>
        <v>20</v>
      </c>
      <c r="AA391">
        <f>VLOOKUP(B391,Risk!$B$2:$G$387,4,FALSE)</f>
        <v>9</v>
      </c>
      <c r="AB391">
        <f>VLOOKUP(B391,Risk!$B$2:$G$387,5,FALSE)</f>
        <v>10</v>
      </c>
      <c r="AC391">
        <f>VLOOKUP(B391,Risk!$B$2:$G$387,6,FALSE)</f>
        <v>1</v>
      </c>
      <c r="AD391">
        <f>VLOOKUP(B391,Risk!$B$2:$G$387,2,FALSE)</f>
        <v>0.46</v>
      </c>
    </row>
    <row r="392" spans="1:30" x14ac:dyDescent="0.3">
      <c r="A392">
        <v>391</v>
      </c>
      <c r="B392" t="s">
        <v>1463</v>
      </c>
      <c r="C392" t="s">
        <v>1464</v>
      </c>
      <c r="D392" t="s">
        <v>1464</v>
      </c>
      <c r="E392" t="s">
        <v>1465</v>
      </c>
      <c r="F392">
        <v>801</v>
      </c>
      <c r="G392">
        <v>14186391</v>
      </c>
      <c r="H392" t="s">
        <v>1466</v>
      </c>
      <c r="I392">
        <v>85</v>
      </c>
      <c r="J392" s="6">
        <f>VLOOKUP(B392,'Results - Timing'!$B$2:$E$387,2,FALSE)</f>
        <v>44014.752061387058</v>
      </c>
      <c r="K392" s="6">
        <f>VLOOKUP(B392,'Results - Timing'!$B$2:$E$387,3,FALSE)</f>
        <v>44014.75238707594</v>
      </c>
      <c r="L392" s="5">
        <f>VLOOKUP(B392,'Results - Timing'!$B$2:$E$387,4,FALSE)</f>
        <v>3.2568888127570972E-4</v>
      </c>
      <c r="M392" s="3" t="str">
        <f>VLOOKUP(B392,Androbugs!$B$2:$C$387,2,FALSE)</f>
        <v>Y</v>
      </c>
      <c r="N392" s="3" t="str">
        <f>VLOOKUP(B392,Droidstatx!$B$2:$C$387,2,FALSE)</f>
        <v>Y</v>
      </c>
      <c r="O392" s="3" t="str">
        <f>VLOOKUP(B392,Super!$B$2:$C$387,2,FALSE)</f>
        <v>Y</v>
      </c>
      <c r="P392">
        <f>VLOOKUP(B392,'Results - OWASP'!$B$2:$L$387,2,FALSE)</f>
        <v>10</v>
      </c>
      <c r="Q392">
        <f>VLOOKUP(B392,'Results - OWASP'!$B$2:$L$387,3,FALSE)</f>
        <v>8</v>
      </c>
      <c r="R392">
        <f>VLOOKUP(B392,'Results - OWASP'!$B$2:$L$387,4,FALSE)</f>
        <v>4</v>
      </c>
      <c r="S392">
        <f>VLOOKUP(B392,'Results - OWASP'!$B$2:$L$387,5,FALSE)</f>
        <v>0</v>
      </c>
      <c r="T392">
        <f>VLOOKUP(B392,'Results - OWASP'!$B$2:$L$387,6,FALSE)</f>
        <v>5</v>
      </c>
      <c r="U392">
        <f>VLOOKUP(B392,'Results - OWASP'!$B$2:$L$387,7,FALSE)</f>
        <v>1</v>
      </c>
      <c r="V392">
        <f>VLOOKUP(B392,'Results - OWASP'!$B$2:$L$387,8,FALSE)</f>
        <v>6</v>
      </c>
      <c r="W392">
        <f>VLOOKUP(B392,'Results - OWASP'!$B$2:$L$387,9,FALSE)</f>
        <v>4</v>
      </c>
      <c r="X392">
        <f>VLOOKUP(B392,'Results - OWASP'!$B$2:$L$387,10,FALSE)</f>
        <v>1</v>
      </c>
      <c r="Y392">
        <f>VLOOKUP(B392,'Results - OWASP'!$B$2:$L$387,11,FALSE)</f>
        <v>0</v>
      </c>
      <c r="Z392">
        <f>VLOOKUP(B392,Risk!$B$2:$G$387,3,FALSE)</f>
        <v>39</v>
      </c>
      <c r="AA392">
        <f>VLOOKUP(B392,Risk!$B$2:$G$387,4,FALSE)</f>
        <v>14</v>
      </c>
      <c r="AB392">
        <f>VLOOKUP(B392,Risk!$B$2:$G$387,5,FALSE)</f>
        <v>11</v>
      </c>
      <c r="AC392">
        <f>VLOOKUP(B392,Risk!$B$2:$G$387,6,FALSE)</f>
        <v>14</v>
      </c>
      <c r="AD392">
        <f>VLOOKUP(B392,Risk!$B$2:$G$387,2,FALSE)</f>
        <v>0.56999999999999995</v>
      </c>
    </row>
    <row r="393" spans="1:30" x14ac:dyDescent="0.3">
      <c r="A393">
        <v>392</v>
      </c>
      <c r="B393" t="s">
        <v>1467</v>
      </c>
      <c r="C393" t="s">
        <v>1468</v>
      </c>
      <c r="D393" t="s">
        <v>1469</v>
      </c>
      <c r="E393" t="s">
        <v>1465</v>
      </c>
      <c r="F393">
        <v>442</v>
      </c>
      <c r="G393">
        <v>49387493</v>
      </c>
      <c r="H393" t="s">
        <v>1470</v>
      </c>
      <c r="I393">
        <v>146559278</v>
      </c>
      <c r="J393" s="6">
        <f>VLOOKUP(B393,'Results - Timing'!$B$2:$E$387,2,FALSE)</f>
        <v>44014.77358870249</v>
      </c>
      <c r="K393" s="6">
        <f>VLOOKUP(B393,'Results - Timing'!$B$2:$E$387,3,FALSE)</f>
        <v>44014.773792997243</v>
      </c>
      <c r="L393" s="5">
        <f>VLOOKUP(B393,'Results - Timing'!$B$2:$E$387,4,FALSE)</f>
        <v>2.0429475262062624E-4</v>
      </c>
      <c r="M393" s="3" t="str">
        <f>VLOOKUP(B393,Androbugs!$B$2:$C$387,2,FALSE)</f>
        <v>Y</v>
      </c>
      <c r="N393" s="3" t="str">
        <f>VLOOKUP(B393,Droidstatx!$B$2:$C$387,2,FALSE)</f>
        <v>Y</v>
      </c>
      <c r="O393" s="3" t="str">
        <f>VLOOKUP(B393,Super!$B$2:$C$387,2,FALSE)</f>
        <v>Y</v>
      </c>
      <c r="P393">
        <f>VLOOKUP(B393,'Results - OWASP'!$B$2:$L$387,2,FALSE)</f>
        <v>10</v>
      </c>
      <c r="Q393">
        <f>VLOOKUP(B393,'Results - OWASP'!$B$2:$L$387,3,FALSE)</f>
        <v>9</v>
      </c>
      <c r="R393">
        <f>VLOOKUP(B393,'Results - OWASP'!$B$2:$L$387,4,FALSE)</f>
        <v>4</v>
      </c>
      <c r="S393">
        <f>VLOOKUP(B393,'Results - OWASP'!$B$2:$L$387,5,FALSE)</f>
        <v>0</v>
      </c>
      <c r="T393">
        <f>VLOOKUP(B393,'Results - OWASP'!$B$2:$L$387,6,FALSE)</f>
        <v>4</v>
      </c>
      <c r="U393">
        <f>VLOOKUP(B393,'Results - OWASP'!$B$2:$L$387,7,FALSE)</f>
        <v>1</v>
      </c>
      <c r="V393">
        <f>VLOOKUP(B393,'Results - OWASP'!$B$2:$L$387,8,FALSE)</f>
        <v>5</v>
      </c>
      <c r="W393">
        <f>VLOOKUP(B393,'Results - OWASP'!$B$2:$L$387,9,FALSE)</f>
        <v>2</v>
      </c>
      <c r="X393">
        <f>VLOOKUP(B393,'Results - OWASP'!$B$2:$L$387,10,FALSE)</f>
        <v>1</v>
      </c>
      <c r="Y393">
        <f>VLOOKUP(B393,'Results - OWASP'!$B$2:$L$387,11,FALSE)</f>
        <v>2</v>
      </c>
      <c r="Z393">
        <f>VLOOKUP(B393,Risk!$B$2:$G$387,3,FALSE)</f>
        <v>38</v>
      </c>
      <c r="AA393">
        <f>VLOOKUP(B393,Risk!$B$2:$G$387,4,FALSE)</f>
        <v>12</v>
      </c>
      <c r="AB393">
        <f>VLOOKUP(B393,Risk!$B$2:$G$387,5,FALSE)</f>
        <v>16</v>
      </c>
      <c r="AC393">
        <f>VLOOKUP(B393,Risk!$B$2:$G$387,6,FALSE)</f>
        <v>10</v>
      </c>
      <c r="AD393">
        <f>VLOOKUP(B393,Risk!$B$2:$G$387,2,FALSE)</f>
        <v>0.59</v>
      </c>
    </row>
    <row r="394" spans="1:30" x14ac:dyDescent="0.3">
      <c r="A394">
        <v>393</v>
      </c>
      <c r="B394" t="s">
        <v>1471</v>
      </c>
      <c r="C394" t="s">
        <v>1472</v>
      </c>
      <c r="D394" t="s">
        <v>1473</v>
      </c>
      <c r="E394" t="s">
        <v>1465</v>
      </c>
      <c r="F394">
        <v>419</v>
      </c>
      <c r="G394">
        <v>49887151</v>
      </c>
      <c r="H394" t="s">
        <v>1470</v>
      </c>
      <c r="I394">
        <v>145602578</v>
      </c>
      <c r="J394" s="6">
        <f>VLOOKUP(B394,'Results - Timing'!$B$2:$E$387,2,FALSE)</f>
        <v>44014.786462524877</v>
      </c>
      <c r="K394" s="6">
        <f>VLOOKUP(B394,'Results - Timing'!$B$2:$E$387,3,FALSE)</f>
        <v>44014.786665242988</v>
      </c>
      <c r="L394" s="5">
        <f>VLOOKUP(B394,'Results - Timing'!$B$2:$E$387,4,FALSE)</f>
        <v>2.0271811081329361E-4</v>
      </c>
      <c r="M394" s="3" t="str">
        <f>VLOOKUP(B394,Androbugs!$B$2:$C$387,2,FALSE)</f>
        <v>Y</v>
      </c>
      <c r="N394" s="3" t="str">
        <f>VLOOKUP(B394,Droidstatx!$B$2:$C$387,2,FALSE)</f>
        <v>Y</v>
      </c>
      <c r="O394" s="3" t="str">
        <f>VLOOKUP(B394,Super!$B$2:$C$387,2,FALSE)</f>
        <v>Y</v>
      </c>
      <c r="P394">
        <f>VLOOKUP(B394,'Results - OWASP'!$B$2:$L$387,2,FALSE)</f>
        <v>10</v>
      </c>
      <c r="Q394">
        <f>VLOOKUP(B394,'Results - OWASP'!$B$2:$L$387,3,FALSE)</f>
        <v>9</v>
      </c>
      <c r="R394">
        <f>VLOOKUP(B394,'Results - OWASP'!$B$2:$L$387,4,FALSE)</f>
        <v>4</v>
      </c>
      <c r="S394">
        <f>VLOOKUP(B394,'Results - OWASP'!$B$2:$L$387,5,FALSE)</f>
        <v>0</v>
      </c>
      <c r="T394">
        <f>VLOOKUP(B394,'Results - OWASP'!$B$2:$L$387,6,FALSE)</f>
        <v>4</v>
      </c>
      <c r="U394">
        <f>VLOOKUP(B394,'Results - OWASP'!$B$2:$L$387,7,FALSE)</f>
        <v>1</v>
      </c>
      <c r="V394">
        <f>VLOOKUP(B394,'Results - OWASP'!$B$2:$L$387,8,FALSE)</f>
        <v>5</v>
      </c>
      <c r="W394">
        <f>VLOOKUP(B394,'Results - OWASP'!$B$2:$L$387,9,FALSE)</f>
        <v>2</v>
      </c>
      <c r="X394">
        <f>VLOOKUP(B394,'Results - OWASP'!$B$2:$L$387,10,FALSE)</f>
        <v>1</v>
      </c>
      <c r="Y394">
        <f>VLOOKUP(B394,'Results - OWASP'!$B$2:$L$387,11,FALSE)</f>
        <v>2</v>
      </c>
      <c r="Z394">
        <f>VLOOKUP(B394,Risk!$B$2:$G$387,3,FALSE)</f>
        <v>38</v>
      </c>
      <c r="AA394">
        <f>VLOOKUP(B394,Risk!$B$2:$G$387,4,FALSE)</f>
        <v>12</v>
      </c>
      <c r="AB394">
        <f>VLOOKUP(B394,Risk!$B$2:$G$387,5,FALSE)</f>
        <v>16</v>
      </c>
      <c r="AC394">
        <f>VLOOKUP(B394,Risk!$B$2:$G$387,6,FALSE)</f>
        <v>10</v>
      </c>
      <c r="AD394">
        <f>VLOOKUP(B394,Risk!$B$2:$G$387,2,FALSE)</f>
        <v>0.59</v>
      </c>
    </row>
    <row r="395" spans="1:30" x14ac:dyDescent="0.3">
      <c r="A395">
        <v>394</v>
      </c>
      <c r="B395" t="s">
        <v>1474</v>
      </c>
      <c r="C395" t="s">
        <v>1475</v>
      </c>
      <c r="D395" t="s">
        <v>1476</v>
      </c>
      <c r="E395" t="s">
        <v>1465</v>
      </c>
      <c r="F395">
        <v>89</v>
      </c>
      <c r="G395">
        <v>12997964</v>
      </c>
      <c r="H395" t="s">
        <v>1455</v>
      </c>
      <c r="I395">
        <v>6</v>
      </c>
      <c r="J395" s="6">
        <f>VLOOKUP(B395,'Results - Timing'!$B$2:$E$387,2,FALSE)</f>
        <v>44014.692362939088</v>
      </c>
      <c r="K395" s="6">
        <f>VLOOKUP(B395,'Results - Timing'!$B$2:$E$387,3,FALSE)</f>
        <v>44014.692487522167</v>
      </c>
      <c r="L395" s="5">
        <f>VLOOKUP(B395,'Results - Timing'!$B$2:$E$387,4,FALSE)</f>
        <v>1.2458307901397347E-4</v>
      </c>
      <c r="M395" s="3" t="str">
        <f>VLOOKUP(B395,Androbugs!$B$2:$C$387,2,FALSE)</f>
        <v>Y</v>
      </c>
      <c r="N395" s="3" t="str">
        <f>VLOOKUP(B395,Droidstatx!$B$2:$C$387,2,FALSE)</f>
        <v>Y</v>
      </c>
      <c r="O395" s="3" t="str">
        <f>VLOOKUP(B395,Super!$B$2:$C$387,2,FALSE)</f>
        <v>Y</v>
      </c>
      <c r="P395">
        <f>VLOOKUP(B395,'Results - OWASP'!$B$2:$L$387,2,FALSE)</f>
        <v>8</v>
      </c>
      <c r="Q395">
        <f>VLOOKUP(B395,'Results - OWASP'!$B$2:$L$387,3,FALSE)</f>
        <v>5</v>
      </c>
      <c r="R395">
        <f>VLOOKUP(B395,'Results - OWASP'!$B$2:$L$387,4,FALSE)</f>
        <v>4</v>
      </c>
      <c r="S395">
        <f>VLOOKUP(B395,'Results - OWASP'!$B$2:$L$387,5,FALSE)</f>
        <v>0</v>
      </c>
      <c r="T395">
        <f>VLOOKUP(B395,'Results - OWASP'!$B$2:$L$387,6,FALSE)</f>
        <v>2</v>
      </c>
      <c r="U395">
        <f>VLOOKUP(B395,'Results - OWASP'!$B$2:$L$387,7,FALSE)</f>
        <v>1</v>
      </c>
      <c r="V395">
        <f>VLOOKUP(B395,'Results - OWASP'!$B$2:$L$387,8,FALSE)</f>
        <v>3</v>
      </c>
      <c r="W395">
        <f>VLOOKUP(B395,'Results - OWASP'!$B$2:$L$387,9,FALSE)</f>
        <v>0</v>
      </c>
      <c r="X395">
        <f>VLOOKUP(B395,'Results - OWASP'!$B$2:$L$387,10,FALSE)</f>
        <v>1</v>
      </c>
      <c r="Y395">
        <f>VLOOKUP(B395,'Results - OWASP'!$B$2:$L$387,11,FALSE)</f>
        <v>0</v>
      </c>
      <c r="Z395">
        <f>VLOOKUP(B395,Risk!$B$2:$G$387,3,FALSE)</f>
        <v>24</v>
      </c>
      <c r="AA395">
        <f>VLOOKUP(B395,Risk!$B$2:$G$387,4,FALSE)</f>
        <v>7</v>
      </c>
      <c r="AB395">
        <f>VLOOKUP(B395,Risk!$B$2:$G$387,5,FALSE)</f>
        <v>9</v>
      </c>
      <c r="AC395">
        <f>VLOOKUP(B395,Risk!$B$2:$G$387,6,FALSE)</f>
        <v>8</v>
      </c>
      <c r="AD395">
        <f>VLOOKUP(B395,Risk!$B$2:$G$387,2,FALSE)</f>
        <v>0.55000000000000004</v>
      </c>
    </row>
    <row r="396" spans="1:30" x14ac:dyDescent="0.3">
      <c r="A396">
        <v>395</v>
      </c>
      <c r="B396" t="s">
        <v>1477</v>
      </c>
      <c r="C396" t="s">
        <v>1478</v>
      </c>
      <c r="D396" t="s">
        <v>1479</v>
      </c>
      <c r="E396" t="s">
        <v>1465</v>
      </c>
      <c r="F396">
        <v>40</v>
      </c>
      <c r="G396">
        <v>34030381</v>
      </c>
      <c r="H396" t="s">
        <v>1086</v>
      </c>
      <c r="I396">
        <v>2</v>
      </c>
      <c r="J396" s="6">
        <f>VLOOKUP(B396,'Results - Timing'!$B$2:$E$387,2,FALSE)</f>
        <v>44014.767989967047</v>
      </c>
      <c r="K396" s="6">
        <f>VLOOKUP(B396,'Results - Timing'!$B$2:$E$387,3,FALSE)</f>
        <v>44014.768353110499</v>
      </c>
      <c r="L396" s="5">
        <f>VLOOKUP(B396,'Results - Timing'!$B$2:$E$387,4,FALSE)</f>
        <v>3.6314345197752118E-4</v>
      </c>
      <c r="M396" s="3" t="str">
        <f>VLOOKUP(B396,Androbugs!$B$2:$C$387,2,FALSE)</f>
        <v>Y</v>
      </c>
      <c r="N396" s="3" t="str">
        <f>VLOOKUP(B396,Droidstatx!$B$2:$C$387,2,FALSE)</f>
        <v>Y</v>
      </c>
      <c r="O396" s="3" t="str">
        <f>VLOOKUP(B396,Super!$B$2:$C$387,2,FALSE)</f>
        <v>Y</v>
      </c>
      <c r="P396">
        <f>VLOOKUP(B396,'Results - OWASP'!$B$2:$L$387,2,FALSE)</f>
        <v>9</v>
      </c>
      <c r="Q396">
        <f>VLOOKUP(B396,'Results - OWASP'!$B$2:$L$387,3,FALSE)</f>
        <v>6</v>
      </c>
      <c r="R396">
        <f>VLOOKUP(B396,'Results - OWASP'!$B$2:$L$387,4,FALSE)</f>
        <v>2</v>
      </c>
      <c r="S396">
        <f>VLOOKUP(B396,'Results - OWASP'!$B$2:$L$387,5,FALSE)</f>
        <v>0</v>
      </c>
      <c r="T396">
        <f>VLOOKUP(B396,'Results - OWASP'!$B$2:$L$387,6,FALSE)</f>
        <v>5</v>
      </c>
      <c r="U396">
        <f>VLOOKUP(B396,'Results - OWASP'!$B$2:$L$387,7,FALSE)</f>
        <v>1</v>
      </c>
      <c r="V396">
        <f>VLOOKUP(B396,'Results - OWASP'!$B$2:$L$387,8,FALSE)</f>
        <v>6</v>
      </c>
      <c r="W396">
        <f>VLOOKUP(B396,'Results - OWASP'!$B$2:$L$387,9,FALSE)</f>
        <v>4</v>
      </c>
      <c r="X396">
        <f>VLOOKUP(B396,'Results - OWASP'!$B$2:$L$387,10,FALSE)</f>
        <v>0</v>
      </c>
      <c r="Y396">
        <f>VLOOKUP(B396,'Results - OWASP'!$B$2:$L$387,11,FALSE)</f>
        <v>0</v>
      </c>
      <c r="Z396">
        <f>VLOOKUP(B396,Risk!$B$2:$G$387,3,FALSE)</f>
        <v>33</v>
      </c>
      <c r="AA396">
        <f>VLOOKUP(B396,Risk!$B$2:$G$387,4,FALSE)</f>
        <v>14</v>
      </c>
      <c r="AB396">
        <f>VLOOKUP(B396,Risk!$B$2:$G$387,5,FALSE)</f>
        <v>10</v>
      </c>
      <c r="AC396">
        <f>VLOOKUP(B396,Risk!$B$2:$G$387,6,FALSE)</f>
        <v>9</v>
      </c>
      <c r="AD396">
        <f>VLOOKUP(B396,Risk!$B$2:$G$387,2,FALSE)</f>
        <v>0.55000000000000004</v>
      </c>
    </row>
    <row r="397" spans="1:30" x14ac:dyDescent="0.3">
      <c r="A397">
        <v>396</v>
      </c>
      <c r="B397" t="s">
        <v>1480</v>
      </c>
      <c r="C397" t="s">
        <v>1481</v>
      </c>
      <c r="D397" t="s">
        <v>1482</v>
      </c>
      <c r="E397" t="s">
        <v>1483</v>
      </c>
      <c r="F397">
        <v>1259606</v>
      </c>
      <c r="G397">
        <v>1612823</v>
      </c>
      <c r="H397" t="s">
        <v>1484</v>
      </c>
      <c r="I397">
        <v>51</v>
      </c>
      <c r="J397" s="6">
        <f>VLOOKUP(B397,'Results - Timing'!$B$2:$E$387,2,FALSE)</f>
        <v>44014.701175661707</v>
      </c>
      <c r="K397" s="6">
        <f>VLOOKUP(B397,'Results - Timing'!$B$2:$E$387,3,FALSE)</f>
        <v>44014.701283734314</v>
      </c>
      <c r="L397" s="5">
        <f>VLOOKUP(B397,'Results - Timing'!$B$2:$E$387,4,FALSE)</f>
        <v>1.080726069631055E-4</v>
      </c>
      <c r="M397" s="3" t="str">
        <f>VLOOKUP(B397,Androbugs!$B$2:$C$387,2,FALSE)</f>
        <v>Y</v>
      </c>
      <c r="N397" s="3" t="str">
        <f>VLOOKUP(B397,Droidstatx!$B$2:$C$387,2,FALSE)</f>
        <v>Y</v>
      </c>
      <c r="O397" s="3" t="str">
        <f>VLOOKUP(B397,Super!$B$2:$C$387,2,FALSE)</f>
        <v>Y</v>
      </c>
      <c r="P397">
        <f>VLOOKUP(B397,'Results - OWASP'!$B$2:$L$387,2,FALSE)</f>
        <v>7</v>
      </c>
      <c r="Q397">
        <f>VLOOKUP(B397,'Results - OWASP'!$B$2:$L$387,3,FALSE)</f>
        <v>8</v>
      </c>
      <c r="R397">
        <f>VLOOKUP(B397,'Results - OWASP'!$B$2:$L$387,4,FALSE)</f>
        <v>3</v>
      </c>
      <c r="S397">
        <f>VLOOKUP(B397,'Results - OWASP'!$B$2:$L$387,5,FALSE)</f>
        <v>0</v>
      </c>
      <c r="T397">
        <f>VLOOKUP(B397,'Results - OWASP'!$B$2:$L$387,6,FALSE)</f>
        <v>5</v>
      </c>
      <c r="U397">
        <f>VLOOKUP(B397,'Results - OWASP'!$B$2:$L$387,7,FALSE)</f>
        <v>1</v>
      </c>
      <c r="V397">
        <f>VLOOKUP(B397,'Results - OWASP'!$B$2:$L$387,8,FALSE)</f>
        <v>6</v>
      </c>
      <c r="W397">
        <f>VLOOKUP(B397,'Results - OWASP'!$B$2:$L$387,9,FALSE)</f>
        <v>3</v>
      </c>
      <c r="X397">
        <f>VLOOKUP(B397,'Results - OWASP'!$B$2:$L$387,10,FALSE)</f>
        <v>2</v>
      </c>
      <c r="Y397">
        <f>VLOOKUP(B397,'Results - OWASP'!$B$2:$L$387,11,FALSE)</f>
        <v>0</v>
      </c>
      <c r="Z397">
        <f>VLOOKUP(B397,Risk!$B$2:$G$387,3,FALSE)</f>
        <v>35</v>
      </c>
      <c r="AA397">
        <f>VLOOKUP(B397,Risk!$B$2:$G$387,4,FALSE)</f>
        <v>13</v>
      </c>
      <c r="AB397">
        <f>VLOOKUP(B397,Risk!$B$2:$G$387,5,FALSE)</f>
        <v>12</v>
      </c>
      <c r="AC397">
        <f>VLOOKUP(B397,Risk!$B$2:$G$387,6,FALSE)</f>
        <v>10</v>
      </c>
      <c r="AD397">
        <f>VLOOKUP(B397,Risk!$B$2:$G$387,2,FALSE)</f>
        <v>0.59</v>
      </c>
    </row>
    <row r="398" spans="1:30" x14ac:dyDescent="0.3">
      <c r="A398">
        <v>397</v>
      </c>
      <c r="B398" t="s">
        <v>1485</v>
      </c>
      <c r="C398" t="s">
        <v>1486</v>
      </c>
      <c r="D398" t="s">
        <v>1487</v>
      </c>
      <c r="E398" t="s">
        <v>1483</v>
      </c>
      <c r="F398">
        <v>30543</v>
      </c>
      <c r="G398">
        <v>16312335</v>
      </c>
      <c r="H398" t="s">
        <v>953</v>
      </c>
      <c r="I398">
        <v>3</v>
      </c>
      <c r="J398" s="6">
        <f>VLOOKUP(B398,'Results - Timing'!$B$2:$E$387,2,FALSE)</f>
        <v>44014.730930670717</v>
      </c>
      <c r="K398" s="6">
        <f>VLOOKUP(B398,'Results - Timing'!$B$2:$E$387,3,FALSE)</f>
        <v>44014.731029606577</v>
      </c>
      <c r="L398" s="5">
        <f>VLOOKUP(B398,'Results - Timing'!$B$2:$E$387,4,FALSE)</f>
        <v>9.8935859568882734E-5</v>
      </c>
      <c r="M398" s="3" t="str">
        <f>VLOOKUP(B398,Androbugs!$B$2:$C$387,2,FALSE)</f>
        <v>Y</v>
      </c>
      <c r="N398" s="3" t="str">
        <f>VLOOKUP(B398,Droidstatx!$B$2:$C$387,2,FALSE)</f>
        <v>Y</v>
      </c>
      <c r="O398" s="3" t="str">
        <f>VLOOKUP(B398,Super!$B$2:$C$387,2,FALSE)</f>
        <v>Y</v>
      </c>
      <c r="P398">
        <f>VLOOKUP(B398,'Results - OWASP'!$B$2:$L$387,2,FALSE)</f>
        <v>4</v>
      </c>
      <c r="Q398">
        <f>VLOOKUP(B398,'Results - OWASP'!$B$2:$L$387,3,FALSE)</f>
        <v>6</v>
      </c>
      <c r="R398">
        <f>VLOOKUP(B398,'Results - OWASP'!$B$2:$L$387,4,FALSE)</f>
        <v>1</v>
      </c>
      <c r="S398">
        <f>VLOOKUP(B398,'Results - OWASP'!$B$2:$L$387,5,FALSE)</f>
        <v>0</v>
      </c>
      <c r="T398">
        <f>VLOOKUP(B398,'Results - OWASP'!$B$2:$L$387,6,FALSE)</f>
        <v>1</v>
      </c>
      <c r="U398">
        <f>VLOOKUP(B398,'Results - OWASP'!$B$2:$L$387,7,FALSE)</f>
        <v>0</v>
      </c>
      <c r="V398">
        <f>VLOOKUP(B398,'Results - OWASP'!$B$2:$L$387,8,FALSE)</f>
        <v>2</v>
      </c>
      <c r="W398">
        <f>VLOOKUP(B398,'Results - OWASP'!$B$2:$L$387,9,FALSE)</f>
        <v>1</v>
      </c>
      <c r="X398">
        <f>VLOOKUP(B398,'Results - OWASP'!$B$2:$L$387,10,FALSE)</f>
        <v>1</v>
      </c>
      <c r="Y398">
        <f>VLOOKUP(B398,'Results - OWASP'!$B$2:$L$387,11,FALSE)</f>
        <v>1</v>
      </c>
      <c r="Z398">
        <f>VLOOKUP(B398,Risk!$B$2:$G$387,3,FALSE)</f>
        <v>17</v>
      </c>
      <c r="AA398">
        <f>VLOOKUP(B398,Risk!$B$2:$G$387,4,FALSE)</f>
        <v>7</v>
      </c>
      <c r="AB398">
        <f>VLOOKUP(B398,Risk!$B$2:$G$387,5,FALSE)</f>
        <v>9</v>
      </c>
      <c r="AC398">
        <f>VLOOKUP(B398,Risk!$B$2:$G$387,6,FALSE)</f>
        <v>1</v>
      </c>
      <c r="AD398">
        <f>VLOOKUP(B398,Risk!$B$2:$G$387,2,FALSE)</f>
        <v>0.49</v>
      </c>
    </row>
    <row r="399" spans="1:30" x14ac:dyDescent="0.3">
      <c r="A399">
        <v>398</v>
      </c>
      <c r="B399" t="s">
        <v>1488</v>
      </c>
      <c r="C399" t="s">
        <v>1489</v>
      </c>
      <c r="D399" t="s">
        <v>1490</v>
      </c>
      <c r="E399" t="s">
        <v>1483</v>
      </c>
      <c r="F399">
        <v>3264</v>
      </c>
      <c r="G399">
        <v>12285910</v>
      </c>
      <c r="H399" t="s">
        <v>1078</v>
      </c>
      <c r="I399">
        <v>24</v>
      </c>
      <c r="J399" s="6">
        <f>VLOOKUP(B399,'Results - Timing'!$B$2:$E$387,2,FALSE)</f>
        <v>44014.678858963751</v>
      </c>
      <c r="K399" s="6">
        <f>VLOOKUP(B399,'Results - Timing'!$B$2:$E$387,3,FALSE)</f>
        <v>44014.67919134735</v>
      </c>
      <c r="L399" s="5">
        <f>VLOOKUP(B399,'Results - Timing'!$B$2:$E$387,4,FALSE)</f>
        <v>3.323835990158841E-4</v>
      </c>
      <c r="M399" s="3" t="str">
        <f>VLOOKUP(B399,Androbugs!$B$2:$C$387,2,FALSE)</f>
        <v>Y</v>
      </c>
      <c r="N399" s="3" t="str">
        <f>VLOOKUP(B399,Droidstatx!$B$2:$C$387,2,FALSE)</f>
        <v>Y</v>
      </c>
      <c r="O399" s="3" t="str">
        <f>VLOOKUP(B399,Super!$B$2:$C$387,2,FALSE)</f>
        <v>Y</v>
      </c>
      <c r="P399">
        <f>VLOOKUP(B399,'Results - OWASP'!$B$2:$L$387,2,FALSE)</f>
        <v>6</v>
      </c>
      <c r="Q399">
        <f>VLOOKUP(B399,'Results - OWASP'!$B$2:$L$387,3,FALSE)</f>
        <v>7</v>
      </c>
      <c r="R399">
        <f>VLOOKUP(B399,'Results - OWASP'!$B$2:$L$387,4,FALSE)</f>
        <v>5</v>
      </c>
      <c r="S399">
        <f>VLOOKUP(B399,'Results - OWASP'!$B$2:$L$387,5,FALSE)</f>
        <v>0</v>
      </c>
      <c r="T399">
        <f>VLOOKUP(B399,'Results - OWASP'!$B$2:$L$387,6,FALSE)</f>
        <v>2</v>
      </c>
      <c r="U399">
        <f>VLOOKUP(B399,'Results - OWASP'!$B$2:$L$387,7,FALSE)</f>
        <v>1</v>
      </c>
      <c r="V399">
        <f>VLOOKUP(B399,'Results - OWASP'!$B$2:$L$387,8,FALSE)</f>
        <v>4</v>
      </c>
      <c r="W399">
        <f>VLOOKUP(B399,'Results - OWASP'!$B$2:$L$387,9,FALSE)</f>
        <v>2</v>
      </c>
      <c r="X399">
        <f>VLOOKUP(B399,'Results - OWASP'!$B$2:$L$387,10,FALSE)</f>
        <v>1</v>
      </c>
      <c r="Y399">
        <f>VLOOKUP(B399,'Results - OWASP'!$B$2:$L$387,11,FALSE)</f>
        <v>1</v>
      </c>
      <c r="Z399">
        <f>VLOOKUP(B399,Risk!$B$2:$G$387,3,FALSE)</f>
        <v>29</v>
      </c>
      <c r="AA399">
        <f>VLOOKUP(B399,Risk!$B$2:$G$387,4,FALSE)</f>
        <v>9</v>
      </c>
      <c r="AB399">
        <f>VLOOKUP(B399,Risk!$B$2:$G$387,5,FALSE)</f>
        <v>11</v>
      </c>
      <c r="AC399">
        <f>VLOOKUP(B399,Risk!$B$2:$G$387,6,FALSE)</f>
        <v>9</v>
      </c>
      <c r="AD399">
        <f>VLOOKUP(B399,Risk!$B$2:$G$387,2,FALSE)</f>
        <v>0.57999999999999996</v>
      </c>
    </row>
    <row r="400" spans="1:30" x14ac:dyDescent="0.3">
      <c r="A400">
        <v>399</v>
      </c>
      <c r="B400" t="s">
        <v>1491</v>
      </c>
      <c r="C400" t="s">
        <v>1492</v>
      </c>
      <c r="D400" t="s">
        <v>1493</v>
      </c>
      <c r="E400" t="s">
        <v>1483</v>
      </c>
      <c r="F400">
        <v>3220</v>
      </c>
      <c r="G400">
        <v>1436569</v>
      </c>
      <c r="H400" t="s">
        <v>911</v>
      </c>
      <c r="I400">
        <v>6</v>
      </c>
      <c r="J400" s="6">
        <f>VLOOKUP(B400,'Results - Timing'!$B$2:$E$387,2,FALSE)</f>
        <v>44014.711751132258</v>
      </c>
      <c r="K400" s="6">
        <f>VLOOKUP(B400,'Results - Timing'!$B$2:$E$387,3,FALSE)</f>
        <v>44014.711803102327</v>
      </c>
      <c r="L400" s="5">
        <f>VLOOKUP(B400,'Results - Timing'!$B$2:$E$387,4,FALSE)</f>
        <v>5.1970069762319326E-5</v>
      </c>
      <c r="M400" s="3" t="str">
        <f>VLOOKUP(B400,Androbugs!$B$2:$C$387,2,FALSE)</f>
        <v>Y</v>
      </c>
      <c r="N400" s="3" t="str">
        <f>VLOOKUP(B400,Droidstatx!$B$2:$C$387,2,FALSE)</f>
        <v>Y</v>
      </c>
      <c r="O400" s="3" t="str">
        <f>VLOOKUP(B400,Super!$B$2:$C$387,2,FALSE)</f>
        <v>Y</v>
      </c>
      <c r="P400">
        <f>VLOOKUP(B400,'Results - OWASP'!$B$2:$L$387,2,FALSE)</f>
        <v>3</v>
      </c>
      <c r="Q400">
        <f>VLOOKUP(B400,'Results - OWASP'!$B$2:$L$387,3,FALSE)</f>
        <v>4</v>
      </c>
      <c r="R400">
        <f>VLOOKUP(B400,'Results - OWASP'!$B$2:$L$387,4,FALSE)</f>
        <v>1</v>
      </c>
      <c r="S400">
        <f>VLOOKUP(B400,'Results - OWASP'!$B$2:$L$387,5,FALSE)</f>
        <v>0</v>
      </c>
      <c r="T400">
        <f>VLOOKUP(B400,'Results - OWASP'!$B$2:$L$387,6,FALSE)</f>
        <v>1</v>
      </c>
      <c r="U400">
        <f>VLOOKUP(B400,'Results - OWASP'!$B$2:$L$387,7,FALSE)</f>
        <v>0</v>
      </c>
      <c r="V400">
        <f>VLOOKUP(B400,'Results - OWASP'!$B$2:$L$387,8,FALSE)</f>
        <v>3</v>
      </c>
      <c r="W400">
        <f>VLOOKUP(B400,'Results - OWASP'!$B$2:$L$387,9,FALSE)</f>
        <v>1</v>
      </c>
      <c r="X400">
        <f>VLOOKUP(B400,'Results - OWASP'!$B$2:$L$387,10,FALSE)</f>
        <v>1</v>
      </c>
      <c r="Y400">
        <f>VLOOKUP(B400,'Results - OWASP'!$B$2:$L$387,11,FALSE)</f>
        <v>1</v>
      </c>
      <c r="Z400">
        <f>VLOOKUP(B400,Risk!$B$2:$G$387,3,FALSE)</f>
        <v>15</v>
      </c>
      <c r="AA400">
        <f>VLOOKUP(B400,Risk!$B$2:$G$387,4,FALSE)</f>
        <v>6</v>
      </c>
      <c r="AB400">
        <f>VLOOKUP(B400,Risk!$B$2:$G$387,5,FALSE)</f>
        <v>8</v>
      </c>
      <c r="AC400">
        <f>VLOOKUP(B400,Risk!$B$2:$G$387,6,FALSE)</f>
        <v>1</v>
      </c>
      <c r="AD400">
        <f>VLOOKUP(B400,Risk!$B$2:$G$387,2,FALSE)</f>
        <v>0.45</v>
      </c>
    </row>
    <row r="401" spans="1:30" x14ac:dyDescent="0.3">
      <c r="A401">
        <v>400</v>
      </c>
      <c r="B401" t="s">
        <v>1494</v>
      </c>
      <c r="C401" t="s">
        <v>1495</v>
      </c>
      <c r="D401" t="s">
        <v>1496</v>
      </c>
      <c r="E401" t="s">
        <v>1483</v>
      </c>
      <c r="F401">
        <v>2766</v>
      </c>
      <c r="G401">
        <v>2592361</v>
      </c>
      <c r="H401" t="s">
        <v>1497</v>
      </c>
      <c r="I401">
        <v>16</v>
      </c>
      <c r="J401" s="6">
        <f>VLOOKUP(B401,'Results - Timing'!$B$2:$E$387,2,FALSE)</f>
        <v>44014.704004761079</v>
      </c>
      <c r="K401" s="6">
        <f>VLOOKUP(B401,'Results - Timing'!$B$2:$E$387,3,FALSE)</f>
        <v>44014.704190531978</v>
      </c>
      <c r="L401" s="5">
        <f>VLOOKUP(B401,'Results - Timing'!$B$2:$E$387,4,FALSE)</f>
        <v>1.8577089940663427E-4</v>
      </c>
      <c r="M401" s="3" t="str">
        <f>VLOOKUP(B401,Androbugs!$B$2:$C$387,2,FALSE)</f>
        <v>Y</v>
      </c>
      <c r="N401" s="3" t="str">
        <f>VLOOKUP(B401,Droidstatx!$B$2:$C$387,2,FALSE)</f>
        <v>Y</v>
      </c>
      <c r="O401" s="3" t="str">
        <f>VLOOKUP(B401,Super!$B$2:$C$387,2,FALSE)</f>
        <v>Y</v>
      </c>
      <c r="P401">
        <f>VLOOKUP(B401,'Results - OWASP'!$B$2:$L$387,2,FALSE)</f>
        <v>5</v>
      </c>
      <c r="Q401">
        <f>VLOOKUP(B401,'Results - OWASP'!$B$2:$L$387,3,FALSE)</f>
        <v>6</v>
      </c>
      <c r="R401">
        <f>VLOOKUP(B401,'Results - OWASP'!$B$2:$L$387,4,FALSE)</f>
        <v>1</v>
      </c>
      <c r="S401">
        <f>VLOOKUP(B401,'Results - OWASP'!$B$2:$L$387,5,FALSE)</f>
        <v>0</v>
      </c>
      <c r="T401">
        <f>VLOOKUP(B401,'Results - OWASP'!$B$2:$L$387,6,FALSE)</f>
        <v>2</v>
      </c>
      <c r="U401">
        <f>VLOOKUP(B401,'Results - OWASP'!$B$2:$L$387,7,FALSE)</f>
        <v>1</v>
      </c>
      <c r="V401">
        <f>VLOOKUP(B401,'Results - OWASP'!$B$2:$L$387,8,FALSE)</f>
        <v>3</v>
      </c>
      <c r="W401">
        <f>VLOOKUP(B401,'Results - OWASP'!$B$2:$L$387,9,FALSE)</f>
        <v>2</v>
      </c>
      <c r="X401">
        <f>VLOOKUP(B401,'Results - OWASP'!$B$2:$L$387,10,FALSE)</f>
        <v>1</v>
      </c>
      <c r="Y401">
        <f>VLOOKUP(B401,'Results - OWASP'!$B$2:$L$387,11,FALSE)</f>
        <v>1</v>
      </c>
      <c r="Z401">
        <f>VLOOKUP(B401,Risk!$B$2:$G$387,3,FALSE)</f>
        <v>22</v>
      </c>
      <c r="AA401">
        <f>VLOOKUP(B401,Risk!$B$2:$G$387,4,FALSE)</f>
        <v>9</v>
      </c>
      <c r="AB401">
        <f>VLOOKUP(B401,Risk!$B$2:$G$387,5,FALSE)</f>
        <v>10</v>
      </c>
      <c r="AC401">
        <f>VLOOKUP(B401,Risk!$B$2:$G$387,6,FALSE)</f>
        <v>3</v>
      </c>
      <c r="AD401">
        <f>VLOOKUP(B401,Risk!$B$2:$G$387,2,FALSE)</f>
        <v>0.52</v>
      </c>
    </row>
    <row r="402" spans="1:30" x14ac:dyDescent="0.3">
      <c r="A402">
        <v>401</v>
      </c>
      <c r="B402" t="s">
        <v>1498</v>
      </c>
      <c r="C402" t="s">
        <v>1499</v>
      </c>
      <c r="D402" t="s">
        <v>1500</v>
      </c>
      <c r="E402" t="s">
        <v>1483</v>
      </c>
      <c r="F402">
        <v>2536</v>
      </c>
      <c r="G402">
        <v>1951360</v>
      </c>
      <c r="H402" t="s">
        <v>1501</v>
      </c>
      <c r="I402">
        <v>1</v>
      </c>
      <c r="J402" s="6">
        <f>VLOOKUP(B402,'Results - Timing'!$B$2:$E$387,2,FALSE)</f>
        <v>44014.756274597967</v>
      </c>
      <c r="K402" s="6">
        <f>VLOOKUP(B402,'Results - Timing'!$B$2:$E$387,3,FALSE)</f>
        <v>44014.756421070291</v>
      </c>
      <c r="L402" s="5">
        <f>VLOOKUP(B402,'Results - Timing'!$B$2:$E$387,4,FALSE)</f>
        <v>1.4647232455899939E-4</v>
      </c>
      <c r="M402" s="3" t="str">
        <f>VLOOKUP(B402,Androbugs!$B$2:$C$387,2,FALSE)</f>
        <v>Y</v>
      </c>
      <c r="N402" s="3" t="str">
        <f>VLOOKUP(B402,Droidstatx!$B$2:$C$387,2,FALSE)</f>
        <v>Y</v>
      </c>
      <c r="O402" s="3" t="str">
        <f>VLOOKUP(B402,Super!$B$2:$C$387,2,FALSE)</f>
        <v>Y</v>
      </c>
      <c r="P402">
        <f>VLOOKUP(B402,'Results - OWASP'!$B$2:$L$387,2,FALSE)</f>
        <v>4</v>
      </c>
      <c r="Q402">
        <f>VLOOKUP(B402,'Results - OWASP'!$B$2:$L$387,3,FALSE)</f>
        <v>5</v>
      </c>
      <c r="R402">
        <f>VLOOKUP(B402,'Results - OWASP'!$B$2:$L$387,4,FALSE)</f>
        <v>1</v>
      </c>
      <c r="S402">
        <f>VLOOKUP(B402,'Results - OWASP'!$B$2:$L$387,5,FALSE)</f>
        <v>0</v>
      </c>
      <c r="T402">
        <f>VLOOKUP(B402,'Results - OWASP'!$B$2:$L$387,6,FALSE)</f>
        <v>1</v>
      </c>
      <c r="U402">
        <f>VLOOKUP(B402,'Results - OWASP'!$B$2:$L$387,7,FALSE)</f>
        <v>1</v>
      </c>
      <c r="V402">
        <f>VLOOKUP(B402,'Results - OWASP'!$B$2:$L$387,8,FALSE)</f>
        <v>2</v>
      </c>
      <c r="W402">
        <f>VLOOKUP(B402,'Results - OWASP'!$B$2:$L$387,9,FALSE)</f>
        <v>2</v>
      </c>
      <c r="X402">
        <f>VLOOKUP(B402,'Results - OWASP'!$B$2:$L$387,10,FALSE)</f>
        <v>1</v>
      </c>
      <c r="Y402">
        <f>VLOOKUP(B402,'Results - OWASP'!$B$2:$L$387,11,FALSE)</f>
        <v>1</v>
      </c>
      <c r="Z402">
        <f>VLOOKUP(B402,Risk!$B$2:$G$387,3,FALSE)</f>
        <v>18</v>
      </c>
      <c r="AA402">
        <f>VLOOKUP(B402,Risk!$B$2:$G$387,4,FALSE)</f>
        <v>7</v>
      </c>
      <c r="AB402">
        <f>VLOOKUP(B402,Risk!$B$2:$G$387,5,FALSE)</f>
        <v>9</v>
      </c>
      <c r="AC402">
        <f>VLOOKUP(B402,Risk!$B$2:$G$387,6,FALSE)</f>
        <v>2</v>
      </c>
      <c r="AD402">
        <f>VLOOKUP(B402,Risk!$B$2:$G$387,2,FALSE)</f>
        <v>0.5</v>
      </c>
    </row>
    <row r="403" spans="1:30" x14ac:dyDescent="0.3">
      <c r="A403">
        <v>402</v>
      </c>
      <c r="B403" t="s">
        <v>1502</v>
      </c>
      <c r="C403" t="s">
        <v>1503</v>
      </c>
      <c r="D403" t="s">
        <v>1504</v>
      </c>
      <c r="E403" t="s">
        <v>1483</v>
      </c>
      <c r="F403">
        <v>1549</v>
      </c>
      <c r="G403">
        <v>1941104</v>
      </c>
      <c r="H403" t="s">
        <v>1505</v>
      </c>
      <c r="I403">
        <v>4</v>
      </c>
      <c r="J403" s="6">
        <f>VLOOKUP(B403,'Results - Timing'!$B$2:$E$387,2,FALSE)</f>
        <v>44014.679191349504</v>
      </c>
      <c r="K403" s="6">
        <f>VLOOKUP(B403,'Results - Timing'!$B$2:$E$387,3,FALSE)</f>
        <v>44014.679247093991</v>
      </c>
      <c r="L403" s="5">
        <f>VLOOKUP(B403,'Results - Timing'!$B$2:$E$387,4,FALSE)</f>
        <v>5.5744487326592207E-5</v>
      </c>
      <c r="M403" s="3" t="str">
        <f>VLOOKUP(B403,Androbugs!$B$2:$C$387,2,FALSE)</f>
        <v>Y</v>
      </c>
      <c r="N403" s="3" t="str">
        <f>VLOOKUP(B403,Droidstatx!$B$2:$C$387,2,FALSE)</f>
        <v>Y</v>
      </c>
      <c r="O403" s="3" t="str">
        <f>VLOOKUP(B403,Super!$B$2:$C$387,2,FALSE)</f>
        <v>Y</v>
      </c>
      <c r="P403">
        <f>VLOOKUP(B403,'Results - OWASP'!$B$2:$L$387,2,FALSE)</f>
        <v>9</v>
      </c>
      <c r="Q403">
        <f>VLOOKUP(B403,'Results - OWASP'!$B$2:$L$387,3,FALSE)</f>
        <v>7</v>
      </c>
      <c r="R403">
        <f>VLOOKUP(B403,'Results - OWASP'!$B$2:$L$387,4,FALSE)</f>
        <v>1</v>
      </c>
      <c r="S403">
        <f>VLOOKUP(B403,'Results - OWASP'!$B$2:$L$387,5,FALSE)</f>
        <v>0</v>
      </c>
      <c r="T403">
        <f>VLOOKUP(B403,'Results - OWASP'!$B$2:$L$387,6,FALSE)</f>
        <v>4</v>
      </c>
      <c r="U403">
        <f>VLOOKUP(B403,'Results - OWASP'!$B$2:$L$387,7,FALSE)</f>
        <v>1</v>
      </c>
      <c r="V403">
        <f>VLOOKUP(B403,'Results - OWASP'!$B$2:$L$387,8,FALSE)</f>
        <v>6</v>
      </c>
      <c r="W403">
        <f>VLOOKUP(B403,'Results - OWASP'!$B$2:$L$387,9,FALSE)</f>
        <v>4</v>
      </c>
      <c r="X403">
        <f>VLOOKUP(B403,'Results - OWASP'!$B$2:$L$387,10,FALSE)</f>
        <v>2</v>
      </c>
      <c r="Y403">
        <f>VLOOKUP(B403,'Results - OWASP'!$B$2:$L$387,11,FALSE)</f>
        <v>0</v>
      </c>
      <c r="Z403">
        <f>VLOOKUP(B403,Risk!$B$2:$G$387,3,FALSE)</f>
        <v>34</v>
      </c>
      <c r="AA403">
        <f>VLOOKUP(B403,Risk!$B$2:$G$387,4,FALSE)</f>
        <v>12</v>
      </c>
      <c r="AB403">
        <f>VLOOKUP(B403,Risk!$B$2:$G$387,5,FALSE)</f>
        <v>15</v>
      </c>
      <c r="AC403">
        <f>VLOOKUP(B403,Risk!$B$2:$G$387,6,FALSE)</f>
        <v>7</v>
      </c>
      <c r="AD403">
        <f>VLOOKUP(B403,Risk!$B$2:$G$387,2,FALSE)</f>
        <v>0.53</v>
      </c>
    </row>
    <row r="404" spans="1:30" x14ac:dyDescent="0.3">
      <c r="A404">
        <v>403</v>
      </c>
      <c r="B404" t="s">
        <v>1506</v>
      </c>
      <c r="C404" t="s">
        <v>1507</v>
      </c>
      <c r="D404" t="s">
        <v>1508</v>
      </c>
      <c r="E404" t="s">
        <v>1483</v>
      </c>
      <c r="F404">
        <v>1019</v>
      </c>
      <c r="G404">
        <v>13705450</v>
      </c>
      <c r="H404" t="s">
        <v>1509</v>
      </c>
      <c r="I404">
        <v>197</v>
      </c>
      <c r="J404" s="6">
        <f>VLOOKUP(B404,'Results - Timing'!$B$2:$E$387,2,FALSE)</f>
        <v>44014.700568774962</v>
      </c>
      <c r="K404" s="6">
        <f>VLOOKUP(B404,'Results - Timing'!$B$2:$E$387,3,FALSE)</f>
        <v>44014.700959566333</v>
      </c>
      <c r="L404" s="5">
        <f>VLOOKUP(B404,'Results - Timing'!$B$2:$E$387,4,FALSE)</f>
        <v>3.907913705916144E-4</v>
      </c>
      <c r="M404" s="3" t="str">
        <f>VLOOKUP(B404,Androbugs!$B$2:$C$387,2,FALSE)</f>
        <v>Y</v>
      </c>
      <c r="N404" s="3" t="str">
        <f>VLOOKUP(B404,Droidstatx!$B$2:$C$387,2,FALSE)</f>
        <v>Y</v>
      </c>
      <c r="O404" s="3" t="str">
        <f>VLOOKUP(B404,Super!$B$2:$C$387,2,FALSE)</f>
        <v>Y</v>
      </c>
      <c r="P404">
        <f>VLOOKUP(B404,'Results - OWASP'!$B$2:$L$387,2,FALSE)</f>
        <v>10</v>
      </c>
      <c r="Q404">
        <f>VLOOKUP(B404,'Results - OWASP'!$B$2:$L$387,3,FALSE)</f>
        <v>9</v>
      </c>
      <c r="R404">
        <f>VLOOKUP(B404,'Results - OWASP'!$B$2:$L$387,4,FALSE)</f>
        <v>3</v>
      </c>
      <c r="S404">
        <f>VLOOKUP(B404,'Results - OWASP'!$B$2:$L$387,5,FALSE)</f>
        <v>0</v>
      </c>
      <c r="T404">
        <f>VLOOKUP(B404,'Results - OWASP'!$B$2:$L$387,6,FALSE)</f>
        <v>4</v>
      </c>
      <c r="U404">
        <f>VLOOKUP(B404,'Results - OWASP'!$B$2:$L$387,7,FALSE)</f>
        <v>1</v>
      </c>
      <c r="V404">
        <f>VLOOKUP(B404,'Results - OWASP'!$B$2:$L$387,8,FALSE)</f>
        <v>6</v>
      </c>
      <c r="W404">
        <f>VLOOKUP(B404,'Results - OWASP'!$B$2:$L$387,9,FALSE)</f>
        <v>4</v>
      </c>
      <c r="X404">
        <f>VLOOKUP(B404,'Results - OWASP'!$B$2:$L$387,10,FALSE)</f>
        <v>1</v>
      </c>
      <c r="Y404">
        <f>VLOOKUP(B404,'Results - OWASP'!$B$2:$L$387,11,FALSE)</f>
        <v>1</v>
      </c>
      <c r="Z404">
        <f>VLOOKUP(B404,Risk!$B$2:$G$387,3,FALSE)</f>
        <v>39</v>
      </c>
      <c r="AA404">
        <f>VLOOKUP(B404,Risk!$B$2:$G$387,4,FALSE)</f>
        <v>12</v>
      </c>
      <c r="AB404">
        <f>VLOOKUP(B404,Risk!$B$2:$G$387,5,FALSE)</f>
        <v>18</v>
      </c>
      <c r="AC404">
        <f>VLOOKUP(B404,Risk!$B$2:$G$387,6,FALSE)</f>
        <v>9</v>
      </c>
      <c r="AD404">
        <f>VLOOKUP(B404,Risk!$B$2:$G$387,2,FALSE)</f>
        <v>0.53</v>
      </c>
    </row>
    <row r="405" spans="1:30" x14ac:dyDescent="0.3">
      <c r="A405">
        <v>404</v>
      </c>
      <c r="B405" t="s">
        <v>1510</v>
      </c>
      <c r="C405" t="s">
        <v>1511</v>
      </c>
      <c r="D405" t="s">
        <v>1512</v>
      </c>
      <c r="E405" t="s">
        <v>1483</v>
      </c>
      <c r="F405">
        <v>874</v>
      </c>
      <c r="G405">
        <v>4374215</v>
      </c>
      <c r="H405" t="s">
        <v>911</v>
      </c>
      <c r="I405">
        <v>1</v>
      </c>
      <c r="J405" s="6">
        <f>VLOOKUP(B405,'Results - Timing'!$B$2:$E$387,2,FALSE)</f>
        <v>44014.731689880777</v>
      </c>
      <c r="K405" s="6">
        <f>VLOOKUP(B405,'Results - Timing'!$B$2:$E$387,3,FALSE)</f>
        <v>44014.731839899272</v>
      </c>
      <c r="L405" s="5">
        <f>VLOOKUP(B405,'Results - Timing'!$B$2:$E$387,4,FALSE)</f>
        <v>1.5001849533291534E-4</v>
      </c>
      <c r="M405" s="3" t="str">
        <f>VLOOKUP(B405,Androbugs!$B$2:$C$387,2,FALSE)</f>
        <v>Y</v>
      </c>
      <c r="N405" s="3" t="str">
        <f>VLOOKUP(B405,Droidstatx!$B$2:$C$387,2,FALSE)</f>
        <v>N</v>
      </c>
      <c r="O405" s="3" t="str">
        <f>VLOOKUP(B405,Super!$B$2:$C$387,2,FALSE)</f>
        <v>Y</v>
      </c>
      <c r="P405">
        <f>VLOOKUP(B405,'Results - OWASP'!$B$2:$L$387,2,FALSE)</f>
        <v>2</v>
      </c>
      <c r="Q405">
        <f>VLOOKUP(B405,'Results - OWASP'!$B$2:$L$387,3,FALSE)</f>
        <v>4</v>
      </c>
      <c r="R405">
        <f>VLOOKUP(B405,'Results - OWASP'!$B$2:$L$387,4,FALSE)</f>
        <v>1</v>
      </c>
      <c r="S405">
        <f>VLOOKUP(B405,'Results - OWASP'!$B$2:$L$387,5,FALSE)</f>
        <v>0</v>
      </c>
      <c r="T405">
        <f>VLOOKUP(B405,'Results - OWASP'!$B$2:$L$387,6,FALSE)</f>
        <v>1</v>
      </c>
      <c r="U405">
        <f>VLOOKUP(B405,'Results - OWASP'!$B$2:$L$387,7,FALSE)</f>
        <v>0</v>
      </c>
      <c r="V405">
        <f>VLOOKUP(B405,'Results - OWASP'!$B$2:$L$387,8,FALSE)</f>
        <v>3</v>
      </c>
      <c r="W405">
        <f>VLOOKUP(B405,'Results - OWASP'!$B$2:$L$387,9,FALSE)</f>
        <v>2</v>
      </c>
      <c r="X405">
        <f>VLOOKUP(B405,'Results - OWASP'!$B$2:$L$387,10,FALSE)</f>
        <v>1</v>
      </c>
      <c r="Y405">
        <f>VLOOKUP(B405,'Results - OWASP'!$B$2:$L$387,11,FALSE)</f>
        <v>1</v>
      </c>
      <c r="Z405">
        <f>VLOOKUP(B405,Risk!$B$2:$G$387,3,FALSE)</f>
        <v>15</v>
      </c>
      <c r="AA405">
        <f>VLOOKUP(B405,Risk!$B$2:$G$387,4,FALSE)</f>
        <v>8</v>
      </c>
      <c r="AB405">
        <f>VLOOKUP(B405,Risk!$B$2:$G$387,5,FALSE)</f>
        <v>5</v>
      </c>
      <c r="AC405">
        <f>VLOOKUP(B405,Risk!$B$2:$G$387,6,FALSE)</f>
        <v>2</v>
      </c>
      <c r="AD405">
        <f>VLOOKUP(B405,Risk!$B$2:$G$387,2,FALSE)</f>
        <v>0.41</v>
      </c>
    </row>
    <row r="406" spans="1:30" x14ac:dyDescent="0.3">
      <c r="A406">
        <v>405</v>
      </c>
      <c r="B406" t="s">
        <v>1513</v>
      </c>
      <c r="C406" t="s">
        <v>1514</v>
      </c>
      <c r="D406" t="s">
        <v>1515</v>
      </c>
      <c r="E406" t="s">
        <v>1483</v>
      </c>
      <c r="F406">
        <v>627</v>
      </c>
      <c r="G406">
        <v>4389312</v>
      </c>
      <c r="H406" t="s">
        <v>1516</v>
      </c>
      <c r="I406">
        <v>80121</v>
      </c>
      <c r="J406" s="6">
        <f>VLOOKUP(B406,'Results - Timing'!$B$2:$E$387,2,FALSE)</f>
        <v>44014.716188142673</v>
      </c>
      <c r="K406" s="6">
        <f>VLOOKUP(B406,'Results - Timing'!$B$2:$E$387,3,FALSE)</f>
        <v>44014.716304702713</v>
      </c>
      <c r="L406" s="5">
        <f>VLOOKUP(B406,'Results - Timing'!$B$2:$E$387,4,FALSE)</f>
        <v>1.1656004062388092E-4</v>
      </c>
      <c r="M406" s="3" t="str">
        <f>VLOOKUP(B406,Androbugs!$B$2:$C$387,2,FALSE)</f>
        <v>Y</v>
      </c>
      <c r="N406" s="3" t="str">
        <f>VLOOKUP(B406,Droidstatx!$B$2:$C$387,2,FALSE)</f>
        <v>N</v>
      </c>
      <c r="O406" s="3" t="str">
        <f>VLOOKUP(B406,Super!$B$2:$C$387,2,FALSE)</f>
        <v>Y</v>
      </c>
      <c r="P406">
        <f>VLOOKUP(B406,'Results - OWASP'!$B$2:$L$387,2,FALSE)</f>
        <v>3</v>
      </c>
      <c r="Q406">
        <f>VLOOKUP(B406,'Results - OWASP'!$B$2:$L$387,3,FALSE)</f>
        <v>4</v>
      </c>
      <c r="R406">
        <f>VLOOKUP(B406,'Results - OWASP'!$B$2:$L$387,4,FALSE)</f>
        <v>2</v>
      </c>
      <c r="S406">
        <f>VLOOKUP(B406,'Results - OWASP'!$B$2:$L$387,5,FALSE)</f>
        <v>0</v>
      </c>
      <c r="T406">
        <f>VLOOKUP(B406,'Results - OWASP'!$B$2:$L$387,6,FALSE)</f>
        <v>2</v>
      </c>
      <c r="U406">
        <f>VLOOKUP(B406,'Results - OWASP'!$B$2:$L$387,7,FALSE)</f>
        <v>1</v>
      </c>
      <c r="V406">
        <f>VLOOKUP(B406,'Results - OWASP'!$B$2:$L$387,8,FALSE)</f>
        <v>3</v>
      </c>
      <c r="W406">
        <f>VLOOKUP(B406,'Results - OWASP'!$B$2:$L$387,9,FALSE)</f>
        <v>1</v>
      </c>
      <c r="X406">
        <f>VLOOKUP(B406,'Results - OWASP'!$B$2:$L$387,10,FALSE)</f>
        <v>1</v>
      </c>
      <c r="Y406">
        <f>VLOOKUP(B406,'Results - OWASP'!$B$2:$L$387,11,FALSE)</f>
        <v>1</v>
      </c>
      <c r="Z406">
        <f>VLOOKUP(B406,Risk!$B$2:$G$387,3,FALSE)</f>
        <v>18</v>
      </c>
      <c r="AA406">
        <f>VLOOKUP(B406,Risk!$B$2:$G$387,4,FALSE)</f>
        <v>6</v>
      </c>
      <c r="AB406">
        <f>VLOOKUP(B406,Risk!$B$2:$G$387,5,FALSE)</f>
        <v>8</v>
      </c>
      <c r="AC406">
        <f>VLOOKUP(B406,Risk!$B$2:$G$387,6,FALSE)</f>
        <v>4</v>
      </c>
      <c r="AD406">
        <f>VLOOKUP(B406,Risk!$B$2:$G$387,2,FALSE)</f>
        <v>0.48</v>
      </c>
    </row>
    <row r="407" spans="1:30" x14ac:dyDescent="0.3">
      <c r="A407">
        <v>406</v>
      </c>
      <c r="B407" t="s">
        <v>1517</v>
      </c>
      <c r="C407" t="s">
        <v>1518</v>
      </c>
      <c r="D407" t="s">
        <v>1519</v>
      </c>
      <c r="E407" t="s">
        <v>1520</v>
      </c>
      <c r="F407">
        <v>195704</v>
      </c>
      <c r="G407">
        <v>21745386</v>
      </c>
      <c r="H407" t="s">
        <v>1521</v>
      </c>
      <c r="I407">
        <v>10000700</v>
      </c>
      <c r="J407" s="6">
        <f>VLOOKUP(B407,'Results - Timing'!$B$2:$E$387,2,FALSE)</f>
        <v>44014.757303882863</v>
      </c>
      <c r="K407" s="6">
        <f>VLOOKUP(B407,'Results - Timing'!$B$2:$E$387,3,FALSE)</f>
        <v>44014.757727939017</v>
      </c>
      <c r="L407" s="5">
        <f>VLOOKUP(B407,'Results - Timing'!$B$2:$E$387,4,FALSE)</f>
        <v>4.2405615386087447E-4</v>
      </c>
      <c r="M407" s="3" t="str">
        <f>VLOOKUP(B407,Androbugs!$B$2:$C$387,2,FALSE)</f>
        <v>Y</v>
      </c>
      <c r="N407" s="3" t="str">
        <f>VLOOKUP(B407,Droidstatx!$B$2:$C$387,2,FALSE)</f>
        <v>Y</v>
      </c>
      <c r="O407" s="3" t="e">
        <f>VLOOKUP(B407,Super!$B$2:$C$387,2,FALSE)</f>
        <v>#N/A</v>
      </c>
      <c r="P407">
        <f>VLOOKUP(B407,'Results - OWASP'!$B$2:$L$387,2,FALSE)</f>
        <v>9</v>
      </c>
      <c r="Q407">
        <f>VLOOKUP(B407,'Results - OWASP'!$B$2:$L$387,3,FALSE)</f>
        <v>2</v>
      </c>
      <c r="R407">
        <f>VLOOKUP(B407,'Results - OWASP'!$B$2:$L$387,4,FALSE)</f>
        <v>6</v>
      </c>
      <c r="S407">
        <f>VLOOKUP(B407,'Results - OWASP'!$B$2:$L$387,5,FALSE)</f>
        <v>0</v>
      </c>
      <c r="T407">
        <f>VLOOKUP(B407,'Results - OWASP'!$B$2:$L$387,6,FALSE)</f>
        <v>3</v>
      </c>
      <c r="U407">
        <f>VLOOKUP(B407,'Results - OWASP'!$B$2:$L$387,7,FALSE)</f>
        <v>1</v>
      </c>
      <c r="V407">
        <f>VLOOKUP(B407,'Results - OWASP'!$B$2:$L$387,8,FALSE)</f>
        <v>2</v>
      </c>
      <c r="W407">
        <f>VLOOKUP(B407,'Results - OWASP'!$B$2:$L$387,9,FALSE)</f>
        <v>2</v>
      </c>
      <c r="X407">
        <f>VLOOKUP(B407,'Results - OWASP'!$B$2:$L$387,10,FALSE)</f>
        <v>2</v>
      </c>
      <c r="Y407">
        <f>VLOOKUP(B407,'Results - OWASP'!$B$2:$L$387,11,FALSE)</f>
        <v>1</v>
      </c>
      <c r="Z407">
        <f>VLOOKUP(B407,Risk!$B$2:$G$387,3,FALSE)</f>
        <v>28</v>
      </c>
      <c r="AA407">
        <f>VLOOKUP(B407,Risk!$B$2:$G$387,4,FALSE)</f>
        <v>6</v>
      </c>
      <c r="AB407">
        <f>VLOOKUP(B407,Risk!$B$2:$G$387,5,FALSE)</f>
        <v>10</v>
      </c>
      <c r="AC407">
        <f>VLOOKUP(B407,Risk!$B$2:$G$387,6,FALSE)</f>
        <v>12</v>
      </c>
      <c r="AD407">
        <f>VLOOKUP(B407,Risk!$B$2:$G$387,2,FALSE)</f>
        <v>0.63</v>
      </c>
    </row>
    <row r="408" spans="1:30" x14ac:dyDescent="0.3">
      <c r="A408">
        <v>407</v>
      </c>
      <c r="B408" t="s">
        <v>1522</v>
      </c>
      <c r="C408" t="s">
        <v>1523</v>
      </c>
      <c r="D408" t="s">
        <v>1524</v>
      </c>
      <c r="E408" t="s">
        <v>1520</v>
      </c>
      <c r="F408">
        <v>54507</v>
      </c>
      <c r="G408">
        <v>3247635</v>
      </c>
      <c r="H408" t="s">
        <v>1525</v>
      </c>
      <c r="I408">
        <v>72</v>
      </c>
      <c r="J408" s="6">
        <f>VLOOKUP(B408,'Results - Timing'!$B$2:$E$387,2,FALSE)</f>
        <v>44014.733836153573</v>
      </c>
      <c r="K408" s="6">
        <f>VLOOKUP(B408,'Results - Timing'!$B$2:$E$387,3,FALSE)</f>
        <v>44014.734011036213</v>
      </c>
      <c r="L408" s="5">
        <f>VLOOKUP(B408,'Results - Timing'!$B$2:$E$387,4,FALSE)</f>
        <v>1.7488263983977959E-4</v>
      </c>
      <c r="M408" s="3" t="str">
        <f>VLOOKUP(B408,Androbugs!$B$2:$C$387,2,FALSE)</f>
        <v>Y</v>
      </c>
      <c r="N408" s="3" t="str">
        <f>VLOOKUP(B408,Droidstatx!$B$2:$C$387,2,FALSE)</f>
        <v>Y</v>
      </c>
      <c r="O408" s="3" t="str">
        <f>VLOOKUP(B408,Super!$B$2:$C$387,2,FALSE)</f>
        <v>Y</v>
      </c>
      <c r="P408">
        <f>VLOOKUP(B408,'Results - OWASP'!$B$2:$L$387,2,FALSE)</f>
        <v>5</v>
      </c>
      <c r="Q408">
        <f>VLOOKUP(B408,'Results - OWASP'!$B$2:$L$387,3,FALSE)</f>
        <v>3</v>
      </c>
      <c r="R408">
        <f>VLOOKUP(B408,'Results - OWASP'!$B$2:$L$387,4,FALSE)</f>
        <v>2</v>
      </c>
      <c r="S408">
        <f>VLOOKUP(B408,'Results - OWASP'!$B$2:$L$387,5,FALSE)</f>
        <v>0</v>
      </c>
      <c r="T408">
        <f>VLOOKUP(B408,'Results - OWASP'!$B$2:$L$387,6,FALSE)</f>
        <v>3</v>
      </c>
      <c r="U408">
        <f>VLOOKUP(B408,'Results - OWASP'!$B$2:$L$387,7,FALSE)</f>
        <v>1</v>
      </c>
      <c r="V408">
        <f>VLOOKUP(B408,'Results - OWASP'!$B$2:$L$387,8,FALSE)</f>
        <v>2</v>
      </c>
      <c r="W408">
        <f>VLOOKUP(B408,'Results - OWASP'!$B$2:$L$387,9,FALSE)</f>
        <v>1</v>
      </c>
      <c r="X408">
        <f>VLOOKUP(B408,'Results - OWASP'!$B$2:$L$387,10,FALSE)</f>
        <v>1</v>
      </c>
      <c r="Y408">
        <f>VLOOKUP(B408,'Results - OWASP'!$B$2:$L$387,11,FALSE)</f>
        <v>1</v>
      </c>
      <c r="Z408">
        <f>VLOOKUP(B408,Risk!$B$2:$G$387,3,FALSE)</f>
        <v>19</v>
      </c>
      <c r="AA408">
        <f>VLOOKUP(B408,Risk!$B$2:$G$387,4,FALSE)</f>
        <v>6</v>
      </c>
      <c r="AB408">
        <f>VLOOKUP(B408,Risk!$B$2:$G$387,5,FALSE)</f>
        <v>10</v>
      </c>
      <c r="AC408">
        <f>VLOOKUP(B408,Risk!$B$2:$G$387,6,FALSE)</f>
        <v>3</v>
      </c>
      <c r="AD408">
        <f>VLOOKUP(B408,Risk!$B$2:$G$387,2,FALSE)</f>
        <v>0.57999999999999996</v>
      </c>
    </row>
    <row r="409" spans="1:30" x14ac:dyDescent="0.3">
      <c r="A409">
        <v>408</v>
      </c>
      <c r="B409" t="s">
        <v>1526</v>
      </c>
      <c r="C409" t="s">
        <v>1527</v>
      </c>
      <c r="D409" t="s">
        <v>1528</v>
      </c>
      <c r="E409" t="s">
        <v>1520</v>
      </c>
      <c r="F409">
        <v>30454</v>
      </c>
      <c r="G409">
        <v>3243561</v>
      </c>
      <c r="H409" t="s">
        <v>1017</v>
      </c>
      <c r="I409">
        <v>4</v>
      </c>
      <c r="J409" s="6">
        <f>VLOOKUP(B409,'Results - Timing'!$B$2:$E$387,2,FALSE)</f>
        <v>44014.742062104502</v>
      </c>
      <c r="K409" s="6">
        <f>VLOOKUP(B409,'Results - Timing'!$B$2:$E$387,3,FALSE)</f>
        <v>44014.742120445982</v>
      </c>
      <c r="L409" s="5">
        <f>VLOOKUP(B409,'Results - Timing'!$B$2:$E$387,4,FALSE)</f>
        <v>5.8341480325907469E-5</v>
      </c>
      <c r="M409" s="3" t="str">
        <f>VLOOKUP(B409,Androbugs!$B$2:$C$387,2,FALSE)</f>
        <v>Y</v>
      </c>
      <c r="N409" s="3" t="str">
        <f>VLOOKUP(B409,Droidstatx!$B$2:$C$387,2,FALSE)</f>
        <v>Y</v>
      </c>
      <c r="O409" s="3" t="str">
        <f>VLOOKUP(B409,Super!$B$2:$C$387,2,FALSE)</f>
        <v>Y</v>
      </c>
      <c r="P409">
        <f>VLOOKUP(B409,'Results - OWASP'!$B$2:$L$387,2,FALSE)</f>
        <v>1</v>
      </c>
      <c r="Q409">
        <f>VLOOKUP(B409,'Results - OWASP'!$B$2:$L$387,3,FALSE)</f>
        <v>5</v>
      </c>
      <c r="R409">
        <f>VLOOKUP(B409,'Results - OWASP'!$B$2:$L$387,4,FALSE)</f>
        <v>2</v>
      </c>
      <c r="S409">
        <f>VLOOKUP(B409,'Results - OWASP'!$B$2:$L$387,5,FALSE)</f>
        <v>0</v>
      </c>
      <c r="T409">
        <f>VLOOKUP(B409,'Results - OWASP'!$B$2:$L$387,6,FALSE)</f>
        <v>2</v>
      </c>
      <c r="U409">
        <f>VLOOKUP(B409,'Results - OWASP'!$B$2:$L$387,7,FALSE)</f>
        <v>1</v>
      </c>
      <c r="V409">
        <f>VLOOKUP(B409,'Results - OWASP'!$B$2:$L$387,8,FALSE)</f>
        <v>3</v>
      </c>
      <c r="W409">
        <f>VLOOKUP(B409,'Results - OWASP'!$B$2:$L$387,9,FALSE)</f>
        <v>0</v>
      </c>
      <c r="X409">
        <f>VLOOKUP(B409,'Results - OWASP'!$B$2:$L$387,10,FALSE)</f>
        <v>0</v>
      </c>
      <c r="Y409">
        <f>VLOOKUP(B409,'Results - OWASP'!$B$2:$L$387,11,FALSE)</f>
        <v>0</v>
      </c>
      <c r="Z409">
        <f>VLOOKUP(B409,Risk!$B$2:$G$387,3,FALSE)</f>
        <v>14</v>
      </c>
      <c r="AA409">
        <f>VLOOKUP(B409,Risk!$B$2:$G$387,4,FALSE)</f>
        <v>6</v>
      </c>
      <c r="AB409">
        <f>VLOOKUP(B409,Risk!$B$2:$G$387,5,FALSE)</f>
        <v>6</v>
      </c>
      <c r="AC409">
        <f>VLOOKUP(B409,Risk!$B$2:$G$387,6,FALSE)</f>
        <v>2</v>
      </c>
      <c r="AD409">
        <f>VLOOKUP(B409,Risk!$B$2:$G$387,2,FALSE)</f>
        <v>0.5</v>
      </c>
    </row>
    <row r="410" spans="1:30" x14ac:dyDescent="0.3">
      <c r="A410">
        <v>409</v>
      </c>
      <c r="B410" t="s">
        <v>1529</v>
      </c>
      <c r="C410" t="s">
        <v>1530</v>
      </c>
      <c r="D410" t="s">
        <v>1531</v>
      </c>
      <c r="E410" t="s">
        <v>1520</v>
      </c>
      <c r="F410">
        <v>15742</v>
      </c>
      <c r="G410">
        <v>6464775</v>
      </c>
      <c r="H410" t="s">
        <v>911</v>
      </c>
      <c r="I410">
        <v>1</v>
      </c>
      <c r="J410" s="6">
        <f>VLOOKUP(B410,'Results - Timing'!$B$2:$E$387,2,FALSE)</f>
        <v>44014.688753938637</v>
      </c>
      <c r="K410" s="6">
        <f>VLOOKUP(B410,'Results - Timing'!$B$2:$E$387,3,FALSE)</f>
        <v>44014.688915766768</v>
      </c>
      <c r="L410" s="5">
        <f>VLOOKUP(B410,'Results - Timing'!$B$2:$E$387,4,FALSE)</f>
        <v>1.6182813124032691E-4</v>
      </c>
      <c r="M410" s="3" t="str">
        <f>VLOOKUP(B410,Androbugs!$B$2:$C$387,2,FALSE)</f>
        <v>Y</v>
      </c>
      <c r="N410" s="3" t="str">
        <f>VLOOKUP(B410,Droidstatx!$B$2:$C$387,2,FALSE)</f>
        <v>Y</v>
      </c>
      <c r="O410" s="3" t="str">
        <f>VLOOKUP(B410,Super!$B$2:$C$387,2,FALSE)</f>
        <v>Y</v>
      </c>
      <c r="P410">
        <f>VLOOKUP(B410,'Results - OWASP'!$B$2:$L$387,2,FALSE)</f>
        <v>6</v>
      </c>
      <c r="Q410">
        <f>VLOOKUP(B410,'Results - OWASP'!$B$2:$L$387,3,FALSE)</f>
        <v>9</v>
      </c>
      <c r="R410">
        <f>VLOOKUP(B410,'Results - OWASP'!$B$2:$L$387,4,FALSE)</f>
        <v>2</v>
      </c>
      <c r="S410">
        <f>VLOOKUP(B410,'Results - OWASP'!$B$2:$L$387,5,FALSE)</f>
        <v>0</v>
      </c>
      <c r="T410">
        <f>VLOOKUP(B410,'Results - OWASP'!$B$2:$L$387,6,FALSE)</f>
        <v>4</v>
      </c>
      <c r="U410">
        <f>VLOOKUP(B410,'Results - OWASP'!$B$2:$L$387,7,FALSE)</f>
        <v>1</v>
      </c>
      <c r="V410">
        <f>VLOOKUP(B410,'Results - OWASP'!$B$2:$L$387,8,FALSE)</f>
        <v>4</v>
      </c>
      <c r="W410">
        <f>VLOOKUP(B410,'Results - OWASP'!$B$2:$L$387,9,FALSE)</f>
        <v>2</v>
      </c>
      <c r="X410">
        <f>VLOOKUP(B410,'Results - OWASP'!$B$2:$L$387,10,FALSE)</f>
        <v>1</v>
      </c>
      <c r="Y410">
        <f>VLOOKUP(B410,'Results - OWASP'!$B$2:$L$387,11,FALSE)</f>
        <v>1</v>
      </c>
      <c r="Z410">
        <f>VLOOKUP(B410,Risk!$B$2:$G$387,3,FALSE)</f>
        <v>30</v>
      </c>
      <c r="AA410">
        <f>VLOOKUP(B410,Risk!$B$2:$G$387,4,FALSE)</f>
        <v>8</v>
      </c>
      <c r="AB410">
        <f>VLOOKUP(B410,Risk!$B$2:$G$387,5,FALSE)</f>
        <v>16</v>
      </c>
      <c r="AC410">
        <f>VLOOKUP(B410,Risk!$B$2:$G$387,6,FALSE)</f>
        <v>6</v>
      </c>
      <c r="AD410">
        <f>VLOOKUP(B410,Risk!$B$2:$G$387,2,FALSE)</f>
        <v>0.54</v>
      </c>
    </row>
    <row r="411" spans="1:30" x14ac:dyDescent="0.3">
      <c r="A411">
        <v>410</v>
      </c>
      <c r="B411" t="s">
        <v>1532</v>
      </c>
      <c r="C411" t="s">
        <v>1533</v>
      </c>
      <c r="D411" t="s">
        <v>1534</v>
      </c>
      <c r="E411" t="s">
        <v>1520</v>
      </c>
      <c r="F411">
        <v>14125</v>
      </c>
      <c r="G411">
        <v>2932452</v>
      </c>
      <c r="H411" t="s">
        <v>1535</v>
      </c>
      <c r="I411">
        <v>2</v>
      </c>
      <c r="J411" s="6">
        <f>VLOOKUP(B411,'Results - Timing'!$B$2:$E$387,2,FALSE)</f>
        <v>44014.683100000228</v>
      </c>
      <c r="K411" s="6">
        <f>VLOOKUP(B411,'Results - Timing'!$B$2:$E$387,3,FALSE)</f>
        <v>44014.683286280349</v>
      </c>
      <c r="L411" s="5">
        <f>VLOOKUP(B411,'Results - Timing'!$B$2:$E$387,4,FALSE)</f>
        <v>1.8628012185217813E-4</v>
      </c>
      <c r="M411" s="3" t="str">
        <f>VLOOKUP(B411,Androbugs!$B$2:$C$387,2,FALSE)</f>
        <v>Y</v>
      </c>
      <c r="N411" s="3" t="str">
        <f>VLOOKUP(B411,Droidstatx!$B$2:$C$387,2,FALSE)</f>
        <v>Y</v>
      </c>
      <c r="O411" s="3" t="str">
        <f>VLOOKUP(B411,Super!$B$2:$C$387,2,FALSE)</f>
        <v>Y</v>
      </c>
      <c r="P411">
        <f>VLOOKUP(B411,'Results - OWASP'!$B$2:$L$387,2,FALSE)</f>
        <v>4</v>
      </c>
      <c r="Q411">
        <f>VLOOKUP(B411,'Results - OWASP'!$B$2:$L$387,3,FALSE)</f>
        <v>4</v>
      </c>
      <c r="R411">
        <f>VLOOKUP(B411,'Results - OWASP'!$B$2:$L$387,4,FALSE)</f>
        <v>2</v>
      </c>
      <c r="S411">
        <f>VLOOKUP(B411,'Results - OWASP'!$B$2:$L$387,5,FALSE)</f>
        <v>0</v>
      </c>
      <c r="T411">
        <f>VLOOKUP(B411,'Results - OWASP'!$B$2:$L$387,6,FALSE)</f>
        <v>3</v>
      </c>
      <c r="U411">
        <f>VLOOKUP(B411,'Results - OWASP'!$B$2:$L$387,7,FALSE)</f>
        <v>1</v>
      </c>
      <c r="V411">
        <f>VLOOKUP(B411,'Results - OWASP'!$B$2:$L$387,8,FALSE)</f>
        <v>4</v>
      </c>
      <c r="W411">
        <f>VLOOKUP(B411,'Results - OWASP'!$B$2:$L$387,9,FALSE)</f>
        <v>1</v>
      </c>
      <c r="X411">
        <f>VLOOKUP(B411,'Results - OWASP'!$B$2:$L$387,10,FALSE)</f>
        <v>1</v>
      </c>
      <c r="Y411">
        <f>VLOOKUP(B411,'Results - OWASP'!$B$2:$L$387,11,FALSE)</f>
        <v>1</v>
      </c>
      <c r="Z411">
        <f>VLOOKUP(B411,Risk!$B$2:$G$387,3,FALSE)</f>
        <v>21</v>
      </c>
      <c r="AA411">
        <f>VLOOKUP(B411,Risk!$B$2:$G$387,4,FALSE)</f>
        <v>6</v>
      </c>
      <c r="AB411">
        <f>VLOOKUP(B411,Risk!$B$2:$G$387,5,FALSE)</f>
        <v>10</v>
      </c>
      <c r="AC411">
        <f>VLOOKUP(B411,Risk!$B$2:$G$387,6,FALSE)</f>
        <v>5</v>
      </c>
      <c r="AD411">
        <f>VLOOKUP(B411,Risk!$B$2:$G$387,2,FALSE)</f>
        <v>0.56999999999999995</v>
      </c>
    </row>
    <row r="412" spans="1:30" x14ac:dyDescent="0.3">
      <c r="A412">
        <v>411</v>
      </c>
      <c r="B412" t="s">
        <v>1536</v>
      </c>
      <c r="C412" t="s">
        <v>1537</v>
      </c>
      <c r="D412" t="s">
        <v>1538</v>
      </c>
      <c r="E412" t="s">
        <v>1520</v>
      </c>
      <c r="F412">
        <v>13024</v>
      </c>
      <c r="G412">
        <v>10483722</v>
      </c>
      <c r="H412" t="s">
        <v>911</v>
      </c>
      <c r="I412">
        <v>15</v>
      </c>
      <c r="J412" s="6">
        <f>VLOOKUP(B412,'Results - Timing'!$B$2:$E$387,2,FALSE)</f>
        <v>44014.793246501678</v>
      </c>
      <c r="K412" s="6">
        <f>VLOOKUP(B412,'Results - Timing'!$B$2:$E$387,3,FALSE)</f>
        <v>44014.793632815403</v>
      </c>
      <c r="L412" s="5">
        <f>VLOOKUP(B412,'Results - Timing'!$B$2:$E$387,4,FALSE)</f>
        <v>3.8631372444797307E-4</v>
      </c>
      <c r="M412" s="3" t="str">
        <f>VLOOKUP(B412,Androbugs!$B$2:$C$387,2,FALSE)</f>
        <v>Y</v>
      </c>
      <c r="N412" s="3" t="str">
        <f>VLOOKUP(B412,Droidstatx!$B$2:$C$387,2,FALSE)</f>
        <v>Y</v>
      </c>
      <c r="O412" s="3" t="str">
        <f>VLOOKUP(B412,Super!$B$2:$C$387,2,FALSE)</f>
        <v>Y</v>
      </c>
      <c r="P412">
        <f>VLOOKUP(B412,'Results - OWASP'!$B$2:$L$387,2,FALSE)</f>
        <v>8</v>
      </c>
      <c r="Q412">
        <f>VLOOKUP(B412,'Results - OWASP'!$B$2:$L$387,3,FALSE)</f>
        <v>10</v>
      </c>
      <c r="R412">
        <f>VLOOKUP(B412,'Results - OWASP'!$B$2:$L$387,4,FALSE)</f>
        <v>6</v>
      </c>
      <c r="S412">
        <f>VLOOKUP(B412,'Results - OWASP'!$B$2:$L$387,5,FALSE)</f>
        <v>0</v>
      </c>
      <c r="T412">
        <f>VLOOKUP(B412,'Results - OWASP'!$B$2:$L$387,6,FALSE)</f>
        <v>7</v>
      </c>
      <c r="U412">
        <f>VLOOKUP(B412,'Results - OWASP'!$B$2:$L$387,7,FALSE)</f>
        <v>1</v>
      </c>
      <c r="V412">
        <f>VLOOKUP(B412,'Results - OWASP'!$B$2:$L$387,8,FALSE)</f>
        <v>4</v>
      </c>
      <c r="W412">
        <f>VLOOKUP(B412,'Results - OWASP'!$B$2:$L$387,9,FALSE)</f>
        <v>2</v>
      </c>
      <c r="X412">
        <f>VLOOKUP(B412,'Results - OWASP'!$B$2:$L$387,10,FALSE)</f>
        <v>2</v>
      </c>
      <c r="Y412">
        <f>VLOOKUP(B412,'Results - OWASP'!$B$2:$L$387,11,FALSE)</f>
        <v>1</v>
      </c>
      <c r="Z412">
        <f>VLOOKUP(B412,Risk!$B$2:$G$387,3,FALSE)</f>
        <v>41</v>
      </c>
      <c r="AA412">
        <f>VLOOKUP(B412,Risk!$B$2:$G$387,4,FALSE)</f>
        <v>11</v>
      </c>
      <c r="AB412">
        <f>VLOOKUP(B412,Risk!$B$2:$G$387,5,FALSE)</f>
        <v>16</v>
      </c>
      <c r="AC412">
        <f>VLOOKUP(B412,Risk!$B$2:$G$387,6,FALSE)</f>
        <v>14</v>
      </c>
      <c r="AD412">
        <f>VLOOKUP(B412,Risk!$B$2:$G$387,2,FALSE)</f>
        <v>0.59</v>
      </c>
    </row>
    <row r="413" spans="1:30" x14ac:dyDescent="0.3">
      <c r="A413">
        <v>412</v>
      </c>
      <c r="B413" t="s">
        <v>1539</v>
      </c>
      <c r="C413" t="s">
        <v>1540</v>
      </c>
      <c r="D413" t="s">
        <v>1541</v>
      </c>
      <c r="E413" t="s">
        <v>1520</v>
      </c>
      <c r="F413">
        <v>10799</v>
      </c>
      <c r="G413">
        <v>51950890</v>
      </c>
      <c r="H413" t="s">
        <v>1542</v>
      </c>
      <c r="I413">
        <v>184</v>
      </c>
      <c r="J413" s="6">
        <f>VLOOKUP(B413,'Results - Timing'!$B$2:$E$387,2,FALSE)</f>
        <v>44014.687027978391</v>
      </c>
      <c r="K413" s="6">
        <f>VLOOKUP(B413,'Results - Timing'!$B$2:$E$387,3,FALSE)</f>
        <v>44014.687445592397</v>
      </c>
      <c r="L413" s="5">
        <f>VLOOKUP(B413,'Results - Timing'!$B$2:$E$387,4,FALSE)</f>
        <v>4.1761400643736124E-4</v>
      </c>
      <c r="M413" s="3" t="str">
        <f>VLOOKUP(B413,Androbugs!$B$2:$C$387,2,FALSE)</f>
        <v>Y</v>
      </c>
      <c r="N413" s="3" t="str">
        <f>VLOOKUP(B413,Droidstatx!$B$2:$C$387,2,FALSE)</f>
        <v>Y</v>
      </c>
      <c r="O413" s="3" t="str">
        <f>VLOOKUP(B413,Super!$B$2:$C$387,2,FALSE)</f>
        <v>Y</v>
      </c>
      <c r="P413">
        <f>VLOOKUP(B413,'Results - OWASP'!$B$2:$L$387,2,FALSE)</f>
        <v>10</v>
      </c>
      <c r="Q413">
        <f>VLOOKUP(B413,'Results - OWASP'!$B$2:$L$387,3,FALSE)</f>
        <v>8</v>
      </c>
      <c r="R413">
        <f>VLOOKUP(B413,'Results - OWASP'!$B$2:$L$387,4,FALSE)</f>
        <v>2</v>
      </c>
      <c r="S413">
        <f>VLOOKUP(B413,'Results - OWASP'!$B$2:$L$387,5,FALSE)</f>
        <v>0</v>
      </c>
      <c r="T413">
        <f>VLOOKUP(B413,'Results - OWASP'!$B$2:$L$387,6,FALSE)</f>
        <v>5</v>
      </c>
      <c r="U413">
        <f>VLOOKUP(B413,'Results - OWASP'!$B$2:$L$387,7,FALSE)</f>
        <v>1</v>
      </c>
      <c r="V413">
        <f>VLOOKUP(B413,'Results - OWASP'!$B$2:$L$387,8,FALSE)</f>
        <v>6</v>
      </c>
      <c r="W413">
        <f>VLOOKUP(B413,'Results - OWASP'!$B$2:$L$387,9,FALSE)</f>
        <v>4</v>
      </c>
      <c r="X413">
        <f>VLOOKUP(B413,'Results - OWASP'!$B$2:$L$387,10,FALSE)</f>
        <v>1</v>
      </c>
      <c r="Y413">
        <f>VLOOKUP(B413,'Results - OWASP'!$B$2:$L$387,11,FALSE)</f>
        <v>1</v>
      </c>
      <c r="Z413">
        <f>VLOOKUP(B413,Risk!$B$2:$G$387,3,FALSE)</f>
        <v>38</v>
      </c>
      <c r="AA413">
        <f>VLOOKUP(B413,Risk!$B$2:$G$387,4,FALSE)</f>
        <v>11</v>
      </c>
      <c r="AB413">
        <f>VLOOKUP(B413,Risk!$B$2:$G$387,5,FALSE)</f>
        <v>18</v>
      </c>
      <c r="AC413">
        <f>VLOOKUP(B413,Risk!$B$2:$G$387,6,FALSE)</f>
        <v>9</v>
      </c>
      <c r="AD413">
        <f>VLOOKUP(B413,Risk!$B$2:$G$387,2,FALSE)</f>
        <v>0.54</v>
      </c>
    </row>
    <row r="414" spans="1:30" x14ac:dyDescent="0.3">
      <c r="A414">
        <v>413</v>
      </c>
      <c r="B414" t="s">
        <v>1543</v>
      </c>
      <c r="C414" t="s">
        <v>1544</v>
      </c>
      <c r="D414" t="s">
        <v>1545</v>
      </c>
      <c r="E414" t="s">
        <v>1520</v>
      </c>
      <c r="F414">
        <v>9192</v>
      </c>
      <c r="G414">
        <v>20092608</v>
      </c>
      <c r="H414" t="s">
        <v>1546</v>
      </c>
      <c r="I414">
        <v>229</v>
      </c>
      <c r="J414" s="6">
        <f>VLOOKUP(B414,'Results - Timing'!$B$2:$E$387,2,FALSE)</f>
        <v>44014.762582071948</v>
      </c>
      <c r="K414" s="6">
        <f>VLOOKUP(B414,'Results - Timing'!$B$2:$E$387,3,FALSE)</f>
        <v>44014.762955795559</v>
      </c>
      <c r="L414" s="5">
        <f>VLOOKUP(B414,'Results - Timing'!$B$2:$E$387,4,FALSE)</f>
        <v>3.7372361111920327E-4</v>
      </c>
      <c r="M414" s="3" t="str">
        <f>VLOOKUP(B414,Androbugs!$B$2:$C$387,2,FALSE)</f>
        <v>Y</v>
      </c>
      <c r="N414" s="3" t="str">
        <f>VLOOKUP(B414,Droidstatx!$B$2:$C$387,2,FALSE)</f>
        <v>N</v>
      </c>
      <c r="O414" s="3" t="str">
        <f>VLOOKUP(B414,Super!$B$2:$C$387,2,FALSE)</f>
        <v>Y</v>
      </c>
      <c r="P414">
        <f>VLOOKUP(B414,'Results - OWASP'!$B$2:$L$387,2,FALSE)</f>
        <v>8</v>
      </c>
      <c r="Q414">
        <f>VLOOKUP(B414,'Results - OWASP'!$B$2:$L$387,3,FALSE)</f>
        <v>5</v>
      </c>
      <c r="R414">
        <f>VLOOKUP(B414,'Results - OWASP'!$B$2:$L$387,4,FALSE)</f>
        <v>2</v>
      </c>
      <c r="S414">
        <f>VLOOKUP(B414,'Results - OWASP'!$B$2:$L$387,5,FALSE)</f>
        <v>0</v>
      </c>
      <c r="T414">
        <f>VLOOKUP(B414,'Results - OWASP'!$B$2:$L$387,6,FALSE)</f>
        <v>4</v>
      </c>
      <c r="U414">
        <f>VLOOKUP(B414,'Results - OWASP'!$B$2:$L$387,7,FALSE)</f>
        <v>1</v>
      </c>
      <c r="V414">
        <f>VLOOKUP(B414,'Results - OWASP'!$B$2:$L$387,8,FALSE)</f>
        <v>5</v>
      </c>
      <c r="W414">
        <f>VLOOKUP(B414,'Results - OWASP'!$B$2:$L$387,9,FALSE)</f>
        <v>3</v>
      </c>
      <c r="X414">
        <f>VLOOKUP(B414,'Results - OWASP'!$B$2:$L$387,10,FALSE)</f>
        <v>2</v>
      </c>
      <c r="Y414">
        <f>VLOOKUP(B414,'Results - OWASP'!$B$2:$L$387,11,FALSE)</f>
        <v>0</v>
      </c>
      <c r="Z414">
        <f>VLOOKUP(B414,Risk!$B$2:$G$387,3,FALSE)</f>
        <v>30</v>
      </c>
      <c r="AA414">
        <f>VLOOKUP(B414,Risk!$B$2:$G$387,4,FALSE)</f>
        <v>12</v>
      </c>
      <c r="AB414">
        <f>VLOOKUP(B414,Risk!$B$2:$G$387,5,FALSE)</f>
        <v>9</v>
      </c>
      <c r="AC414">
        <f>VLOOKUP(B414,Risk!$B$2:$G$387,6,FALSE)</f>
        <v>9</v>
      </c>
      <c r="AD414">
        <f>VLOOKUP(B414,Risk!$B$2:$G$387,2,FALSE)</f>
        <v>0.45</v>
      </c>
    </row>
    <row r="415" spans="1:30" x14ac:dyDescent="0.3">
      <c r="A415">
        <v>414</v>
      </c>
      <c r="B415" t="s">
        <v>1547</v>
      </c>
      <c r="C415" t="s">
        <v>1548</v>
      </c>
      <c r="D415" t="s">
        <v>1549</v>
      </c>
      <c r="E415" t="s">
        <v>1520</v>
      </c>
      <c r="F415">
        <v>7504</v>
      </c>
      <c r="G415">
        <v>27793472</v>
      </c>
      <c r="H415" t="s">
        <v>927</v>
      </c>
      <c r="I415">
        <v>918</v>
      </c>
      <c r="J415" s="6">
        <f>VLOOKUP(B415,'Results - Timing'!$B$2:$E$387,2,FALSE)</f>
        <v>44014.756451841837</v>
      </c>
      <c r="K415" s="6">
        <f>VLOOKUP(B415,'Results - Timing'!$B$2:$E$387,3,FALSE)</f>
        <v>44014.756879575507</v>
      </c>
      <c r="L415" s="5">
        <f>VLOOKUP(B415,'Results - Timing'!$B$2:$E$387,4,FALSE)</f>
        <v>4.2773367022164166E-4</v>
      </c>
      <c r="M415" s="3" t="str">
        <f>VLOOKUP(B415,Androbugs!$B$2:$C$387,2,FALSE)</f>
        <v>Y</v>
      </c>
      <c r="N415" s="3" t="str">
        <f>VLOOKUP(B415,Droidstatx!$B$2:$C$387,2,FALSE)</f>
        <v>Y</v>
      </c>
      <c r="O415" s="3" t="str">
        <f>VLOOKUP(B415,Super!$B$2:$C$387,2,FALSE)</f>
        <v>Y</v>
      </c>
      <c r="P415">
        <f>VLOOKUP(B415,'Results - OWASP'!$B$2:$L$387,2,FALSE)</f>
        <v>9</v>
      </c>
      <c r="Q415">
        <f>VLOOKUP(B415,'Results - OWASP'!$B$2:$L$387,3,FALSE)</f>
        <v>8</v>
      </c>
      <c r="R415">
        <f>VLOOKUP(B415,'Results - OWASP'!$B$2:$L$387,4,FALSE)</f>
        <v>5</v>
      </c>
      <c r="S415">
        <f>VLOOKUP(B415,'Results - OWASP'!$B$2:$L$387,5,FALSE)</f>
        <v>0</v>
      </c>
      <c r="T415">
        <f>VLOOKUP(B415,'Results - OWASP'!$B$2:$L$387,6,FALSE)</f>
        <v>4</v>
      </c>
      <c r="U415">
        <f>VLOOKUP(B415,'Results - OWASP'!$B$2:$L$387,7,FALSE)</f>
        <v>1</v>
      </c>
      <c r="V415">
        <f>VLOOKUP(B415,'Results - OWASP'!$B$2:$L$387,8,FALSE)</f>
        <v>6</v>
      </c>
      <c r="W415">
        <f>VLOOKUP(B415,'Results - OWASP'!$B$2:$L$387,9,FALSE)</f>
        <v>4</v>
      </c>
      <c r="X415">
        <f>VLOOKUP(B415,'Results - OWASP'!$B$2:$L$387,10,FALSE)</f>
        <v>1</v>
      </c>
      <c r="Y415">
        <f>VLOOKUP(B415,'Results - OWASP'!$B$2:$L$387,11,FALSE)</f>
        <v>0</v>
      </c>
      <c r="Z415">
        <f>VLOOKUP(B415,Risk!$B$2:$G$387,3,FALSE)</f>
        <v>38</v>
      </c>
      <c r="AA415">
        <f>VLOOKUP(B415,Risk!$B$2:$G$387,4,FALSE)</f>
        <v>14</v>
      </c>
      <c r="AB415">
        <f>VLOOKUP(B415,Risk!$B$2:$G$387,5,FALSE)</f>
        <v>15</v>
      </c>
      <c r="AC415">
        <f>VLOOKUP(B415,Risk!$B$2:$G$387,6,FALSE)</f>
        <v>9</v>
      </c>
      <c r="AD415">
        <f>VLOOKUP(B415,Risk!$B$2:$G$387,2,FALSE)</f>
        <v>0.53</v>
      </c>
    </row>
    <row r="416" spans="1:30" x14ac:dyDescent="0.3">
      <c r="A416">
        <v>415</v>
      </c>
      <c r="B416" t="s">
        <v>1550</v>
      </c>
      <c r="C416" t="s">
        <v>1551</v>
      </c>
      <c r="D416" t="s">
        <v>1552</v>
      </c>
      <c r="E416" t="s">
        <v>1520</v>
      </c>
      <c r="F416">
        <v>7355</v>
      </c>
      <c r="G416">
        <v>9529972</v>
      </c>
      <c r="H416" t="s">
        <v>1553</v>
      </c>
      <c r="I416">
        <v>91</v>
      </c>
      <c r="J416" s="6">
        <f>VLOOKUP(B416,'Results - Timing'!$B$2:$E$387,2,FALSE)</f>
        <v>44014.724218449992</v>
      </c>
      <c r="K416" s="6">
        <f>VLOOKUP(B416,'Results - Timing'!$B$2:$E$387,3,FALSE)</f>
        <v>44014.724575420827</v>
      </c>
      <c r="L416" s="5">
        <f>VLOOKUP(B416,'Results - Timing'!$B$2:$E$387,4,FALSE)</f>
        <v>3.5697083512786776E-4</v>
      </c>
      <c r="M416" s="3" t="str">
        <f>VLOOKUP(B416,Androbugs!$B$2:$C$387,2,FALSE)</f>
        <v>Y</v>
      </c>
      <c r="N416" s="3" t="str">
        <f>VLOOKUP(B416,Droidstatx!$B$2:$C$387,2,FALSE)</f>
        <v>Y</v>
      </c>
      <c r="O416" s="3" t="str">
        <f>VLOOKUP(B416,Super!$B$2:$C$387,2,FALSE)</f>
        <v>Y</v>
      </c>
      <c r="P416">
        <f>VLOOKUP(B416,'Results - OWASP'!$B$2:$L$387,2,FALSE)</f>
        <v>12</v>
      </c>
      <c r="Q416">
        <f>VLOOKUP(B416,'Results - OWASP'!$B$2:$L$387,3,FALSE)</f>
        <v>8</v>
      </c>
      <c r="R416">
        <f>VLOOKUP(B416,'Results - OWASP'!$B$2:$L$387,4,FALSE)</f>
        <v>3</v>
      </c>
      <c r="S416">
        <f>VLOOKUP(B416,'Results - OWASP'!$B$2:$L$387,5,FALSE)</f>
        <v>0</v>
      </c>
      <c r="T416">
        <f>VLOOKUP(B416,'Results - OWASP'!$B$2:$L$387,6,FALSE)</f>
        <v>4</v>
      </c>
      <c r="U416">
        <f>VLOOKUP(B416,'Results - OWASP'!$B$2:$L$387,7,FALSE)</f>
        <v>1</v>
      </c>
      <c r="V416">
        <f>VLOOKUP(B416,'Results - OWASP'!$B$2:$L$387,8,FALSE)</f>
        <v>5</v>
      </c>
      <c r="W416">
        <f>VLOOKUP(B416,'Results - OWASP'!$B$2:$L$387,9,FALSE)</f>
        <v>4</v>
      </c>
      <c r="X416">
        <f>VLOOKUP(B416,'Results - OWASP'!$B$2:$L$387,10,FALSE)</f>
        <v>1</v>
      </c>
      <c r="Y416">
        <f>VLOOKUP(B416,'Results - OWASP'!$B$2:$L$387,11,FALSE)</f>
        <v>0</v>
      </c>
      <c r="Z416">
        <f>VLOOKUP(B416,Risk!$B$2:$G$387,3,FALSE)</f>
        <v>38</v>
      </c>
      <c r="AA416">
        <f>VLOOKUP(B416,Risk!$B$2:$G$387,4,FALSE)</f>
        <v>12</v>
      </c>
      <c r="AB416">
        <f>VLOOKUP(B416,Risk!$B$2:$G$387,5,FALSE)</f>
        <v>16</v>
      </c>
      <c r="AC416">
        <f>VLOOKUP(B416,Risk!$B$2:$G$387,6,FALSE)</f>
        <v>10</v>
      </c>
      <c r="AD416">
        <f>VLOOKUP(B416,Risk!$B$2:$G$387,2,FALSE)</f>
        <v>0.56999999999999995</v>
      </c>
    </row>
    <row r="418" spans="11:12" x14ac:dyDescent="0.3">
      <c r="K418" t="s">
        <v>1576</v>
      </c>
      <c r="L418" s="6" t="e">
        <f>SUMIF($L$2:$L$416,"&lt;&gt;#N/A")</f>
        <v>#N/A</v>
      </c>
    </row>
    <row r="419" spans="11:12" x14ac:dyDescent="0.3">
      <c r="K419" t="s">
        <v>1577</v>
      </c>
      <c r="L419" s="6" cm="1">
        <f t="array" ref="L419">MAX(IF(ISNUMBER($L$2:$L$416),$L$2:$L$416))</f>
        <v>3.0550918309018016E-3</v>
      </c>
    </row>
    <row r="420" spans="11:12" x14ac:dyDescent="0.3">
      <c r="K420" t="s">
        <v>1578</v>
      </c>
      <c r="L420" s="6" cm="1">
        <f t="array" ref="L420">MIN(IF(ISNUMBER($L$2:$L$416),$L$2:$L$416))</f>
        <v>6.0065722209401429E-6</v>
      </c>
    </row>
    <row r="421" spans="11:12" x14ac:dyDescent="0.3">
      <c r="K421" t="s">
        <v>1579</v>
      </c>
      <c r="L421" s="6" t="e">
        <f>AVERAGEIF($L$2:$L$416,"&lt;&gt;#N/A")</f>
        <v>#N/A</v>
      </c>
    </row>
  </sheetData>
  <autoFilter ref="A1:AD416" xr:uid="{5B9539D6-26ED-2D4B-AD35-1C0713631F91}">
    <sortState ref="A2:AD416">
      <sortCondition ref="A1:A41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9988-892B-D04C-B942-24EAECEC53A3}">
  <dimension ref="A1:E387"/>
  <sheetViews>
    <sheetView workbookViewId="0">
      <selection activeCell="G32" sqref="G32"/>
    </sheetView>
  </sheetViews>
  <sheetFormatPr defaultColWidth="11.5546875" defaultRowHeight="14.4" x14ac:dyDescent="0.3"/>
  <cols>
    <col min="1" max="1" width="4.109375" bestFit="1" customWidth="1"/>
    <col min="2" max="2" width="33.33203125" bestFit="1" customWidth="1"/>
    <col min="3" max="4" width="15.77734375" bestFit="1" customWidth="1"/>
    <col min="5" max="5" width="8" bestFit="1" customWidth="1"/>
  </cols>
  <sheetData>
    <row r="1" spans="1:5" x14ac:dyDescent="0.3">
      <c r="A1" s="1" t="s">
        <v>0</v>
      </c>
      <c r="B1" s="1" t="s">
        <v>1</v>
      </c>
      <c r="C1" s="1" t="s">
        <v>1554</v>
      </c>
      <c r="D1" s="1" t="s">
        <v>1555</v>
      </c>
      <c r="E1" s="1" t="s">
        <v>1556</v>
      </c>
    </row>
    <row r="2" spans="1:5" x14ac:dyDescent="0.3">
      <c r="A2">
        <v>1</v>
      </c>
      <c r="B2" t="s">
        <v>615</v>
      </c>
      <c r="C2" s="4">
        <v>44014.674685970487</v>
      </c>
      <c r="D2" s="4">
        <v>44014.675130865719</v>
      </c>
      <c r="E2" s="5">
        <f t="shared" ref="E2:E65" si="0">D2-C2</f>
        <v>4.4489523133961484E-4</v>
      </c>
    </row>
    <row r="3" spans="1:5" x14ac:dyDescent="0.3">
      <c r="A3">
        <v>2</v>
      </c>
      <c r="B3" t="s">
        <v>1136</v>
      </c>
      <c r="C3" s="4">
        <v>44014.675130867989</v>
      </c>
      <c r="D3" s="4">
        <v>44014.675531660767</v>
      </c>
      <c r="E3" s="5">
        <f t="shared" si="0"/>
        <v>4.0079277823679149E-4</v>
      </c>
    </row>
    <row r="4" spans="1:5" x14ac:dyDescent="0.3">
      <c r="A4">
        <v>3</v>
      </c>
      <c r="B4" t="s">
        <v>1398</v>
      </c>
      <c r="C4" s="4">
        <v>44014.675531663073</v>
      </c>
      <c r="D4" s="4">
        <v>44014.675909044963</v>
      </c>
      <c r="E4" s="5">
        <f t="shared" si="0"/>
        <v>3.7738188984803855E-4</v>
      </c>
    </row>
    <row r="5" spans="1:5" x14ac:dyDescent="0.3">
      <c r="A5">
        <v>4</v>
      </c>
      <c r="B5" t="s">
        <v>823</v>
      </c>
      <c r="C5" s="4">
        <v>44014.675909046979</v>
      </c>
      <c r="D5" s="4">
        <v>44014.676311513307</v>
      </c>
      <c r="E5" s="5">
        <f t="shared" si="0"/>
        <v>4.0246632852358744E-4</v>
      </c>
    </row>
    <row r="6" spans="1:5" x14ac:dyDescent="0.3">
      <c r="A6">
        <v>5</v>
      </c>
      <c r="B6" t="s">
        <v>426</v>
      </c>
      <c r="C6" s="4">
        <v>44014.676311515337</v>
      </c>
      <c r="D6" s="4">
        <v>44014.676754794789</v>
      </c>
      <c r="E6" s="5">
        <f t="shared" si="0"/>
        <v>4.4327945215627551E-4</v>
      </c>
    </row>
    <row r="7" spans="1:5" x14ac:dyDescent="0.3">
      <c r="A7">
        <v>6</v>
      </c>
      <c r="B7" t="s">
        <v>590</v>
      </c>
      <c r="C7" s="4">
        <v>44014.676754797067</v>
      </c>
      <c r="D7" s="4">
        <v>44014.677103936148</v>
      </c>
      <c r="E7" s="5">
        <f t="shared" si="0"/>
        <v>3.4913908166345209E-4</v>
      </c>
    </row>
    <row r="8" spans="1:5" x14ac:dyDescent="0.3">
      <c r="A8">
        <v>7</v>
      </c>
      <c r="B8" t="s">
        <v>385</v>
      </c>
      <c r="C8" s="4">
        <v>44014.677103938557</v>
      </c>
      <c r="D8" s="4">
        <v>44014.677221034843</v>
      </c>
      <c r="E8" s="5">
        <f t="shared" si="0"/>
        <v>1.1709628597600386E-4</v>
      </c>
    </row>
    <row r="9" spans="1:5" x14ac:dyDescent="0.3">
      <c r="A9">
        <v>8</v>
      </c>
      <c r="B9" t="s">
        <v>492</v>
      </c>
      <c r="C9" s="4">
        <v>44014.677221036924</v>
      </c>
      <c r="D9" s="4">
        <v>44014.677448078117</v>
      </c>
      <c r="E9" s="5">
        <f t="shared" si="0"/>
        <v>2.2704119328409433E-4</v>
      </c>
    </row>
    <row r="10" spans="1:5" x14ac:dyDescent="0.3">
      <c r="A10">
        <v>9</v>
      </c>
      <c r="B10" t="s">
        <v>869</v>
      </c>
      <c r="C10" s="4">
        <v>44014.677448080227</v>
      </c>
      <c r="D10" s="4">
        <v>44014.678858961423</v>
      </c>
      <c r="E10" s="5">
        <f t="shared" si="0"/>
        <v>1.4108811956248246E-3</v>
      </c>
    </row>
    <row r="11" spans="1:5" x14ac:dyDescent="0.3">
      <c r="A11">
        <v>10</v>
      </c>
      <c r="B11" t="s">
        <v>1488</v>
      </c>
      <c r="C11" s="4">
        <v>44014.678858963751</v>
      </c>
      <c r="D11" s="4">
        <v>44014.67919134735</v>
      </c>
      <c r="E11" s="5">
        <f t="shared" si="0"/>
        <v>3.323835990158841E-4</v>
      </c>
    </row>
    <row r="12" spans="1:5" x14ac:dyDescent="0.3">
      <c r="A12">
        <v>11</v>
      </c>
      <c r="B12" t="s">
        <v>1502</v>
      </c>
      <c r="C12" s="4">
        <v>44014.679191349504</v>
      </c>
      <c r="D12" s="4">
        <v>44014.679247093991</v>
      </c>
      <c r="E12" s="5">
        <f t="shared" si="0"/>
        <v>5.5744487326592207E-5</v>
      </c>
    </row>
    <row r="13" spans="1:5" x14ac:dyDescent="0.3">
      <c r="A13">
        <v>12</v>
      </c>
      <c r="B13" t="s">
        <v>619</v>
      </c>
      <c r="C13" s="4">
        <v>44014.679247096399</v>
      </c>
      <c r="D13" s="4">
        <v>44014.679703688293</v>
      </c>
      <c r="E13" s="5">
        <f t="shared" si="0"/>
        <v>4.5659189345315099E-4</v>
      </c>
    </row>
    <row r="14" spans="1:5" x14ac:dyDescent="0.3">
      <c r="A14">
        <v>13</v>
      </c>
      <c r="B14" t="s">
        <v>274</v>
      </c>
      <c r="C14" s="4">
        <v>44014.679703690519</v>
      </c>
      <c r="D14" s="4">
        <v>44014.680185490914</v>
      </c>
      <c r="E14" s="5">
        <f t="shared" si="0"/>
        <v>4.8180039448197931E-4</v>
      </c>
    </row>
    <row r="15" spans="1:5" x14ac:dyDescent="0.3">
      <c r="A15">
        <v>14</v>
      </c>
      <c r="B15" t="s">
        <v>1459</v>
      </c>
      <c r="C15" s="4">
        <v>44014.680185492973</v>
      </c>
      <c r="D15" s="4">
        <v>44014.680322024396</v>
      </c>
      <c r="E15" s="5">
        <f t="shared" si="0"/>
        <v>1.3653142377734184E-4</v>
      </c>
    </row>
    <row r="16" spans="1:5" x14ac:dyDescent="0.3">
      <c r="A16">
        <v>15</v>
      </c>
      <c r="B16" t="s">
        <v>1278</v>
      </c>
      <c r="C16" s="4">
        <v>44014.68032202671</v>
      </c>
      <c r="D16" s="4">
        <v>44014.680456736518</v>
      </c>
      <c r="E16" s="5">
        <f t="shared" si="0"/>
        <v>1.3470980775309727E-4</v>
      </c>
    </row>
    <row r="17" spans="1:5" x14ac:dyDescent="0.3">
      <c r="A17">
        <v>16</v>
      </c>
      <c r="B17" t="s">
        <v>1390</v>
      </c>
      <c r="C17" s="4">
        <v>44014.680456738599</v>
      </c>
      <c r="D17" s="4">
        <v>44014.680831586513</v>
      </c>
      <c r="E17" s="5">
        <f t="shared" si="0"/>
        <v>3.7484791391761974E-4</v>
      </c>
    </row>
    <row r="18" spans="1:5" x14ac:dyDescent="0.3">
      <c r="A18">
        <v>17</v>
      </c>
      <c r="B18" t="s">
        <v>130</v>
      </c>
      <c r="C18" s="4">
        <v>44014.680831588623</v>
      </c>
      <c r="D18" s="4">
        <v>44014.681267160107</v>
      </c>
      <c r="E18" s="5">
        <f t="shared" si="0"/>
        <v>4.3557148455874994E-4</v>
      </c>
    </row>
    <row r="19" spans="1:5" x14ac:dyDescent="0.3">
      <c r="A19">
        <v>18</v>
      </c>
      <c r="B19" t="s">
        <v>1083</v>
      </c>
      <c r="C19" s="4">
        <v>44014.681267162363</v>
      </c>
      <c r="D19" s="4">
        <v>44014.681584420287</v>
      </c>
      <c r="E19" s="5">
        <f t="shared" si="0"/>
        <v>3.1725792359793559E-4</v>
      </c>
    </row>
    <row r="20" spans="1:5" x14ac:dyDescent="0.3">
      <c r="A20">
        <v>19</v>
      </c>
      <c r="B20" t="s">
        <v>1132</v>
      </c>
      <c r="C20" s="4">
        <v>44014.681584422338</v>
      </c>
      <c r="D20" s="4">
        <v>44014.682004097362</v>
      </c>
      <c r="E20" s="5">
        <f t="shared" si="0"/>
        <v>4.1967502329498529E-4</v>
      </c>
    </row>
    <row r="21" spans="1:5" x14ac:dyDescent="0.3">
      <c r="A21">
        <v>20</v>
      </c>
      <c r="B21" t="s">
        <v>1002</v>
      </c>
      <c r="C21" s="4">
        <v>44014.682004099574</v>
      </c>
      <c r="D21" s="4">
        <v>44014.682427610802</v>
      </c>
      <c r="E21" s="5">
        <f t="shared" si="0"/>
        <v>4.2351122829131782E-4</v>
      </c>
    </row>
    <row r="22" spans="1:5" x14ac:dyDescent="0.3">
      <c r="A22">
        <v>21</v>
      </c>
      <c r="B22" t="s">
        <v>873</v>
      </c>
      <c r="C22" s="4">
        <v>44014.682427613086</v>
      </c>
      <c r="D22" s="4">
        <v>44014.683099998147</v>
      </c>
      <c r="E22" s="5">
        <f t="shared" si="0"/>
        <v>6.7238506017019972E-4</v>
      </c>
    </row>
    <row r="23" spans="1:5" x14ac:dyDescent="0.3">
      <c r="A23">
        <v>22</v>
      </c>
      <c r="B23" t="s">
        <v>1532</v>
      </c>
      <c r="C23" s="4">
        <v>44014.683100000228</v>
      </c>
      <c r="D23" s="4">
        <v>44014.683286280349</v>
      </c>
      <c r="E23" s="5">
        <f t="shared" si="0"/>
        <v>1.8628012185217813E-4</v>
      </c>
    </row>
    <row r="24" spans="1:5" x14ac:dyDescent="0.3">
      <c r="A24">
        <v>23</v>
      </c>
      <c r="B24" t="s">
        <v>327</v>
      </c>
      <c r="C24" s="4">
        <v>44014.683286282387</v>
      </c>
      <c r="D24" s="4">
        <v>44014.686341374218</v>
      </c>
      <c r="E24" s="5">
        <f t="shared" si="0"/>
        <v>3.0550918309018016E-3</v>
      </c>
    </row>
    <row r="25" spans="1:5" x14ac:dyDescent="0.3">
      <c r="A25">
        <v>24</v>
      </c>
      <c r="B25" t="s">
        <v>1377</v>
      </c>
      <c r="C25" s="4">
        <v>44014.686341376357</v>
      </c>
      <c r="D25" s="4">
        <v>44014.686561823633</v>
      </c>
      <c r="E25" s="5">
        <f t="shared" si="0"/>
        <v>2.2044727666070685E-4</v>
      </c>
    </row>
    <row r="26" spans="1:5" x14ac:dyDescent="0.3">
      <c r="A26">
        <v>25</v>
      </c>
      <c r="B26" t="s">
        <v>1054</v>
      </c>
      <c r="C26" s="4">
        <v>44014.686561825947</v>
      </c>
      <c r="D26" s="4">
        <v>44014.686638267107</v>
      </c>
      <c r="E26" s="5">
        <f t="shared" si="0"/>
        <v>7.6441159762907773E-5</v>
      </c>
    </row>
    <row r="27" spans="1:5" x14ac:dyDescent="0.3">
      <c r="A27">
        <v>26</v>
      </c>
      <c r="B27" t="s">
        <v>1373</v>
      </c>
      <c r="C27" s="4">
        <v>44014.686638269457</v>
      </c>
      <c r="D27" s="4">
        <v>44014.687027976062</v>
      </c>
      <c r="E27" s="5">
        <f t="shared" si="0"/>
        <v>3.897066053468734E-4</v>
      </c>
    </row>
    <row r="28" spans="1:5" x14ac:dyDescent="0.3">
      <c r="A28">
        <v>27</v>
      </c>
      <c r="B28" t="s">
        <v>1539</v>
      </c>
      <c r="C28" s="4">
        <v>44014.687027978391</v>
      </c>
      <c r="D28" s="4">
        <v>44014.687445592397</v>
      </c>
      <c r="E28" s="5">
        <f t="shared" si="0"/>
        <v>4.1761400643736124E-4</v>
      </c>
    </row>
    <row r="29" spans="1:5" x14ac:dyDescent="0.3">
      <c r="A29">
        <v>28</v>
      </c>
      <c r="B29" t="s">
        <v>553</v>
      </c>
      <c r="C29" s="4">
        <v>44014.687445594689</v>
      </c>
      <c r="D29" s="4">
        <v>44014.687855418793</v>
      </c>
      <c r="E29" s="5">
        <f t="shared" si="0"/>
        <v>4.0982410428114235E-4</v>
      </c>
    </row>
    <row r="30" spans="1:5" x14ac:dyDescent="0.3">
      <c r="A30">
        <v>29</v>
      </c>
      <c r="B30" t="s">
        <v>508</v>
      </c>
      <c r="C30" s="4">
        <v>44014.687855420889</v>
      </c>
      <c r="D30" s="4">
        <v>44014.688033357197</v>
      </c>
      <c r="E30" s="5">
        <f t="shared" si="0"/>
        <v>1.7793630831874907E-4</v>
      </c>
    </row>
    <row r="31" spans="1:5" x14ac:dyDescent="0.3">
      <c r="A31">
        <v>30</v>
      </c>
      <c r="B31" t="s">
        <v>1333</v>
      </c>
      <c r="C31" s="4">
        <v>44014.688033359249</v>
      </c>
      <c r="D31" s="4">
        <v>44014.688102428707</v>
      </c>
      <c r="E31" s="5">
        <f t="shared" si="0"/>
        <v>6.9069457822479308E-5</v>
      </c>
    </row>
    <row r="32" spans="1:5" x14ac:dyDescent="0.3">
      <c r="A32">
        <v>31</v>
      </c>
      <c r="B32" t="s">
        <v>1235</v>
      </c>
      <c r="C32" s="4">
        <v>44014.688102431021</v>
      </c>
      <c r="D32" s="4">
        <v>44014.688235072892</v>
      </c>
      <c r="E32" s="5">
        <f t="shared" si="0"/>
        <v>1.3264187145978212E-4</v>
      </c>
    </row>
    <row r="33" spans="1:5" x14ac:dyDescent="0.3">
      <c r="A33">
        <v>32</v>
      </c>
      <c r="B33" t="s">
        <v>147</v>
      </c>
      <c r="C33" s="4">
        <v>44014.688235075213</v>
      </c>
      <c r="D33" s="4">
        <v>44014.68830823779</v>
      </c>
      <c r="E33" s="5">
        <f t="shared" si="0"/>
        <v>7.3162576882168651E-5</v>
      </c>
    </row>
    <row r="34" spans="1:5" x14ac:dyDescent="0.3">
      <c r="A34">
        <v>33</v>
      </c>
      <c r="B34" t="s">
        <v>811</v>
      </c>
      <c r="C34" s="4">
        <v>44014.688308239987</v>
      </c>
      <c r="D34" s="4">
        <v>44014.688753936447</v>
      </c>
      <c r="E34" s="5">
        <f t="shared" si="0"/>
        <v>4.4569645979208872E-4</v>
      </c>
    </row>
    <row r="35" spans="1:5" x14ac:dyDescent="0.3">
      <c r="A35">
        <v>34</v>
      </c>
      <c r="B35" t="s">
        <v>1529</v>
      </c>
      <c r="C35" s="4">
        <v>44014.688753938637</v>
      </c>
      <c r="D35" s="4">
        <v>44014.688915766768</v>
      </c>
      <c r="E35" s="5">
        <f t="shared" si="0"/>
        <v>1.6182813124032691E-4</v>
      </c>
    </row>
    <row r="36" spans="1:5" x14ac:dyDescent="0.3">
      <c r="A36">
        <v>35</v>
      </c>
      <c r="B36" t="s">
        <v>831</v>
      </c>
      <c r="C36" s="4">
        <v>44014.688915769031</v>
      </c>
      <c r="D36" s="4">
        <v>44014.689308547422</v>
      </c>
      <c r="E36" s="5">
        <f t="shared" si="0"/>
        <v>3.927783909603022E-4</v>
      </c>
    </row>
    <row r="37" spans="1:5" x14ac:dyDescent="0.3">
      <c r="A37">
        <v>36</v>
      </c>
      <c r="B37" t="s">
        <v>176</v>
      </c>
      <c r="C37" s="4">
        <v>44014.68930854978</v>
      </c>
      <c r="D37" s="4">
        <v>44014.68962419263</v>
      </c>
      <c r="E37" s="5">
        <f t="shared" si="0"/>
        <v>3.1564285018248484E-4</v>
      </c>
    </row>
    <row r="38" spans="1:5" x14ac:dyDescent="0.3">
      <c r="A38">
        <v>37</v>
      </c>
      <c r="B38" t="s">
        <v>373</v>
      </c>
      <c r="C38" s="4">
        <v>44014.689624194471</v>
      </c>
      <c r="D38" s="4">
        <v>44014.6904612984</v>
      </c>
      <c r="E38" s="5">
        <f t="shared" si="0"/>
        <v>8.3710392937064171E-4</v>
      </c>
    </row>
    <row r="39" spans="1:5" x14ac:dyDescent="0.3">
      <c r="A39">
        <v>38</v>
      </c>
      <c r="B39" t="s">
        <v>1046</v>
      </c>
      <c r="C39" s="4">
        <v>44014.69046130059</v>
      </c>
      <c r="D39" s="4">
        <v>44014.69065157108</v>
      </c>
      <c r="E39" s="5">
        <f t="shared" si="0"/>
        <v>1.9027048983843997E-4</v>
      </c>
    </row>
    <row r="40" spans="1:5" x14ac:dyDescent="0.3">
      <c r="A40">
        <v>39</v>
      </c>
      <c r="B40" t="s">
        <v>998</v>
      </c>
      <c r="C40" s="4">
        <v>44014.690651573343</v>
      </c>
      <c r="D40" s="4">
        <v>44014.691119065072</v>
      </c>
      <c r="E40" s="5">
        <f t="shared" si="0"/>
        <v>4.6749172906856984E-4</v>
      </c>
    </row>
    <row r="41" spans="1:5" x14ac:dyDescent="0.3">
      <c r="A41">
        <v>40</v>
      </c>
      <c r="B41" t="s">
        <v>574</v>
      </c>
      <c r="C41" s="4">
        <v>44014.691119067371</v>
      </c>
      <c r="D41" s="4">
        <v>44014.691145027973</v>
      </c>
      <c r="E41" s="5">
        <f t="shared" si="0"/>
        <v>2.5960602215491235E-5</v>
      </c>
    </row>
    <row r="42" spans="1:5" x14ac:dyDescent="0.3">
      <c r="A42">
        <v>41</v>
      </c>
      <c r="B42" t="s">
        <v>967</v>
      </c>
      <c r="C42" s="4">
        <v>44014.691145030069</v>
      </c>
      <c r="D42" s="4">
        <v>44014.691517333973</v>
      </c>
      <c r="E42" s="5">
        <f t="shared" si="0"/>
        <v>3.7230390444165096E-4</v>
      </c>
    </row>
    <row r="43" spans="1:5" x14ac:dyDescent="0.3">
      <c r="A43">
        <v>42</v>
      </c>
      <c r="B43" t="s">
        <v>405</v>
      </c>
      <c r="C43" s="4">
        <v>44014.69151733625</v>
      </c>
      <c r="D43" s="4">
        <v>44014.69236293697</v>
      </c>
      <c r="E43" s="5">
        <f t="shared" si="0"/>
        <v>8.4560071991290897E-4</v>
      </c>
    </row>
    <row r="44" spans="1:5" x14ac:dyDescent="0.3">
      <c r="A44">
        <v>43</v>
      </c>
      <c r="B44" t="s">
        <v>1474</v>
      </c>
      <c r="C44" s="4">
        <v>44014.692362939088</v>
      </c>
      <c r="D44" s="4">
        <v>44014.692487522167</v>
      </c>
      <c r="E44" s="5">
        <f t="shared" si="0"/>
        <v>1.2458307901397347E-4</v>
      </c>
    </row>
    <row r="45" spans="1:5" x14ac:dyDescent="0.3">
      <c r="A45">
        <v>44</v>
      </c>
      <c r="B45" t="s">
        <v>799</v>
      </c>
      <c r="C45" s="4">
        <v>44014.692487524437</v>
      </c>
      <c r="D45" s="4">
        <v>44014.692508899621</v>
      </c>
      <c r="E45" s="5">
        <f t="shared" si="0"/>
        <v>2.1375184587668628E-5</v>
      </c>
    </row>
    <row r="46" spans="1:5" x14ac:dyDescent="0.3">
      <c r="A46">
        <v>45</v>
      </c>
      <c r="B46" t="s">
        <v>1193</v>
      </c>
      <c r="C46" s="4">
        <v>44014.692508901768</v>
      </c>
      <c r="D46" s="4">
        <v>44014.692728671587</v>
      </c>
      <c r="E46" s="5">
        <f t="shared" si="0"/>
        <v>2.1976981952320784E-4</v>
      </c>
    </row>
    <row r="47" spans="1:5" x14ac:dyDescent="0.3">
      <c r="A47">
        <v>46</v>
      </c>
      <c r="B47" t="s">
        <v>249</v>
      </c>
      <c r="C47" s="4">
        <v>44014.692728673668</v>
      </c>
      <c r="D47" s="4">
        <v>44014.692897581437</v>
      </c>
      <c r="E47" s="5">
        <f t="shared" si="0"/>
        <v>1.6890776896616444E-4</v>
      </c>
    </row>
    <row r="48" spans="1:5" x14ac:dyDescent="0.3">
      <c r="A48">
        <v>47</v>
      </c>
      <c r="B48" t="s">
        <v>1157</v>
      </c>
      <c r="C48" s="4">
        <v>44014.692897583584</v>
      </c>
      <c r="D48" s="4">
        <v>44014.693312776733</v>
      </c>
      <c r="E48" s="5">
        <f t="shared" si="0"/>
        <v>4.1519314981997013E-4</v>
      </c>
    </row>
    <row r="49" spans="1:5" x14ac:dyDescent="0.3">
      <c r="A49">
        <v>48</v>
      </c>
      <c r="B49" t="s">
        <v>1258</v>
      </c>
      <c r="C49" s="4">
        <v>44014.693312779003</v>
      </c>
      <c r="D49" s="4">
        <v>44014.693663134152</v>
      </c>
      <c r="E49" s="5">
        <f t="shared" si="0"/>
        <v>3.5035514883929864E-4</v>
      </c>
    </row>
    <row r="50" spans="1:5" x14ac:dyDescent="0.3">
      <c r="A50">
        <v>49</v>
      </c>
      <c r="B50" t="s">
        <v>1313</v>
      </c>
      <c r="C50" s="4">
        <v>44014.693663136277</v>
      </c>
      <c r="D50" s="4">
        <v>44014.694095560648</v>
      </c>
      <c r="E50" s="5">
        <f t="shared" si="0"/>
        <v>4.324243709561415E-4</v>
      </c>
    </row>
    <row r="51" spans="1:5" x14ac:dyDescent="0.3">
      <c r="A51">
        <v>50</v>
      </c>
      <c r="B51" t="s">
        <v>1286</v>
      </c>
      <c r="C51" s="4">
        <v>44014.69409556398</v>
      </c>
      <c r="D51" s="4">
        <v>44014.694415066493</v>
      </c>
      <c r="E51" s="5">
        <f t="shared" si="0"/>
        <v>3.1950251286616549E-4</v>
      </c>
    </row>
    <row r="52" spans="1:5" x14ac:dyDescent="0.3">
      <c r="A52">
        <v>51</v>
      </c>
      <c r="B52" t="s">
        <v>763</v>
      </c>
      <c r="C52" s="4">
        <v>44014.694415068872</v>
      </c>
      <c r="D52" s="4">
        <v>44014.694842901357</v>
      </c>
      <c r="E52" s="5">
        <f t="shared" si="0"/>
        <v>4.2783248500199988E-4</v>
      </c>
    </row>
    <row r="53" spans="1:5" x14ac:dyDescent="0.3">
      <c r="A53">
        <v>52</v>
      </c>
      <c r="B53" t="s">
        <v>1022</v>
      </c>
      <c r="C53" s="4">
        <v>44014.694842903788</v>
      </c>
      <c r="D53" s="4">
        <v>44014.695238943583</v>
      </c>
      <c r="E53" s="5">
        <f t="shared" si="0"/>
        <v>3.9603979530511424E-4</v>
      </c>
    </row>
    <row r="54" spans="1:5" x14ac:dyDescent="0.3">
      <c r="A54">
        <v>53</v>
      </c>
      <c r="B54" t="s">
        <v>667</v>
      </c>
      <c r="C54" s="4">
        <v>44014.695238945933</v>
      </c>
      <c r="D54" s="4">
        <v>44014.695691936853</v>
      </c>
      <c r="E54" s="5">
        <f t="shared" si="0"/>
        <v>4.5299092016648501E-4</v>
      </c>
    </row>
    <row r="55" spans="1:5" x14ac:dyDescent="0.3">
      <c r="A55">
        <v>54</v>
      </c>
      <c r="B55" t="s">
        <v>1254</v>
      </c>
      <c r="C55" s="4">
        <v>44014.69569193913</v>
      </c>
      <c r="D55" s="4">
        <v>44014.695904756758</v>
      </c>
      <c r="E55" s="5">
        <f t="shared" si="0"/>
        <v>2.1281762747094035E-4</v>
      </c>
    </row>
    <row r="56" spans="1:5" x14ac:dyDescent="0.3">
      <c r="A56">
        <v>55</v>
      </c>
      <c r="B56" t="s">
        <v>1079</v>
      </c>
      <c r="C56" s="4">
        <v>44014.695904758868</v>
      </c>
      <c r="D56" s="4">
        <v>44014.696316819332</v>
      </c>
      <c r="E56" s="5">
        <f t="shared" si="0"/>
        <v>4.1206046444131061E-4</v>
      </c>
    </row>
    <row r="57" spans="1:5" x14ac:dyDescent="0.3">
      <c r="A57">
        <v>56</v>
      </c>
      <c r="B57" t="s">
        <v>1074</v>
      </c>
      <c r="C57" s="4">
        <v>44014.696316821617</v>
      </c>
      <c r="D57" s="4">
        <v>44014.696703757851</v>
      </c>
      <c r="E57" s="5">
        <f t="shared" si="0"/>
        <v>3.8693623355356976E-4</v>
      </c>
    </row>
    <row r="58" spans="1:5" x14ac:dyDescent="0.3">
      <c r="A58">
        <v>57</v>
      </c>
      <c r="B58" t="s">
        <v>303</v>
      </c>
      <c r="C58" s="4">
        <v>44014.696703760237</v>
      </c>
      <c r="D58" s="4">
        <v>44014.6971782611</v>
      </c>
      <c r="E58" s="5">
        <f t="shared" si="0"/>
        <v>4.7450086276512593E-4</v>
      </c>
    </row>
    <row r="59" spans="1:5" x14ac:dyDescent="0.3">
      <c r="A59">
        <v>58</v>
      </c>
      <c r="B59" t="s">
        <v>1062</v>
      </c>
      <c r="C59" s="4">
        <v>44014.697178263472</v>
      </c>
      <c r="D59" s="4">
        <v>44014.697564042814</v>
      </c>
      <c r="E59" s="5">
        <f t="shared" si="0"/>
        <v>3.8577934174099937E-4</v>
      </c>
    </row>
    <row r="60" spans="1:5" x14ac:dyDescent="0.3">
      <c r="A60">
        <v>59</v>
      </c>
      <c r="B60" t="s">
        <v>1231</v>
      </c>
      <c r="C60" s="4">
        <v>44014.697564045127</v>
      </c>
      <c r="D60" s="4">
        <v>44014.697790437291</v>
      </c>
      <c r="E60" s="5">
        <f t="shared" si="0"/>
        <v>2.2639216331299394E-4</v>
      </c>
    </row>
    <row r="61" spans="1:5" x14ac:dyDescent="0.3">
      <c r="A61">
        <v>60</v>
      </c>
      <c r="B61" t="s">
        <v>163</v>
      </c>
      <c r="C61" s="4">
        <v>44014.697790439423</v>
      </c>
      <c r="D61" s="4">
        <v>44014.698218813159</v>
      </c>
      <c r="E61" s="5">
        <f t="shared" si="0"/>
        <v>4.2837373621296138E-4</v>
      </c>
    </row>
    <row r="62" spans="1:5" x14ac:dyDescent="0.3">
      <c r="A62">
        <v>61</v>
      </c>
      <c r="B62" t="s">
        <v>9</v>
      </c>
      <c r="C62" s="4">
        <v>44014.698218815349</v>
      </c>
      <c r="D62" s="4">
        <v>44014.699205171542</v>
      </c>
      <c r="E62" s="5">
        <f t="shared" si="0"/>
        <v>9.8635619360720739E-4</v>
      </c>
    </row>
    <row r="63" spans="1:5" x14ac:dyDescent="0.3">
      <c r="A63">
        <v>62</v>
      </c>
      <c r="B63" t="s">
        <v>651</v>
      </c>
      <c r="C63" s="4">
        <v>44014.699205173842</v>
      </c>
      <c r="D63" s="4">
        <v>44014.699574939317</v>
      </c>
      <c r="E63" s="5">
        <f t="shared" si="0"/>
        <v>3.6976547562517226E-4</v>
      </c>
    </row>
    <row r="64" spans="1:5" x14ac:dyDescent="0.3">
      <c r="A64">
        <v>63</v>
      </c>
      <c r="B64" t="s">
        <v>504</v>
      </c>
      <c r="C64" s="4">
        <v>44014.699574941631</v>
      </c>
      <c r="D64" s="4">
        <v>44014.699952795403</v>
      </c>
      <c r="E64" s="5">
        <f t="shared" si="0"/>
        <v>3.7785377207910642E-4</v>
      </c>
    </row>
    <row r="65" spans="1:5" x14ac:dyDescent="0.3">
      <c r="A65">
        <v>64</v>
      </c>
      <c r="B65" t="s">
        <v>86</v>
      </c>
      <c r="C65" s="4">
        <v>44014.699952797768</v>
      </c>
      <c r="D65" s="4">
        <v>44014.700132158519</v>
      </c>
      <c r="E65" s="5">
        <f t="shared" si="0"/>
        <v>1.7936075164470822E-4</v>
      </c>
    </row>
    <row r="66" spans="1:5" x14ac:dyDescent="0.3">
      <c r="A66">
        <v>65</v>
      </c>
      <c r="B66" t="s">
        <v>684</v>
      </c>
      <c r="C66" s="4">
        <v>44014.700132160622</v>
      </c>
      <c r="D66" s="4">
        <v>44014.700568773122</v>
      </c>
      <c r="E66" s="5">
        <f t="shared" ref="E66:E129" si="1">D66-C66</f>
        <v>4.3661249947035685E-4</v>
      </c>
    </row>
    <row r="67" spans="1:5" x14ac:dyDescent="0.3">
      <c r="A67">
        <v>66</v>
      </c>
      <c r="B67" t="s">
        <v>1506</v>
      </c>
      <c r="C67" s="4">
        <v>44014.700568774962</v>
      </c>
      <c r="D67" s="4">
        <v>44014.700959566333</v>
      </c>
      <c r="E67" s="5">
        <f t="shared" si="1"/>
        <v>3.907913705916144E-4</v>
      </c>
    </row>
    <row r="68" spans="1:5" x14ac:dyDescent="0.3">
      <c r="A68">
        <v>67</v>
      </c>
      <c r="B68" t="s">
        <v>90</v>
      </c>
      <c r="C68" s="4">
        <v>44014.700959568603</v>
      </c>
      <c r="D68" s="4">
        <v>44014.701175659407</v>
      </c>
      <c r="E68" s="5">
        <f t="shared" si="1"/>
        <v>2.1609080431517214E-4</v>
      </c>
    </row>
    <row r="69" spans="1:5" x14ac:dyDescent="0.3">
      <c r="A69">
        <v>68</v>
      </c>
      <c r="B69" t="s">
        <v>1480</v>
      </c>
      <c r="C69" s="4">
        <v>44014.701175661707</v>
      </c>
      <c r="D69" s="4">
        <v>44014.701283734314</v>
      </c>
      <c r="E69" s="5">
        <f t="shared" si="1"/>
        <v>1.080726069631055E-4</v>
      </c>
    </row>
    <row r="70" spans="1:5" x14ac:dyDescent="0.3">
      <c r="A70">
        <v>69</v>
      </c>
      <c r="B70" t="s">
        <v>184</v>
      </c>
      <c r="C70" s="4">
        <v>44014.701283736642</v>
      </c>
      <c r="D70" s="4">
        <v>44014.701664892113</v>
      </c>
      <c r="E70" s="5">
        <f t="shared" si="1"/>
        <v>3.811554706771858E-4</v>
      </c>
    </row>
    <row r="71" spans="1:5" x14ac:dyDescent="0.3">
      <c r="A71">
        <v>70</v>
      </c>
      <c r="B71" t="s">
        <v>1361</v>
      </c>
      <c r="C71" s="4">
        <v>44014.701664894259</v>
      </c>
      <c r="D71" s="4">
        <v>44014.702101903669</v>
      </c>
      <c r="E71" s="5">
        <f t="shared" si="1"/>
        <v>4.3700941023416817E-4</v>
      </c>
    </row>
    <row r="72" spans="1:5" x14ac:dyDescent="0.3">
      <c r="A72">
        <v>71</v>
      </c>
      <c r="B72" t="s">
        <v>377</v>
      </c>
      <c r="C72" s="4">
        <v>44014.702101906027</v>
      </c>
      <c r="D72" s="4">
        <v>44014.702537029443</v>
      </c>
      <c r="E72" s="5">
        <f t="shared" si="1"/>
        <v>4.351234165369533E-4</v>
      </c>
    </row>
    <row r="73" spans="1:5" x14ac:dyDescent="0.3">
      <c r="A73">
        <v>72</v>
      </c>
      <c r="B73" t="s">
        <v>943</v>
      </c>
      <c r="C73" s="4">
        <v>44014.702537031611</v>
      </c>
      <c r="D73" s="4">
        <v>44014.702569419736</v>
      </c>
      <c r="E73" s="5">
        <f t="shared" si="1"/>
        <v>3.238812496419996E-5</v>
      </c>
    </row>
    <row r="74" spans="1:5" x14ac:dyDescent="0.3">
      <c r="A74">
        <v>73</v>
      </c>
      <c r="B74" t="s">
        <v>409</v>
      </c>
      <c r="C74" s="4">
        <v>44014.702569421832</v>
      </c>
      <c r="D74" s="4">
        <v>44014.702751227072</v>
      </c>
      <c r="E74" s="5">
        <f t="shared" si="1"/>
        <v>1.8180524057243019E-4</v>
      </c>
    </row>
    <row r="75" spans="1:5" x14ac:dyDescent="0.3">
      <c r="A75">
        <v>74</v>
      </c>
      <c r="B75" t="s">
        <v>1120</v>
      </c>
      <c r="C75" s="4">
        <v>44014.702751229401</v>
      </c>
      <c r="D75" s="4">
        <v>44014.70313279736</v>
      </c>
      <c r="E75" s="5">
        <f t="shared" si="1"/>
        <v>3.8156795926624909E-4</v>
      </c>
    </row>
    <row r="76" spans="1:5" x14ac:dyDescent="0.3">
      <c r="A76">
        <v>75</v>
      </c>
      <c r="B76" t="s">
        <v>663</v>
      </c>
      <c r="C76" s="4">
        <v>44014.703132799237</v>
      </c>
      <c r="D76" s="4">
        <v>44014.703574027248</v>
      </c>
      <c r="E76" s="5">
        <f t="shared" si="1"/>
        <v>4.4122801045887172E-4</v>
      </c>
    </row>
    <row r="77" spans="1:5" x14ac:dyDescent="0.3">
      <c r="A77">
        <v>76</v>
      </c>
      <c r="B77" t="s">
        <v>1181</v>
      </c>
      <c r="C77" s="4">
        <v>44014.703574029532</v>
      </c>
      <c r="D77" s="4">
        <v>44014.703655964287</v>
      </c>
      <c r="E77" s="5">
        <f t="shared" si="1"/>
        <v>8.1934755144175142E-5</v>
      </c>
    </row>
    <row r="78" spans="1:5" x14ac:dyDescent="0.3">
      <c r="A78">
        <v>77</v>
      </c>
      <c r="B78" t="s">
        <v>1271</v>
      </c>
      <c r="C78" s="4">
        <v>44014.703655966412</v>
      </c>
      <c r="D78" s="4">
        <v>44014.704004758692</v>
      </c>
      <c r="E78" s="5">
        <f t="shared" si="1"/>
        <v>3.4879228041972965E-4</v>
      </c>
    </row>
    <row r="79" spans="1:5" x14ac:dyDescent="0.3">
      <c r="A79">
        <v>78</v>
      </c>
      <c r="B79" t="s">
        <v>1494</v>
      </c>
      <c r="C79" s="4">
        <v>44014.704004761079</v>
      </c>
      <c r="D79" s="4">
        <v>44014.704190531978</v>
      </c>
      <c r="E79" s="5">
        <f t="shared" si="1"/>
        <v>1.8577089940663427E-4</v>
      </c>
    </row>
    <row r="80" spans="1:5" x14ac:dyDescent="0.3">
      <c r="A80">
        <v>79</v>
      </c>
      <c r="B80" t="s">
        <v>1239</v>
      </c>
      <c r="C80" s="4">
        <v>44014.704190534307</v>
      </c>
      <c r="D80" s="4">
        <v>44014.704416630731</v>
      </c>
      <c r="E80" s="5">
        <f t="shared" si="1"/>
        <v>2.2609642473980784E-4</v>
      </c>
    </row>
    <row r="81" spans="1:5" x14ac:dyDescent="0.3">
      <c r="A81">
        <v>80</v>
      </c>
      <c r="B81" t="s">
        <v>680</v>
      </c>
      <c r="C81" s="4">
        <v>44014.704416632907</v>
      </c>
      <c r="D81" s="4">
        <v>44014.704669353487</v>
      </c>
      <c r="E81" s="5">
        <f t="shared" si="1"/>
        <v>2.5272057973779738E-4</v>
      </c>
    </row>
    <row r="82" spans="1:5" x14ac:dyDescent="0.3">
      <c r="A82">
        <v>81</v>
      </c>
      <c r="B82" t="s">
        <v>835</v>
      </c>
      <c r="C82" s="4">
        <v>44014.704669355662</v>
      </c>
      <c r="D82" s="4">
        <v>44014.705052356549</v>
      </c>
      <c r="E82" s="5">
        <f t="shared" si="1"/>
        <v>3.8300088635878637E-4</v>
      </c>
    </row>
    <row r="83" spans="1:5" x14ac:dyDescent="0.3">
      <c r="A83">
        <v>82</v>
      </c>
      <c r="B83" t="s">
        <v>1128</v>
      </c>
      <c r="C83" s="4">
        <v>44014.705052358862</v>
      </c>
      <c r="D83" s="4">
        <v>44014.705499751813</v>
      </c>
      <c r="E83" s="5">
        <f t="shared" si="1"/>
        <v>4.4739295117324218E-4</v>
      </c>
    </row>
    <row r="84" spans="1:5" x14ac:dyDescent="0.3">
      <c r="A84">
        <v>83</v>
      </c>
      <c r="B84" t="s">
        <v>1322</v>
      </c>
      <c r="C84" s="4">
        <v>44014.705499753982</v>
      </c>
      <c r="D84" s="4">
        <v>44014.705774389418</v>
      </c>
      <c r="E84" s="5">
        <f t="shared" si="1"/>
        <v>2.7463543665362522E-4</v>
      </c>
    </row>
    <row r="85" spans="1:5" x14ac:dyDescent="0.3">
      <c r="A85">
        <v>84</v>
      </c>
      <c r="B85" t="s">
        <v>200</v>
      </c>
      <c r="C85" s="4">
        <v>44014.705774391769</v>
      </c>
      <c r="D85" s="4">
        <v>44014.706160841873</v>
      </c>
      <c r="E85" s="5">
        <f t="shared" si="1"/>
        <v>3.8645010499749333E-4</v>
      </c>
    </row>
    <row r="86" spans="1:5" x14ac:dyDescent="0.3">
      <c r="A86">
        <v>85</v>
      </c>
      <c r="B86" t="s">
        <v>1107</v>
      </c>
      <c r="C86" s="4">
        <v>44014.70616084426</v>
      </c>
      <c r="D86" s="4">
        <v>44014.706329038389</v>
      </c>
      <c r="E86" s="5">
        <f t="shared" si="1"/>
        <v>1.681941284914501E-4</v>
      </c>
    </row>
    <row r="87" spans="1:5" x14ac:dyDescent="0.3">
      <c r="A87">
        <v>86</v>
      </c>
      <c r="B87" t="s">
        <v>430</v>
      </c>
      <c r="C87" s="4">
        <v>44014.706329040557</v>
      </c>
      <c r="D87" s="4">
        <v>44014.706823078668</v>
      </c>
      <c r="E87" s="5">
        <f t="shared" si="1"/>
        <v>4.9403811135562137E-4</v>
      </c>
    </row>
    <row r="88" spans="1:5" x14ac:dyDescent="0.3">
      <c r="A88">
        <v>87</v>
      </c>
      <c r="B88" t="s">
        <v>987</v>
      </c>
      <c r="C88" s="4">
        <v>44014.70682308104</v>
      </c>
      <c r="D88" s="4">
        <v>44014.706860582883</v>
      </c>
      <c r="E88" s="5">
        <f t="shared" si="1"/>
        <v>3.7501842598430812E-5</v>
      </c>
    </row>
    <row r="89" spans="1:5" x14ac:dyDescent="0.3">
      <c r="A89">
        <v>88</v>
      </c>
      <c r="B89" t="s">
        <v>115</v>
      </c>
      <c r="C89" s="4">
        <v>44014.706860585167</v>
      </c>
      <c r="D89" s="4">
        <v>44014.706995395347</v>
      </c>
      <c r="E89" s="5">
        <f t="shared" si="1"/>
        <v>1.3481017958838493E-4</v>
      </c>
    </row>
    <row r="90" spans="1:5" x14ac:dyDescent="0.3">
      <c r="A90">
        <v>89</v>
      </c>
      <c r="B90" t="s">
        <v>557</v>
      </c>
      <c r="C90" s="4">
        <v>44014.706995396948</v>
      </c>
      <c r="D90" s="4">
        <v>44014.707021135917</v>
      </c>
      <c r="E90" s="5">
        <f t="shared" si="1"/>
        <v>2.5738969270605594E-5</v>
      </c>
    </row>
    <row r="91" spans="1:5" x14ac:dyDescent="0.3">
      <c r="A91">
        <v>90</v>
      </c>
      <c r="B91" t="s">
        <v>1339</v>
      </c>
      <c r="C91" s="4">
        <v>44014.707021138063</v>
      </c>
      <c r="D91" s="4">
        <v>44014.707288591148</v>
      </c>
      <c r="E91" s="5">
        <f t="shared" si="1"/>
        <v>2.6745308423414826E-4</v>
      </c>
    </row>
    <row r="92" spans="1:5" x14ac:dyDescent="0.3">
      <c r="A92">
        <v>91</v>
      </c>
      <c r="B92" t="s">
        <v>262</v>
      </c>
      <c r="C92" s="4">
        <v>44014.707288593439</v>
      </c>
      <c r="D92" s="4">
        <v>44014.70731836083</v>
      </c>
      <c r="E92" s="5">
        <f t="shared" si="1"/>
        <v>2.9767390515189618E-5</v>
      </c>
    </row>
    <row r="93" spans="1:5" x14ac:dyDescent="0.3">
      <c r="A93">
        <v>92</v>
      </c>
      <c r="B93" t="s">
        <v>1115</v>
      </c>
      <c r="C93" s="4">
        <v>44014.707318362918</v>
      </c>
      <c r="D93" s="4">
        <v>44014.707518382267</v>
      </c>
      <c r="E93" s="5">
        <f t="shared" si="1"/>
        <v>2.0001934899482876E-4</v>
      </c>
    </row>
    <row r="94" spans="1:5" x14ac:dyDescent="0.3">
      <c r="A94">
        <v>93</v>
      </c>
      <c r="B94" t="s">
        <v>708</v>
      </c>
      <c r="C94" s="4">
        <v>44014.707518384603</v>
      </c>
      <c r="D94" s="4">
        <v>44014.707957987717</v>
      </c>
      <c r="E94" s="5">
        <f t="shared" si="1"/>
        <v>4.3960311450064182E-4</v>
      </c>
    </row>
    <row r="95" spans="1:5" x14ac:dyDescent="0.3">
      <c r="A95">
        <v>94</v>
      </c>
      <c r="B95" t="s">
        <v>1219</v>
      </c>
      <c r="C95" s="4">
        <v>44014.707957989587</v>
      </c>
      <c r="D95" s="4">
        <v>44014.707981931228</v>
      </c>
      <c r="E95" s="5">
        <f t="shared" si="1"/>
        <v>2.3941640392877162E-5</v>
      </c>
    </row>
    <row r="96" spans="1:5" x14ac:dyDescent="0.3">
      <c r="A96">
        <v>95</v>
      </c>
      <c r="B96" t="s">
        <v>524</v>
      </c>
      <c r="C96" s="4">
        <v>44014.707981933439</v>
      </c>
      <c r="D96" s="4">
        <v>44014.708062997488</v>
      </c>
      <c r="E96" s="5">
        <f t="shared" si="1"/>
        <v>8.1064048572443426E-5</v>
      </c>
    </row>
    <row r="97" spans="1:5" x14ac:dyDescent="0.3">
      <c r="A97">
        <v>96</v>
      </c>
      <c r="B97" t="s">
        <v>1251</v>
      </c>
      <c r="C97" s="4">
        <v>44014.708062999613</v>
      </c>
      <c r="D97" s="4">
        <v>44014.70819575066</v>
      </c>
      <c r="E97" s="5">
        <f t="shared" si="1"/>
        <v>1.3275104720378295E-4</v>
      </c>
    </row>
    <row r="98" spans="1:5" x14ac:dyDescent="0.3">
      <c r="A98">
        <v>97</v>
      </c>
      <c r="B98" t="s">
        <v>940</v>
      </c>
      <c r="C98" s="4">
        <v>44014.708195752741</v>
      </c>
      <c r="D98" s="4">
        <v>44014.708252116463</v>
      </c>
      <c r="E98" s="5">
        <f t="shared" si="1"/>
        <v>5.6363722251262516E-5</v>
      </c>
    </row>
    <row r="99" spans="1:5" x14ac:dyDescent="0.3">
      <c r="A99">
        <v>98</v>
      </c>
      <c r="B99" t="s">
        <v>38</v>
      </c>
      <c r="C99" s="4">
        <v>44014.708252118609</v>
      </c>
      <c r="D99" s="4">
        <v>44014.708648517561</v>
      </c>
      <c r="E99" s="5">
        <f t="shared" si="1"/>
        <v>3.9639895112486556E-4</v>
      </c>
    </row>
    <row r="100" spans="1:5" x14ac:dyDescent="0.3">
      <c r="A100">
        <v>99</v>
      </c>
      <c r="B100" t="s">
        <v>315</v>
      </c>
      <c r="C100" s="4">
        <v>44014.708648519409</v>
      </c>
      <c r="D100" s="4">
        <v>44014.709158819787</v>
      </c>
      <c r="E100" s="5">
        <f t="shared" si="1"/>
        <v>5.103003786643967E-4</v>
      </c>
    </row>
    <row r="101" spans="1:5" x14ac:dyDescent="0.3">
      <c r="A101">
        <v>100</v>
      </c>
      <c r="B101" t="s">
        <v>1452</v>
      </c>
      <c r="C101" s="4">
        <v>44014.709158821963</v>
      </c>
      <c r="D101" s="4">
        <v>44014.709291120998</v>
      </c>
      <c r="E101" s="5">
        <f t="shared" si="1"/>
        <v>1.3229903561295941E-4</v>
      </c>
    </row>
    <row r="102" spans="1:5" x14ac:dyDescent="0.3">
      <c r="A102">
        <v>101</v>
      </c>
      <c r="B102" t="s">
        <v>79</v>
      </c>
      <c r="C102" s="4">
        <v>44014.709291123101</v>
      </c>
      <c r="D102" s="4">
        <v>44014.709470527421</v>
      </c>
      <c r="E102" s="5">
        <f t="shared" si="1"/>
        <v>1.7940432007890195E-4</v>
      </c>
    </row>
    <row r="103" spans="1:5" x14ac:dyDescent="0.3">
      <c r="A103">
        <v>102</v>
      </c>
      <c r="B103" t="s">
        <v>26</v>
      </c>
      <c r="C103" s="4">
        <v>44014.709470529517</v>
      </c>
      <c r="D103" s="4">
        <v>44014.709923673181</v>
      </c>
      <c r="E103" s="5">
        <f t="shared" si="1"/>
        <v>4.5314366434467956E-4</v>
      </c>
    </row>
    <row r="104" spans="1:5" x14ac:dyDescent="0.3">
      <c r="A104">
        <v>103</v>
      </c>
      <c r="B104" t="s">
        <v>22</v>
      </c>
      <c r="C104" s="4">
        <v>44014.709923675582</v>
      </c>
      <c r="D104" s="4">
        <v>44014.710315233111</v>
      </c>
      <c r="E104" s="5">
        <f t="shared" si="1"/>
        <v>3.9155752892838791E-4</v>
      </c>
    </row>
    <row r="105" spans="1:5" x14ac:dyDescent="0.3">
      <c r="A105">
        <v>104</v>
      </c>
      <c r="B105" t="s">
        <v>217</v>
      </c>
      <c r="C105" s="4">
        <v>44014.710315235199</v>
      </c>
      <c r="D105" s="4">
        <v>44014.710561362786</v>
      </c>
      <c r="E105" s="5">
        <f t="shared" si="1"/>
        <v>2.461275871610269E-4</v>
      </c>
    </row>
    <row r="106" spans="1:5" x14ac:dyDescent="0.3">
      <c r="A106">
        <v>105</v>
      </c>
      <c r="B106" t="s">
        <v>1148</v>
      </c>
      <c r="C106" s="4">
        <v>44014.710561364918</v>
      </c>
      <c r="D106" s="4">
        <v>44014.710910819893</v>
      </c>
      <c r="E106" s="5">
        <f t="shared" si="1"/>
        <v>3.4945497463922948E-4</v>
      </c>
    </row>
    <row r="107" spans="1:5" x14ac:dyDescent="0.3">
      <c r="A107">
        <v>106</v>
      </c>
      <c r="B107" t="s">
        <v>18</v>
      </c>
      <c r="C107" s="4">
        <v>44014.710910821981</v>
      </c>
      <c r="D107" s="4">
        <v>44014.711321867231</v>
      </c>
      <c r="E107" s="5">
        <f t="shared" si="1"/>
        <v>4.110452500754036E-4</v>
      </c>
    </row>
    <row r="108" spans="1:5" x14ac:dyDescent="0.3">
      <c r="A108">
        <v>107</v>
      </c>
      <c r="B108" t="s">
        <v>290</v>
      </c>
      <c r="C108" s="4">
        <v>44014.711321869523</v>
      </c>
      <c r="D108" s="4">
        <v>44014.711751130009</v>
      </c>
      <c r="E108" s="5">
        <f t="shared" si="1"/>
        <v>4.2926048627123237E-4</v>
      </c>
    </row>
    <row r="109" spans="1:5" x14ac:dyDescent="0.3">
      <c r="A109">
        <v>108</v>
      </c>
      <c r="B109" t="s">
        <v>1491</v>
      </c>
      <c r="C109" s="4">
        <v>44014.711751132258</v>
      </c>
      <c r="D109" s="4">
        <v>44014.711803102327</v>
      </c>
      <c r="E109" s="5">
        <f t="shared" si="1"/>
        <v>5.1970069762319326E-5</v>
      </c>
    </row>
    <row r="110" spans="1:5" x14ac:dyDescent="0.3">
      <c r="A110">
        <v>109</v>
      </c>
      <c r="B110" t="s">
        <v>549</v>
      </c>
      <c r="C110" s="4">
        <v>44014.711803104467</v>
      </c>
      <c r="D110" s="4">
        <v>44014.71217374743</v>
      </c>
      <c r="E110" s="5">
        <f t="shared" si="1"/>
        <v>3.7064296338940039E-4</v>
      </c>
    </row>
    <row r="111" spans="1:5" x14ac:dyDescent="0.3">
      <c r="A111">
        <v>110</v>
      </c>
      <c r="B111" t="s">
        <v>14</v>
      </c>
      <c r="C111" s="4">
        <v>44014.712173749533</v>
      </c>
      <c r="D111" s="4">
        <v>44014.712180628878</v>
      </c>
      <c r="E111" s="5">
        <f t="shared" si="1"/>
        <v>6.8793451646342874E-6</v>
      </c>
    </row>
    <row r="112" spans="1:5" x14ac:dyDescent="0.3">
      <c r="A112">
        <v>111</v>
      </c>
      <c r="B112" t="s">
        <v>819</v>
      </c>
      <c r="C112" s="4">
        <v>44014.712180630777</v>
      </c>
      <c r="D112" s="4">
        <v>44014.712609929673</v>
      </c>
      <c r="E112" s="5">
        <f t="shared" si="1"/>
        <v>4.2929889605147764E-4</v>
      </c>
    </row>
    <row r="113" spans="1:5" x14ac:dyDescent="0.3">
      <c r="A113">
        <v>112</v>
      </c>
      <c r="B113" t="s">
        <v>533</v>
      </c>
      <c r="C113" s="4">
        <v>44014.712609932001</v>
      </c>
      <c r="D113" s="4">
        <v>44014.712721405929</v>
      </c>
      <c r="E113" s="5">
        <f t="shared" si="1"/>
        <v>1.1147392797283828E-4</v>
      </c>
    </row>
    <row r="114" spans="1:5" x14ac:dyDescent="0.3">
      <c r="A114">
        <v>113</v>
      </c>
      <c r="B114" t="s">
        <v>99</v>
      </c>
      <c r="C114" s="4">
        <v>44014.712721407821</v>
      </c>
      <c r="D114" s="4">
        <v>44014.713239746678</v>
      </c>
      <c r="E114" s="5">
        <f t="shared" si="1"/>
        <v>5.1833885663654655E-4</v>
      </c>
    </row>
    <row r="115" spans="1:5" x14ac:dyDescent="0.3">
      <c r="A115">
        <v>114</v>
      </c>
      <c r="B115" t="s">
        <v>638</v>
      </c>
      <c r="C115" s="4">
        <v>44014.713239748562</v>
      </c>
      <c r="D115" s="4">
        <v>44014.713449097209</v>
      </c>
      <c r="E115" s="5">
        <f t="shared" si="1"/>
        <v>2.0934864733135328E-4</v>
      </c>
    </row>
    <row r="116" spans="1:5" x14ac:dyDescent="0.3">
      <c r="A116">
        <v>115</v>
      </c>
      <c r="B116" t="s">
        <v>1124</v>
      </c>
      <c r="C116" s="4">
        <v>44014.713449099458</v>
      </c>
      <c r="D116" s="4">
        <v>44014.71379891273</v>
      </c>
      <c r="E116" s="5">
        <f t="shared" si="1"/>
        <v>3.4981327189598233E-4</v>
      </c>
    </row>
    <row r="117" spans="1:5" x14ac:dyDescent="0.3">
      <c r="A117">
        <v>116</v>
      </c>
      <c r="B117" t="s">
        <v>598</v>
      </c>
      <c r="C117" s="4">
        <v>44014.713798915072</v>
      </c>
      <c r="D117" s="4">
        <v>44014.714201226147</v>
      </c>
      <c r="E117" s="5">
        <f t="shared" si="1"/>
        <v>4.0231107414001599E-4</v>
      </c>
    </row>
    <row r="118" spans="1:5" x14ac:dyDescent="0.3">
      <c r="A118">
        <v>117</v>
      </c>
      <c r="B118" t="s">
        <v>815</v>
      </c>
      <c r="C118" s="4">
        <v>44014.7142012283</v>
      </c>
      <c r="D118" s="4">
        <v>44014.714228528312</v>
      </c>
      <c r="E118" s="5">
        <f t="shared" si="1"/>
        <v>2.730001142481342E-5</v>
      </c>
    </row>
    <row r="119" spans="1:5" x14ac:dyDescent="0.3">
      <c r="A119">
        <v>118</v>
      </c>
      <c r="B119" t="s">
        <v>759</v>
      </c>
      <c r="C119" s="4">
        <v>44014.714228530429</v>
      </c>
      <c r="D119" s="4">
        <v>44014.714594766578</v>
      </c>
      <c r="E119" s="5">
        <f t="shared" si="1"/>
        <v>3.6623614869313315E-4</v>
      </c>
    </row>
    <row r="120" spans="1:5" x14ac:dyDescent="0.3">
      <c r="A120">
        <v>119</v>
      </c>
      <c r="B120" t="s">
        <v>853</v>
      </c>
      <c r="C120" s="4">
        <v>44014.714594768921</v>
      </c>
      <c r="D120" s="4">
        <v>44014.715052955638</v>
      </c>
      <c r="E120" s="5">
        <f t="shared" si="1"/>
        <v>4.5818671787856147E-4</v>
      </c>
    </row>
    <row r="121" spans="1:5" x14ac:dyDescent="0.3">
      <c r="A121">
        <v>120</v>
      </c>
      <c r="B121" t="s">
        <v>139</v>
      </c>
      <c r="C121" s="4">
        <v>44014.715052957603</v>
      </c>
      <c r="D121" s="4">
        <v>44014.715426465496</v>
      </c>
      <c r="E121" s="5">
        <f t="shared" si="1"/>
        <v>3.7350789352785796E-4</v>
      </c>
    </row>
    <row r="122" spans="1:5" x14ac:dyDescent="0.3">
      <c r="A122">
        <v>121</v>
      </c>
      <c r="B122" t="s">
        <v>331</v>
      </c>
      <c r="C122" s="4">
        <v>44014.715426467847</v>
      </c>
      <c r="D122" s="4">
        <v>44014.715777684927</v>
      </c>
      <c r="E122" s="5">
        <f t="shared" si="1"/>
        <v>3.5121708060614765E-4</v>
      </c>
    </row>
    <row r="123" spans="1:5" x14ac:dyDescent="0.3">
      <c r="A123">
        <v>122</v>
      </c>
      <c r="B123" t="s">
        <v>286</v>
      </c>
      <c r="C123" s="4">
        <v>44014.715777687263</v>
      </c>
      <c r="D123" s="4">
        <v>44014.716188140337</v>
      </c>
      <c r="E123" s="5">
        <f t="shared" si="1"/>
        <v>4.1045307443710044E-4</v>
      </c>
    </row>
    <row r="124" spans="1:5" x14ac:dyDescent="0.3">
      <c r="A124">
        <v>123</v>
      </c>
      <c r="B124" t="s">
        <v>1513</v>
      </c>
      <c r="C124" s="4">
        <v>44014.716188142673</v>
      </c>
      <c r="D124" s="4">
        <v>44014.716304702713</v>
      </c>
      <c r="E124" s="5">
        <f t="shared" si="1"/>
        <v>1.1656004062388092E-4</v>
      </c>
    </row>
    <row r="125" spans="1:5" x14ac:dyDescent="0.3">
      <c r="A125">
        <v>124</v>
      </c>
      <c r="B125" t="s">
        <v>778</v>
      </c>
      <c r="C125" s="4">
        <v>44014.716304704823</v>
      </c>
      <c r="D125" s="4">
        <v>44014.716693928</v>
      </c>
      <c r="E125" s="5">
        <f t="shared" si="1"/>
        <v>3.8922317617107183E-4</v>
      </c>
    </row>
    <row r="126" spans="1:5" x14ac:dyDescent="0.3">
      <c r="A126">
        <v>125</v>
      </c>
      <c r="B126" t="s">
        <v>1309</v>
      </c>
      <c r="C126" s="4">
        <v>44014.716693930292</v>
      </c>
      <c r="D126" s="4">
        <v>44014.717211118746</v>
      </c>
      <c r="E126" s="5">
        <f t="shared" si="1"/>
        <v>5.1718845497816801E-4</v>
      </c>
    </row>
    <row r="127" spans="1:5" x14ac:dyDescent="0.3">
      <c r="A127">
        <v>126</v>
      </c>
      <c r="B127" t="s">
        <v>890</v>
      </c>
      <c r="C127" s="4">
        <v>44014.717211121111</v>
      </c>
      <c r="D127" s="4">
        <v>44014.717235459291</v>
      </c>
      <c r="E127" s="5">
        <f t="shared" si="1"/>
        <v>2.4338180082850158E-5</v>
      </c>
    </row>
    <row r="128" spans="1:5" x14ac:dyDescent="0.3">
      <c r="A128">
        <v>127</v>
      </c>
      <c r="B128" t="s">
        <v>734</v>
      </c>
      <c r="C128" s="4">
        <v>44014.717235461401</v>
      </c>
      <c r="D128" s="4">
        <v>44014.717580918274</v>
      </c>
      <c r="E128" s="5">
        <f t="shared" si="1"/>
        <v>3.4545687231002375E-4</v>
      </c>
    </row>
    <row r="129" spans="1:5" x14ac:dyDescent="0.3">
      <c r="A129">
        <v>128</v>
      </c>
      <c r="B129" t="s">
        <v>1422</v>
      </c>
      <c r="C129" s="4">
        <v>44014.717580920573</v>
      </c>
      <c r="D129" s="4">
        <v>44014.717993706887</v>
      </c>
      <c r="E129" s="5">
        <f t="shared" si="1"/>
        <v>4.1278631397290155E-4</v>
      </c>
    </row>
    <row r="130" spans="1:5" x14ac:dyDescent="0.3">
      <c r="A130">
        <v>129</v>
      </c>
      <c r="B130" t="s">
        <v>1301</v>
      </c>
      <c r="C130" s="4">
        <v>44014.717993709259</v>
      </c>
      <c r="D130" s="4">
        <v>44014.718312787867</v>
      </c>
      <c r="E130" s="5">
        <f t="shared" ref="E130:E193" si="2">D130-C130</f>
        <v>3.1907860829960555E-4</v>
      </c>
    </row>
    <row r="131" spans="1:5" x14ac:dyDescent="0.3">
      <c r="A131">
        <v>130</v>
      </c>
      <c r="B131" t="s">
        <v>414</v>
      </c>
      <c r="C131" s="4">
        <v>44014.718312790057</v>
      </c>
      <c r="D131" s="4">
        <v>44014.718770155407</v>
      </c>
      <c r="E131" s="5">
        <f t="shared" si="2"/>
        <v>4.5736534957541153E-4</v>
      </c>
    </row>
    <row r="132" spans="1:5" x14ac:dyDescent="0.3">
      <c r="A132">
        <v>131</v>
      </c>
      <c r="B132" t="s">
        <v>1010</v>
      </c>
      <c r="C132" s="4">
        <v>44014.718770157553</v>
      </c>
      <c r="D132" s="4">
        <v>44014.718803966367</v>
      </c>
      <c r="E132" s="5">
        <f t="shared" si="2"/>
        <v>3.3808813896030188E-5</v>
      </c>
    </row>
    <row r="133" spans="1:5" x14ac:dyDescent="0.3">
      <c r="A133">
        <v>132</v>
      </c>
      <c r="B133" t="s">
        <v>107</v>
      </c>
      <c r="C133" s="4">
        <v>44014.718803968397</v>
      </c>
      <c r="D133" s="4">
        <v>44014.719390012928</v>
      </c>
      <c r="E133" s="5">
        <f t="shared" si="2"/>
        <v>5.8604453079169616E-4</v>
      </c>
    </row>
    <row r="134" spans="1:5" x14ac:dyDescent="0.3">
      <c r="A134">
        <v>133</v>
      </c>
      <c r="B134" t="s">
        <v>1348</v>
      </c>
      <c r="C134" s="4">
        <v>44014.719390015278</v>
      </c>
      <c r="D134" s="4">
        <v>44014.719846617641</v>
      </c>
      <c r="E134" s="5">
        <f t="shared" si="2"/>
        <v>4.566023635561578E-4</v>
      </c>
    </row>
    <row r="135" spans="1:5" x14ac:dyDescent="0.3">
      <c r="A135">
        <v>134</v>
      </c>
      <c r="B135" t="s">
        <v>95</v>
      </c>
      <c r="C135" s="4">
        <v>44014.719846619773</v>
      </c>
      <c r="D135" s="4">
        <v>44014.720034609883</v>
      </c>
      <c r="E135" s="5">
        <f t="shared" si="2"/>
        <v>1.879901101347059E-4</v>
      </c>
    </row>
    <row r="136" spans="1:5" x14ac:dyDescent="0.3">
      <c r="A136">
        <v>135</v>
      </c>
      <c r="B136" t="s">
        <v>1385</v>
      </c>
      <c r="C136" s="4">
        <v>44014.720034612212</v>
      </c>
      <c r="D136" s="4">
        <v>44014.72042860197</v>
      </c>
      <c r="E136" s="5">
        <f t="shared" si="2"/>
        <v>3.9398975786752999E-4</v>
      </c>
    </row>
    <row r="137" spans="1:5" x14ac:dyDescent="0.3">
      <c r="A137">
        <v>136</v>
      </c>
      <c r="B137" t="s">
        <v>754</v>
      </c>
      <c r="C137" s="4">
        <v>44014.720428603403</v>
      </c>
      <c r="D137" s="4">
        <v>44014.720792084328</v>
      </c>
      <c r="E137" s="5">
        <f t="shared" si="2"/>
        <v>3.6348092544358224E-4</v>
      </c>
    </row>
    <row r="138" spans="1:5" x14ac:dyDescent="0.3">
      <c r="A138">
        <v>137</v>
      </c>
      <c r="B138" t="s">
        <v>455</v>
      </c>
      <c r="C138" s="4">
        <v>44014.720792086577</v>
      </c>
      <c r="D138" s="4">
        <v>44014.721659562478</v>
      </c>
      <c r="E138" s="5">
        <f t="shared" si="2"/>
        <v>8.6747590103186667E-4</v>
      </c>
    </row>
    <row r="139" spans="1:5" x14ac:dyDescent="0.3">
      <c r="A139">
        <v>138</v>
      </c>
      <c r="B139" t="s">
        <v>1410</v>
      </c>
      <c r="C139" s="4">
        <v>44014.721659564653</v>
      </c>
      <c r="D139" s="4">
        <v>44014.722164207044</v>
      </c>
      <c r="E139" s="5">
        <f t="shared" si="2"/>
        <v>5.0464239029679447E-4</v>
      </c>
    </row>
    <row r="140" spans="1:5" x14ac:dyDescent="0.3">
      <c r="A140">
        <v>139</v>
      </c>
      <c r="B140" t="s">
        <v>1441</v>
      </c>
      <c r="C140" s="4">
        <v>44014.722164209154</v>
      </c>
      <c r="D140" s="4">
        <v>44014.722408399721</v>
      </c>
      <c r="E140" s="5">
        <f t="shared" si="2"/>
        <v>2.4419056717306376E-4</v>
      </c>
    </row>
    <row r="141" spans="1:5" x14ac:dyDescent="0.3">
      <c r="A141">
        <v>140</v>
      </c>
      <c r="B141" t="s">
        <v>1353</v>
      </c>
      <c r="C141" s="4">
        <v>44014.722408402027</v>
      </c>
      <c r="D141" s="4">
        <v>44014.722792477827</v>
      </c>
      <c r="E141" s="5">
        <f t="shared" si="2"/>
        <v>3.8407579995691776E-4</v>
      </c>
    </row>
    <row r="142" spans="1:5" x14ac:dyDescent="0.3">
      <c r="A142">
        <v>141</v>
      </c>
      <c r="B142" t="s">
        <v>442</v>
      </c>
      <c r="C142" s="4">
        <v>44014.722792479952</v>
      </c>
      <c r="D142" s="4">
        <v>44014.723111536303</v>
      </c>
      <c r="E142" s="5">
        <f t="shared" si="2"/>
        <v>3.1905635114526376E-4</v>
      </c>
    </row>
    <row r="143" spans="1:5" x14ac:dyDescent="0.3">
      <c r="A143">
        <v>142</v>
      </c>
      <c r="B143" t="s">
        <v>738</v>
      </c>
      <c r="C143" s="4">
        <v>44014.723111538609</v>
      </c>
      <c r="D143" s="4">
        <v>44014.723246107329</v>
      </c>
      <c r="E143" s="5">
        <f t="shared" si="2"/>
        <v>1.3456871965900064E-4</v>
      </c>
    </row>
    <row r="144" spans="1:5" x14ac:dyDescent="0.3">
      <c r="A144">
        <v>143</v>
      </c>
      <c r="B144" t="s">
        <v>675</v>
      </c>
      <c r="C144" s="4">
        <v>44014.72324610941</v>
      </c>
      <c r="D144" s="4">
        <v>44014.723440828318</v>
      </c>
      <c r="E144" s="5">
        <f t="shared" si="2"/>
        <v>1.9471890846034512E-4</v>
      </c>
    </row>
    <row r="145" spans="1:5" x14ac:dyDescent="0.3">
      <c r="A145">
        <v>144</v>
      </c>
      <c r="B145" t="s">
        <v>696</v>
      </c>
      <c r="C145" s="4">
        <v>44014.723440830407</v>
      </c>
      <c r="D145" s="4">
        <v>44014.723846182023</v>
      </c>
      <c r="E145" s="5">
        <f t="shared" si="2"/>
        <v>4.0535161679144949E-4</v>
      </c>
    </row>
    <row r="146" spans="1:5" x14ac:dyDescent="0.3">
      <c r="A146">
        <v>145</v>
      </c>
      <c r="B146" t="s">
        <v>993</v>
      </c>
      <c r="C146" s="4">
        <v>44014.723846184083</v>
      </c>
      <c r="D146" s="4">
        <v>44014.724184521321</v>
      </c>
      <c r="E146" s="5">
        <f t="shared" si="2"/>
        <v>3.3833723864518106E-4</v>
      </c>
    </row>
    <row r="147" spans="1:5" x14ac:dyDescent="0.3">
      <c r="A147">
        <v>146</v>
      </c>
      <c r="B147" t="s">
        <v>50</v>
      </c>
      <c r="C147" s="4">
        <v>44014.724184523402</v>
      </c>
      <c r="D147" s="4">
        <v>44014.724218447896</v>
      </c>
      <c r="E147" s="5">
        <f t="shared" si="2"/>
        <v>3.392449434613809E-5</v>
      </c>
    </row>
    <row r="148" spans="1:5" x14ac:dyDescent="0.3">
      <c r="A148">
        <v>147</v>
      </c>
      <c r="B148" t="s">
        <v>1550</v>
      </c>
      <c r="C148" s="4">
        <v>44014.724218449992</v>
      </c>
      <c r="D148" s="4">
        <v>44014.724575420827</v>
      </c>
      <c r="E148" s="5">
        <f t="shared" si="2"/>
        <v>3.5697083512786776E-4</v>
      </c>
    </row>
    <row r="149" spans="1:5" x14ac:dyDescent="0.3">
      <c r="A149">
        <v>148</v>
      </c>
      <c r="B149" t="s">
        <v>389</v>
      </c>
      <c r="C149" s="4">
        <v>44014.724575423257</v>
      </c>
      <c r="D149" s="4">
        <v>44014.724790248423</v>
      </c>
      <c r="E149" s="5">
        <f t="shared" si="2"/>
        <v>2.1482516604010016E-4</v>
      </c>
    </row>
    <row r="150" spans="1:5" x14ac:dyDescent="0.3">
      <c r="A150">
        <v>149</v>
      </c>
      <c r="B150" t="s">
        <v>904</v>
      </c>
      <c r="C150" s="4">
        <v>44014.724790250177</v>
      </c>
      <c r="D150" s="4">
        <v>44014.724838793081</v>
      </c>
      <c r="E150" s="5">
        <f t="shared" si="2"/>
        <v>4.8542904551140964E-5</v>
      </c>
    </row>
    <row r="151" spans="1:5" x14ac:dyDescent="0.3">
      <c r="A151">
        <v>150</v>
      </c>
      <c r="B151" t="s">
        <v>897</v>
      </c>
      <c r="C151" s="4">
        <v>44014.724838795599</v>
      </c>
      <c r="D151" s="4">
        <v>44014.725015226271</v>
      </c>
      <c r="E151" s="5">
        <f t="shared" si="2"/>
        <v>1.7643067258177325E-4</v>
      </c>
    </row>
    <row r="152" spans="1:5" x14ac:dyDescent="0.3">
      <c r="A152">
        <v>151</v>
      </c>
      <c r="B152" t="s">
        <v>520</v>
      </c>
      <c r="C152" s="4">
        <v>44014.72501522817</v>
      </c>
      <c r="D152" s="4">
        <v>44014.725441564377</v>
      </c>
      <c r="E152" s="5">
        <f t="shared" si="2"/>
        <v>4.2633620614651591E-4</v>
      </c>
    </row>
    <row r="153" spans="1:5" x14ac:dyDescent="0.3">
      <c r="A153">
        <v>152</v>
      </c>
      <c r="B153" t="s">
        <v>545</v>
      </c>
      <c r="C153" s="4">
        <v>44014.725441566698</v>
      </c>
      <c r="D153" s="4">
        <v>44014.725843519547</v>
      </c>
      <c r="E153" s="5">
        <f t="shared" si="2"/>
        <v>4.0195284964283928E-4</v>
      </c>
    </row>
    <row r="154" spans="1:5" x14ac:dyDescent="0.3">
      <c r="A154">
        <v>153</v>
      </c>
      <c r="B154" t="s">
        <v>916</v>
      </c>
      <c r="C154" s="4">
        <v>44014.725843521781</v>
      </c>
      <c r="D154" s="4">
        <v>44014.725871006427</v>
      </c>
      <c r="E154" s="5">
        <f t="shared" si="2"/>
        <v>2.7484646125230938E-5</v>
      </c>
    </row>
    <row r="155" spans="1:5" x14ac:dyDescent="0.3">
      <c r="A155">
        <v>154</v>
      </c>
      <c r="B155" t="s">
        <v>714</v>
      </c>
      <c r="C155" s="4">
        <v>44014.725871008493</v>
      </c>
      <c r="D155" s="4">
        <v>44014.726356241183</v>
      </c>
      <c r="E155" s="5">
        <f t="shared" si="2"/>
        <v>4.8523268924327567E-4</v>
      </c>
    </row>
    <row r="156" spans="1:5" x14ac:dyDescent="0.3">
      <c r="A156">
        <v>155</v>
      </c>
      <c r="B156" t="s">
        <v>143</v>
      </c>
      <c r="C156" s="4">
        <v>44014.726356243496</v>
      </c>
      <c r="D156" s="4">
        <v>44014.726362250069</v>
      </c>
      <c r="E156" s="5">
        <f t="shared" si="2"/>
        <v>6.0065722209401429E-6</v>
      </c>
    </row>
    <row r="157" spans="1:5" x14ac:dyDescent="0.3">
      <c r="A157">
        <v>156</v>
      </c>
      <c r="B157" t="s">
        <v>582</v>
      </c>
      <c r="C157" s="4">
        <v>44014.726362252237</v>
      </c>
      <c r="D157" s="4">
        <v>44014.726788974287</v>
      </c>
      <c r="E157" s="5">
        <f t="shared" si="2"/>
        <v>4.2672205017879605E-4</v>
      </c>
    </row>
    <row r="158" spans="1:5" x14ac:dyDescent="0.3">
      <c r="A158">
        <v>157</v>
      </c>
      <c r="B158" t="s">
        <v>920</v>
      </c>
      <c r="C158" s="4">
        <v>44014.72678897663</v>
      </c>
      <c r="D158" s="4">
        <v>44014.726824555633</v>
      </c>
      <c r="E158" s="5">
        <f t="shared" si="2"/>
        <v>3.5579003451857716E-5</v>
      </c>
    </row>
    <row r="159" spans="1:5" x14ac:dyDescent="0.3">
      <c r="A159">
        <v>158</v>
      </c>
      <c r="B159" t="s">
        <v>786</v>
      </c>
      <c r="C159" s="4">
        <v>44014.726824557802</v>
      </c>
      <c r="D159" s="4">
        <v>44014.727235461629</v>
      </c>
      <c r="E159" s="5">
        <f t="shared" si="2"/>
        <v>4.1090382728725672E-4</v>
      </c>
    </row>
    <row r="160" spans="1:5" x14ac:dyDescent="0.3">
      <c r="A160">
        <v>159</v>
      </c>
      <c r="B160" t="s">
        <v>631</v>
      </c>
      <c r="C160" s="4">
        <v>44014.727235463972</v>
      </c>
      <c r="D160" s="4">
        <v>44014.727648008047</v>
      </c>
      <c r="E160" s="5">
        <f t="shared" si="2"/>
        <v>4.1254407551605254E-4</v>
      </c>
    </row>
    <row r="161" spans="1:5" x14ac:dyDescent="0.3">
      <c r="A161">
        <v>160</v>
      </c>
      <c r="B161" t="s">
        <v>643</v>
      </c>
      <c r="C161" s="4">
        <v>44014.727648009502</v>
      </c>
      <c r="D161" s="4">
        <v>44014.728058794353</v>
      </c>
      <c r="E161" s="5">
        <f t="shared" si="2"/>
        <v>4.1078485082834959E-4</v>
      </c>
    </row>
    <row r="162" spans="1:5" x14ac:dyDescent="0.3">
      <c r="A162">
        <v>161</v>
      </c>
      <c r="B162" t="s">
        <v>1317</v>
      </c>
      <c r="C162" s="4">
        <v>44014.728058796652</v>
      </c>
      <c r="D162" s="4">
        <v>44014.728386752977</v>
      </c>
      <c r="E162" s="5">
        <f t="shared" si="2"/>
        <v>3.2795632432680577E-4</v>
      </c>
    </row>
    <row r="163" spans="1:5" x14ac:dyDescent="0.3">
      <c r="A163">
        <v>162</v>
      </c>
      <c r="B163" t="s">
        <v>877</v>
      </c>
      <c r="C163" s="4">
        <v>44014.728386755211</v>
      </c>
      <c r="D163" s="4">
        <v>44014.728699542109</v>
      </c>
      <c r="E163" s="5">
        <f t="shared" si="2"/>
        <v>3.1278689857572317E-4</v>
      </c>
    </row>
    <row r="164" spans="1:5" x14ac:dyDescent="0.3">
      <c r="A164">
        <v>163</v>
      </c>
      <c r="B164" t="s">
        <v>1095</v>
      </c>
      <c r="C164" s="4">
        <v>44014.728699544343</v>
      </c>
      <c r="D164" s="4">
        <v>44014.728822419493</v>
      </c>
      <c r="E164" s="5">
        <f t="shared" si="2"/>
        <v>1.2287514982745051E-4</v>
      </c>
    </row>
    <row r="165" spans="1:5" x14ac:dyDescent="0.3">
      <c r="A165">
        <v>164</v>
      </c>
      <c r="B165" t="s">
        <v>336</v>
      </c>
      <c r="C165" s="4">
        <v>44014.728822421806</v>
      </c>
      <c r="D165" s="4">
        <v>44014.729015083853</v>
      </c>
      <c r="E165" s="5">
        <f t="shared" si="2"/>
        <v>1.9266204617451876E-4</v>
      </c>
    </row>
    <row r="166" spans="1:5" x14ac:dyDescent="0.3">
      <c r="A166">
        <v>165</v>
      </c>
      <c r="B166" t="s">
        <v>1431</v>
      </c>
      <c r="C166" s="4">
        <v>44014.729015085933</v>
      </c>
      <c r="D166" s="4">
        <v>44014.729376283438</v>
      </c>
      <c r="E166" s="5">
        <f t="shared" si="2"/>
        <v>3.6119750438956544E-4</v>
      </c>
    </row>
    <row r="167" spans="1:5" x14ac:dyDescent="0.3">
      <c r="A167">
        <v>166</v>
      </c>
      <c r="B167" t="s">
        <v>1222</v>
      </c>
      <c r="C167" s="4">
        <v>44014.729376285854</v>
      </c>
      <c r="D167" s="4">
        <v>44014.72976760233</v>
      </c>
      <c r="E167" s="5">
        <f t="shared" si="2"/>
        <v>3.9131647645263001E-4</v>
      </c>
    </row>
    <row r="168" spans="1:5" x14ac:dyDescent="0.3">
      <c r="A168">
        <v>167</v>
      </c>
      <c r="B168" t="s">
        <v>782</v>
      </c>
      <c r="C168" s="4">
        <v>44014.729767604447</v>
      </c>
      <c r="D168" s="4">
        <v>44014.730178705417</v>
      </c>
      <c r="E168" s="5">
        <f t="shared" si="2"/>
        <v>4.1110096935881302E-4</v>
      </c>
    </row>
    <row r="169" spans="1:5" x14ac:dyDescent="0.3">
      <c r="A169">
        <v>168</v>
      </c>
      <c r="B169" t="s">
        <v>1394</v>
      </c>
      <c r="C169" s="4">
        <v>44014.73017870773</v>
      </c>
      <c r="D169" s="4">
        <v>44014.730463756343</v>
      </c>
      <c r="E169" s="5">
        <f t="shared" si="2"/>
        <v>2.850486125680618E-4</v>
      </c>
    </row>
    <row r="170" spans="1:5" x14ac:dyDescent="0.3">
      <c r="A170">
        <v>169</v>
      </c>
      <c r="B170" t="s">
        <v>881</v>
      </c>
      <c r="C170" s="4">
        <v>44014.730463758817</v>
      </c>
      <c r="D170" s="4">
        <v>44014.730488128429</v>
      </c>
      <c r="E170" s="5">
        <f t="shared" si="2"/>
        <v>2.4369612219743431E-5</v>
      </c>
    </row>
    <row r="171" spans="1:5" x14ac:dyDescent="0.3">
      <c r="A171">
        <v>170</v>
      </c>
      <c r="B171" t="s">
        <v>438</v>
      </c>
      <c r="C171" s="4">
        <v>44014.730488130313</v>
      </c>
      <c r="D171" s="4">
        <v>44014.730930668607</v>
      </c>
      <c r="E171" s="5">
        <f t="shared" si="2"/>
        <v>4.4253829400986433E-4</v>
      </c>
    </row>
    <row r="172" spans="1:5" x14ac:dyDescent="0.3">
      <c r="A172">
        <v>171</v>
      </c>
      <c r="B172" t="s">
        <v>1485</v>
      </c>
      <c r="C172" s="4">
        <v>44014.730930670717</v>
      </c>
      <c r="D172" s="4">
        <v>44014.731029606577</v>
      </c>
      <c r="E172" s="5">
        <f t="shared" si="2"/>
        <v>9.8935859568882734E-5</v>
      </c>
    </row>
    <row r="173" spans="1:5" x14ac:dyDescent="0.3">
      <c r="A173">
        <v>172</v>
      </c>
      <c r="B173" t="s">
        <v>771</v>
      </c>
      <c r="C173" s="4">
        <v>44014.731029608964</v>
      </c>
      <c r="D173" s="4">
        <v>44014.731426758073</v>
      </c>
      <c r="E173" s="5">
        <f t="shared" si="2"/>
        <v>3.9714910963084549E-4</v>
      </c>
    </row>
    <row r="174" spans="1:5" x14ac:dyDescent="0.3">
      <c r="A174">
        <v>173</v>
      </c>
      <c r="B174" t="s">
        <v>611</v>
      </c>
      <c r="C174" s="4">
        <v>44014.73142675995</v>
      </c>
      <c r="D174" s="4">
        <v>44014.731456552792</v>
      </c>
      <c r="E174" s="5">
        <f t="shared" si="2"/>
        <v>2.9792841814924031E-5</v>
      </c>
    </row>
    <row r="175" spans="1:5" x14ac:dyDescent="0.3">
      <c r="A175">
        <v>174</v>
      </c>
      <c r="B175" t="s">
        <v>803</v>
      </c>
      <c r="C175" s="4">
        <v>44014.731456554997</v>
      </c>
      <c r="D175" s="4">
        <v>44014.731689879351</v>
      </c>
      <c r="E175" s="5">
        <f t="shared" si="2"/>
        <v>2.3332435375778005E-4</v>
      </c>
    </row>
    <row r="176" spans="1:5" x14ac:dyDescent="0.3">
      <c r="A176">
        <v>175</v>
      </c>
      <c r="B176" t="s">
        <v>1510</v>
      </c>
      <c r="C176" s="4">
        <v>44014.731689880777</v>
      </c>
      <c r="D176" s="4">
        <v>44014.731839899272</v>
      </c>
      <c r="E176" s="5">
        <f t="shared" si="2"/>
        <v>1.5001849533291534E-4</v>
      </c>
    </row>
    <row r="177" spans="1:5" x14ac:dyDescent="0.3">
      <c r="A177">
        <v>176</v>
      </c>
      <c r="B177" t="s">
        <v>1406</v>
      </c>
      <c r="C177" s="4">
        <v>44014.731839901076</v>
      </c>
      <c r="D177" s="4">
        <v>44014.732230931993</v>
      </c>
      <c r="E177" s="5">
        <f t="shared" si="2"/>
        <v>3.9103091694414616E-4</v>
      </c>
    </row>
    <row r="178" spans="1:5" x14ac:dyDescent="0.3">
      <c r="A178">
        <v>177</v>
      </c>
      <c r="B178" t="s">
        <v>471</v>
      </c>
      <c r="C178" s="4">
        <v>44014.732230934293</v>
      </c>
      <c r="D178" s="4">
        <v>44014.732507797242</v>
      </c>
      <c r="E178" s="5">
        <f t="shared" si="2"/>
        <v>2.7686294924933463E-4</v>
      </c>
    </row>
    <row r="179" spans="1:5" x14ac:dyDescent="0.3">
      <c r="A179">
        <v>178</v>
      </c>
      <c r="B179" t="s">
        <v>34</v>
      </c>
      <c r="C179" s="4">
        <v>44014.732507799083</v>
      </c>
      <c r="D179" s="4">
        <v>44014.732666916119</v>
      </c>
      <c r="E179" s="5">
        <f t="shared" si="2"/>
        <v>1.5911703667370602E-4</v>
      </c>
    </row>
    <row r="180" spans="1:5" x14ac:dyDescent="0.3">
      <c r="A180">
        <v>179</v>
      </c>
      <c r="B180" t="s">
        <v>467</v>
      </c>
      <c r="C180" s="4">
        <v>44014.732666918513</v>
      </c>
      <c r="D180" s="4">
        <v>44014.733086977227</v>
      </c>
      <c r="E180" s="5">
        <f t="shared" si="2"/>
        <v>4.2005871364381164E-4</v>
      </c>
    </row>
    <row r="181" spans="1:5" x14ac:dyDescent="0.3">
      <c r="A181">
        <v>180</v>
      </c>
      <c r="B181" t="s">
        <v>344</v>
      </c>
      <c r="C181" s="4">
        <v>44014.733086979082</v>
      </c>
      <c r="D181" s="4">
        <v>44014.733481255207</v>
      </c>
      <c r="E181" s="5">
        <f t="shared" si="2"/>
        <v>3.9427612500730902E-4</v>
      </c>
    </row>
    <row r="182" spans="1:5" x14ac:dyDescent="0.3">
      <c r="A182">
        <v>181</v>
      </c>
      <c r="B182" t="s">
        <v>975</v>
      </c>
      <c r="C182" s="4">
        <v>44014.733481258263</v>
      </c>
      <c r="D182" s="4">
        <v>44014.733782143943</v>
      </c>
      <c r="E182" s="5">
        <f t="shared" si="2"/>
        <v>3.0088568018982187E-4</v>
      </c>
    </row>
    <row r="183" spans="1:5" x14ac:dyDescent="0.3">
      <c r="A183">
        <v>182</v>
      </c>
      <c r="B183" t="s">
        <v>627</v>
      </c>
      <c r="C183" s="4">
        <v>44014.733782145857</v>
      </c>
      <c r="D183" s="4">
        <v>44014.733836151681</v>
      </c>
      <c r="E183" s="5">
        <f t="shared" si="2"/>
        <v>5.4005824495106936E-5</v>
      </c>
    </row>
    <row r="184" spans="1:5" x14ac:dyDescent="0.3">
      <c r="A184">
        <v>183</v>
      </c>
      <c r="B184" t="s">
        <v>1522</v>
      </c>
      <c r="C184" s="4">
        <v>44014.733836153573</v>
      </c>
      <c r="D184" s="4">
        <v>44014.734011036213</v>
      </c>
      <c r="E184" s="5">
        <f t="shared" si="2"/>
        <v>1.7488263983977959E-4</v>
      </c>
    </row>
    <row r="185" spans="1:5" x14ac:dyDescent="0.3">
      <c r="A185">
        <v>184</v>
      </c>
      <c r="B185" t="s">
        <v>950</v>
      </c>
      <c r="C185" s="4">
        <v>44014.734011037661</v>
      </c>
      <c r="D185" s="4">
        <v>44014.734041268493</v>
      </c>
      <c r="E185" s="5">
        <f t="shared" si="2"/>
        <v>3.0230832635425031E-5</v>
      </c>
    </row>
    <row r="186" spans="1:5" x14ac:dyDescent="0.3">
      <c r="A186">
        <v>185</v>
      </c>
      <c r="B186" t="s">
        <v>180</v>
      </c>
      <c r="C186" s="4">
        <v>44014.734041270764</v>
      </c>
      <c r="D186" s="4">
        <v>44014.734818151548</v>
      </c>
      <c r="E186" s="5">
        <f t="shared" si="2"/>
        <v>7.7688078454229981E-4</v>
      </c>
    </row>
    <row r="187" spans="1:5" x14ac:dyDescent="0.3">
      <c r="A187">
        <v>186</v>
      </c>
      <c r="B187" t="s">
        <v>1165</v>
      </c>
      <c r="C187" s="4">
        <v>44014.734818153767</v>
      </c>
      <c r="D187" s="4">
        <v>44014.735223413933</v>
      </c>
      <c r="E187" s="5">
        <f t="shared" si="2"/>
        <v>4.0526016528019682E-4</v>
      </c>
    </row>
    <row r="188" spans="1:5" x14ac:dyDescent="0.3">
      <c r="A188">
        <v>187</v>
      </c>
      <c r="B188" t="s">
        <v>1161</v>
      </c>
      <c r="C188" s="4">
        <v>44014.735223416079</v>
      </c>
      <c r="D188" s="4">
        <v>44014.735538757413</v>
      </c>
      <c r="E188" s="5">
        <f t="shared" si="2"/>
        <v>3.1534133449895307E-4</v>
      </c>
    </row>
    <row r="189" spans="1:5" x14ac:dyDescent="0.3">
      <c r="A189">
        <v>188</v>
      </c>
      <c r="B189" t="s">
        <v>237</v>
      </c>
      <c r="C189" s="4">
        <v>44014.735538759312</v>
      </c>
      <c r="D189" s="4">
        <v>44014.735562050293</v>
      </c>
      <c r="E189" s="5">
        <f t="shared" si="2"/>
        <v>2.3290980607271194E-5</v>
      </c>
    </row>
    <row r="190" spans="1:5" x14ac:dyDescent="0.3">
      <c r="A190">
        <v>189</v>
      </c>
      <c r="B190" t="s">
        <v>1326</v>
      </c>
      <c r="C190" s="4">
        <v>44014.735562052403</v>
      </c>
      <c r="D190" s="4">
        <v>44014.735895210702</v>
      </c>
      <c r="E190" s="5">
        <f t="shared" si="2"/>
        <v>3.3315829932689667E-4</v>
      </c>
    </row>
    <row r="191" spans="1:5" x14ac:dyDescent="0.3">
      <c r="A191">
        <v>190</v>
      </c>
      <c r="B191" t="s">
        <v>1426</v>
      </c>
      <c r="C191" s="4">
        <v>44014.73589521314</v>
      </c>
      <c r="D191" s="4">
        <v>44014.735919729283</v>
      </c>
      <c r="E191" s="5">
        <f t="shared" si="2"/>
        <v>2.4516142730135471E-5</v>
      </c>
    </row>
    <row r="192" spans="1:5" x14ac:dyDescent="0.3">
      <c r="A192">
        <v>191</v>
      </c>
      <c r="B192" t="s">
        <v>155</v>
      </c>
      <c r="C192" s="4">
        <v>44014.73591973156</v>
      </c>
      <c r="D192" s="4">
        <v>44014.736946915633</v>
      </c>
      <c r="E192" s="5">
        <f t="shared" si="2"/>
        <v>1.027184072881937E-3</v>
      </c>
    </row>
    <row r="193" spans="1:5" x14ac:dyDescent="0.3">
      <c r="A193">
        <v>192</v>
      </c>
      <c r="B193" t="s">
        <v>241</v>
      </c>
      <c r="C193" s="4">
        <v>44014.736946917757</v>
      </c>
      <c r="D193" s="4">
        <v>44014.737330760021</v>
      </c>
      <c r="E193" s="5">
        <f t="shared" si="2"/>
        <v>3.8384226354537532E-4</v>
      </c>
    </row>
    <row r="194" spans="1:5" x14ac:dyDescent="0.3">
      <c r="A194">
        <v>193</v>
      </c>
      <c r="B194" t="s">
        <v>947</v>
      </c>
      <c r="C194" s="4">
        <v>44014.737330762022</v>
      </c>
      <c r="D194" s="4">
        <v>44014.737368355709</v>
      </c>
      <c r="E194" s="5">
        <f t="shared" ref="E194:E257" si="3">D194-C194</f>
        <v>3.759368701139465E-5</v>
      </c>
    </row>
    <row r="195" spans="1:5" x14ac:dyDescent="0.3">
      <c r="A195">
        <v>194</v>
      </c>
      <c r="B195" t="s">
        <v>578</v>
      </c>
      <c r="C195" s="4">
        <v>44014.737368357848</v>
      </c>
      <c r="D195" s="4">
        <v>44014.737455817798</v>
      </c>
      <c r="E195" s="5">
        <f t="shared" si="3"/>
        <v>8.7459950009360909E-5</v>
      </c>
    </row>
    <row r="196" spans="1:5" x14ac:dyDescent="0.3">
      <c r="A196">
        <v>195</v>
      </c>
      <c r="B196" t="s">
        <v>844</v>
      </c>
      <c r="C196" s="4">
        <v>44014.737455819253</v>
      </c>
      <c r="D196" s="4">
        <v>44014.737835166583</v>
      </c>
      <c r="E196" s="5">
        <f t="shared" si="3"/>
        <v>3.7934732972644269E-4</v>
      </c>
    </row>
    <row r="197" spans="1:5" x14ac:dyDescent="0.3">
      <c r="A197">
        <v>196</v>
      </c>
      <c r="B197" t="s">
        <v>368</v>
      </c>
      <c r="C197" s="4">
        <v>44014.737835168009</v>
      </c>
      <c r="D197" s="4">
        <v>44014.738323776932</v>
      </c>
      <c r="E197" s="5">
        <f t="shared" si="3"/>
        <v>4.8860892275115475E-4</v>
      </c>
    </row>
    <row r="198" spans="1:5" x14ac:dyDescent="0.3">
      <c r="A198">
        <v>197</v>
      </c>
      <c r="B198" t="s">
        <v>1438</v>
      </c>
      <c r="C198" s="4">
        <v>44014.738323779267</v>
      </c>
      <c r="D198" s="4">
        <v>44014.738469413664</v>
      </c>
      <c r="E198" s="5">
        <f t="shared" si="3"/>
        <v>1.4563439617631957E-4</v>
      </c>
    </row>
    <row r="199" spans="1:5" x14ac:dyDescent="0.3">
      <c r="A199">
        <v>198</v>
      </c>
      <c r="B199" t="s">
        <v>245</v>
      </c>
      <c r="C199" s="4">
        <v>44014.738469416006</v>
      </c>
      <c r="D199" s="4">
        <v>44014.738892029593</v>
      </c>
      <c r="E199" s="5">
        <f t="shared" si="3"/>
        <v>4.226135861244984E-4</v>
      </c>
    </row>
    <row r="200" spans="1:5" x14ac:dyDescent="0.3">
      <c r="A200">
        <v>199</v>
      </c>
      <c r="B200" t="s">
        <v>1357</v>
      </c>
      <c r="C200" s="4">
        <v>44014.738892031914</v>
      </c>
      <c r="D200" s="4">
        <v>44014.739220823612</v>
      </c>
      <c r="E200" s="5">
        <f t="shared" si="3"/>
        <v>3.2879169884836301E-4</v>
      </c>
    </row>
    <row r="201" spans="1:5" x14ac:dyDescent="0.3">
      <c r="A201">
        <v>200</v>
      </c>
      <c r="B201" t="s">
        <v>1018</v>
      </c>
      <c r="C201" s="4">
        <v>44014.739220825948</v>
      </c>
      <c r="D201" s="4">
        <v>44014.739271321247</v>
      </c>
      <c r="E201" s="5">
        <f t="shared" si="3"/>
        <v>5.0495298637542874E-5</v>
      </c>
    </row>
    <row r="202" spans="1:5" x14ac:dyDescent="0.3">
      <c r="A202">
        <v>201</v>
      </c>
      <c r="B202" t="s">
        <v>516</v>
      </c>
      <c r="C202" s="4">
        <v>44014.739271323568</v>
      </c>
      <c r="D202" s="4">
        <v>44014.739412724703</v>
      </c>
      <c r="E202" s="5">
        <f t="shared" si="3"/>
        <v>1.4140113489702344E-4</v>
      </c>
    </row>
    <row r="203" spans="1:5" x14ac:dyDescent="0.3">
      <c r="A203">
        <v>202</v>
      </c>
      <c r="B203" t="s">
        <v>928</v>
      </c>
      <c r="C203" s="4">
        <v>44014.73941272682</v>
      </c>
      <c r="D203" s="4">
        <v>44014.739444350576</v>
      </c>
      <c r="E203" s="5">
        <f t="shared" si="3"/>
        <v>3.1623756512999535E-5</v>
      </c>
    </row>
    <row r="204" spans="1:5" x14ac:dyDescent="0.3">
      <c r="A204">
        <v>203</v>
      </c>
      <c r="B204" t="s">
        <v>1402</v>
      </c>
      <c r="C204" s="4">
        <v>44014.739444353123</v>
      </c>
      <c r="D204" s="4">
        <v>44014.739677884587</v>
      </c>
      <c r="E204" s="5">
        <f t="shared" si="3"/>
        <v>2.3353146389126778E-4</v>
      </c>
    </row>
    <row r="205" spans="1:5" x14ac:dyDescent="0.3">
      <c r="A205">
        <v>204</v>
      </c>
      <c r="B205" t="s">
        <v>794</v>
      </c>
      <c r="C205" s="4">
        <v>44014.739677886973</v>
      </c>
      <c r="D205" s="4">
        <v>44014.740114385997</v>
      </c>
      <c r="E205" s="5">
        <f t="shared" si="3"/>
        <v>4.3649902363540605E-4</v>
      </c>
    </row>
    <row r="206" spans="1:5" x14ac:dyDescent="0.3">
      <c r="A206">
        <v>205</v>
      </c>
      <c r="B206" t="s">
        <v>727</v>
      </c>
      <c r="C206" s="4">
        <v>44014.740114388173</v>
      </c>
      <c r="D206" s="4">
        <v>44014.740179405977</v>
      </c>
      <c r="E206" s="5">
        <f t="shared" si="3"/>
        <v>6.5017804445233196E-5</v>
      </c>
    </row>
    <row r="207" spans="1:5" x14ac:dyDescent="0.3">
      <c r="A207">
        <v>206</v>
      </c>
      <c r="B207" t="s">
        <v>171</v>
      </c>
      <c r="C207" s="4">
        <v>44014.740179408283</v>
      </c>
      <c r="D207" s="4">
        <v>44014.740608009743</v>
      </c>
      <c r="E207" s="5">
        <f t="shared" si="3"/>
        <v>4.2860145913437009E-4</v>
      </c>
    </row>
    <row r="208" spans="1:5" x14ac:dyDescent="0.3">
      <c r="A208">
        <v>207</v>
      </c>
      <c r="B208" t="s">
        <v>1208</v>
      </c>
      <c r="C208" s="4">
        <v>44014.740608012187</v>
      </c>
      <c r="D208" s="4">
        <v>44014.740633580514</v>
      </c>
      <c r="E208" s="5">
        <f t="shared" si="3"/>
        <v>2.556832623668015E-5</v>
      </c>
    </row>
    <row r="209" spans="1:5" x14ac:dyDescent="0.3">
      <c r="A209">
        <v>208</v>
      </c>
      <c r="B209" t="s">
        <v>1418</v>
      </c>
      <c r="C209" s="4">
        <v>44014.740633582682</v>
      </c>
      <c r="D209" s="4">
        <v>44014.740920855322</v>
      </c>
      <c r="E209" s="5">
        <f t="shared" si="3"/>
        <v>2.8727263998007402E-4</v>
      </c>
    </row>
    <row r="210" spans="1:5" x14ac:dyDescent="0.3">
      <c r="A210">
        <v>209</v>
      </c>
      <c r="B210" t="s">
        <v>1211</v>
      </c>
      <c r="C210" s="4">
        <v>44014.74092085749</v>
      </c>
      <c r="D210" s="4">
        <v>44014.741269339072</v>
      </c>
      <c r="E210" s="5">
        <f t="shared" si="3"/>
        <v>3.4848158247768879E-4</v>
      </c>
    </row>
    <row r="211" spans="1:5" x14ac:dyDescent="0.3">
      <c r="A211">
        <v>210</v>
      </c>
      <c r="B211" t="s">
        <v>1111</v>
      </c>
      <c r="C211" s="4">
        <v>44014.741269341437</v>
      </c>
      <c r="D211" s="4">
        <v>44014.741603853683</v>
      </c>
      <c r="E211" s="5">
        <f t="shared" si="3"/>
        <v>3.3451224589953199E-4</v>
      </c>
    </row>
    <row r="212" spans="1:5" x14ac:dyDescent="0.3">
      <c r="A212">
        <v>211</v>
      </c>
      <c r="B212" t="s">
        <v>537</v>
      </c>
      <c r="C212" s="4">
        <v>44014.74160385588</v>
      </c>
      <c r="D212" s="4">
        <v>44014.742062102167</v>
      </c>
      <c r="E212" s="5">
        <f t="shared" si="3"/>
        <v>4.5824628614354879E-4</v>
      </c>
    </row>
    <row r="213" spans="1:5" x14ac:dyDescent="0.3">
      <c r="A213">
        <v>212</v>
      </c>
      <c r="B213" t="s">
        <v>1526</v>
      </c>
      <c r="C213" s="4">
        <v>44014.742062104502</v>
      </c>
      <c r="D213" s="4">
        <v>44014.742120445982</v>
      </c>
      <c r="E213" s="5">
        <f t="shared" si="3"/>
        <v>5.8341480325907469E-5</v>
      </c>
    </row>
    <row r="214" spans="1:5" x14ac:dyDescent="0.3">
      <c r="A214">
        <v>213</v>
      </c>
      <c r="B214" t="s">
        <v>512</v>
      </c>
      <c r="C214" s="4">
        <v>44014.742120448071</v>
      </c>
      <c r="D214" s="4">
        <v>44014.742546796399</v>
      </c>
      <c r="E214" s="5">
        <f t="shared" si="3"/>
        <v>4.2634832789190114E-4</v>
      </c>
    </row>
    <row r="215" spans="1:5" x14ac:dyDescent="0.3">
      <c r="A215">
        <v>214</v>
      </c>
      <c r="B215" t="s">
        <v>659</v>
      </c>
      <c r="C215" s="4">
        <v>44014.742546798858</v>
      </c>
      <c r="D215" s="4">
        <v>44014.742938099378</v>
      </c>
      <c r="E215" s="5">
        <f t="shared" si="3"/>
        <v>3.9130052027758211E-4</v>
      </c>
    </row>
    <row r="216" spans="1:5" x14ac:dyDescent="0.3">
      <c r="A216">
        <v>215</v>
      </c>
      <c r="B216" t="s">
        <v>1026</v>
      </c>
      <c r="C216" s="4">
        <v>44014.742938101517</v>
      </c>
      <c r="D216" s="4">
        <v>44014.743109282281</v>
      </c>
      <c r="E216" s="5">
        <f t="shared" si="3"/>
        <v>1.7118076357292011E-4</v>
      </c>
    </row>
    <row r="217" spans="1:5" x14ac:dyDescent="0.3">
      <c r="A217">
        <v>216</v>
      </c>
      <c r="B217" t="s">
        <v>356</v>
      </c>
      <c r="C217" s="4">
        <v>44014.743109284413</v>
      </c>
      <c r="D217" s="4">
        <v>44014.743749261201</v>
      </c>
      <c r="E217" s="5">
        <f t="shared" si="3"/>
        <v>6.3997678807936609E-4</v>
      </c>
    </row>
    <row r="218" spans="1:5" x14ac:dyDescent="0.3">
      <c r="A218">
        <v>217</v>
      </c>
      <c r="B218" t="s">
        <v>1140</v>
      </c>
      <c r="C218" s="4">
        <v>44014.743749262823</v>
      </c>
      <c r="D218" s="4">
        <v>44014.744203372837</v>
      </c>
      <c r="E218" s="5">
        <f t="shared" si="3"/>
        <v>4.5411001337924972E-4</v>
      </c>
    </row>
    <row r="219" spans="1:5" x14ac:dyDescent="0.3">
      <c r="A219">
        <v>218</v>
      </c>
      <c r="B219" t="s">
        <v>1169</v>
      </c>
      <c r="C219" s="4">
        <v>44014.744203375027</v>
      </c>
      <c r="D219" s="4">
        <v>44014.74435259874</v>
      </c>
      <c r="E219" s="5">
        <f t="shared" si="3"/>
        <v>1.4922371337888762E-4</v>
      </c>
    </row>
    <row r="220" spans="1:5" x14ac:dyDescent="0.3">
      <c r="A220">
        <v>219</v>
      </c>
      <c r="B220" t="s">
        <v>730</v>
      </c>
      <c r="C220" s="4">
        <v>44014.744352600857</v>
      </c>
      <c r="D220" s="4">
        <v>44014.74468109494</v>
      </c>
      <c r="E220" s="5">
        <f t="shared" si="3"/>
        <v>3.2849408307811245E-4</v>
      </c>
    </row>
    <row r="221" spans="1:5" x14ac:dyDescent="0.3">
      <c r="A221">
        <v>220</v>
      </c>
      <c r="B221" t="s">
        <v>1365</v>
      </c>
      <c r="C221" s="4">
        <v>44014.744681096963</v>
      </c>
      <c r="D221" s="4">
        <v>44014.745091347162</v>
      </c>
      <c r="E221" s="5">
        <f t="shared" si="3"/>
        <v>4.1025019891094416E-4</v>
      </c>
    </row>
    <row r="222" spans="1:5" x14ac:dyDescent="0.3">
      <c r="A222">
        <v>221</v>
      </c>
      <c r="B222" t="s">
        <v>451</v>
      </c>
      <c r="C222" s="4">
        <v>44014.745091349818</v>
      </c>
      <c r="D222" s="4">
        <v>44014.745717657897</v>
      </c>
      <c r="E222" s="5">
        <f t="shared" si="3"/>
        <v>6.2630807951791212E-4</v>
      </c>
    </row>
    <row r="223" spans="1:5" x14ac:dyDescent="0.3">
      <c r="A223">
        <v>222</v>
      </c>
      <c r="B223" t="s">
        <v>229</v>
      </c>
      <c r="C223" s="4">
        <v>44014.745717660102</v>
      </c>
      <c r="D223" s="4">
        <v>44014.745980703388</v>
      </c>
      <c r="E223" s="5">
        <f t="shared" si="3"/>
        <v>2.630432863952592E-4</v>
      </c>
    </row>
    <row r="224" spans="1:5" x14ac:dyDescent="0.3">
      <c r="A224">
        <v>223</v>
      </c>
      <c r="B224" t="s">
        <v>1099</v>
      </c>
      <c r="C224" s="4">
        <v>44014.745980705753</v>
      </c>
      <c r="D224" s="4">
        <v>44014.746339831159</v>
      </c>
      <c r="E224" s="5">
        <f t="shared" si="3"/>
        <v>3.5912540624849498E-4</v>
      </c>
    </row>
    <row r="225" spans="1:5" x14ac:dyDescent="0.3">
      <c r="A225">
        <v>224</v>
      </c>
      <c r="B225" t="s">
        <v>954</v>
      </c>
      <c r="C225" s="4">
        <v>44014.746339833247</v>
      </c>
      <c r="D225" s="4">
        <v>44014.74671737734</v>
      </c>
      <c r="E225" s="5">
        <f t="shared" si="3"/>
        <v>3.7754409277113155E-4</v>
      </c>
    </row>
    <row r="226" spans="1:5" x14ac:dyDescent="0.3">
      <c r="A226">
        <v>225</v>
      </c>
      <c r="B226" t="s">
        <v>848</v>
      </c>
      <c r="C226" s="4">
        <v>44014.746717379559</v>
      </c>
      <c r="D226" s="4">
        <v>44014.74703146574</v>
      </c>
      <c r="E226" s="5">
        <f t="shared" si="3"/>
        <v>3.1408618087880313E-4</v>
      </c>
    </row>
    <row r="227" spans="1:5" x14ac:dyDescent="0.3">
      <c r="A227">
        <v>226</v>
      </c>
      <c r="B227" t="s">
        <v>67</v>
      </c>
      <c r="C227" s="4">
        <v>44014.747031467807</v>
      </c>
      <c r="D227" s="4">
        <v>44014.747401320637</v>
      </c>
      <c r="E227" s="5">
        <f t="shared" si="3"/>
        <v>3.6985283077228814E-4</v>
      </c>
    </row>
    <row r="228" spans="1:5" x14ac:dyDescent="0.3">
      <c r="A228">
        <v>227</v>
      </c>
      <c r="B228" t="s">
        <v>1050</v>
      </c>
      <c r="C228" s="4">
        <v>44014.747401322908</v>
      </c>
      <c r="D228" s="4">
        <v>44014.747823263402</v>
      </c>
      <c r="E228" s="5">
        <f t="shared" si="3"/>
        <v>4.219404945615679E-4</v>
      </c>
    </row>
    <row r="229" spans="1:5" x14ac:dyDescent="0.3">
      <c r="A229">
        <v>228</v>
      </c>
      <c r="B229" t="s">
        <v>1070</v>
      </c>
      <c r="C229" s="4">
        <v>44014.747823265803</v>
      </c>
      <c r="D229" s="4">
        <v>44014.748156099427</v>
      </c>
      <c r="E229" s="5">
        <f t="shared" si="3"/>
        <v>3.3283362427027896E-4</v>
      </c>
    </row>
    <row r="230" spans="1:5" x14ac:dyDescent="0.3">
      <c r="A230">
        <v>229</v>
      </c>
      <c r="B230" t="s">
        <v>258</v>
      </c>
      <c r="C230" s="4">
        <v>44014.748156101828</v>
      </c>
      <c r="D230" s="4">
        <v>44014.749844571808</v>
      </c>
      <c r="E230" s="5">
        <f t="shared" si="3"/>
        <v>1.688469979853835E-3</v>
      </c>
    </row>
    <row r="231" spans="1:5" x14ac:dyDescent="0.3">
      <c r="A231">
        <v>230</v>
      </c>
      <c r="B231" t="s">
        <v>151</v>
      </c>
      <c r="C231" s="4">
        <v>44014.74984457418</v>
      </c>
      <c r="D231" s="4">
        <v>44014.750339123137</v>
      </c>
      <c r="E231" s="5">
        <f t="shared" si="3"/>
        <v>4.9454895633971319E-4</v>
      </c>
    </row>
    <row r="232" spans="1:5" x14ac:dyDescent="0.3">
      <c r="A232">
        <v>231</v>
      </c>
      <c r="B232" t="s">
        <v>446</v>
      </c>
      <c r="C232" s="4">
        <v>44014.750339125101</v>
      </c>
      <c r="D232" s="4">
        <v>44014.750592601173</v>
      </c>
      <c r="E232" s="5">
        <f t="shared" si="3"/>
        <v>2.534760715207085E-4</v>
      </c>
    </row>
    <row r="233" spans="1:5" x14ac:dyDescent="0.3">
      <c r="A233">
        <v>232</v>
      </c>
      <c r="B233" t="s">
        <v>1449</v>
      </c>
      <c r="C233" s="4">
        <v>44014.750592603537</v>
      </c>
      <c r="D233" s="4">
        <v>44014.750751033003</v>
      </c>
      <c r="E233" s="5">
        <f t="shared" si="3"/>
        <v>1.5842946595512331E-4</v>
      </c>
    </row>
    <row r="234" spans="1:5" x14ac:dyDescent="0.3">
      <c r="A234">
        <v>233</v>
      </c>
      <c r="B234" t="s">
        <v>908</v>
      </c>
      <c r="C234" s="4">
        <v>44014.750751035092</v>
      </c>
      <c r="D234" s="4">
        <v>44014.750943181098</v>
      </c>
      <c r="E234" s="5">
        <f t="shared" si="3"/>
        <v>1.9214600615669042E-4</v>
      </c>
    </row>
    <row r="235" spans="1:5" x14ac:dyDescent="0.3">
      <c r="A235">
        <v>234</v>
      </c>
      <c r="B235" t="s">
        <v>647</v>
      </c>
      <c r="C235" s="4">
        <v>44014.750943183477</v>
      </c>
      <c r="D235" s="4">
        <v>44014.751110242687</v>
      </c>
      <c r="E235" s="5">
        <f t="shared" si="3"/>
        <v>1.6705921007087454E-4</v>
      </c>
    </row>
    <row r="236" spans="1:5" x14ac:dyDescent="0.3">
      <c r="A236">
        <v>235</v>
      </c>
      <c r="B236" t="s">
        <v>1189</v>
      </c>
      <c r="C236" s="4">
        <v>44014.751110244833</v>
      </c>
      <c r="D236" s="4">
        <v>44014.751460962027</v>
      </c>
      <c r="E236" s="5">
        <f t="shared" si="3"/>
        <v>3.5071719321422279E-4</v>
      </c>
    </row>
    <row r="237" spans="1:5" x14ac:dyDescent="0.3">
      <c r="A237">
        <v>236</v>
      </c>
      <c r="B237" t="s">
        <v>529</v>
      </c>
      <c r="C237" s="4">
        <v>44014.751460964537</v>
      </c>
      <c r="D237" s="4">
        <v>44014.751810631147</v>
      </c>
      <c r="E237" s="5">
        <f t="shared" si="3"/>
        <v>3.4966661041835323E-4</v>
      </c>
    </row>
    <row r="238" spans="1:5" x14ac:dyDescent="0.3">
      <c r="A238">
        <v>237</v>
      </c>
      <c r="B238" t="s">
        <v>1215</v>
      </c>
      <c r="C238" s="4">
        <v>44014.751810633577</v>
      </c>
      <c r="D238" s="4">
        <v>44014.752061384846</v>
      </c>
      <c r="E238" s="5">
        <f t="shared" si="3"/>
        <v>2.5075126904994249E-4</v>
      </c>
    </row>
    <row r="239" spans="1:5" x14ac:dyDescent="0.3">
      <c r="A239">
        <v>238</v>
      </c>
      <c r="B239" t="s">
        <v>1463</v>
      </c>
      <c r="C239" s="4">
        <v>44014.752061387058</v>
      </c>
      <c r="D239" s="4">
        <v>44014.75238707594</v>
      </c>
      <c r="E239" s="5">
        <f t="shared" si="3"/>
        <v>3.2568888127570972E-4</v>
      </c>
    </row>
    <row r="240" spans="1:5" x14ac:dyDescent="0.3">
      <c r="A240">
        <v>239</v>
      </c>
      <c r="B240" t="s">
        <v>212</v>
      </c>
      <c r="C240" s="4">
        <v>44014.752387078253</v>
      </c>
      <c r="D240" s="4">
        <v>44014.752770227104</v>
      </c>
      <c r="E240" s="5">
        <f t="shared" si="3"/>
        <v>3.8314885023282841E-4</v>
      </c>
    </row>
    <row r="241" spans="1:5" x14ac:dyDescent="0.3">
      <c r="A241">
        <v>240</v>
      </c>
      <c r="B241" t="s">
        <v>742</v>
      </c>
      <c r="C241" s="4">
        <v>44014.752770229527</v>
      </c>
      <c r="D241" s="4">
        <v>44014.753186384121</v>
      </c>
      <c r="E241" s="5">
        <f t="shared" si="3"/>
        <v>4.1615459485910833E-4</v>
      </c>
    </row>
    <row r="242" spans="1:5" x14ac:dyDescent="0.3">
      <c r="A242">
        <v>241</v>
      </c>
      <c r="B242" t="s">
        <v>570</v>
      </c>
      <c r="C242" s="4">
        <v>44014.753186386508</v>
      </c>
      <c r="D242" s="4">
        <v>44014.753392522172</v>
      </c>
      <c r="E242" s="5">
        <f t="shared" si="3"/>
        <v>2.0613566448446363E-4</v>
      </c>
    </row>
    <row r="243" spans="1:5" x14ac:dyDescent="0.3">
      <c r="A243">
        <v>242</v>
      </c>
      <c r="B243" t="s">
        <v>1103</v>
      </c>
      <c r="C243" s="4">
        <v>44014.753392524341</v>
      </c>
      <c r="D243" s="4">
        <v>44014.753672773972</v>
      </c>
      <c r="E243" s="5">
        <f t="shared" si="3"/>
        <v>2.8024963103234768E-4</v>
      </c>
    </row>
    <row r="244" spans="1:5" x14ac:dyDescent="0.3">
      <c r="A244">
        <v>243</v>
      </c>
      <c r="B244" t="s">
        <v>479</v>
      </c>
      <c r="C244" s="4">
        <v>44014.753672776067</v>
      </c>
      <c r="D244" s="4">
        <v>44014.754107521119</v>
      </c>
      <c r="E244" s="5">
        <f t="shared" si="3"/>
        <v>4.3474505218910053E-4</v>
      </c>
    </row>
    <row r="245" spans="1:5" x14ac:dyDescent="0.3">
      <c r="A245">
        <v>244</v>
      </c>
      <c r="B245" t="s">
        <v>886</v>
      </c>
      <c r="C245" s="4">
        <v>44014.754107523273</v>
      </c>
      <c r="D245" s="4">
        <v>44014.754133794042</v>
      </c>
      <c r="E245" s="5">
        <f t="shared" si="3"/>
        <v>2.6270769012626261E-5</v>
      </c>
    </row>
    <row r="246" spans="1:5" x14ac:dyDescent="0.3">
      <c r="A246">
        <v>245</v>
      </c>
      <c r="B246" t="s">
        <v>1029</v>
      </c>
      <c r="C246" s="4">
        <v>44014.75413379645</v>
      </c>
      <c r="D246" s="4">
        <v>44014.754529498168</v>
      </c>
      <c r="E246" s="5">
        <f t="shared" si="3"/>
        <v>3.9570171793457121E-4</v>
      </c>
    </row>
    <row r="247" spans="1:5" x14ac:dyDescent="0.3">
      <c r="A247">
        <v>246</v>
      </c>
      <c r="B247" t="s">
        <v>500</v>
      </c>
      <c r="C247" s="4">
        <v>44014.754529500467</v>
      </c>
      <c r="D247" s="4">
        <v>44014.755160110653</v>
      </c>
      <c r="E247" s="5">
        <f t="shared" si="3"/>
        <v>6.3061018590815365E-4</v>
      </c>
    </row>
    <row r="248" spans="1:5" x14ac:dyDescent="0.3">
      <c r="A248">
        <v>247</v>
      </c>
      <c r="B248" t="s">
        <v>46</v>
      </c>
      <c r="C248" s="4">
        <v>44014.755160112421</v>
      </c>
      <c r="D248" s="4">
        <v>44014.75564544044</v>
      </c>
      <c r="E248" s="5">
        <f t="shared" si="3"/>
        <v>4.853280188399367E-4</v>
      </c>
    </row>
    <row r="249" spans="1:5" x14ac:dyDescent="0.3">
      <c r="A249">
        <v>248</v>
      </c>
      <c r="B249" t="s">
        <v>63</v>
      </c>
      <c r="C249" s="4">
        <v>44014.755645442769</v>
      </c>
      <c r="D249" s="4">
        <v>44014.75583978332</v>
      </c>
      <c r="E249" s="5">
        <f t="shared" si="3"/>
        <v>1.9434055138844997E-4</v>
      </c>
    </row>
    <row r="250" spans="1:5" x14ac:dyDescent="0.3">
      <c r="A250">
        <v>249</v>
      </c>
      <c r="B250" t="s">
        <v>688</v>
      </c>
      <c r="C250" s="4">
        <v>44014.755839785597</v>
      </c>
      <c r="D250" s="4">
        <v>44014.75627459558</v>
      </c>
      <c r="E250" s="5">
        <f t="shared" si="3"/>
        <v>4.3480998283484951E-4</v>
      </c>
    </row>
    <row r="251" spans="1:5" x14ac:dyDescent="0.3">
      <c r="A251">
        <v>250</v>
      </c>
      <c r="B251" t="s">
        <v>1498</v>
      </c>
      <c r="C251" s="4">
        <v>44014.756274597967</v>
      </c>
      <c r="D251" s="4">
        <v>44014.756421070291</v>
      </c>
      <c r="E251" s="5">
        <f t="shared" si="3"/>
        <v>1.4647232455899939E-4</v>
      </c>
    </row>
    <row r="252" spans="1:5" x14ac:dyDescent="0.3">
      <c r="A252">
        <v>251</v>
      </c>
      <c r="B252" t="s">
        <v>1058</v>
      </c>
      <c r="C252" s="4">
        <v>44014.75642107259</v>
      </c>
      <c r="D252" s="4">
        <v>44014.756451839683</v>
      </c>
      <c r="E252" s="5">
        <f t="shared" si="3"/>
        <v>3.0767092539463192E-5</v>
      </c>
    </row>
    <row r="253" spans="1:5" x14ac:dyDescent="0.3">
      <c r="A253">
        <v>252</v>
      </c>
      <c r="B253" t="s">
        <v>1547</v>
      </c>
      <c r="C253" s="4">
        <v>44014.756451841837</v>
      </c>
      <c r="D253" s="4">
        <v>44014.756879575507</v>
      </c>
      <c r="E253" s="5">
        <f t="shared" si="3"/>
        <v>4.2773367022164166E-4</v>
      </c>
    </row>
    <row r="254" spans="1:5" x14ac:dyDescent="0.3">
      <c r="A254">
        <v>253</v>
      </c>
      <c r="B254" t="s">
        <v>1173</v>
      </c>
      <c r="C254" s="4">
        <v>44014.756879577617</v>
      </c>
      <c r="D254" s="4">
        <v>44014.757303880593</v>
      </c>
      <c r="E254" s="5">
        <f t="shared" si="3"/>
        <v>4.2430297617102042E-4</v>
      </c>
    </row>
    <row r="255" spans="1:5" x14ac:dyDescent="0.3">
      <c r="A255">
        <v>254</v>
      </c>
      <c r="B255" t="s">
        <v>1517</v>
      </c>
      <c r="C255" s="4">
        <v>44014.757303882863</v>
      </c>
      <c r="D255" s="4">
        <v>44014.757727939017</v>
      </c>
      <c r="E255" s="5">
        <f t="shared" si="3"/>
        <v>4.2405615386087447E-4</v>
      </c>
    </row>
    <row r="256" spans="1:5" x14ac:dyDescent="0.3">
      <c r="A256">
        <v>255</v>
      </c>
      <c r="B256" t="s">
        <v>655</v>
      </c>
      <c r="C256" s="4">
        <v>44014.757727941331</v>
      </c>
      <c r="D256" s="4">
        <v>44014.758140967722</v>
      </c>
      <c r="E256" s="5">
        <f t="shared" si="3"/>
        <v>4.1302639147033915E-4</v>
      </c>
    </row>
    <row r="257" spans="1:5" x14ac:dyDescent="0.3">
      <c r="A257">
        <v>256</v>
      </c>
      <c r="B257" t="s">
        <v>635</v>
      </c>
      <c r="C257" s="4">
        <v>44014.758140970072</v>
      </c>
      <c r="D257" s="4">
        <v>44014.758170712339</v>
      </c>
      <c r="E257" s="5">
        <f t="shared" si="3"/>
        <v>2.9742266633547843E-5</v>
      </c>
    </row>
    <row r="258" spans="1:5" x14ac:dyDescent="0.3">
      <c r="A258">
        <v>257</v>
      </c>
      <c r="B258" t="s">
        <v>1282</v>
      </c>
      <c r="C258" s="4">
        <v>44014.758170714857</v>
      </c>
      <c r="D258" s="4">
        <v>44014.758228313207</v>
      </c>
      <c r="E258" s="5">
        <f t="shared" ref="E258:E321" si="4">D258-C258</f>
        <v>5.7598350394982845E-5</v>
      </c>
    </row>
    <row r="259" spans="1:5" x14ac:dyDescent="0.3">
      <c r="A259">
        <v>258</v>
      </c>
      <c r="B259" t="s">
        <v>790</v>
      </c>
      <c r="C259" s="4">
        <v>44014.758228315433</v>
      </c>
      <c r="D259" s="4">
        <v>44014.758564711286</v>
      </c>
      <c r="E259" s="5">
        <f t="shared" si="4"/>
        <v>3.3639585308264941E-4</v>
      </c>
    </row>
    <row r="260" spans="1:5" x14ac:dyDescent="0.3">
      <c r="A260">
        <v>259</v>
      </c>
      <c r="B260" t="s">
        <v>857</v>
      </c>
      <c r="C260" s="4">
        <v>44014.758564713622</v>
      </c>
      <c r="D260" s="4">
        <v>44014.758860202273</v>
      </c>
      <c r="E260" s="5">
        <f t="shared" si="4"/>
        <v>2.9548865131800994E-4</v>
      </c>
    </row>
    <row r="261" spans="1:5" x14ac:dyDescent="0.3">
      <c r="A261">
        <v>260</v>
      </c>
      <c r="B261" t="s">
        <v>1369</v>
      </c>
      <c r="C261" s="4">
        <v>44014.758860204362</v>
      </c>
      <c r="D261" s="4">
        <v>44014.759233123477</v>
      </c>
      <c r="E261" s="5">
        <f t="shared" si="4"/>
        <v>3.7291911576176062E-4</v>
      </c>
    </row>
    <row r="262" spans="1:5" x14ac:dyDescent="0.3">
      <c r="A262">
        <v>261</v>
      </c>
      <c r="B262" t="s">
        <v>459</v>
      </c>
      <c r="C262" s="4">
        <v>44014.759233125696</v>
      </c>
      <c r="D262" s="4">
        <v>44014.759263233587</v>
      </c>
      <c r="E262" s="5">
        <f t="shared" si="4"/>
        <v>3.0107890779618174E-5</v>
      </c>
    </row>
    <row r="263" spans="1:5" x14ac:dyDescent="0.3">
      <c r="A263">
        <v>262</v>
      </c>
      <c r="B263" t="s">
        <v>119</v>
      </c>
      <c r="C263" s="4">
        <v>44014.759263235377</v>
      </c>
      <c r="D263" s="4">
        <v>44014.759922117119</v>
      </c>
      <c r="E263" s="5">
        <f t="shared" si="4"/>
        <v>6.5888174140127376E-4</v>
      </c>
    </row>
    <row r="264" spans="1:5" x14ac:dyDescent="0.3">
      <c r="A264">
        <v>263</v>
      </c>
      <c r="B264" t="s">
        <v>225</v>
      </c>
      <c r="C264" s="4">
        <v>44014.759922119352</v>
      </c>
      <c r="D264" s="4">
        <v>44014.759991227751</v>
      </c>
      <c r="E264" s="5">
        <f t="shared" si="4"/>
        <v>6.9108398747630417E-5</v>
      </c>
    </row>
    <row r="265" spans="1:5" x14ac:dyDescent="0.3">
      <c r="A265">
        <v>264</v>
      </c>
      <c r="B265" t="s">
        <v>1014</v>
      </c>
      <c r="C265" s="4">
        <v>44014.759991229941</v>
      </c>
      <c r="D265" s="4">
        <v>44014.760373916877</v>
      </c>
      <c r="E265" s="5">
        <f t="shared" si="4"/>
        <v>3.8268693606369197E-4</v>
      </c>
    </row>
    <row r="266" spans="1:5" x14ac:dyDescent="0.3">
      <c r="A266">
        <v>265</v>
      </c>
      <c r="B266" t="s">
        <v>123</v>
      </c>
      <c r="C266" s="4">
        <v>44014.760373919293</v>
      </c>
      <c r="D266" s="4">
        <v>44014.760756167641</v>
      </c>
      <c r="E266" s="5">
        <f t="shared" si="4"/>
        <v>3.8224834861466661E-4</v>
      </c>
    </row>
    <row r="267" spans="1:5" x14ac:dyDescent="0.3">
      <c r="A267">
        <v>266</v>
      </c>
      <c r="B267" t="s">
        <v>623</v>
      </c>
      <c r="C267" s="4">
        <v>44014.760756170057</v>
      </c>
      <c r="D267" s="4">
        <v>44014.761022237792</v>
      </c>
      <c r="E267" s="5">
        <f t="shared" si="4"/>
        <v>2.6606773462845013E-4</v>
      </c>
    </row>
    <row r="268" spans="1:5" x14ac:dyDescent="0.3">
      <c r="A268">
        <v>267</v>
      </c>
      <c r="B268" t="s">
        <v>188</v>
      </c>
      <c r="C268" s="4">
        <v>44014.761022239763</v>
      </c>
      <c r="D268" s="4">
        <v>44014.761409066959</v>
      </c>
      <c r="E268" s="5">
        <f t="shared" si="4"/>
        <v>3.8682719605276361E-4</v>
      </c>
    </row>
    <row r="269" spans="1:5" x14ac:dyDescent="0.3">
      <c r="A269">
        <v>268</v>
      </c>
      <c r="B269" t="s">
        <v>1184</v>
      </c>
      <c r="C269" s="4">
        <v>44014.761409069077</v>
      </c>
      <c r="D269" s="4">
        <v>44014.761820971937</v>
      </c>
      <c r="E269" s="5">
        <f t="shared" si="4"/>
        <v>4.1190285992342979E-4</v>
      </c>
    </row>
    <row r="270" spans="1:5" x14ac:dyDescent="0.3">
      <c r="A270">
        <v>269</v>
      </c>
      <c r="B270" t="s">
        <v>483</v>
      </c>
      <c r="C270" s="4">
        <v>44014.761820974272</v>
      </c>
      <c r="D270" s="4">
        <v>44014.762237071664</v>
      </c>
      <c r="E270" s="5">
        <f t="shared" si="4"/>
        <v>4.1609739128034562E-4</v>
      </c>
    </row>
    <row r="271" spans="1:5" x14ac:dyDescent="0.3">
      <c r="A271">
        <v>270</v>
      </c>
      <c r="B271" t="s">
        <v>323</v>
      </c>
      <c r="C271" s="4">
        <v>44014.762237073992</v>
      </c>
      <c r="D271" s="4">
        <v>44014.762582069619</v>
      </c>
      <c r="E271" s="5">
        <f t="shared" si="4"/>
        <v>3.4499562752898782E-4</v>
      </c>
    </row>
    <row r="272" spans="1:5" x14ac:dyDescent="0.3">
      <c r="A272">
        <v>271</v>
      </c>
      <c r="B272" t="s">
        <v>1543</v>
      </c>
      <c r="C272" s="4">
        <v>44014.762582071948</v>
      </c>
      <c r="D272" s="4">
        <v>44014.762955795559</v>
      </c>
      <c r="E272" s="5">
        <f t="shared" si="4"/>
        <v>3.7372361111920327E-4</v>
      </c>
    </row>
    <row r="273" spans="1:5" x14ac:dyDescent="0.3">
      <c r="A273">
        <v>272</v>
      </c>
      <c r="B273" t="s">
        <v>127</v>
      </c>
      <c r="C273" s="4">
        <v>44014.762955797421</v>
      </c>
      <c r="D273" s="4">
        <v>44014.763338377357</v>
      </c>
      <c r="E273" s="5">
        <f t="shared" si="4"/>
        <v>3.8257993583101779E-4</v>
      </c>
    </row>
    <row r="274" spans="1:5" x14ac:dyDescent="0.3">
      <c r="A274">
        <v>273</v>
      </c>
      <c r="B274" t="s">
        <v>233</v>
      </c>
      <c r="C274" s="4">
        <v>44014.763338379802</v>
      </c>
      <c r="D274" s="4">
        <v>44014.763474694511</v>
      </c>
      <c r="E274" s="5">
        <f t="shared" si="4"/>
        <v>1.3631470937980339E-4</v>
      </c>
    </row>
    <row r="275" spans="1:5" x14ac:dyDescent="0.3">
      <c r="A275">
        <v>274</v>
      </c>
      <c r="B275" t="s">
        <v>692</v>
      </c>
      <c r="C275" s="4">
        <v>44014.76347469684</v>
      </c>
      <c r="D275" s="4">
        <v>44014.763917211138</v>
      </c>
      <c r="E275" s="5">
        <f t="shared" si="4"/>
        <v>4.4251429790165275E-4</v>
      </c>
    </row>
    <row r="276" spans="1:5" x14ac:dyDescent="0.3">
      <c r="A276">
        <v>275</v>
      </c>
      <c r="B276" t="s">
        <v>704</v>
      </c>
      <c r="C276" s="4">
        <v>44014.76391721324</v>
      </c>
      <c r="D276" s="4">
        <v>44014.764245779952</v>
      </c>
      <c r="E276" s="5">
        <f t="shared" si="4"/>
        <v>3.2856671168701723E-4</v>
      </c>
    </row>
    <row r="277" spans="1:5" x14ac:dyDescent="0.3">
      <c r="A277">
        <v>276</v>
      </c>
      <c r="B277" t="s">
        <v>496</v>
      </c>
      <c r="C277" s="4">
        <v>44014.764245782128</v>
      </c>
      <c r="D277" s="4">
        <v>44014.764575497436</v>
      </c>
      <c r="E277" s="5">
        <f t="shared" si="4"/>
        <v>3.2971530890790746E-4</v>
      </c>
    </row>
    <row r="278" spans="1:5" x14ac:dyDescent="0.3">
      <c r="A278">
        <v>277</v>
      </c>
      <c r="B278" t="s">
        <v>561</v>
      </c>
      <c r="C278" s="4">
        <v>44014.764575499838</v>
      </c>
      <c r="D278" s="4">
        <v>44014.764949706347</v>
      </c>
      <c r="E278" s="5">
        <f t="shared" si="4"/>
        <v>3.7420650915009901E-4</v>
      </c>
    </row>
    <row r="279" spans="1:5" x14ac:dyDescent="0.3">
      <c r="A279">
        <v>278</v>
      </c>
      <c r="B279" t="s">
        <v>1200</v>
      </c>
      <c r="C279" s="4">
        <v>44014.764949708137</v>
      </c>
      <c r="D279" s="4">
        <v>44014.76531785111</v>
      </c>
      <c r="E279" s="5">
        <f t="shared" si="4"/>
        <v>3.6814297345699742E-4</v>
      </c>
    </row>
    <row r="280" spans="1:5" x14ac:dyDescent="0.3">
      <c r="A280">
        <v>279</v>
      </c>
      <c r="B280" t="s">
        <v>971</v>
      </c>
      <c r="C280" s="4">
        <v>44014.765317853438</v>
      </c>
      <c r="D280" s="4">
        <v>44014.765643278661</v>
      </c>
      <c r="E280" s="5">
        <f t="shared" si="4"/>
        <v>3.2542522239964455E-4</v>
      </c>
    </row>
    <row r="281" spans="1:5" x14ac:dyDescent="0.3">
      <c r="A281">
        <v>280</v>
      </c>
      <c r="B281" t="s">
        <v>865</v>
      </c>
      <c r="C281" s="4">
        <v>44014.765643281004</v>
      </c>
      <c r="D281" s="4">
        <v>44014.766097421889</v>
      </c>
      <c r="E281" s="5">
        <f t="shared" si="4"/>
        <v>4.541408852674067E-4</v>
      </c>
    </row>
    <row r="282" spans="1:5" x14ac:dyDescent="0.3">
      <c r="A282">
        <v>281</v>
      </c>
      <c r="B282" t="s">
        <v>204</v>
      </c>
      <c r="C282" s="4">
        <v>44014.766097424013</v>
      </c>
      <c r="D282" s="4">
        <v>44014.766508911373</v>
      </c>
      <c r="E282" s="5">
        <f t="shared" si="4"/>
        <v>4.1148735908791423E-4</v>
      </c>
    </row>
    <row r="283" spans="1:5" x14ac:dyDescent="0.3">
      <c r="A283">
        <v>282</v>
      </c>
      <c r="B283" t="s">
        <v>1196</v>
      </c>
      <c r="C283" s="4">
        <v>44014.766508913701</v>
      </c>
      <c r="D283" s="4">
        <v>44014.766933588937</v>
      </c>
      <c r="E283" s="5">
        <f t="shared" si="4"/>
        <v>4.2467523599043489E-4</v>
      </c>
    </row>
    <row r="284" spans="1:5" x14ac:dyDescent="0.3">
      <c r="A284">
        <v>283</v>
      </c>
      <c r="B284" t="s">
        <v>1297</v>
      </c>
      <c r="C284" s="4">
        <v>44014.766933591309</v>
      </c>
      <c r="D284" s="4">
        <v>44014.767068039873</v>
      </c>
      <c r="E284" s="5">
        <f t="shared" si="4"/>
        <v>1.3444856449496001E-4</v>
      </c>
    </row>
    <row r="285" spans="1:5" x14ac:dyDescent="0.3">
      <c r="A285">
        <v>284</v>
      </c>
      <c r="B285" t="s">
        <v>42</v>
      </c>
      <c r="C285" s="4">
        <v>44014.767068042187</v>
      </c>
      <c r="D285" s="4">
        <v>44014.767577122817</v>
      </c>
      <c r="E285" s="5">
        <f t="shared" si="4"/>
        <v>5.0908062985399738E-4</v>
      </c>
    </row>
    <row r="286" spans="1:5" x14ac:dyDescent="0.3">
      <c r="A286">
        <v>285</v>
      </c>
      <c r="B286" t="s">
        <v>979</v>
      </c>
      <c r="C286" s="4">
        <v>44014.767577125152</v>
      </c>
      <c r="D286" s="4">
        <v>44014.767989964748</v>
      </c>
      <c r="E286" s="5">
        <f t="shared" si="4"/>
        <v>4.1283959581051022E-4</v>
      </c>
    </row>
    <row r="287" spans="1:5" x14ac:dyDescent="0.3">
      <c r="A287">
        <v>286</v>
      </c>
      <c r="B287" t="s">
        <v>1477</v>
      </c>
      <c r="C287" s="4">
        <v>44014.767989967047</v>
      </c>
      <c r="D287" s="4">
        <v>44014.768353110499</v>
      </c>
      <c r="E287" s="5">
        <f t="shared" si="4"/>
        <v>3.6314345197752118E-4</v>
      </c>
    </row>
    <row r="288" spans="1:5" x14ac:dyDescent="0.3">
      <c r="A288">
        <v>287</v>
      </c>
      <c r="B288" t="s">
        <v>901</v>
      </c>
      <c r="C288" s="4">
        <v>44014.768353112893</v>
      </c>
      <c r="D288" s="4">
        <v>44014.7683763233</v>
      </c>
      <c r="E288" s="5">
        <f t="shared" si="4"/>
        <v>2.3210406652651727E-5</v>
      </c>
    </row>
    <row r="289" spans="1:5" x14ac:dyDescent="0.3">
      <c r="A289">
        <v>288</v>
      </c>
      <c r="B289" t="s">
        <v>208</v>
      </c>
      <c r="C289" s="4">
        <v>44014.768376325432</v>
      </c>
      <c r="D289" s="4">
        <v>44014.768818057659</v>
      </c>
      <c r="E289" s="5">
        <f t="shared" si="4"/>
        <v>4.4173222704557702E-4</v>
      </c>
    </row>
    <row r="290" spans="1:5" x14ac:dyDescent="0.3">
      <c r="A290">
        <v>289</v>
      </c>
      <c r="B290" t="s">
        <v>912</v>
      </c>
      <c r="C290" s="4">
        <v>44014.76881805998</v>
      </c>
      <c r="D290" s="4">
        <v>44014.768841278397</v>
      </c>
      <c r="E290" s="5">
        <f t="shared" si="4"/>
        <v>2.3218417481984943E-5</v>
      </c>
    </row>
    <row r="291" spans="1:5" x14ac:dyDescent="0.3">
      <c r="A291">
        <v>290</v>
      </c>
      <c r="B291" t="s">
        <v>1006</v>
      </c>
      <c r="C291" s="4">
        <v>44014.768841280827</v>
      </c>
      <c r="D291" s="4">
        <v>44014.769255160092</v>
      </c>
      <c r="E291" s="5">
        <f t="shared" si="4"/>
        <v>4.138792646699585E-4</v>
      </c>
    </row>
    <row r="292" spans="1:5" x14ac:dyDescent="0.3">
      <c r="A292">
        <v>291</v>
      </c>
      <c r="B292" t="s">
        <v>1274</v>
      </c>
      <c r="C292" s="4">
        <v>44014.76925516242</v>
      </c>
      <c r="D292" s="4">
        <v>44014.76969879464</v>
      </c>
      <c r="E292" s="5">
        <f t="shared" si="4"/>
        <v>4.4363221968524158E-4</v>
      </c>
    </row>
    <row r="293" spans="1:5" x14ac:dyDescent="0.3">
      <c r="A293">
        <v>292</v>
      </c>
      <c r="B293" t="s">
        <v>348</v>
      </c>
      <c r="C293" s="4">
        <v>44014.769698796888</v>
      </c>
      <c r="D293" s="4">
        <v>44014.770161987894</v>
      </c>
      <c r="E293" s="5">
        <f t="shared" si="4"/>
        <v>4.63191005110275E-4</v>
      </c>
    </row>
    <row r="294" spans="1:5" x14ac:dyDescent="0.3">
      <c r="A294">
        <v>293</v>
      </c>
      <c r="B294" t="s">
        <v>75</v>
      </c>
      <c r="C294" s="4">
        <v>44014.770161990047</v>
      </c>
      <c r="D294" s="4">
        <v>44014.770340479932</v>
      </c>
      <c r="E294" s="5">
        <f t="shared" si="4"/>
        <v>1.7848988500190899E-4</v>
      </c>
    </row>
    <row r="295" spans="1:5" x14ac:dyDescent="0.3">
      <c r="A295">
        <v>294</v>
      </c>
      <c r="B295" t="s">
        <v>135</v>
      </c>
      <c r="C295" s="4">
        <v>44014.770340482253</v>
      </c>
      <c r="D295" s="4">
        <v>44014.770573312868</v>
      </c>
      <c r="E295" s="5">
        <f t="shared" si="4"/>
        <v>2.3283061455003917E-4</v>
      </c>
    </row>
    <row r="296" spans="1:5" x14ac:dyDescent="0.3">
      <c r="A296">
        <v>295</v>
      </c>
      <c r="B296" t="s">
        <v>340</v>
      </c>
      <c r="C296" s="4">
        <v>44014.770573315283</v>
      </c>
      <c r="D296" s="4">
        <v>44014.770972277882</v>
      </c>
      <c r="E296" s="5">
        <f t="shared" si="4"/>
        <v>3.9896259841043502E-4</v>
      </c>
    </row>
    <row r="297" spans="1:5" x14ac:dyDescent="0.3">
      <c r="A297">
        <v>296</v>
      </c>
      <c r="B297" t="s">
        <v>196</v>
      </c>
      <c r="C297" s="4">
        <v>44014.770972279941</v>
      </c>
      <c r="D297" s="4">
        <v>44014.771446182647</v>
      </c>
      <c r="E297" s="5">
        <f t="shared" si="4"/>
        <v>4.7390270628966391E-4</v>
      </c>
    </row>
    <row r="298" spans="1:5" x14ac:dyDescent="0.3">
      <c r="A298">
        <v>297</v>
      </c>
      <c r="B298" t="s">
        <v>397</v>
      </c>
      <c r="C298" s="4">
        <v>44014.771446184583</v>
      </c>
      <c r="D298" s="4">
        <v>44014.771543550058</v>
      </c>
      <c r="E298" s="5">
        <f t="shared" si="4"/>
        <v>9.7365475085098296E-5</v>
      </c>
    </row>
    <row r="299" spans="1:5" x14ac:dyDescent="0.3">
      <c r="A299">
        <v>298</v>
      </c>
      <c r="B299" t="s">
        <v>1033</v>
      </c>
      <c r="C299" s="4">
        <v>44014.771543551469</v>
      </c>
      <c r="D299" s="4">
        <v>44014.771947540808</v>
      </c>
      <c r="E299" s="5">
        <f t="shared" si="4"/>
        <v>4.0398933924734592E-4</v>
      </c>
    </row>
    <row r="300" spans="1:5" x14ac:dyDescent="0.3">
      <c r="A300">
        <v>299</v>
      </c>
      <c r="B300" t="s">
        <v>282</v>
      </c>
      <c r="C300" s="4">
        <v>44014.771947542918</v>
      </c>
      <c r="D300" s="4">
        <v>44014.772361084812</v>
      </c>
      <c r="E300" s="5">
        <f t="shared" si="4"/>
        <v>4.1354189306730404E-4</v>
      </c>
    </row>
    <row r="301" spans="1:5" x14ac:dyDescent="0.3">
      <c r="A301">
        <v>300</v>
      </c>
      <c r="B301" t="s">
        <v>1144</v>
      </c>
      <c r="C301" s="4">
        <v>44014.772361086711</v>
      </c>
      <c r="D301" s="4">
        <v>44014.772760395761</v>
      </c>
      <c r="E301" s="5">
        <f t="shared" si="4"/>
        <v>3.9930905040819198E-4</v>
      </c>
    </row>
    <row r="302" spans="1:5" x14ac:dyDescent="0.3">
      <c r="A302">
        <v>301</v>
      </c>
      <c r="B302" t="s">
        <v>381</v>
      </c>
      <c r="C302" s="4">
        <v>44014.772760398082</v>
      </c>
      <c r="D302" s="4">
        <v>44014.773020163841</v>
      </c>
      <c r="E302" s="5">
        <f t="shared" si="4"/>
        <v>2.5976575852837414E-4</v>
      </c>
    </row>
    <row r="303" spans="1:5" x14ac:dyDescent="0.3">
      <c r="A303">
        <v>302</v>
      </c>
      <c r="B303" t="s">
        <v>719</v>
      </c>
      <c r="C303" s="4">
        <v>44014.773020165951</v>
      </c>
      <c r="D303" s="4">
        <v>44014.773247367993</v>
      </c>
      <c r="E303" s="5">
        <f t="shared" si="4"/>
        <v>2.2720204287907109E-4</v>
      </c>
    </row>
    <row r="304" spans="1:5" x14ac:dyDescent="0.3">
      <c r="A304">
        <v>303</v>
      </c>
      <c r="B304" t="s">
        <v>932</v>
      </c>
      <c r="C304" s="4">
        <v>44014.77324737014</v>
      </c>
      <c r="D304" s="4">
        <v>44014.77358870022</v>
      </c>
      <c r="E304" s="5">
        <f t="shared" si="4"/>
        <v>3.4133008011849597E-4</v>
      </c>
    </row>
    <row r="305" spans="1:5" x14ac:dyDescent="0.3">
      <c r="A305">
        <v>304</v>
      </c>
      <c r="B305" t="s">
        <v>1467</v>
      </c>
      <c r="C305" s="4">
        <v>44014.77358870249</v>
      </c>
      <c r="D305" s="4">
        <v>44014.773792997243</v>
      </c>
      <c r="E305" s="5">
        <f t="shared" si="4"/>
        <v>2.0429475262062624E-4</v>
      </c>
    </row>
    <row r="306" spans="1:5" x14ac:dyDescent="0.3">
      <c r="A306">
        <v>305</v>
      </c>
      <c r="B306" t="s">
        <v>1346</v>
      </c>
      <c r="C306" s="4">
        <v>44014.773792999556</v>
      </c>
      <c r="D306" s="4">
        <v>44014.773869368611</v>
      </c>
      <c r="E306" s="5">
        <f t="shared" si="4"/>
        <v>7.6369055022951216E-5</v>
      </c>
    </row>
    <row r="307" spans="1:5" x14ac:dyDescent="0.3">
      <c r="A307">
        <v>306</v>
      </c>
      <c r="B307" t="s">
        <v>434</v>
      </c>
      <c r="C307" s="4">
        <v>44014.773869371013</v>
      </c>
      <c r="D307" s="4">
        <v>44014.774345630511</v>
      </c>
      <c r="E307" s="5">
        <f t="shared" si="4"/>
        <v>4.7625949810026214E-4</v>
      </c>
    </row>
    <row r="308" spans="1:5" x14ac:dyDescent="0.3">
      <c r="A308">
        <v>307</v>
      </c>
      <c r="B308" t="s">
        <v>1262</v>
      </c>
      <c r="C308" s="4">
        <v>44014.774345632773</v>
      </c>
      <c r="D308" s="4">
        <v>44014.774681735536</v>
      </c>
      <c r="E308" s="5">
        <f t="shared" si="4"/>
        <v>3.3610276295803487E-4</v>
      </c>
    </row>
    <row r="309" spans="1:5" x14ac:dyDescent="0.3">
      <c r="A309">
        <v>308</v>
      </c>
      <c r="B309" t="s">
        <v>270</v>
      </c>
      <c r="C309" s="4">
        <v>44014.774681737719</v>
      </c>
      <c r="D309" s="4">
        <v>44014.775087938659</v>
      </c>
      <c r="E309" s="5">
        <f t="shared" si="4"/>
        <v>4.0620093932375312E-4</v>
      </c>
    </row>
    <row r="310" spans="1:5" x14ac:dyDescent="0.3">
      <c r="A310">
        <v>309</v>
      </c>
      <c r="B310" t="s">
        <v>1329</v>
      </c>
      <c r="C310" s="4">
        <v>44014.775087940892</v>
      </c>
      <c r="D310" s="4">
        <v>44014.775487847757</v>
      </c>
      <c r="E310" s="5">
        <f t="shared" si="4"/>
        <v>3.9990686491364613E-4</v>
      </c>
    </row>
    <row r="311" spans="1:5" x14ac:dyDescent="0.3">
      <c r="A311">
        <v>310</v>
      </c>
      <c r="B311" t="s">
        <v>307</v>
      </c>
      <c r="C311" s="4">
        <v>44014.775487850151</v>
      </c>
      <c r="D311" s="4">
        <v>44014.776002803963</v>
      </c>
      <c r="E311" s="5">
        <f t="shared" si="4"/>
        <v>5.149538119439967E-4</v>
      </c>
    </row>
    <row r="312" spans="1:5" x14ac:dyDescent="0.3">
      <c r="A312">
        <v>311</v>
      </c>
      <c r="B312" t="s">
        <v>807</v>
      </c>
      <c r="C312" s="4">
        <v>44014.776002805404</v>
      </c>
      <c r="D312" s="4">
        <v>44014.77653009542</v>
      </c>
      <c r="E312" s="5">
        <f t="shared" si="4"/>
        <v>5.2729001617990434E-4</v>
      </c>
    </row>
    <row r="313" spans="1:5" x14ac:dyDescent="0.3">
      <c r="A313">
        <v>312</v>
      </c>
      <c r="B313" t="s">
        <v>422</v>
      </c>
      <c r="C313" s="4">
        <v>44014.776530097763</v>
      </c>
      <c r="D313" s="4">
        <v>44014.776563844644</v>
      </c>
      <c r="E313" s="5">
        <f t="shared" si="4"/>
        <v>3.3746880944818258E-5</v>
      </c>
    </row>
    <row r="314" spans="1:5" x14ac:dyDescent="0.3">
      <c r="A314">
        <v>313</v>
      </c>
      <c r="B314" t="s">
        <v>746</v>
      </c>
      <c r="C314" s="4">
        <v>44014.776563846703</v>
      </c>
      <c r="D314" s="4">
        <v>44014.776963101518</v>
      </c>
      <c r="E314" s="5">
        <f t="shared" si="4"/>
        <v>3.9925481542013586E-4</v>
      </c>
    </row>
    <row r="315" spans="1:5" x14ac:dyDescent="0.3">
      <c r="A315">
        <v>314</v>
      </c>
      <c r="B315" t="s">
        <v>840</v>
      </c>
      <c r="C315" s="4">
        <v>44014.776963103883</v>
      </c>
      <c r="D315" s="4">
        <v>44014.777483306287</v>
      </c>
      <c r="E315" s="5">
        <f t="shared" si="4"/>
        <v>5.2020240400452167E-4</v>
      </c>
    </row>
    <row r="316" spans="1:5" x14ac:dyDescent="0.3">
      <c r="A316">
        <v>315</v>
      </c>
      <c r="B316" t="s">
        <v>1247</v>
      </c>
      <c r="C316" s="4">
        <v>44014.777483308368</v>
      </c>
      <c r="D316" s="4">
        <v>44014.777923462432</v>
      </c>
      <c r="E316" s="5">
        <f t="shared" si="4"/>
        <v>4.4015406456310302E-4</v>
      </c>
    </row>
    <row r="317" spans="1:5" x14ac:dyDescent="0.3">
      <c r="A317">
        <v>316</v>
      </c>
      <c r="B317" t="s">
        <v>360</v>
      </c>
      <c r="C317" s="4">
        <v>44014.777923464702</v>
      </c>
      <c r="D317" s="4">
        <v>44014.778324643703</v>
      </c>
      <c r="E317" s="5">
        <f t="shared" si="4"/>
        <v>4.0117900061886758E-4</v>
      </c>
    </row>
    <row r="318" spans="1:5" x14ac:dyDescent="0.3">
      <c r="A318">
        <v>317</v>
      </c>
      <c r="B318" t="s">
        <v>192</v>
      </c>
      <c r="C318" s="4">
        <v>44014.778324646089</v>
      </c>
      <c r="D318" s="4">
        <v>44014.778763358023</v>
      </c>
      <c r="E318" s="5">
        <f t="shared" si="4"/>
        <v>4.3871193338418379E-4</v>
      </c>
    </row>
    <row r="319" spans="1:5" x14ac:dyDescent="0.3">
      <c r="A319">
        <v>318</v>
      </c>
      <c r="B319" t="s">
        <v>723</v>
      </c>
      <c r="C319" s="4">
        <v>44014.778763360431</v>
      </c>
      <c r="D319" s="4">
        <v>44014.779172869014</v>
      </c>
      <c r="E319" s="5">
        <f t="shared" si="4"/>
        <v>4.0950858237920329E-4</v>
      </c>
    </row>
    <row r="320" spans="1:5" x14ac:dyDescent="0.3">
      <c r="A320">
        <v>319</v>
      </c>
      <c r="B320" t="s">
        <v>1227</v>
      </c>
      <c r="C320" s="4">
        <v>44014.779172871233</v>
      </c>
      <c r="D320" s="4">
        <v>44014.779614541847</v>
      </c>
      <c r="E320" s="5">
        <f t="shared" si="4"/>
        <v>4.4167061423650011E-4</v>
      </c>
    </row>
    <row r="321" spans="1:5" x14ac:dyDescent="0.3">
      <c r="A321">
        <v>320</v>
      </c>
      <c r="B321" t="s">
        <v>103</v>
      </c>
      <c r="C321" s="4">
        <v>44014.779614544372</v>
      </c>
      <c r="D321" s="4">
        <v>44014.779640849491</v>
      </c>
      <c r="E321" s="5">
        <f t="shared" si="4"/>
        <v>2.630511880852282E-5</v>
      </c>
    </row>
    <row r="322" spans="1:5" x14ac:dyDescent="0.3">
      <c r="A322">
        <v>321</v>
      </c>
      <c r="B322" t="s">
        <v>418</v>
      </c>
      <c r="C322" s="4">
        <v>44014.779640851608</v>
      </c>
      <c r="D322" s="4">
        <v>44014.780059866272</v>
      </c>
      <c r="E322" s="5">
        <f t="shared" ref="E322:E385" si="5">D322-C322</f>
        <v>4.1901466465787962E-4</v>
      </c>
    </row>
    <row r="323" spans="1:5" x14ac:dyDescent="0.3">
      <c r="A323">
        <v>322</v>
      </c>
      <c r="B323" t="s">
        <v>1414</v>
      </c>
      <c r="C323" s="4">
        <v>44014.780059868703</v>
      </c>
      <c r="D323" s="4">
        <v>44014.780363744547</v>
      </c>
      <c r="E323" s="5">
        <f t="shared" si="5"/>
        <v>3.0387584411073476E-4</v>
      </c>
    </row>
    <row r="324" spans="1:5" x14ac:dyDescent="0.3">
      <c r="A324">
        <v>323</v>
      </c>
      <c r="B324" t="s">
        <v>566</v>
      </c>
      <c r="C324" s="4">
        <v>44014.780363746861</v>
      </c>
      <c r="D324" s="4">
        <v>44014.780514186423</v>
      </c>
      <c r="E324" s="5">
        <f t="shared" si="5"/>
        <v>1.5043956227600574E-4</v>
      </c>
    </row>
    <row r="325" spans="1:5" x14ac:dyDescent="0.3">
      <c r="A325">
        <v>324</v>
      </c>
      <c r="B325" t="s">
        <v>1267</v>
      </c>
      <c r="C325" s="4">
        <v>44014.780514188336</v>
      </c>
      <c r="D325" s="4">
        <v>44014.780706092257</v>
      </c>
      <c r="E325" s="5">
        <f t="shared" si="5"/>
        <v>1.9190392049495131E-4</v>
      </c>
    </row>
    <row r="326" spans="1:5" x14ac:dyDescent="0.3">
      <c r="A326">
        <v>325</v>
      </c>
      <c r="B326" t="s">
        <v>352</v>
      </c>
      <c r="C326" s="4">
        <v>44014.780706094367</v>
      </c>
      <c r="D326" s="4">
        <v>44014.780867947069</v>
      </c>
      <c r="E326" s="5">
        <f t="shared" si="5"/>
        <v>1.6185270214919001E-4</v>
      </c>
    </row>
    <row r="327" spans="1:5" x14ac:dyDescent="0.3">
      <c r="A327">
        <v>326</v>
      </c>
      <c r="B327" t="s">
        <v>221</v>
      </c>
      <c r="C327" s="4">
        <v>44014.780867948983</v>
      </c>
      <c r="D327" s="4">
        <v>44014.780891197821</v>
      </c>
      <c r="E327" s="5">
        <f t="shared" si="5"/>
        <v>2.3248838260769844E-5</v>
      </c>
    </row>
    <row r="328" spans="1:5" x14ac:dyDescent="0.3">
      <c r="A328">
        <v>327</v>
      </c>
      <c r="B328" t="s">
        <v>295</v>
      </c>
      <c r="C328" s="4">
        <v>44014.780891200251</v>
      </c>
      <c r="D328" s="4">
        <v>44014.780948555213</v>
      </c>
      <c r="E328" s="5">
        <f t="shared" si="5"/>
        <v>5.7354962336830795E-5</v>
      </c>
    </row>
    <row r="329" spans="1:5" x14ac:dyDescent="0.3">
      <c r="A329">
        <v>328</v>
      </c>
      <c r="B329" t="s">
        <v>700</v>
      </c>
      <c r="C329" s="4">
        <v>44014.780948557767</v>
      </c>
      <c r="D329" s="4">
        <v>44014.781344100476</v>
      </c>
      <c r="E329" s="5">
        <f t="shared" si="5"/>
        <v>3.9554270915687084E-4</v>
      </c>
    </row>
    <row r="330" spans="1:5" x14ac:dyDescent="0.3">
      <c r="A330">
        <v>329</v>
      </c>
      <c r="B330" t="s">
        <v>1381</v>
      </c>
      <c r="C330" s="4">
        <v>44014.781344102397</v>
      </c>
      <c r="D330" s="4">
        <v>44014.781586773883</v>
      </c>
      <c r="E330" s="5">
        <f t="shared" si="5"/>
        <v>2.4267148546641693E-4</v>
      </c>
    </row>
    <row r="331" spans="1:5" x14ac:dyDescent="0.3">
      <c r="A331">
        <v>330</v>
      </c>
      <c r="B331" t="s">
        <v>893</v>
      </c>
      <c r="C331" s="4">
        <v>44014.78158677624</v>
      </c>
      <c r="D331" s="4">
        <v>44014.781610278609</v>
      </c>
      <c r="E331" s="5">
        <f t="shared" si="5"/>
        <v>2.3502369003836066E-5</v>
      </c>
    </row>
    <row r="332" spans="1:5" x14ac:dyDescent="0.3">
      <c r="A332">
        <v>331</v>
      </c>
      <c r="B332" t="s">
        <v>1435</v>
      </c>
      <c r="C332" s="4">
        <v>44014.781610280537</v>
      </c>
      <c r="D332" s="4">
        <v>44014.781741257662</v>
      </c>
      <c r="E332" s="5">
        <f t="shared" si="5"/>
        <v>1.3097712508169934E-4</v>
      </c>
    </row>
    <row r="333" spans="1:5" x14ac:dyDescent="0.3">
      <c r="A333">
        <v>332</v>
      </c>
      <c r="B333" t="s">
        <v>71</v>
      </c>
      <c r="C333" s="4">
        <v>44014.78174125986</v>
      </c>
      <c r="D333" s="4">
        <v>44014.78191832536</v>
      </c>
      <c r="E333" s="5">
        <f t="shared" si="5"/>
        <v>1.7706549988361076E-4</v>
      </c>
    </row>
    <row r="334" spans="1:5" x14ac:dyDescent="0.3">
      <c r="A334">
        <v>333</v>
      </c>
      <c r="B334" t="s">
        <v>1290</v>
      </c>
      <c r="C334" s="4">
        <v>44014.781918327149</v>
      </c>
      <c r="D334" s="4">
        <v>44014.781945629256</v>
      </c>
      <c r="E334" s="5">
        <f t="shared" si="5"/>
        <v>2.7302106900606304E-5</v>
      </c>
    </row>
    <row r="335" spans="1:5" x14ac:dyDescent="0.3">
      <c r="A335">
        <v>334</v>
      </c>
      <c r="B335" t="s">
        <v>1204</v>
      </c>
      <c r="C335" s="4">
        <v>44014.781945631352</v>
      </c>
      <c r="D335" s="4">
        <v>44014.782254119178</v>
      </c>
      <c r="E335" s="5">
        <f t="shared" si="5"/>
        <v>3.0848782625980675E-4</v>
      </c>
    </row>
    <row r="336" spans="1:5" x14ac:dyDescent="0.3">
      <c r="A336">
        <v>335</v>
      </c>
      <c r="B336" t="s">
        <v>401</v>
      </c>
      <c r="C336" s="4">
        <v>44014.782254121397</v>
      </c>
      <c r="D336" s="4">
        <v>44014.782622811159</v>
      </c>
      <c r="E336" s="5">
        <f t="shared" si="5"/>
        <v>3.6868976167170331E-4</v>
      </c>
    </row>
    <row r="337" spans="1:5" x14ac:dyDescent="0.3">
      <c r="A337">
        <v>336</v>
      </c>
      <c r="B337" t="s">
        <v>1243</v>
      </c>
      <c r="C337" s="4">
        <v>44014.7826228134</v>
      </c>
      <c r="D337" s="4">
        <v>44014.782687008068</v>
      </c>
      <c r="E337" s="5">
        <f t="shared" si="5"/>
        <v>6.4194668084383011E-5</v>
      </c>
    </row>
    <row r="338" spans="1:5" x14ac:dyDescent="0.3">
      <c r="A338">
        <v>337</v>
      </c>
      <c r="B338" t="s">
        <v>1087</v>
      </c>
      <c r="C338" s="4">
        <v>44014.782687010527</v>
      </c>
      <c r="D338" s="4">
        <v>44014.783085816212</v>
      </c>
      <c r="E338" s="5">
        <f t="shared" si="5"/>
        <v>3.9880568510852754E-4</v>
      </c>
    </row>
    <row r="339" spans="1:5" x14ac:dyDescent="0.3">
      <c r="A339">
        <v>338</v>
      </c>
      <c r="B339" t="s">
        <v>1456</v>
      </c>
      <c r="C339" s="4">
        <v>44014.783085818519</v>
      </c>
      <c r="D339" s="4">
        <v>44014.783215907017</v>
      </c>
      <c r="E339" s="5">
        <f t="shared" si="5"/>
        <v>1.3008849782636389E-4</v>
      </c>
    </row>
    <row r="340" spans="1:5" x14ac:dyDescent="0.3">
      <c r="A340">
        <v>339</v>
      </c>
      <c r="B340" t="s">
        <v>936</v>
      </c>
      <c r="C340" s="4">
        <v>44014.783215909112</v>
      </c>
      <c r="D340" s="4">
        <v>44014.783481754574</v>
      </c>
      <c r="E340" s="5">
        <f t="shared" si="5"/>
        <v>2.6584546139929444E-4</v>
      </c>
    </row>
    <row r="341" spans="1:5" x14ac:dyDescent="0.3">
      <c r="A341">
        <v>340</v>
      </c>
      <c r="B341" t="s">
        <v>254</v>
      </c>
      <c r="C341" s="4">
        <v>44014.783481756873</v>
      </c>
      <c r="D341" s="4">
        <v>44014.78372112471</v>
      </c>
      <c r="E341" s="5">
        <f t="shared" si="5"/>
        <v>2.3936783691169694E-4</v>
      </c>
    </row>
    <row r="342" spans="1:5" x14ac:dyDescent="0.3">
      <c r="A342">
        <v>341</v>
      </c>
      <c r="B342" t="s">
        <v>983</v>
      </c>
      <c r="C342" s="4">
        <v>44014.783721127038</v>
      </c>
      <c r="D342" s="4">
        <v>44014.7839314956</v>
      </c>
      <c r="E342" s="5">
        <f t="shared" si="5"/>
        <v>2.1036856196587905E-4</v>
      </c>
    </row>
    <row r="343" spans="1:5" x14ac:dyDescent="0.3">
      <c r="A343">
        <v>342</v>
      </c>
      <c r="B343" t="s">
        <v>1294</v>
      </c>
      <c r="C343" s="4">
        <v>44014.783931497732</v>
      </c>
      <c r="D343" s="4">
        <v>44014.78407015634</v>
      </c>
      <c r="E343" s="5">
        <f t="shared" si="5"/>
        <v>1.3865860819350928E-4</v>
      </c>
    </row>
    <row r="344" spans="1:5" x14ac:dyDescent="0.3">
      <c r="A344">
        <v>343</v>
      </c>
      <c r="B344" t="s">
        <v>602</v>
      </c>
      <c r="C344" s="4">
        <v>44014.784070158443</v>
      </c>
      <c r="D344" s="4">
        <v>44014.784458775233</v>
      </c>
      <c r="E344" s="5">
        <f t="shared" si="5"/>
        <v>3.8861679058754817E-4</v>
      </c>
    </row>
    <row r="345" spans="1:5" x14ac:dyDescent="0.3">
      <c r="A345">
        <v>344</v>
      </c>
      <c r="B345" t="s">
        <v>827</v>
      </c>
      <c r="C345" s="4">
        <v>44014.784458777547</v>
      </c>
      <c r="D345" s="4">
        <v>44014.784879986459</v>
      </c>
      <c r="E345" s="5">
        <f t="shared" si="5"/>
        <v>4.2120891157537699E-4</v>
      </c>
    </row>
    <row r="346" spans="1:5" x14ac:dyDescent="0.3">
      <c r="A346">
        <v>345</v>
      </c>
      <c r="B346" t="s">
        <v>111</v>
      </c>
      <c r="C346" s="4">
        <v>44014.784879988729</v>
      </c>
      <c r="D346" s="4">
        <v>44014.785234757357</v>
      </c>
      <c r="E346" s="5">
        <f t="shared" si="5"/>
        <v>3.5476862831274047E-4</v>
      </c>
    </row>
    <row r="347" spans="1:5" x14ac:dyDescent="0.3">
      <c r="A347">
        <v>346</v>
      </c>
      <c r="B347" t="s">
        <v>963</v>
      </c>
      <c r="C347" s="4">
        <v>44014.785234759758</v>
      </c>
      <c r="D347" s="4">
        <v>44014.785693492937</v>
      </c>
      <c r="E347" s="5">
        <f t="shared" si="5"/>
        <v>4.5873317867517471E-4</v>
      </c>
    </row>
    <row r="348" spans="1:5" x14ac:dyDescent="0.3">
      <c r="A348">
        <v>347</v>
      </c>
      <c r="B348" t="s">
        <v>1445</v>
      </c>
      <c r="C348" s="4">
        <v>44014.78569349528</v>
      </c>
      <c r="D348" s="4">
        <v>44014.785772915573</v>
      </c>
      <c r="E348" s="5">
        <f t="shared" si="5"/>
        <v>7.9420293332077563E-5</v>
      </c>
    </row>
    <row r="349" spans="1:5" x14ac:dyDescent="0.3">
      <c r="A349">
        <v>348</v>
      </c>
      <c r="B349" t="s">
        <v>1305</v>
      </c>
      <c r="C349" s="4">
        <v>44014.785772917727</v>
      </c>
      <c r="D349" s="4">
        <v>44014.786462522788</v>
      </c>
      <c r="E349" s="5">
        <f t="shared" si="5"/>
        <v>6.8960506177973002E-4</v>
      </c>
    </row>
    <row r="350" spans="1:5" x14ac:dyDescent="0.3">
      <c r="A350">
        <v>349</v>
      </c>
      <c r="B350" t="s">
        <v>1471</v>
      </c>
      <c r="C350" s="4">
        <v>44014.786462524877</v>
      </c>
      <c r="D350" s="4">
        <v>44014.786665242988</v>
      </c>
      <c r="E350" s="5">
        <f t="shared" si="5"/>
        <v>2.0271811081329361E-4</v>
      </c>
    </row>
    <row r="351" spans="1:5" x14ac:dyDescent="0.3">
      <c r="A351">
        <v>350</v>
      </c>
      <c r="B351" t="s">
        <v>775</v>
      </c>
      <c r="C351" s="4">
        <v>44014.786665244908</v>
      </c>
      <c r="D351" s="4">
        <v>44014.786690992078</v>
      </c>
      <c r="E351" s="5">
        <f t="shared" si="5"/>
        <v>2.5747169274836779E-5</v>
      </c>
    </row>
    <row r="352" spans="1:5" x14ac:dyDescent="0.3">
      <c r="A352">
        <v>351</v>
      </c>
      <c r="B352" t="s">
        <v>167</v>
      </c>
      <c r="C352" s="4">
        <v>44014.786690994239</v>
      </c>
      <c r="D352" s="4">
        <v>44014.78715512398</v>
      </c>
      <c r="E352" s="5">
        <f t="shared" si="5"/>
        <v>4.6412974188569933E-4</v>
      </c>
    </row>
    <row r="353" spans="1:5" x14ac:dyDescent="0.3">
      <c r="A353">
        <v>352</v>
      </c>
      <c r="B353" t="s">
        <v>958</v>
      </c>
      <c r="C353" s="4">
        <v>44014.787155125778</v>
      </c>
      <c r="D353" s="4">
        <v>44014.787278500269</v>
      </c>
      <c r="E353" s="5">
        <f t="shared" si="5"/>
        <v>1.2337449152255431E-4</v>
      </c>
    </row>
    <row r="354" spans="1:5" x14ac:dyDescent="0.3">
      <c r="A354">
        <v>353</v>
      </c>
      <c r="B354" t="s">
        <v>488</v>
      </c>
      <c r="C354" s="4">
        <v>44014.787278502823</v>
      </c>
      <c r="D354" s="4">
        <v>44014.787669049547</v>
      </c>
      <c r="E354" s="5">
        <f t="shared" si="5"/>
        <v>3.9054672379279509E-4</v>
      </c>
    </row>
    <row r="355" spans="1:5" x14ac:dyDescent="0.3">
      <c r="A355">
        <v>354</v>
      </c>
      <c r="B355" t="s">
        <v>59</v>
      </c>
      <c r="C355" s="4">
        <v>44014.787669051817</v>
      </c>
      <c r="D355" s="4">
        <v>44014.787849726192</v>
      </c>
      <c r="E355" s="5">
        <f t="shared" si="5"/>
        <v>1.8067437486024573E-4</v>
      </c>
    </row>
    <row r="356" spans="1:5" x14ac:dyDescent="0.3">
      <c r="A356">
        <v>355</v>
      </c>
      <c r="B356" t="s">
        <v>594</v>
      </c>
      <c r="C356" s="4">
        <v>44014.787849728411</v>
      </c>
      <c r="D356" s="4">
        <v>44014.788229544167</v>
      </c>
      <c r="E356" s="5">
        <f t="shared" si="5"/>
        <v>3.7981575587764382E-4</v>
      </c>
    </row>
    <row r="357" spans="1:5" x14ac:dyDescent="0.3">
      <c r="A357">
        <v>356</v>
      </c>
      <c r="B357" t="s">
        <v>364</v>
      </c>
      <c r="C357" s="4">
        <v>44014.788229546422</v>
      </c>
      <c r="D357" s="4">
        <v>44014.788582818452</v>
      </c>
      <c r="E357" s="5">
        <f t="shared" si="5"/>
        <v>3.5327202931512147E-4</v>
      </c>
    </row>
    <row r="358" spans="1:5" x14ac:dyDescent="0.3">
      <c r="A358">
        <v>357</v>
      </c>
      <c r="B358" t="s">
        <v>671</v>
      </c>
      <c r="C358" s="4">
        <v>44014.788582820569</v>
      </c>
      <c r="D358" s="4">
        <v>44014.788959008139</v>
      </c>
      <c r="E358" s="5">
        <f t="shared" si="5"/>
        <v>3.761875705095008E-4</v>
      </c>
    </row>
    <row r="359" spans="1:5" x14ac:dyDescent="0.3">
      <c r="A359">
        <v>358</v>
      </c>
      <c r="B359" t="s">
        <v>319</v>
      </c>
      <c r="C359" s="4">
        <v>44014.788959010461</v>
      </c>
      <c r="D359" s="4">
        <v>44014.789511281233</v>
      </c>
      <c r="E359" s="5">
        <f t="shared" si="5"/>
        <v>5.5227077245945111E-4</v>
      </c>
    </row>
    <row r="360" spans="1:5" x14ac:dyDescent="0.3">
      <c r="A360">
        <v>359</v>
      </c>
      <c r="B360" t="s">
        <v>311</v>
      </c>
      <c r="C360" s="4">
        <v>44014.789511283532</v>
      </c>
      <c r="D360" s="4">
        <v>44014.790180783413</v>
      </c>
      <c r="E360" s="5">
        <f t="shared" si="5"/>
        <v>6.6949988104170188E-4</v>
      </c>
    </row>
    <row r="361" spans="1:5" x14ac:dyDescent="0.3">
      <c r="A361">
        <v>360</v>
      </c>
      <c r="B361" t="s">
        <v>586</v>
      </c>
      <c r="C361" s="4">
        <v>44014.790180785531</v>
      </c>
      <c r="D361" s="4">
        <v>44014.790225612996</v>
      </c>
      <c r="E361" s="5">
        <f t="shared" si="5"/>
        <v>4.4827465899288654E-5</v>
      </c>
    </row>
    <row r="362" spans="1:5" x14ac:dyDescent="0.3">
      <c r="A362">
        <v>361</v>
      </c>
      <c r="B362" t="s">
        <v>463</v>
      </c>
      <c r="C362" s="4">
        <v>44014.790225615143</v>
      </c>
      <c r="D362" s="4">
        <v>44014.790663793567</v>
      </c>
      <c r="E362" s="5">
        <f t="shared" si="5"/>
        <v>4.3817842379212379E-4</v>
      </c>
    </row>
    <row r="363" spans="1:5" x14ac:dyDescent="0.3">
      <c r="A363">
        <v>362</v>
      </c>
      <c r="B363" t="s">
        <v>30</v>
      </c>
      <c r="C363" s="4">
        <v>44014.790663795917</v>
      </c>
      <c r="D363" s="4">
        <v>44014.791057592418</v>
      </c>
      <c r="E363" s="5">
        <f t="shared" si="5"/>
        <v>3.9379650115733966E-4</v>
      </c>
    </row>
    <row r="364" spans="1:5" x14ac:dyDescent="0.3">
      <c r="A364">
        <v>363</v>
      </c>
      <c r="B364" t="s">
        <v>475</v>
      </c>
      <c r="C364" s="4">
        <v>44014.791057594754</v>
      </c>
      <c r="D364" s="4">
        <v>44014.791696395718</v>
      </c>
      <c r="E364" s="5">
        <f t="shared" si="5"/>
        <v>6.3880096422508359E-4</v>
      </c>
    </row>
    <row r="365" spans="1:5" x14ac:dyDescent="0.3">
      <c r="A365">
        <v>364</v>
      </c>
      <c r="B365" t="s">
        <v>711</v>
      </c>
      <c r="C365" s="4">
        <v>44014.791696397602</v>
      </c>
      <c r="D365" s="4">
        <v>44014.792003676113</v>
      </c>
      <c r="E365" s="5">
        <f t="shared" si="5"/>
        <v>3.0727851117262617E-4</v>
      </c>
    </row>
    <row r="366" spans="1:5" x14ac:dyDescent="0.3">
      <c r="A366">
        <v>365</v>
      </c>
      <c r="B366" t="s">
        <v>266</v>
      </c>
      <c r="C366" s="4">
        <v>44014.792003678427</v>
      </c>
      <c r="D366" s="4">
        <v>44014.792323873728</v>
      </c>
      <c r="E366" s="5">
        <f t="shared" si="5"/>
        <v>3.2019530044635758E-4</v>
      </c>
    </row>
    <row r="367" spans="1:5" x14ac:dyDescent="0.3">
      <c r="A367">
        <v>366</v>
      </c>
      <c r="B367" t="s">
        <v>1177</v>
      </c>
      <c r="C367" s="4">
        <v>44014.792323875612</v>
      </c>
      <c r="D367" s="4">
        <v>44014.792446500258</v>
      </c>
      <c r="E367" s="5">
        <f t="shared" si="5"/>
        <v>1.2262464588275179E-4</v>
      </c>
    </row>
    <row r="368" spans="1:5" x14ac:dyDescent="0.3">
      <c r="A368">
        <v>367</v>
      </c>
      <c r="B368" t="s">
        <v>1153</v>
      </c>
      <c r="C368" s="4">
        <v>44014.792446502033</v>
      </c>
      <c r="D368" s="4">
        <v>44014.792622090681</v>
      </c>
      <c r="E368" s="5">
        <f t="shared" si="5"/>
        <v>1.7558864783495665E-4</v>
      </c>
    </row>
    <row r="369" spans="1:5" x14ac:dyDescent="0.3">
      <c r="A369">
        <v>368</v>
      </c>
      <c r="B369" t="s">
        <v>990</v>
      </c>
      <c r="C369" s="4">
        <v>44014.792622092878</v>
      </c>
      <c r="D369" s="4">
        <v>44014.792660264262</v>
      </c>
      <c r="E369" s="5">
        <f t="shared" si="5"/>
        <v>3.8171383494045585E-5</v>
      </c>
    </row>
    <row r="370" spans="1:5" x14ac:dyDescent="0.3">
      <c r="A370">
        <v>369</v>
      </c>
      <c r="B370" t="s">
        <v>1091</v>
      </c>
      <c r="C370" s="4">
        <v>44014.792660266423</v>
      </c>
      <c r="D370" s="4">
        <v>44014.793040082892</v>
      </c>
      <c r="E370" s="5">
        <f t="shared" si="5"/>
        <v>3.7981646892149001E-4</v>
      </c>
    </row>
    <row r="371" spans="1:5" x14ac:dyDescent="0.3">
      <c r="A371">
        <v>370</v>
      </c>
      <c r="B371" t="s">
        <v>55</v>
      </c>
      <c r="C371" s="4">
        <v>44014.793040085096</v>
      </c>
      <c r="D371" s="4">
        <v>44014.793246499408</v>
      </c>
      <c r="E371" s="5">
        <f t="shared" si="5"/>
        <v>2.0641431183321401E-4</v>
      </c>
    </row>
    <row r="372" spans="1:5" x14ac:dyDescent="0.3">
      <c r="A372">
        <v>371</v>
      </c>
      <c r="B372" t="s">
        <v>1536</v>
      </c>
      <c r="C372" s="4">
        <v>44014.793246501678</v>
      </c>
      <c r="D372" s="4">
        <v>44014.793632815403</v>
      </c>
      <c r="E372" s="5">
        <f t="shared" si="5"/>
        <v>3.8631372444797307E-4</v>
      </c>
    </row>
    <row r="373" spans="1:5" x14ac:dyDescent="0.3">
      <c r="A373">
        <v>372</v>
      </c>
      <c r="B373" t="s">
        <v>607</v>
      </c>
      <c r="C373" s="4">
        <v>44014.793632817687</v>
      </c>
      <c r="D373" s="4">
        <v>44014.794087135801</v>
      </c>
      <c r="E373" s="5">
        <f t="shared" si="5"/>
        <v>4.5431811304297298E-4</v>
      </c>
    </row>
    <row r="374" spans="1:5" x14ac:dyDescent="0.3">
      <c r="A374">
        <v>373</v>
      </c>
      <c r="B374" t="s">
        <v>1343</v>
      </c>
      <c r="C374" s="4">
        <v>44014.794087138187</v>
      </c>
      <c r="D374" s="4">
        <v>44014.79411851272</v>
      </c>
      <c r="E374" s="5">
        <f t="shared" si="5"/>
        <v>3.137453313684091E-5</v>
      </c>
    </row>
    <row r="375" spans="1:5" x14ac:dyDescent="0.3">
      <c r="A375">
        <v>374</v>
      </c>
      <c r="B375" t="s">
        <v>1038</v>
      </c>
      <c r="C375" s="4">
        <v>44014.794118514939</v>
      </c>
      <c r="D375" s="4">
        <v>44014.794154428098</v>
      </c>
      <c r="E375" s="5">
        <f t="shared" si="5"/>
        <v>3.5913159081246704E-5</v>
      </c>
    </row>
    <row r="376" spans="1:5" x14ac:dyDescent="0.3">
      <c r="A376">
        <v>375</v>
      </c>
      <c r="B376" t="s">
        <v>541</v>
      </c>
      <c r="C376" s="4">
        <v>44014.794154430208</v>
      </c>
      <c r="D376" s="4">
        <v>44014.794500444332</v>
      </c>
      <c r="E376" s="5">
        <f t="shared" si="5"/>
        <v>3.4601412335177884E-4</v>
      </c>
    </row>
    <row r="377" spans="1:5" x14ac:dyDescent="0.3">
      <c r="A377">
        <v>376</v>
      </c>
      <c r="B377" t="s">
        <v>1042</v>
      </c>
      <c r="C377" s="4">
        <v>44014.794500446471</v>
      </c>
      <c r="D377" s="4">
        <v>44014.794600554778</v>
      </c>
      <c r="E377" s="5">
        <f t="shared" si="5"/>
        <v>1.0010830737883225E-4</v>
      </c>
    </row>
    <row r="378" spans="1:5" x14ac:dyDescent="0.3">
      <c r="A378">
        <v>377</v>
      </c>
      <c r="B378" t="s">
        <v>1066</v>
      </c>
      <c r="C378" s="4">
        <v>44014.794600556437</v>
      </c>
      <c r="D378" s="4">
        <v>44014.794977654143</v>
      </c>
      <c r="E378" s="5">
        <f t="shared" si="5"/>
        <v>3.7709770549554378E-4</v>
      </c>
    </row>
    <row r="379" spans="1:5" x14ac:dyDescent="0.3">
      <c r="A379">
        <v>378</v>
      </c>
      <c r="B379" t="s">
        <v>861</v>
      </c>
      <c r="C379" s="4">
        <v>44014.794977656253</v>
      </c>
      <c r="D379" s="4">
        <v>44014.795084318917</v>
      </c>
      <c r="E379" s="5">
        <f t="shared" si="5"/>
        <v>1.0666266462067142E-4</v>
      </c>
    </row>
    <row r="380" spans="1:5" x14ac:dyDescent="0.3">
      <c r="A380">
        <v>379</v>
      </c>
      <c r="B380" t="s">
        <v>767</v>
      </c>
      <c r="C380" s="4">
        <v>44014.795084321551</v>
      </c>
      <c r="D380" s="4">
        <v>44014.795332302623</v>
      </c>
      <c r="E380" s="5">
        <f t="shared" si="5"/>
        <v>2.479810718796216E-4</v>
      </c>
    </row>
    <row r="381" spans="1:5" x14ac:dyDescent="0.3">
      <c r="A381">
        <v>380</v>
      </c>
      <c r="B381" t="s">
        <v>924</v>
      </c>
      <c r="C381" s="4">
        <v>44014.795332304777</v>
      </c>
      <c r="D381" s="4">
        <v>44014.795410135463</v>
      </c>
      <c r="E381" s="5">
        <f t="shared" si="5"/>
        <v>7.7830685768276453E-5</v>
      </c>
    </row>
    <row r="382" spans="1:5" x14ac:dyDescent="0.3">
      <c r="A382">
        <v>381</v>
      </c>
      <c r="B382" t="s">
        <v>750</v>
      </c>
      <c r="C382" s="4">
        <v>44014.795410137791</v>
      </c>
      <c r="D382" s="4">
        <v>44014.795680710537</v>
      </c>
      <c r="E382" s="5">
        <f t="shared" si="5"/>
        <v>2.7057274564867839E-4</v>
      </c>
    </row>
    <row r="383" spans="1:5" x14ac:dyDescent="0.3">
      <c r="A383">
        <v>382</v>
      </c>
      <c r="B383" t="s">
        <v>278</v>
      </c>
      <c r="C383" s="4">
        <v>44014.79568071285</v>
      </c>
      <c r="D383" s="4">
        <v>44014.795869693538</v>
      </c>
      <c r="E383" s="5">
        <f t="shared" si="5"/>
        <v>1.8898068810813129E-4</v>
      </c>
    </row>
    <row r="384" spans="1:5" x14ac:dyDescent="0.3">
      <c r="A384">
        <v>383</v>
      </c>
      <c r="B384" t="s">
        <v>82</v>
      </c>
      <c r="C384" s="4">
        <v>44014.795869695918</v>
      </c>
      <c r="D384" s="4">
        <v>44014.796059758519</v>
      </c>
      <c r="E384" s="5">
        <f t="shared" si="5"/>
        <v>1.9006260117748752E-4</v>
      </c>
    </row>
    <row r="385" spans="1:5" x14ac:dyDescent="0.3">
      <c r="A385">
        <v>384</v>
      </c>
      <c r="B385" t="s">
        <v>159</v>
      </c>
      <c r="C385" s="4">
        <v>44014.796059761022</v>
      </c>
      <c r="D385" s="4">
        <v>44014.796291868617</v>
      </c>
      <c r="E385" s="5">
        <f t="shared" si="5"/>
        <v>2.3210759536596015E-4</v>
      </c>
    </row>
    <row r="386" spans="1:5" x14ac:dyDescent="0.3">
      <c r="A386">
        <v>385</v>
      </c>
      <c r="B386" t="s">
        <v>393</v>
      </c>
      <c r="C386" s="4">
        <v>44014.796291870058</v>
      </c>
      <c r="D386" s="4">
        <v>44014.796658357642</v>
      </c>
      <c r="E386" s="5">
        <f t="shared" ref="E386:E387" si="6">D386-C386</f>
        <v>3.6648758396040648E-4</v>
      </c>
    </row>
    <row r="387" spans="1:5" x14ac:dyDescent="0.3">
      <c r="A387">
        <v>386</v>
      </c>
      <c r="B387" t="s">
        <v>1336</v>
      </c>
      <c r="C387" s="4">
        <v>44014.796658359759</v>
      </c>
      <c r="D387" s="4">
        <v>44014.796839394367</v>
      </c>
      <c r="E387" s="5">
        <f t="shared" si="6"/>
        <v>1.8103460752172396E-4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4517B-7364-6E45-AD6A-8A36869A1509}">
  <dimension ref="A1:C387"/>
  <sheetViews>
    <sheetView topLeftCell="A142" workbookViewId="0">
      <selection sqref="A1:C387"/>
    </sheetView>
  </sheetViews>
  <sheetFormatPr defaultColWidth="11.5546875" defaultRowHeight="14.4" x14ac:dyDescent="0.3"/>
  <cols>
    <col min="1" max="1" width="4.109375" bestFit="1" customWidth="1"/>
    <col min="2" max="2" width="33.33203125" bestFit="1" customWidth="1"/>
    <col min="3" max="3" width="9.44140625" bestFit="1" customWidth="1"/>
  </cols>
  <sheetData>
    <row r="1" spans="1:3" x14ac:dyDescent="0.3">
      <c r="A1" s="1" t="s">
        <v>0</v>
      </c>
      <c r="B1" s="1" t="s">
        <v>1</v>
      </c>
      <c r="C1" s="1" t="s">
        <v>1557</v>
      </c>
    </row>
    <row r="2" spans="1:3" x14ac:dyDescent="0.3">
      <c r="A2">
        <v>1</v>
      </c>
      <c r="B2" t="s">
        <v>50</v>
      </c>
      <c r="C2" t="s">
        <v>1558</v>
      </c>
    </row>
    <row r="3" spans="1:3" x14ac:dyDescent="0.3">
      <c r="A3">
        <v>2</v>
      </c>
      <c r="B3" t="s">
        <v>1301</v>
      </c>
      <c r="C3" t="s">
        <v>1558</v>
      </c>
    </row>
    <row r="4" spans="1:3" x14ac:dyDescent="0.3">
      <c r="A4">
        <v>3</v>
      </c>
      <c r="B4" t="s">
        <v>79</v>
      </c>
      <c r="C4" t="s">
        <v>1558</v>
      </c>
    </row>
    <row r="5" spans="1:3" x14ac:dyDescent="0.3">
      <c r="A5">
        <v>4</v>
      </c>
      <c r="B5" t="s">
        <v>262</v>
      </c>
      <c r="C5" t="s">
        <v>1558</v>
      </c>
    </row>
    <row r="6" spans="1:3" x14ac:dyDescent="0.3">
      <c r="A6">
        <v>5</v>
      </c>
      <c r="B6" t="s">
        <v>877</v>
      </c>
      <c r="C6" t="s">
        <v>1558</v>
      </c>
    </row>
    <row r="7" spans="1:3" x14ac:dyDescent="0.3">
      <c r="A7">
        <v>6</v>
      </c>
      <c r="B7" t="s">
        <v>1517</v>
      </c>
      <c r="C7" t="s">
        <v>1558</v>
      </c>
    </row>
    <row r="8" spans="1:3" x14ac:dyDescent="0.3">
      <c r="A8">
        <v>7</v>
      </c>
      <c r="B8" t="s">
        <v>151</v>
      </c>
      <c r="C8" t="s">
        <v>1558</v>
      </c>
    </row>
    <row r="9" spans="1:3" x14ac:dyDescent="0.3">
      <c r="A9">
        <v>8</v>
      </c>
      <c r="B9" t="s">
        <v>928</v>
      </c>
      <c r="C9" t="s">
        <v>1558</v>
      </c>
    </row>
    <row r="10" spans="1:3" x14ac:dyDescent="0.3">
      <c r="A10">
        <v>9</v>
      </c>
      <c r="B10" t="s">
        <v>295</v>
      </c>
      <c r="C10" t="s">
        <v>1558</v>
      </c>
    </row>
    <row r="11" spans="1:3" x14ac:dyDescent="0.3">
      <c r="A11">
        <v>10</v>
      </c>
      <c r="B11" t="s">
        <v>794</v>
      </c>
      <c r="C11" t="s">
        <v>1558</v>
      </c>
    </row>
    <row r="12" spans="1:3" x14ac:dyDescent="0.3">
      <c r="A12">
        <v>11</v>
      </c>
      <c r="B12" t="s">
        <v>1422</v>
      </c>
      <c r="C12" t="s">
        <v>1558</v>
      </c>
    </row>
    <row r="13" spans="1:3" x14ac:dyDescent="0.3">
      <c r="A13">
        <v>12</v>
      </c>
      <c r="B13" t="s">
        <v>1435</v>
      </c>
      <c r="C13" t="s">
        <v>1558</v>
      </c>
    </row>
    <row r="14" spans="1:3" x14ac:dyDescent="0.3">
      <c r="A14">
        <v>13</v>
      </c>
      <c r="B14" t="s">
        <v>393</v>
      </c>
      <c r="C14" t="s">
        <v>1558</v>
      </c>
    </row>
    <row r="15" spans="1:3" x14ac:dyDescent="0.3">
      <c r="A15">
        <v>14</v>
      </c>
      <c r="B15" t="s">
        <v>430</v>
      </c>
      <c r="C15" t="s">
        <v>1558</v>
      </c>
    </row>
    <row r="16" spans="1:3" x14ac:dyDescent="0.3">
      <c r="A16">
        <v>15</v>
      </c>
      <c r="B16" t="s">
        <v>671</v>
      </c>
      <c r="C16" t="s">
        <v>1558</v>
      </c>
    </row>
    <row r="17" spans="1:3" x14ac:dyDescent="0.3">
      <c r="A17">
        <v>16</v>
      </c>
      <c r="B17" t="s">
        <v>504</v>
      </c>
      <c r="C17" t="s">
        <v>1558</v>
      </c>
    </row>
    <row r="18" spans="1:3" x14ac:dyDescent="0.3">
      <c r="A18">
        <v>17</v>
      </c>
      <c r="B18" t="s">
        <v>135</v>
      </c>
      <c r="C18" t="s">
        <v>1558</v>
      </c>
    </row>
    <row r="19" spans="1:3" x14ac:dyDescent="0.3">
      <c r="A19">
        <v>18</v>
      </c>
      <c r="B19" t="s">
        <v>86</v>
      </c>
      <c r="C19" t="s">
        <v>1558</v>
      </c>
    </row>
    <row r="20" spans="1:3" x14ac:dyDescent="0.3">
      <c r="A20">
        <v>19</v>
      </c>
      <c r="B20" t="s">
        <v>1385</v>
      </c>
      <c r="C20" t="s">
        <v>1558</v>
      </c>
    </row>
    <row r="21" spans="1:3" x14ac:dyDescent="0.3">
      <c r="A21">
        <v>20</v>
      </c>
      <c r="B21" t="s">
        <v>1029</v>
      </c>
      <c r="C21" t="s">
        <v>1558</v>
      </c>
    </row>
    <row r="22" spans="1:3" x14ac:dyDescent="0.3">
      <c r="A22">
        <v>21</v>
      </c>
      <c r="B22" t="s">
        <v>9</v>
      </c>
      <c r="C22" t="s">
        <v>1558</v>
      </c>
    </row>
    <row r="23" spans="1:3" x14ac:dyDescent="0.3">
      <c r="A23">
        <v>22</v>
      </c>
      <c r="B23" t="s">
        <v>159</v>
      </c>
      <c r="C23" t="s">
        <v>1558</v>
      </c>
    </row>
    <row r="24" spans="1:3" x14ac:dyDescent="0.3">
      <c r="A24">
        <v>23</v>
      </c>
      <c r="B24" t="s">
        <v>680</v>
      </c>
      <c r="C24" t="s">
        <v>1558</v>
      </c>
    </row>
    <row r="25" spans="1:3" x14ac:dyDescent="0.3">
      <c r="A25">
        <v>24</v>
      </c>
      <c r="B25" t="s">
        <v>1357</v>
      </c>
      <c r="C25" t="s">
        <v>1558</v>
      </c>
    </row>
    <row r="26" spans="1:3" x14ac:dyDescent="0.3">
      <c r="A26">
        <v>25</v>
      </c>
      <c r="B26" t="s">
        <v>1286</v>
      </c>
      <c r="C26" t="s">
        <v>1558</v>
      </c>
    </row>
    <row r="27" spans="1:3" x14ac:dyDescent="0.3">
      <c r="A27">
        <v>26</v>
      </c>
      <c r="B27" t="s">
        <v>241</v>
      </c>
      <c r="C27" t="s">
        <v>1558</v>
      </c>
    </row>
    <row r="28" spans="1:3" x14ac:dyDescent="0.3">
      <c r="A28">
        <v>27</v>
      </c>
      <c r="B28" t="s">
        <v>967</v>
      </c>
      <c r="C28" t="s">
        <v>1558</v>
      </c>
    </row>
    <row r="29" spans="1:3" x14ac:dyDescent="0.3">
      <c r="A29">
        <v>28</v>
      </c>
      <c r="B29" t="s">
        <v>352</v>
      </c>
      <c r="C29" t="s">
        <v>1558</v>
      </c>
    </row>
    <row r="30" spans="1:3" x14ac:dyDescent="0.3">
      <c r="A30">
        <v>29</v>
      </c>
      <c r="B30" t="s">
        <v>815</v>
      </c>
      <c r="C30" t="s">
        <v>1558</v>
      </c>
    </row>
    <row r="31" spans="1:3" x14ac:dyDescent="0.3">
      <c r="A31">
        <v>30</v>
      </c>
      <c r="B31" t="s">
        <v>163</v>
      </c>
      <c r="C31" t="s">
        <v>1558</v>
      </c>
    </row>
    <row r="32" spans="1:3" x14ac:dyDescent="0.3">
      <c r="A32">
        <v>31</v>
      </c>
      <c r="B32" t="s">
        <v>827</v>
      </c>
      <c r="C32" t="s">
        <v>1558</v>
      </c>
    </row>
    <row r="33" spans="1:3" x14ac:dyDescent="0.3">
      <c r="A33">
        <v>32</v>
      </c>
      <c r="B33" t="s">
        <v>1456</v>
      </c>
      <c r="C33" t="s">
        <v>1558</v>
      </c>
    </row>
    <row r="34" spans="1:3" x14ac:dyDescent="0.3">
      <c r="A34">
        <v>33</v>
      </c>
      <c r="B34" t="s">
        <v>1547</v>
      </c>
      <c r="C34" t="s">
        <v>1558</v>
      </c>
    </row>
    <row r="35" spans="1:3" x14ac:dyDescent="0.3">
      <c r="A35">
        <v>34</v>
      </c>
      <c r="B35" t="s">
        <v>723</v>
      </c>
      <c r="C35" t="s">
        <v>1558</v>
      </c>
    </row>
    <row r="36" spans="1:3" x14ac:dyDescent="0.3">
      <c r="A36">
        <v>35</v>
      </c>
      <c r="B36" t="s">
        <v>1449</v>
      </c>
      <c r="C36" t="s">
        <v>1558</v>
      </c>
    </row>
    <row r="37" spans="1:3" x14ac:dyDescent="0.3">
      <c r="A37">
        <v>36</v>
      </c>
      <c r="B37" t="s">
        <v>1274</v>
      </c>
      <c r="C37" t="s">
        <v>1558</v>
      </c>
    </row>
    <row r="38" spans="1:3" x14ac:dyDescent="0.3">
      <c r="A38">
        <v>37</v>
      </c>
      <c r="B38" t="s">
        <v>537</v>
      </c>
      <c r="C38" t="s">
        <v>1558</v>
      </c>
    </row>
    <row r="39" spans="1:3" x14ac:dyDescent="0.3">
      <c r="A39">
        <v>38</v>
      </c>
      <c r="B39" t="s">
        <v>1083</v>
      </c>
      <c r="C39" t="s">
        <v>1558</v>
      </c>
    </row>
    <row r="40" spans="1:3" x14ac:dyDescent="0.3">
      <c r="A40">
        <v>39</v>
      </c>
      <c r="B40" t="s">
        <v>336</v>
      </c>
      <c r="C40" t="s">
        <v>1558</v>
      </c>
    </row>
    <row r="41" spans="1:3" x14ac:dyDescent="0.3">
      <c r="A41">
        <v>40</v>
      </c>
      <c r="B41" t="s">
        <v>1418</v>
      </c>
      <c r="C41" t="s">
        <v>1558</v>
      </c>
    </row>
    <row r="42" spans="1:3" x14ac:dyDescent="0.3">
      <c r="A42">
        <v>41</v>
      </c>
      <c r="B42" t="s">
        <v>1402</v>
      </c>
      <c r="C42" t="s">
        <v>1558</v>
      </c>
    </row>
    <row r="43" spans="1:3" x14ac:dyDescent="0.3">
      <c r="A43">
        <v>42</v>
      </c>
      <c r="B43" t="s">
        <v>983</v>
      </c>
      <c r="C43" t="s">
        <v>1558</v>
      </c>
    </row>
    <row r="44" spans="1:3" x14ac:dyDescent="0.3">
      <c r="A44">
        <v>43</v>
      </c>
      <c r="B44" t="s">
        <v>373</v>
      </c>
      <c r="C44" t="s">
        <v>1558</v>
      </c>
    </row>
    <row r="45" spans="1:3" x14ac:dyDescent="0.3">
      <c r="A45">
        <v>44</v>
      </c>
      <c r="B45" t="s">
        <v>286</v>
      </c>
      <c r="C45" t="s">
        <v>1558</v>
      </c>
    </row>
    <row r="46" spans="1:3" x14ac:dyDescent="0.3">
      <c r="A46">
        <v>45</v>
      </c>
      <c r="B46" t="s">
        <v>684</v>
      </c>
      <c r="C46" t="s">
        <v>1558</v>
      </c>
    </row>
    <row r="47" spans="1:3" x14ac:dyDescent="0.3">
      <c r="A47">
        <v>46</v>
      </c>
      <c r="B47" t="s">
        <v>993</v>
      </c>
      <c r="C47" t="s">
        <v>1558</v>
      </c>
    </row>
    <row r="48" spans="1:3" x14ac:dyDescent="0.3">
      <c r="A48">
        <v>47</v>
      </c>
      <c r="B48" t="s">
        <v>1254</v>
      </c>
      <c r="C48" t="s">
        <v>1558</v>
      </c>
    </row>
    <row r="49" spans="1:3" x14ac:dyDescent="0.3">
      <c r="A49">
        <v>48</v>
      </c>
      <c r="B49" t="s">
        <v>184</v>
      </c>
      <c r="C49" t="s">
        <v>1558</v>
      </c>
    </row>
    <row r="50" spans="1:3" x14ac:dyDescent="0.3">
      <c r="A50">
        <v>49</v>
      </c>
      <c r="B50" t="s">
        <v>545</v>
      </c>
      <c r="C50" t="s">
        <v>1558</v>
      </c>
    </row>
    <row r="51" spans="1:3" x14ac:dyDescent="0.3">
      <c r="A51">
        <v>50</v>
      </c>
      <c r="B51" t="s">
        <v>307</v>
      </c>
      <c r="C51" t="s">
        <v>1558</v>
      </c>
    </row>
    <row r="52" spans="1:3" x14ac:dyDescent="0.3">
      <c r="A52">
        <v>51</v>
      </c>
      <c r="B52" t="s">
        <v>147</v>
      </c>
      <c r="C52" t="s">
        <v>1558</v>
      </c>
    </row>
    <row r="53" spans="1:3" x14ac:dyDescent="0.3">
      <c r="A53">
        <v>52</v>
      </c>
      <c r="B53" t="s">
        <v>943</v>
      </c>
      <c r="C53" t="s">
        <v>1558</v>
      </c>
    </row>
    <row r="54" spans="1:3" x14ac:dyDescent="0.3">
      <c r="A54">
        <v>53</v>
      </c>
      <c r="B54" t="s">
        <v>401</v>
      </c>
      <c r="C54" t="s">
        <v>1558</v>
      </c>
    </row>
    <row r="55" spans="1:3" x14ac:dyDescent="0.3">
      <c r="A55">
        <v>54</v>
      </c>
      <c r="B55" t="s">
        <v>635</v>
      </c>
      <c r="C55" t="s">
        <v>1558</v>
      </c>
    </row>
    <row r="56" spans="1:3" x14ac:dyDescent="0.3">
      <c r="A56">
        <v>55</v>
      </c>
      <c r="B56" t="s">
        <v>483</v>
      </c>
      <c r="C56" t="s">
        <v>1558</v>
      </c>
    </row>
    <row r="57" spans="1:3" x14ac:dyDescent="0.3">
      <c r="A57">
        <v>56</v>
      </c>
      <c r="B57" t="s">
        <v>578</v>
      </c>
      <c r="C57" t="s">
        <v>1558</v>
      </c>
    </row>
    <row r="58" spans="1:3" x14ac:dyDescent="0.3">
      <c r="A58">
        <v>57</v>
      </c>
      <c r="B58" t="s">
        <v>886</v>
      </c>
      <c r="C58" t="s">
        <v>1558</v>
      </c>
    </row>
    <row r="59" spans="1:3" x14ac:dyDescent="0.3">
      <c r="A59">
        <v>58</v>
      </c>
      <c r="B59" t="s">
        <v>1235</v>
      </c>
      <c r="C59" t="s">
        <v>1558</v>
      </c>
    </row>
    <row r="60" spans="1:3" x14ac:dyDescent="0.3">
      <c r="A60">
        <v>59</v>
      </c>
      <c r="B60" t="s">
        <v>46</v>
      </c>
      <c r="C60" t="s">
        <v>1558</v>
      </c>
    </row>
    <row r="61" spans="1:3" x14ac:dyDescent="0.3">
      <c r="A61">
        <v>60</v>
      </c>
      <c r="B61" t="s">
        <v>1208</v>
      </c>
      <c r="C61" t="s">
        <v>1558</v>
      </c>
    </row>
    <row r="62" spans="1:3" x14ac:dyDescent="0.3">
      <c r="A62">
        <v>61</v>
      </c>
      <c r="B62" t="s">
        <v>1046</v>
      </c>
      <c r="C62" t="s">
        <v>1558</v>
      </c>
    </row>
    <row r="63" spans="1:3" x14ac:dyDescent="0.3">
      <c r="A63">
        <v>62</v>
      </c>
      <c r="B63" t="s">
        <v>381</v>
      </c>
      <c r="C63" t="s">
        <v>1558</v>
      </c>
    </row>
    <row r="64" spans="1:3" x14ac:dyDescent="0.3">
      <c r="A64">
        <v>63</v>
      </c>
      <c r="B64" t="s">
        <v>1333</v>
      </c>
      <c r="C64" t="s">
        <v>1558</v>
      </c>
    </row>
    <row r="65" spans="1:3" x14ac:dyDescent="0.3">
      <c r="A65">
        <v>64</v>
      </c>
      <c r="B65" t="s">
        <v>59</v>
      </c>
      <c r="C65" t="s">
        <v>1558</v>
      </c>
    </row>
    <row r="66" spans="1:3" x14ac:dyDescent="0.3">
      <c r="A66">
        <v>65</v>
      </c>
      <c r="B66" t="s">
        <v>590</v>
      </c>
      <c r="C66" t="s">
        <v>1558</v>
      </c>
    </row>
    <row r="67" spans="1:3" x14ac:dyDescent="0.3">
      <c r="A67">
        <v>66</v>
      </c>
      <c r="B67" t="s">
        <v>647</v>
      </c>
      <c r="C67" t="s">
        <v>1558</v>
      </c>
    </row>
    <row r="68" spans="1:3" x14ac:dyDescent="0.3">
      <c r="A68">
        <v>67</v>
      </c>
      <c r="B68" t="s">
        <v>835</v>
      </c>
      <c r="C68" t="s">
        <v>1558</v>
      </c>
    </row>
    <row r="69" spans="1:3" x14ac:dyDescent="0.3">
      <c r="A69">
        <v>68</v>
      </c>
      <c r="B69" t="s">
        <v>819</v>
      </c>
      <c r="C69" t="s">
        <v>1558</v>
      </c>
    </row>
    <row r="70" spans="1:3" x14ac:dyDescent="0.3">
      <c r="A70">
        <v>69</v>
      </c>
      <c r="B70" t="s">
        <v>389</v>
      </c>
      <c r="C70" t="s">
        <v>1558</v>
      </c>
    </row>
    <row r="71" spans="1:3" x14ac:dyDescent="0.3">
      <c r="A71">
        <v>70</v>
      </c>
      <c r="B71" t="s">
        <v>1132</v>
      </c>
      <c r="C71" t="s">
        <v>1558</v>
      </c>
    </row>
    <row r="72" spans="1:3" x14ac:dyDescent="0.3">
      <c r="A72">
        <v>71</v>
      </c>
      <c r="B72" t="s">
        <v>1148</v>
      </c>
      <c r="C72" t="s">
        <v>1558</v>
      </c>
    </row>
    <row r="73" spans="1:3" x14ac:dyDescent="0.3">
      <c r="A73">
        <v>72</v>
      </c>
      <c r="B73" t="s">
        <v>663</v>
      </c>
      <c r="C73" t="s">
        <v>1558</v>
      </c>
    </row>
    <row r="74" spans="1:3" x14ac:dyDescent="0.3">
      <c r="A74">
        <v>73</v>
      </c>
      <c r="B74" t="s">
        <v>1361</v>
      </c>
      <c r="C74" t="s">
        <v>1558</v>
      </c>
    </row>
    <row r="75" spans="1:3" x14ac:dyDescent="0.3">
      <c r="A75">
        <v>74</v>
      </c>
      <c r="B75" t="s">
        <v>750</v>
      </c>
      <c r="C75" t="s">
        <v>1558</v>
      </c>
    </row>
    <row r="76" spans="1:3" x14ac:dyDescent="0.3">
      <c r="A76">
        <v>75</v>
      </c>
      <c r="B76" t="s">
        <v>598</v>
      </c>
      <c r="C76" t="s">
        <v>1558</v>
      </c>
    </row>
    <row r="77" spans="1:3" x14ac:dyDescent="0.3">
      <c r="A77">
        <v>76</v>
      </c>
      <c r="B77" t="s">
        <v>225</v>
      </c>
      <c r="C77" t="s">
        <v>1558</v>
      </c>
    </row>
    <row r="78" spans="1:3" x14ac:dyDescent="0.3">
      <c r="A78">
        <v>77</v>
      </c>
      <c r="B78" t="s">
        <v>1467</v>
      </c>
      <c r="C78" t="s">
        <v>1558</v>
      </c>
    </row>
    <row r="79" spans="1:3" x14ac:dyDescent="0.3">
      <c r="A79">
        <v>78</v>
      </c>
      <c r="B79" t="s">
        <v>463</v>
      </c>
      <c r="C79" t="s">
        <v>1558</v>
      </c>
    </row>
    <row r="80" spans="1:3" x14ac:dyDescent="0.3">
      <c r="A80">
        <v>79</v>
      </c>
      <c r="B80" t="s">
        <v>1550</v>
      </c>
      <c r="C80" t="s">
        <v>1558</v>
      </c>
    </row>
    <row r="81" spans="1:3" x14ac:dyDescent="0.3">
      <c r="A81">
        <v>80</v>
      </c>
      <c r="B81" t="s">
        <v>520</v>
      </c>
      <c r="C81" t="s">
        <v>1558</v>
      </c>
    </row>
    <row r="82" spans="1:3" x14ac:dyDescent="0.3">
      <c r="A82">
        <v>81</v>
      </c>
      <c r="B82" t="s">
        <v>708</v>
      </c>
      <c r="C82" t="s">
        <v>1558</v>
      </c>
    </row>
    <row r="83" spans="1:3" x14ac:dyDescent="0.3">
      <c r="A83">
        <v>82</v>
      </c>
      <c r="B83" t="s">
        <v>873</v>
      </c>
      <c r="C83" t="s">
        <v>1558</v>
      </c>
    </row>
    <row r="84" spans="1:3" x14ac:dyDescent="0.3">
      <c r="A84">
        <v>83</v>
      </c>
      <c r="B84" t="s">
        <v>1038</v>
      </c>
      <c r="C84" t="s">
        <v>1558</v>
      </c>
    </row>
    <row r="85" spans="1:3" x14ac:dyDescent="0.3">
      <c r="A85">
        <v>84</v>
      </c>
      <c r="B85" t="s">
        <v>865</v>
      </c>
      <c r="C85" t="s">
        <v>1558</v>
      </c>
    </row>
    <row r="86" spans="1:3" x14ac:dyDescent="0.3">
      <c r="A86">
        <v>85</v>
      </c>
      <c r="B86" t="s">
        <v>1033</v>
      </c>
      <c r="C86" t="s">
        <v>1558</v>
      </c>
    </row>
    <row r="87" spans="1:3" x14ac:dyDescent="0.3">
      <c r="A87">
        <v>86</v>
      </c>
      <c r="B87" t="s">
        <v>1058</v>
      </c>
      <c r="C87" t="s">
        <v>1558</v>
      </c>
    </row>
    <row r="88" spans="1:3" x14ac:dyDescent="0.3">
      <c r="A88">
        <v>87</v>
      </c>
      <c r="B88" t="s">
        <v>1271</v>
      </c>
      <c r="C88" t="s">
        <v>1558</v>
      </c>
    </row>
    <row r="89" spans="1:3" x14ac:dyDescent="0.3">
      <c r="A89">
        <v>88</v>
      </c>
      <c r="B89" t="s">
        <v>890</v>
      </c>
      <c r="C89" t="s">
        <v>1558</v>
      </c>
    </row>
    <row r="90" spans="1:3" x14ac:dyDescent="0.3">
      <c r="A90">
        <v>89</v>
      </c>
      <c r="B90" t="s">
        <v>1247</v>
      </c>
      <c r="C90" t="s">
        <v>1558</v>
      </c>
    </row>
    <row r="91" spans="1:3" x14ac:dyDescent="0.3">
      <c r="A91">
        <v>90</v>
      </c>
      <c r="B91" t="s">
        <v>799</v>
      </c>
      <c r="C91" t="s">
        <v>1558</v>
      </c>
    </row>
    <row r="92" spans="1:3" x14ac:dyDescent="0.3">
      <c r="A92">
        <v>91</v>
      </c>
      <c r="B92" t="s">
        <v>924</v>
      </c>
      <c r="C92" t="s">
        <v>1558</v>
      </c>
    </row>
    <row r="93" spans="1:3" x14ac:dyDescent="0.3">
      <c r="A93">
        <v>92</v>
      </c>
      <c r="B93" t="s">
        <v>319</v>
      </c>
      <c r="C93" t="s">
        <v>1558</v>
      </c>
    </row>
    <row r="94" spans="1:3" x14ac:dyDescent="0.3">
      <c r="A94">
        <v>93</v>
      </c>
      <c r="B94" t="s">
        <v>188</v>
      </c>
      <c r="C94" t="s">
        <v>1558</v>
      </c>
    </row>
    <row r="95" spans="1:3" x14ac:dyDescent="0.3">
      <c r="A95">
        <v>94</v>
      </c>
      <c r="B95" t="s">
        <v>619</v>
      </c>
      <c r="C95" t="s">
        <v>1558</v>
      </c>
    </row>
    <row r="96" spans="1:3" x14ac:dyDescent="0.3">
      <c r="A96">
        <v>95</v>
      </c>
      <c r="B96" t="s">
        <v>249</v>
      </c>
      <c r="C96" t="s">
        <v>1558</v>
      </c>
    </row>
    <row r="97" spans="1:3" x14ac:dyDescent="0.3">
      <c r="A97">
        <v>96</v>
      </c>
      <c r="B97" t="s">
        <v>1026</v>
      </c>
      <c r="C97" t="s">
        <v>1558</v>
      </c>
    </row>
    <row r="98" spans="1:3" x14ac:dyDescent="0.3">
      <c r="A98">
        <v>97</v>
      </c>
      <c r="B98" t="s">
        <v>553</v>
      </c>
      <c r="C98" t="s">
        <v>1558</v>
      </c>
    </row>
    <row r="99" spans="1:3" x14ac:dyDescent="0.3">
      <c r="A99">
        <v>98</v>
      </c>
      <c r="B99" t="s">
        <v>1200</v>
      </c>
      <c r="C99" t="s">
        <v>1558</v>
      </c>
    </row>
    <row r="100" spans="1:3" x14ac:dyDescent="0.3">
      <c r="A100">
        <v>99</v>
      </c>
      <c r="B100" t="s">
        <v>82</v>
      </c>
      <c r="C100" t="s">
        <v>1558</v>
      </c>
    </row>
    <row r="101" spans="1:3" x14ac:dyDescent="0.3">
      <c r="A101">
        <v>100</v>
      </c>
      <c r="B101" t="s">
        <v>123</v>
      </c>
      <c r="C101" t="s">
        <v>1558</v>
      </c>
    </row>
    <row r="102" spans="1:3" x14ac:dyDescent="0.3">
      <c r="A102">
        <v>101</v>
      </c>
      <c r="B102" t="s">
        <v>508</v>
      </c>
      <c r="C102" t="s">
        <v>1558</v>
      </c>
    </row>
    <row r="103" spans="1:3" x14ac:dyDescent="0.3">
      <c r="A103">
        <v>102</v>
      </c>
      <c r="B103" t="s">
        <v>364</v>
      </c>
      <c r="C103" t="s">
        <v>1558</v>
      </c>
    </row>
    <row r="104" spans="1:3" x14ac:dyDescent="0.3">
      <c r="A104">
        <v>103</v>
      </c>
      <c r="B104" t="s">
        <v>529</v>
      </c>
      <c r="C104" t="s">
        <v>1558</v>
      </c>
    </row>
    <row r="105" spans="1:3" x14ac:dyDescent="0.3">
      <c r="A105">
        <v>104</v>
      </c>
      <c r="B105" t="s">
        <v>55</v>
      </c>
      <c r="C105" t="s">
        <v>1558</v>
      </c>
    </row>
    <row r="106" spans="1:3" x14ac:dyDescent="0.3">
      <c r="A106">
        <v>105</v>
      </c>
      <c r="B106" t="s">
        <v>155</v>
      </c>
      <c r="C106" t="s">
        <v>1558</v>
      </c>
    </row>
    <row r="107" spans="1:3" x14ac:dyDescent="0.3">
      <c r="A107">
        <v>106</v>
      </c>
      <c r="B107" t="s">
        <v>759</v>
      </c>
      <c r="C107" t="s">
        <v>1558</v>
      </c>
    </row>
    <row r="108" spans="1:3" x14ac:dyDescent="0.3">
      <c r="A108">
        <v>107</v>
      </c>
      <c r="B108" t="s">
        <v>643</v>
      </c>
      <c r="C108" t="s">
        <v>1558</v>
      </c>
    </row>
    <row r="109" spans="1:3" x14ac:dyDescent="0.3">
      <c r="A109">
        <v>108</v>
      </c>
      <c r="B109" t="s">
        <v>130</v>
      </c>
      <c r="C109" t="s">
        <v>1558</v>
      </c>
    </row>
    <row r="110" spans="1:3" x14ac:dyDescent="0.3">
      <c r="A110">
        <v>109</v>
      </c>
      <c r="B110" t="s">
        <v>119</v>
      </c>
      <c r="C110" t="s">
        <v>1558</v>
      </c>
    </row>
    <row r="111" spans="1:3" x14ac:dyDescent="0.3">
      <c r="A111">
        <v>110</v>
      </c>
      <c r="B111" t="s">
        <v>1006</v>
      </c>
      <c r="C111" t="s">
        <v>1558</v>
      </c>
    </row>
    <row r="112" spans="1:3" x14ac:dyDescent="0.3">
      <c r="A112">
        <v>111</v>
      </c>
      <c r="B112" t="s">
        <v>438</v>
      </c>
      <c r="C112" t="s">
        <v>1558</v>
      </c>
    </row>
    <row r="113" spans="1:3" x14ac:dyDescent="0.3">
      <c r="A113">
        <v>112</v>
      </c>
      <c r="B113" t="s">
        <v>1313</v>
      </c>
      <c r="C113" t="s">
        <v>1558</v>
      </c>
    </row>
    <row r="114" spans="1:3" x14ac:dyDescent="0.3">
      <c r="A114">
        <v>113</v>
      </c>
      <c r="B114" t="s">
        <v>451</v>
      </c>
      <c r="C114" t="s">
        <v>1558</v>
      </c>
    </row>
    <row r="115" spans="1:3" x14ac:dyDescent="0.3">
      <c r="A115">
        <v>114</v>
      </c>
      <c r="B115" t="s">
        <v>1222</v>
      </c>
      <c r="C115" t="s">
        <v>1558</v>
      </c>
    </row>
    <row r="116" spans="1:3" x14ac:dyDescent="0.3">
      <c r="A116">
        <v>115</v>
      </c>
      <c r="B116" t="s">
        <v>1251</v>
      </c>
      <c r="C116" t="s">
        <v>1558</v>
      </c>
    </row>
    <row r="117" spans="1:3" x14ac:dyDescent="0.3">
      <c r="A117">
        <v>116</v>
      </c>
      <c r="B117" t="s">
        <v>566</v>
      </c>
      <c r="C117" t="s">
        <v>1558</v>
      </c>
    </row>
    <row r="118" spans="1:3" x14ac:dyDescent="0.3">
      <c r="A118">
        <v>117</v>
      </c>
      <c r="B118" t="s">
        <v>1091</v>
      </c>
      <c r="C118" t="s">
        <v>1558</v>
      </c>
    </row>
    <row r="119" spans="1:3" x14ac:dyDescent="0.3">
      <c r="A119">
        <v>118</v>
      </c>
      <c r="B119" t="s">
        <v>1329</v>
      </c>
      <c r="C119" t="s">
        <v>1558</v>
      </c>
    </row>
    <row r="120" spans="1:3" x14ac:dyDescent="0.3">
      <c r="A120">
        <v>119</v>
      </c>
      <c r="B120" t="s">
        <v>1406</v>
      </c>
      <c r="C120" t="s">
        <v>1558</v>
      </c>
    </row>
    <row r="121" spans="1:3" x14ac:dyDescent="0.3">
      <c r="A121">
        <v>120</v>
      </c>
      <c r="B121" t="s">
        <v>99</v>
      </c>
      <c r="C121" t="s">
        <v>1558</v>
      </c>
    </row>
    <row r="122" spans="1:3" x14ac:dyDescent="0.3">
      <c r="A122">
        <v>121</v>
      </c>
      <c r="B122" t="s">
        <v>196</v>
      </c>
      <c r="C122" t="s">
        <v>1558</v>
      </c>
    </row>
    <row r="123" spans="1:3" x14ac:dyDescent="0.3">
      <c r="A123">
        <v>122</v>
      </c>
      <c r="B123" t="s">
        <v>1491</v>
      </c>
      <c r="C123" t="s">
        <v>1558</v>
      </c>
    </row>
    <row r="124" spans="1:3" x14ac:dyDescent="0.3">
      <c r="A124">
        <v>123</v>
      </c>
      <c r="B124" t="s">
        <v>1278</v>
      </c>
      <c r="C124" t="s">
        <v>1558</v>
      </c>
    </row>
    <row r="125" spans="1:3" x14ac:dyDescent="0.3">
      <c r="A125">
        <v>124</v>
      </c>
      <c r="B125" t="s">
        <v>1165</v>
      </c>
      <c r="C125" t="s">
        <v>1558</v>
      </c>
    </row>
    <row r="126" spans="1:3" x14ac:dyDescent="0.3">
      <c r="A126">
        <v>125</v>
      </c>
      <c r="B126" t="s">
        <v>1526</v>
      </c>
      <c r="C126" t="s">
        <v>1558</v>
      </c>
    </row>
    <row r="127" spans="1:3" x14ac:dyDescent="0.3">
      <c r="A127">
        <v>126</v>
      </c>
      <c r="B127" t="s">
        <v>1282</v>
      </c>
      <c r="C127" t="s">
        <v>1558</v>
      </c>
    </row>
    <row r="128" spans="1:3" x14ac:dyDescent="0.3">
      <c r="A128">
        <v>127</v>
      </c>
      <c r="B128" t="s">
        <v>282</v>
      </c>
      <c r="C128" t="s">
        <v>1558</v>
      </c>
    </row>
    <row r="129" spans="1:3" x14ac:dyDescent="0.3">
      <c r="A129">
        <v>128</v>
      </c>
      <c r="B129" t="s">
        <v>1050</v>
      </c>
      <c r="C129" t="s">
        <v>1558</v>
      </c>
    </row>
    <row r="130" spans="1:3" x14ac:dyDescent="0.3">
      <c r="A130">
        <v>129</v>
      </c>
      <c r="B130" t="s">
        <v>1290</v>
      </c>
      <c r="C130" t="s">
        <v>1558</v>
      </c>
    </row>
    <row r="131" spans="1:3" x14ac:dyDescent="0.3">
      <c r="A131">
        <v>130</v>
      </c>
      <c r="B131" t="s">
        <v>1215</v>
      </c>
      <c r="C131" t="s">
        <v>1558</v>
      </c>
    </row>
    <row r="132" spans="1:3" x14ac:dyDescent="0.3">
      <c r="A132">
        <v>131</v>
      </c>
      <c r="B132" t="s">
        <v>1480</v>
      </c>
      <c r="C132" t="s">
        <v>1558</v>
      </c>
    </row>
    <row r="133" spans="1:3" x14ac:dyDescent="0.3">
      <c r="A133">
        <v>132</v>
      </c>
      <c r="B133" t="s">
        <v>479</v>
      </c>
      <c r="C133" t="s">
        <v>1558</v>
      </c>
    </row>
    <row r="134" spans="1:3" x14ac:dyDescent="0.3">
      <c r="A134">
        <v>133</v>
      </c>
      <c r="B134" t="s">
        <v>303</v>
      </c>
      <c r="C134" t="s">
        <v>1558</v>
      </c>
    </row>
    <row r="135" spans="1:3" x14ac:dyDescent="0.3">
      <c r="A135">
        <v>134</v>
      </c>
      <c r="B135" t="s">
        <v>455</v>
      </c>
      <c r="C135" t="s">
        <v>1558</v>
      </c>
    </row>
    <row r="136" spans="1:3" x14ac:dyDescent="0.3">
      <c r="A136">
        <v>135</v>
      </c>
      <c r="B136" t="s">
        <v>1262</v>
      </c>
      <c r="C136" t="s">
        <v>1558</v>
      </c>
    </row>
    <row r="137" spans="1:3" x14ac:dyDescent="0.3">
      <c r="A137">
        <v>136</v>
      </c>
      <c r="B137" t="s">
        <v>742</v>
      </c>
      <c r="C137" t="s">
        <v>1558</v>
      </c>
    </row>
    <row r="138" spans="1:3" x14ac:dyDescent="0.3">
      <c r="A138">
        <v>137</v>
      </c>
      <c r="B138" t="s">
        <v>651</v>
      </c>
      <c r="C138" t="s">
        <v>1558</v>
      </c>
    </row>
    <row r="139" spans="1:3" x14ac:dyDescent="0.3">
      <c r="A139">
        <v>138</v>
      </c>
      <c r="B139" t="s">
        <v>1227</v>
      </c>
      <c r="C139" t="s">
        <v>1558</v>
      </c>
    </row>
    <row r="140" spans="1:3" x14ac:dyDescent="0.3">
      <c r="A140">
        <v>139</v>
      </c>
      <c r="B140" t="s">
        <v>831</v>
      </c>
      <c r="C140" t="s">
        <v>1558</v>
      </c>
    </row>
    <row r="141" spans="1:3" x14ac:dyDescent="0.3">
      <c r="A141">
        <v>140</v>
      </c>
      <c r="B141" t="s">
        <v>442</v>
      </c>
      <c r="C141" t="s">
        <v>1558</v>
      </c>
    </row>
    <row r="142" spans="1:3" x14ac:dyDescent="0.3">
      <c r="A142">
        <v>141</v>
      </c>
      <c r="B142" t="s">
        <v>763</v>
      </c>
      <c r="C142" t="s">
        <v>1558</v>
      </c>
    </row>
    <row r="143" spans="1:3" x14ac:dyDescent="0.3">
      <c r="A143">
        <v>142</v>
      </c>
      <c r="B143" t="s">
        <v>1522</v>
      </c>
      <c r="C143" t="s">
        <v>1558</v>
      </c>
    </row>
    <row r="144" spans="1:3" x14ac:dyDescent="0.3">
      <c r="A144">
        <v>143</v>
      </c>
      <c r="B144" t="s">
        <v>848</v>
      </c>
      <c r="C144" t="s">
        <v>1558</v>
      </c>
    </row>
    <row r="145" spans="1:3" x14ac:dyDescent="0.3">
      <c r="A145">
        <v>144</v>
      </c>
      <c r="B145" t="s">
        <v>1211</v>
      </c>
      <c r="C145" t="s">
        <v>1558</v>
      </c>
    </row>
    <row r="146" spans="1:3" x14ac:dyDescent="0.3">
      <c r="A146">
        <v>145</v>
      </c>
      <c r="B146" t="s">
        <v>524</v>
      </c>
      <c r="C146" t="s">
        <v>1558</v>
      </c>
    </row>
    <row r="147" spans="1:3" x14ac:dyDescent="0.3">
      <c r="A147">
        <v>146</v>
      </c>
      <c r="B147" t="s">
        <v>790</v>
      </c>
      <c r="C147" t="s">
        <v>1558</v>
      </c>
    </row>
    <row r="148" spans="1:3" x14ac:dyDescent="0.3">
      <c r="A148">
        <v>147</v>
      </c>
      <c r="B148" t="s">
        <v>63</v>
      </c>
      <c r="C148" t="s">
        <v>1558</v>
      </c>
    </row>
    <row r="149" spans="1:3" x14ac:dyDescent="0.3">
      <c r="A149">
        <v>148</v>
      </c>
      <c r="B149" t="s">
        <v>1431</v>
      </c>
      <c r="C149" t="s">
        <v>1558</v>
      </c>
    </row>
    <row r="150" spans="1:3" x14ac:dyDescent="0.3">
      <c r="A150">
        <v>149</v>
      </c>
      <c r="B150" t="s">
        <v>1381</v>
      </c>
      <c r="C150" t="s">
        <v>1558</v>
      </c>
    </row>
    <row r="151" spans="1:3" x14ac:dyDescent="0.3">
      <c r="A151">
        <v>150</v>
      </c>
      <c r="B151" t="s">
        <v>561</v>
      </c>
      <c r="C151" t="s">
        <v>1558</v>
      </c>
    </row>
    <row r="152" spans="1:3" x14ac:dyDescent="0.3">
      <c r="A152">
        <v>151</v>
      </c>
      <c r="B152" t="s">
        <v>1107</v>
      </c>
      <c r="C152" t="s">
        <v>1558</v>
      </c>
    </row>
    <row r="153" spans="1:3" x14ac:dyDescent="0.3">
      <c r="A153">
        <v>152</v>
      </c>
      <c r="B153" t="s">
        <v>541</v>
      </c>
      <c r="C153" t="s">
        <v>1558</v>
      </c>
    </row>
    <row r="154" spans="1:3" x14ac:dyDescent="0.3">
      <c r="A154">
        <v>153</v>
      </c>
      <c r="B154" t="s">
        <v>1062</v>
      </c>
      <c r="C154" t="s">
        <v>1558</v>
      </c>
    </row>
    <row r="155" spans="1:3" x14ac:dyDescent="0.3">
      <c r="A155">
        <v>154</v>
      </c>
      <c r="B155" t="s">
        <v>516</v>
      </c>
      <c r="C155" t="s">
        <v>1558</v>
      </c>
    </row>
    <row r="156" spans="1:3" x14ac:dyDescent="0.3">
      <c r="A156">
        <v>155</v>
      </c>
      <c r="B156" t="s">
        <v>904</v>
      </c>
      <c r="C156" t="s">
        <v>1558</v>
      </c>
    </row>
    <row r="157" spans="1:3" x14ac:dyDescent="0.3">
      <c r="A157">
        <v>156</v>
      </c>
      <c r="B157" t="s">
        <v>916</v>
      </c>
      <c r="C157" t="s">
        <v>1558</v>
      </c>
    </row>
    <row r="158" spans="1:3" x14ac:dyDescent="0.3">
      <c r="A158">
        <v>157</v>
      </c>
      <c r="B158" t="s">
        <v>1193</v>
      </c>
      <c r="C158" t="s">
        <v>1558</v>
      </c>
    </row>
    <row r="159" spans="1:3" x14ac:dyDescent="0.3">
      <c r="A159">
        <v>158</v>
      </c>
      <c r="B159" t="s">
        <v>711</v>
      </c>
      <c r="C159" t="s">
        <v>1558</v>
      </c>
    </row>
    <row r="160" spans="1:3" x14ac:dyDescent="0.3">
      <c r="A160">
        <v>159</v>
      </c>
      <c r="B160" t="s">
        <v>1459</v>
      </c>
      <c r="C160" t="s">
        <v>1558</v>
      </c>
    </row>
    <row r="161" spans="1:3" x14ac:dyDescent="0.3">
      <c r="A161">
        <v>160</v>
      </c>
      <c r="B161" t="s">
        <v>340</v>
      </c>
      <c r="C161" t="s">
        <v>1558</v>
      </c>
    </row>
    <row r="162" spans="1:3" x14ac:dyDescent="0.3">
      <c r="A162">
        <v>161</v>
      </c>
      <c r="B162" t="s">
        <v>688</v>
      </c>
      <c r="C162" t="s">
        <v>1558</v>
      </c>
    </row>
    <row r="163" spans="1:3" x14ac:dyDescent="0.3">
      <c r="A163">
        <v>162</v>
      </c>
      <c r="B163" t="s">
        <v>700</v>
      </c>
      <c r="C163" t="s">
        <v>1558</v>
      </c>
    </row>
    <row r="164" spans="1:3" x14ac:dyDescent="0.3">
      <c r="A164">
        <v>163</v>
      </c>
      <c r="B164" t="s">
        <v>1010</v>
      </c>
      <c r="C164" t="s">
        <v>1558</v>
      </c>
    </row>
    <row r="165" spans="1:3" x14ac:dyDescent="0.3">
      <c r="A165">
        <v>164</v>
      </c>
      <c r="B165" t="s">
        <v>1239</v>
      </c>
      <c r="C165" t="s">
        <v>1558</v>
      </c>
    </row>
    <row r="166" spans="1:3" x14ac:dyDescent="0.3">
      <c r="A166">
        <v>165</v>
      </c>
      <c r="B166" t="s">
        <v>1173</v>
      </c>
      <c r="C166" t="s">
        <v>1558</v>
      </c>
    </row>
    <row r="167" spans="1:3" x14ac:dyDescent="0.3">
      <c r="A167">
        <v>166</v>
      </c>
      <c r="B167" t="s">
        <v>1463</v>
      </c>
      <c r="C167" t="s">
        <v>1558</v>
      </c>
    </row>
    <row r="168" spans="1:3" x14ac:dyDescent="0.3">
      <c r="A168">
        <v>167</v>
      </c>
      <c r="B168" t="s">
        <v>512</v>
      </c>
      <c r="C168" t="s">
        <v>1558</v>
      </c>
    </row>
    <row r="169" spans="1:3" x14ac:dyDescent="0.3">
      <c r="A169">
        <v>168</v>
      </c>
      <c r="B169" t="s">
        <v>1231</v>
      </c>
      <c r="C169" t="s">
        <v>1558</v>
      </c>
    </row>
    <row r="170" spans="1:3" x14ac:dyDescent="0.3">
      <c r="A170">
        <v>169</v>
      </c>
      <c r="B170" t="s">
        <v>103</v>
      </c>
      <c r="C170" t="s">
        <v>1558</v>
      </c>
    </row>
    <row r="171" spans="1:3" x14ac:dyDescent="0.3">
      <c r="A171">
        <v>170</v>
      </c>
      <c r="B171" t="s">
        <v>950</v>
      </c>
      <c r="C171" t="s">
        <v>1558</v>
      </c>
    </row>
    <row r="172" spans="1:3" x14ac:dyDescent="0.3">
      <c r="A172">
        <v>171</v>
      </c>
      <c r="B172" t="s">
        <v>1018</v>
      </c>
      <c r="C172" t="s">
        <v>1558</v>
      </c>
    </row>
    <row r="173" spans="1:3" x14ac:dyDescent="0.3">
      <c r="A173">
        <v>172</v>
      </c>
      <c r="B173" t="s">
        <v>861</v>
      </c>
      <c r="C173" t="s">
        <v>1558</v>
      </c>
    </row>
    <row r="174" spans="1:3" x14ac:dyDescent="0.3">
      <c r="A174">
        <v>173</v>
      </c>
      <c r="B174" t="s">
        <v>1022</v>
      </c>
      <c r="C174" t="s">
        <v>1558</v>
      </c>
    </row>
    <row r="175" spans="1:3" x14ac:dyDescent="0.3">
      <c r="A175">
        <v>174</v>
      </c>
      <c r="B175" t="s">
        <v>615</v>
      </c>
      <c r="C175" t="s">
        <v>1558</v>
      </c>
    </row>
    <row r="176" spans="1:3" x14ac:dyDescent="0.3">
      <c r="A176">
        <v>175</v>
      </c>
      <c r="B176" t="s">
        <v>311</v>
      </c>
      <c r="C176" t="s">
        <v>1558</v>
      </c>
    </row>
    <row r="177" spans="1:3" x14ac:dyDescent="0.3">
      <c r="A177">
        <v>176</v>
      </c>
      <c r="B177" t="s">
        <v>1189</v>
      </c>
      <c r="C177" t="s">
        <v>1558</v>
      </c>
    </row>
    <row r="178" spans="1:3" x14ac:dyDescent="0.3">
      <c r="A178">
        <v>177</v>
      </c>
      <c r="B178" t="s">
        <v>356</v>
      </c>
      <c r="C178" t="s">
        <v>1558</v>
      </c>
    </row>
    <row r="179" spans="1:3" x14ac:dyDescent="0.3">
      <c r="A179">
        <v>178</v>
      </c>
      <c r="B179" t="s">
        <v>1196</v>
      </c>
      <c r="C179" t="s">
        <v>1558</v>
      </c>
    </row>
    <row r="180" spans="1:3" x14ac:dyDescent="0.3">
      <c r="A180">
        <v>179</v>
      </c>
      <c r="B180" t="s">
        <v>488</v>
      </c>
      <c r="C180" t="s">
        <v>1558</v>
      </c>
    </row>
    <row r="181" spans="1:3" x14ac:dyDescent="0.3">
      <c r="A181">
        <v>180</v>
      </c>
      <c r="B181" t="s">
        <v>771</v>
      </c>
      <c r="C181" t="s">
        <v>1558</v>
      </c>
    </row>
    <row r="182" spans="1:3" x14ac:dyDescent="0.3">
      <c r="A182">
        <v>181</v>
      </c>
      <c r="B182" t="s">
        <v>290</v>
      </c>
      <c r="C182" t="s">
        <v>1558</v>
      </c>
    </row>
    <row r="183" spans="1:3" x14ac:dyDescent="0.3">
      <c r="A183">
        <v>182</v>
      </c>
      <c r="B183" t="s">
        <v>217</v>
      </c>
      <c r="C183" t="s">
        <v>1558</v>
      </c>
    </row>
    <row r="184" spans="1:3" x14ac:dyDescent="0.3">
      <c r="A184">
        <v>183</v>
      </c>
      <c r="B184" t="s">
        <v>570</v>
      </c>
      <c r="C184" t="s">
        <v>1558</v>
      </c>
    </row>
    <row r="185" spans="1:3" x14ac:dyDescent="0.3">
      <c r="A185">
        <v>184</v>
      </c>
      <c r="B185" t="s">
        <v>500</v>
      </c>
      <c r="C185" t="s">
        <v>1558</v>
      </c>
    </row>
    <row r="186" spans="1:3" x14ac:dyDescent="0.3">
      <c r="A186">
        <v>185</v>
      </c>
      <c r="B186" t="s">
        <v>90</v>
      </c>
      <c r="C186" t="s">
        <v>1558</v>
      </c>
    </row>
    <row r="187" spans="1:3" x14ac:dyDescent="0.3">
      <c r="A187">
        <v>186</v>
      </c>
      <c r="B187" t="s">
        <v>208</v>
      </c>
      <c r="C187" t="s">
        <v>1558</v>
      </c>
    </row>
    <row r="188" spans="1:3" x14ac:dyDescent="0.3">
      <c r="A188">
        <v>187</v>
      </c>
      <c r="B188" t="s">
        <v>377</v>
      </c>
      <c r="C188" t="s">
        <v>1558</v>
      </c>
    </row>
    <row r="189" spans="1:3" x14ac:dyDescent="0.3">
      <c r="A189">
        <v>188</v>
      </c>
      <c r="B189" t="s">
        <v>212</v>
      </c>
      <c r="C189" t="s">
        <v>1558</v>
      </c>
    </row>
    <row r="190" spans="1:3" x14ac:dyDescent="0.3">
      <c r="A190">
        <v>189</v>
      </c>
      <c r="B190" t="s">
        <v>1343</v>
      </c>
      <c r="C190" t="s">
        <v>1558</v>
      </c>
    </row>
    <row r="191" spans="1:3" x14ac:dyDescent="0.3">
      <c r="A191">
        <v>190</v>
      </c>
      <c r="B191" t="s">
        <v>38</v>
      </c>
      <c r="C191" t="s">
        <v>1558</v>
      </c>
    </row>
    <row r="192" spans="1:3" x14ac:dyDescent="0.3">
      <c r="A192">
        <v>191</v>
      </c>
      <c r="B192" t="s">
        <v>115</v>
      </c>
      <c r="C192" t="s">
        <v>1558</v>
      </c>
    </row>
    <row r="193" spans="1:3" x14ac:dyDescent="0.3">
      <c r="A193">
        <v>192</v>
      </c>
      <c r="B193" t="s">
        <v>229</v>
      </c>
      <c r="C193" t="s">
        <v>1558</v>
      </c>
    </row>
    <row r="194" spans="1:3" x14ac:dyDescent="0.3">
      <c r="A194">
        <v>193</v>
      </c>
      <c r="B194" t="s">
        <v>418</v>
      </c>
      <c r="C194" t="s">
        <v>1558</v>
      </c>
    </row>
    <row r="195" spans="1:3" x14ac:dyDescent="0.3">
      <c r="A195">
        <v>194</v>
      </c>
      <c r="B195" t="s">
        <v>1513</v>
      </c>
      <c r="C195" t="s">
        <v>1558</v>
      </c>
    </row>
    <row r="196" spans="1:3" x14ac:dyDescent="0.3">
      <c r="A196">
        <v>195</v>
      </c>
      <c r="B196" t="s">
        <v>1177</v>
      </c>
      <c r="C196" t="s">
        <v>1558</v>
      </c>
    </row>
    <row r="197" spans="1:3" x14ac:dyDescent="0.3">
      <c r="A197">
        <v>196</v>
      </c>
      <c r="B197" t="s">
        <v>1317</v>
      </c>
      <c r="C197" t="s">
        <v>1558</v>
      </c>
    </row>
    <row r="198" spans="1:3" x14ac:dyDescent="0.3">
      <c r="A198">
        <v>197</v>
      </c>
      <c r="B198" t="s">
        <v>987</v>
      </c>
      <c r="C198" t="s">
        <v>1558</v>
      </c>
    </row>
    <row r="199" spans="1:3" x14ac:dyDescent="0.3">
      <c r="A199">
        <v>198</v>
      </c>
      <c r="B199" t="s">
        <v>14</v>
      </c>
      <c r="C199" t="s">
        <v>1558</v>
      </c>
    </row>
    <row r="200" spans="1:3" x14ac:dyDescent="0.3">
      <c r="A200">
        <v>199</v>
      </c>
      <c r="B200" t="s">
        <v>1529</v>
      </c>
      <c r="C200" t="s">
        <v>1558</v>
      </c>
    </row>
    <row r="201" spans="1:3" x14ac:dyDescent="0.3">
      <c r="A201">
        <v>200</v>
      </c>
      <c r="B201" t="s">
        <v>775</v>
      </c>
      <c r="C201" t="s">
        <v>1558</v>
      </c>
    </row>
    <row r="202" spans="1:3" x14ac:dyDescent="0.3">
      <c r="A202">
        <v>201</v>
      </c>
      <c r="B202" t="s">
        <v>42</v>
      </c>
      <c r="C202" t="s">
        <v>1558</v>
      </c>
    </row>
    <row r="203" spans="1:3" x14ac:dyDescent="0.3">
      <c r="A203">
        <v>202</v>
      </c>
      <c r="B203" t="s">
        <v>586</v>
      </c>
      <c r="C203" t="s">
        <v>1558</v>
      </c>
    </row>
    <row r="204" spans="1:3" x14ac:dyDescent="0.3">
      <c r="A204">
        <v>203</v>
      </c>
      <c r="B204" t="s">
        <v>75</v>
      </c>
      <c r="C204" t="s">
        <v>1558</v>
      </c>
    </row>
    <row r="205" spans="1:3" x14ac:dyDescent="0.3">
      <c r="A205">
        <v>204</v>
      </c>
      <c r="B205" t="s">
        <v>738</v>
      </c>
      <c r="C205" t="s">
        <v>1558</v>
      </c>
    </row>
    <row r="206" spans="1:3" x14ac:dyDescent="0.3">
      <c r="A206">
        <v>205</v>
      </c>
      <c r="B206" t="s">
        <v>901</v>
      </c>
      <c r="C206" t="s">
        <v>1558</v>
      </c>
    </row>
    <row r="207" spans="1:3" x14ac:dyDescent="0.3">
      <c r="A207">
        <v>206</v>
      </c>
      <c r="B207" t="s">
        <v>719</v>
      </c>
      <c r="C207" t="s">
        <v>1558</v>
      </c>
    </row>
    <row r="208" spans="1:3" x14ac:dyDescent="0.3">
      <c r="A208">
        <v>207</v>
      </c>
      <c r="B208" t="s">
        <v>893</v>
      </c>
      <c r="C208" t="s">
        <v>1558</v>
      </c>
    </row>
    <row r="209" spans="1:3" x14ac:dyDescent="0.3">
      <c r="A209">
        <v>208</v>
      </c>
      <c r="B209" t="s">
        <v>1426</v>
      </c>
      <c r="C209" t="s">
        <v>1558</v>
      </c>
    </row>
    <row r="210" spans="1:3" x14ac:dyDescent="0.3">
      <c r="A210">
        <v>209</v>
      </c>
      <c r="B210" t="s">
        <v>30</v>
      </c>
      <c r="C210" t="s">
        <v>1558</v>
      </c>
    </row>
    <row r="211" spans="1:3" x14ac:dyDescent="0.3">
      <c r="A211">
        <v>210</v>
      </c>
      <c r="B211" t="s">
        <v>1169</v>
      </c>
      <c r="C211" t="s">
        <v>1558</v>
      </c>
    </row>
    <row r="212" spans="1:3" x14ac:dyDescent="0.3">
      <c r="A212">
        <v>211</v>
      </c>
      <c r="B212" t="s">
        <v>954</v>
      </c>
      <c r="C212" t="s">
        <v>1558</v>
      </c>
    </row>
    <row r="213" spans="1:3" x14ac:dyDescent="0.3">
      <c r="A213">
        <v>212</v>
      </c>
      <c r="B213" t="s">
        <v>409</v>
      </c>
      <c r="C213" t="s">
        <v>1558</v>
      </c>
    </row>
    <row r="214" spans="1:3" x14ac:dyDescent="0.3">
      <c r="A214">
        <v>213</v>
      </c>
      <c r="B214" t="s">
        <v>1365</v>
      </c>
      <c r="C214" t="s">
        <v>1558</v>
      </c>
    </row>
    <row r="215" spans="1:3" x14ac:dyDescent="0.3">
      <c r="A215">
        <v>214</v>
      </c>
      <c r="B215" t="s">
        <v>631</v>
      </c>
      <c r="C215" t="s">
        <v>1558</v>
      </c>
    </row>
    <row r="216" spans="1:3" x14ac:dyDescent="0.3">
      <c r="A216">
        <v>215</v>
      </c>
      <c r="B216" t="s">
        <v>1452</v>
      </c>
      <c r="C216" t="s">
        <v>1558</v>
      </c>
    </row>
    <row r="217" spans="1:3" x14ac:dyDescent="0.3">
      <c r="A217">
        <v>216</v>
      </c>
      <c r="B217" t="s">
        <v>1103</v>
      </c>
      <c r="C217" t="s">
        <v>1558</v>
      </c>
    </row>
    <row r="218" spans="1:3" x14ac:dyDescent="0.3">
      <c r="A218">
        <v>217</v>
      </c>
      <c r="B218" t="s">
        <v>278</v>
      </c>
      <c r="C218" t="s">
        <v>1558</v>
      </c>
    </row>
    <row r="219" spans="1:3" x14ac:dyDescent="0.3">
      <c r="A219">
        <v>218</v>
      </c>
      <c r="B219" t="s">
        <v>414</v>
      </c>
      <c r="C219" t="s">
        <v>1558</v>
      </c>
    </row>
    <row r="220" spans="1:3" x14ac:dyDescent="0.3">
      <c r="A220">
        <v>219</v>
      </c>
      <c r="B220" t="s">
        <v>823</v>
      </c>
      <c r="C220" t="s">
        <v>1558</v>
      </c>
    </row>
    <row r="221" spans="1:3" x14ac:dyDescent="0.3">
      <c r="A221">
        <v>220</v>
      </c>
      <c r="B221" t="s">
        <v>266</v>
      </c>
      <c r="C221" t="s">
        <v>1558</v>
      </c>
    </row>
    <row r="222" spans="1:3" x14ac:dyDescent="0.3">
      <c r="A222">
        <v>221</v>
      </c>
      <c r="B222" t="s">
        <v>26</v>
      </c>
      <c r="C222" t="s">
        <v>1558</v>
      </c>
    </row>
    <row r="223" spans="1:3" x14ac:dyDescent="0.3">
      <c r="A223">
        <v>222</v>
      </c>
      <c r="B223" t="s">
        <v>1099</v>
      </c>
      <c r="C223" t="s">
        <v>1558</v>
      </c>
    </row>
    <row r="224" spans="1:3" x14ac:dyDescent="0.3">
      <c r="A224">
        <v>223</v>
      </c>
      <c r="B224" t="s">
        <v>594</v>
      </c>
      <c r="C224" t="s">
        <v>1558</v>
      </c>
    </row>
    <row r="225" spans="1:3" x14ac:dyDescent="0.3">
      <c r="A225">
        <v>224</v>
      </c>
      <c r="B225" t="s">
        <v>95</v>
      </c>
      <c r="C225" t="s">
        <v>1558</v>
      </c>
    </row>
    <row r="226" spans="1:3" x14ac:dyDescent="0.3">
      <c r="A226">
        <v>225</v>
      </c>
      <c r="B226" t="s">
        <v>327</v>
      </c>
      <c r="C226" t="s">
        <v>1558</v>
      </c>
    </row>
    <row r="227" spans="1:3" x14ac:dyDescent="0.3">
      <c r="A227">
        <v>226</v>
      </c>
      <c r="B227" t="s">
        <v>1258</v>
      </c>
      <c r="C227" t="s">
        <v>1558</v>
      </c>
    </row>
    <row r="228" spans="1:3" x14ac:dyDescent="0.3">
      <c r="A228">
        <v>227</v>
      </c>
      <c r="B228" t="s">
        <v>1153</v>
      </c>
      <c r="C228" t="s">
        <v>1558</v>
      </c>
    </row>
    <row r="229" spans="1:3" x14ac:dyDescent="0.3">
      <c r="A229">
        <v>228</v>
      </c>
      <c r="B229" t="s">
        <v>1181</v>
      </c>
      <c r="C229" t="s">
        <v>1558</v>
      </c>
    </row>
    <row r="230" spans="1:3" x14ac:dyDescent="0.3">
      <c r="A230">
        <v>229</v>
      </c>
      <c r="B230" t="s">
        <v>655</v>
      </c>
      <c r="C230" t="s">
        <v>1558</v>
      </c>
    </row>
    <row r="231" spans="1:3" x14ac:dyDescent="0.3">
      <c r="A231">
        <v>230</v>
      </c>
      <c r="B231" t="s">
        <v>237</v>
      </c>
      <c r="C231" t="s">
        <v>1558</v>
      </c>
    </row>
    <row r="232" spans="1:3" x14ac:dyDescent="0.3">
      <c r="A232">
        <v>231</v>
      </c>
      <c r="B232" t="s">
        <v>1074</v>
      </c>
      <c r="C232" t="s">
        <v>1558</v>
      </c>
    </row>
    <row r="233" spans="1:3" x14ac:dyDescent="0.3">
      <c r="A233">
        <v>232</v>
      </c>
      <c r="B233" t="s">
        <v>127</v>
      </c>
      <c r="C233" t="s">
        <v>1558</v>
      </c>
    </row>
    <row r="234" spans="1:3" x14ac:dyDescent="0.3">
      <c r="A234">
        <v>233</v>
      </c>
      <c r="B234" t="s">
        <v>1398</v>
      </c>
      <c r="C234" t="s">
        <v>1558</v>
      </c>
    </row>
    <row r="235" spans="1:3" x14ac:dyDescent="0.3">
      <c r="A235">
        <v>234</v>
      </c>
      <c r="B235" t="s">
        <v>475</v>
      </c>
      <c r="C235" t="s">
        <v>1558</v>
      </c>
    </row>
    <row r="236" spans="1:3" x14ac:dyDescent="0.3">
      <c r="A236">
        <v>235</v>
      </c>
      <c r="B236" t="s">
        <v>204</v>
      </c>
      <c r="C236" t="s">
        <v>1558</v>
      </c>
    </row>
    <row r="237" spans="1:3" x14ac:dyDescent="0.3">
      <c r="A237">
        <v>236</v>
      </c>
      <c r="B237" t="s">
        <v>1157</v>
      </c>
      <c r="C237" t="s">
        <v>1558</v>
      </c>
    </row>
    <row r="238" spans="1:3" x14ac:dyDescent="0.3">
      <c r="A238">
        <v>237</v>
      </c>
      <c r="B238" t="s">
        <v>1445</v>
      </c>
      <c r="C238" t="s">
        <v>1558</v>
      </c>
    </row>
    <row r="239" spans="1:3" x14ac:dyDescent="0.3">
      <c r="A239">
        <v>238</v>
      </c>
      <c r="B239" t="s">
        <v>200</v>
      </c>
      <c r="C239" t="s">
        <v>1558</v>
      </c>
    </row>
    <row r="240" spans="1:3" x14ac:dyDescent="0.3">
      <c r="A240">
        <v>239</v>
      </c>
      <c r="B240" t="s">
        <v>1494</v>
      </c>
      <c r="C240" t="s">
        <v>1558</v>
      </c>
    </row>
    <row r="241" spans="1:3" x14ac:dyDescent="0.3">
      <c r="A241">
        <v>240</v>
      </c>
      <c r="B241" t="s">
        <v>811</v>
      </c>
      <c r="C241" t="s">
        <v>1558</v>
      </c>
    </row>
    <row r="242" spans="1:3" x14ac:dyDescent="0.3">
      <c r="A242">
        <v>241</v>
      </c>
      <c r="B242" t="s">
        <v>1079</v>
      </c>
      <c r="C242" t="s">
        <v>1558</v>
      </c>
    </row>
    <row r="243" spans="1:3" x14ac:dyDescent="0.3">
      <c r="A243">
        <v>242</v>
      </c>
      <c r="B243" t="s">
        <v>258</v>
      </c>
      <c r="C243" t="s">
        <v>1558</v>
      </c>
    </row>
    <row r="244" spans="1:3" x14ac:dyDescent="0.3">
      <c r="A244">
        <v>243</v>
      </c>
      <c r="B244" t="s">
        <v>607</v>
      </c>
      <c r="C244" t="s">
        <v>1558</v>
      </c>
    </row>
    <row r="245" spans="1:3" x14ac:dyDescent="0.3">
      <c r="A245">
        <v>244</v>
      </c>
      <c r="B245" t="s">
        <v>1002</v>
      </c>
      <c r="C245" t="s">
        <v>1558</v>
      </c>
    </row>
    <row r="246" spans="1:3" x14ac:dyDescent="0.3">
      <c r="A246">
        <v>245</v>
      </c>
      <c r="B246" t="s">
        <v>1502</v>
      </c>
      <c r="C246" t="s">
        <v>1558</v>
      </c>
    </row>
    <row r="247" spans="1:3" x14ac:dyDescent="0.3">
      <c r="A247">
        <v>246</v>
      </c>
      <c r="B247" t="s">
        <v>857</v>
      </c>
      <c r="C247" t="s">
        <v>1558</v>
      </c>
    </row>
    <row r="248" spans="1:3" x14ac:dyDescent="0.3">
      <c r="A248">
        <v>247</v>
      </c>
      <c r="B248" t="s">
        <v>180</v>
      </c>
      <c r="C248" t="s">
        <v>1558</v>
      </c>
    </row>
    <row r="249" spans="1:3" x14ac:dyDescent="0.3">
      <c r="A249">
        <v>248</v>
      </c>
      <c r="B249" t="s">
        <v>727</v>
      </c>
      <c r="C249" t="s">
        <v>1558</v>
      </c>
    </row>
    <row r="250" spans="1:3" x14ac:dyDescent="0.3">
      <c r="A250">
        <v>249</v>
      </c>
      <c r="B250" t="s">
        <v>1219</v>
      </c>
      <c r="C250" t="s">
        <v>1558</v>
      </c>
    </row>
    <row r="251" spans="1:3" x14ac:dyDescent="0.3">
      <c r="A251">
        <v>250</v>
      </c>
      <c r="B251" t="s">
        <v>1042</v>
      </c>
      <c r="C251" t="s">
        <v>1558</v>
      </c>
    </row>
    <row r="252" spans="1:3" x14ac:dyDescent="0.3">
      <c r="A252">
        <v>251</v>
      </c>
      <c r="B252" t="s">
        <v>492</v>
      </c>
      <c r="C252" t="s">
        <v>1558</v>
      </c>
    </row>
    <row r="253" spans="1:3" x14ac:dyDescent="0.3">
      <c r="A253">
        <v>252</v>
      </c>
      <c r="B253" t="s">
        <v>947</v>
      </c>
      <c r="C253" t="s">
        <v>1558</v>
      </c>
    </row>
    <row r="254" spans="1:3" x14ac:dyDescent="0.3">
      <c r="A254">
        <v>253</v>
      </c>
      <c r="B254" t="s">
        <v>623</v>
      </c>
      <c r="C254" t="s">
        <v>1558</v>
      </c>
    </row>
    <row r="255" spans="1:3" x14ac:dyDescent="0.3">
      <c r="A255">
        <v>254</v>
      </c>
      <c r="B255" t="s">
        <v>471</v>
      </c>
      <c r="C255" t="s">
        <v>1558</v>
      </c>
    </row>
    <row r="256" spans="1:3" x14ac:dyDescent="0.3">
      <c r="A256">
        <v>255</v>
      </c>
      <c r="B256" t="s">
        <v>254</v>
      </c>
      <c r="C256" t="s">
        <v>1558</v>
      </c>
    </row>
    <row r="257" spans="1:3" x14ac:dyDescent="0.3">
      <c r="A257">
        <v>256</v>
      </c>
      <c r="B257" t="s">
        <v>990</v>
      </c>
      <c r="C257" t="s">
        <v>1558</v>
      </c>
    </row>
    <row r="258" spans="1:3" x14ac:dyDescent="0.3">
      <c r="A258">
        <v>257</v>
      </c>
      <c r="B258" t="s">
        <v>323</v>
      </c>
      <c r="C258" t="s">
        <v>1558</v>
      </c>
    </row>
    <row r="259" spans="1:3" x14ac:dyDescent="0.3">
      <c r="A259">
        <v>258</v>
      </c>
      <c r="B259" t="s">
        <v>1136</v>
      </c>
      <c r="C259" t="s">
        <v>1558</v>
      </c>
    </row>
    <row r="260" spans="1:3" x14ac:dyDescent="0.3">
      <c r="A260">
        <v>259</v>
      </c>
      <c r="B260" t="s">
        <v>1297</v>
      </c>
      <c r="C260" t="s">
        <v>1558</v>
      </c>
    </row>
    <row r="261" spans="1:3" x14ac:dyDescent="0.3">
      <c r="A261">
        <v>260</v>
      </c>
      <c r="B261" t="s">
        <v>1474</v>
      </c>
      <c r="C261" t="s">
        <v>1558</v>
      </c>
    </row>
    <row r="262" spans="1:3" x14ac:dyDescent="0.3">
      <c r="A262">
        <v>261</v>
      </c>
      <c r="B262" t="s">
        <v>143</v>
      </c>
      <c r="C262" t="s">
        <v>1558</v>
      </c>
    </row>
    <row r="263" spans="1:3" x14ac:dyDescent="0.3">
      <c r="A263">
        <v>262</v>
      </c>
      <c r="B263" t="s">
        <v>1506</v>
      </c>
      <c r="C263" t="s">
        <v>1558</v>
      </c>
    </row>
    <row r="264" spans="1:3" x14ac:dyDescent="0.3">
      <c r="A264">
        <v>263</v>
      </c>
      <c r="B264" t="s">
        <v>1539</v>
      </c>
      <c r="C264" t="s">
        <v>1558</v>
      </c>
    </row>
    <row r="265" spans="1:3" x14ac:dyDescent="0.3">
      <c r="A265">
        <v>264</v>
      </c>
      <c r="B265" t="s">
        <v>1243</v>
      </c>
      <c r="C265" t="s">
        <v>1558</v>
      </c>
    </row>
    <row r="266" spans="1:3" x14ac:dyDescent="0.3">
      <c r="A266">
        <v>265</v>
      </c>
      <c r="B266" t="s">
        <v>932</v>
      </c>
      <c r="C266" t="s">
        <v>1558</v>
      </c>
    </row>
    <row r="267" spans="1:3" x14ac:dyDescent="0.3">
      <c r="A267">
        <v>266</v>
      </c>
      <c r="B267" t="s">
        <v>1305</v>
      </c>
      <c r="C267" t="s">
        <v>1558</v>
      </c>
    </row>
    <row r="268" spans="1:3" x14ac:dyDescent="0.3">
      <c r="A268">
        <v>267</v>
      </c>
      <c r="B268" t="s">
        <v>778</v>
      </c>
      <c r="C268" t="s">
        <v>1558</v>
      </c>
    </row>
    <row r="269" spans="1:3" x14ac:dyDescent="0.3">
      <c r="A269">
        <v>268</v>
      </c>
      <c r="B269" t="s">
        <v>192</v>
      </c>
      <c r="C269" t="s">
        <v>1558</v>
      </c>
    </row>
    <row r="270" spans="1:3" x14ac:dyDescent="0.3">
      <c r="A270">
        <v>269</v>
      </c>
      <c r="B270" t="s">
        <v>844</v>
      </c>
      <c r="C270" t="s">
        <v>1558</v>
      </c>
    </row>
    <row r="271" spans="1:3" x14ac:dyDescent="0.3">
      <c r="A271">
        <v>270</v>
      </c>
      <c r="B271" t="s">
        <v>1336</v>
      </c>
      <c r="C271" t="s">
        <v>1558</v>
      </c>
    </row>
    <row r="272" spans="1:3" x14ac:dyDescent="0.3">
      <c r="A272">
        <v>271</v>
      </c>
      <c r="B272" t="s">
        <v>557</v>
      </c>
      <c r="C272" t="s">
        <v>1558</v>
      </c>
    </row>
    <row r="273" spans="1:3" x14ac:dyDescent="0.3">
      <c r="A273">
        <v>272</v>
      </c>
      <c r="B273" t="s">
        <v>1120</v>
      </c>
      <c r="C273" t="s">
        <v>1558</v>
      </c>
    </row>
    <row r="274" spans="1:3" x14ac:dyDescent="0.3">
      <c r="A274">
        <v>273</v>
      </c>
      <c r="B274" t="s">
        <v>803</v>
      </c>
      <c r="C274" t="s">
        <v>1558</v>
      </c>
    </row>
    <row r="275" spans="1:3" x14ac:dyDescent="0.3">
      <c r="A275">
        <v>274</v>
      </c>
      <c r="B275" t="s">
        <v>936</v>
      </c>
      <c r="C275" t="s">
        <v>1558</v>
      </c>
    </row>
    <row r="276" spans="1:3" x14ac:dyDescent="0.3">
      <c r="A276">
        <v>275</v>
      </c>
      <c r="B276" t="s">
        <v>1014</v>
      </c>
      <c r="C276" t="s">
        <v>1558</v>
      </c>
    </row>
    <row r="277" spans="1:3" x14ac:dyDescent="0.3">
      <c r="A277">
        <v>276</v>
      </c>
      <c r="B277" t="s">
        <v>1532</v>
      </c>
      <c r="C277" t="s">
        <v>1558</v>
      </c>
    </row>
    <row r="278" spans="1:3" x14ac:dyDescent="0.3">
      <c r="A278">
        <v>277</v>
      </c>
      <c r="B278" t="s">
        <v>1369</v>
      </c>
      <c r="C278" t="s">
        <v>1558</v>
      </c>
    </row>
    <row r="279" spans="1:3" x14ac:dyDescent="0.3">
      <c r="A279">
        <v>278</v>
      </c>
      <c r="B279" t="s">
        <v>270</v>
      </c>
      <c r="C279" t="s">
        <v>1558</v>
      </c>
    </row>
    <row r="280" spans="1:3" x14ac:dyDescent="0.3">
      <c r="A280">
        <v>279</v>
      </c>
      <c r="B280" t="s">
        <v>1326</v>
      </c>
      <c r="C280" t="s">
        <v>1558</v>
      </c>
    </row>
    <row r="281" spans="1:3" x14ac:dyDescent="0.3">
      <c r="A281">
        <v>280</v>
      </c>
      <c r="B281" t="s">
        <v>782</v>
      </c>
      <c r="C281" t="s">
        <v>1558</v>
      </c>
    </row>
    <row r="282" spans="1:3" x14ac:dyDescent="0.3">
      <c r="A282">
        <v>281</v>
      </c>
      <c r="B282" t="s">
        <v>315</v>
      </c>
      <c r="C282" t="s">
        <v>1558</v>
      </c>
    </row>
    <row r="283" spans="1:3" x14ac:dyDescent="0.3">
      <c r="A283">
        <v>282</v>
      </c>
      <c r="B283" t="s">
        <v>405</v>
      </c>
      <c r="C283" t="s">
        <v>1558</v>
      </c>
    </row>
    <row r="284" spans="1:3" x14ac:dyDescent="0.3">
      <c r="A284">
        <v>283</v>
      </c>
      <c r="B284" t="s">
        <v>1070</v>
      </c>
      <c r="C284" t="s">
        <v>1558</v>
      </c>
    </row>
    <row r="285" spans="1:3" x14ac:dyDescent="0.3">
      <c r="A285">
        <v>284</v>
      </c>
      <c r="B285" t="s">
        <v>18</v>
      </c>
      <c r="C285" t="s">
        <v>1558</v>
      </c>
    </row>
    <row r="286" spans="1:3" x14ac:dyDescent="0.3">
      <c r="A286">
        <v>285</v>
      </c>
      <c r="B286" t="s">
        <v>533</v>
      </c>
      <c r="C286" t="s">
        <v>1558</v>
      </c>
    </row>
    <row r="287" spans="1:3" x14ac:dyDescent="0.3">
      <c r="A287">
        <v>286</v>
      </c>
      <c r="B287" t="s">
        <v>971</v>
      </c>
      <c r="C287" t="s">
        <v>1558</v>
      </c>
    </row>
    <row r="288" spans="1:3" x14ac:dyDescent="0.3">
      <c r="A288">
        <v>287</v>
      </c>
      <c r="B288" t="s">
        <v>908</v>
      </c>
      <c r="C288" t="s">
        <v>1558</v>
      </c>
    </row>
    <row r="289" spans="1:3" x14ac:dyDescent="0.3">
      <c r="A289">
        <v>288</v>
      </c>
      <c r="B289" t="s">
        <v>1161</v>
      </c>
      <c r="C289" t="s">
        <v>1558</v>
      </c>
    </row>
    <row r="290" spans="1:3" x14ac:dyDescent="0.3">
      <c r="A290">
        <v>289</v>
      </c>
      <c r="B290" t="s">
        <v>659</v>
      </c>
      <c r="C290" t="s">
        <v>1558</v>
      </c>
    </row>
    <row r="291" spans="1:3" x14ac:dyDescent="0.3">
      <c r="A291">
        <v>290</v>
      </c>
      <c r="B291" t="s">
        <v>245</v>
      </c>
      <c r="C291" t="s">
        <v>1558</v>
      </c>
    </row>
    <row r="292" spans="1:3" x14ac:dyDescent="0.3">
      <c r="A292">
        <v>291</v>
      </c>
      <c r="B292" t="s">
        <v>1410</v>
      </c>
      <c r="C292" t="s">
        <v>1558</v>
      </c>
    </row>
    <row r="293" spans="1:3" x14ac:dyDescent="0.3">
      <c r="A293">
        <v>292</v>
      </c>
      <c r="B293" t="s">
        <v>582</v>
      </c>
      <c r="C293" t="s">
        <v>1558</v>
      </c>
    </row>
    <row r="294" spans="1:3" x14ac:dyDescent="0.3">
      <c r="A294">
        <v>293</v>
      </c>
      <c r="B294" t="s">
        <v>746</v>
      </c>
      <c r="C294" t="s">
        <v>1558</v>
      </c>
    </row>
    <row r="295" spans="1:3" x14ac:dyDescent="0.3">
      <c r="A295">
        <v>294</v>
      </c>
      <c r="B295" t="s">
        <v>1477</v>
      </c>
      <c r="C295" t="s">
        <v>1558</v>
      </c>
    </row>
    <row r="296" spans="1:3" x14ac:dyDescent="0.3">
      <c r="A296">
        <v>295</v>
      </c>
      <c r="B296" t="s">
        <v>434</v>
      </c>
      <c r="C296" t="s">
        <v>1558</v>
      </c>
    </row>
    <row r="297" spans="1:3" x14ac:dyDescent="0.3">
      <c r="A297">
        <v>296</v>
      </c>
      <c r="B297" t="s">
        <v>1267</v>
      </c>
      <c r="C297" t="s">
        <v>1558</v>
      </c>
    </row>
    <row r="298" spans="1:3" x14ac:dyDescent="0.3">
      <c r="A298">
        <v>297</v>
      </c>
      <c r="B298" t="s">
        <v>1498</v>
      </c>
      <c r="C298" t="s">
        <v>1558</v>
      </c>
    </row>
    <row r="299" spans="1:3" x14ac:dyDescent="0.3">
      <c r="A299">
        <v>298</v>
      </c>
      <c r="B299" t="s">
        <v>1438</v>
      </c>
      <c r="C299" t="s">
        <v>1558</v>
      </c>
    </row>
    <row r="300" spans="1:3" x14ac:dyDescent="0.3">
      <c r="A300">
        <v>299</v>
      </c>
      <c r="B300" t="s">
        <v>692</v>
      </c>
      <c r="C300" t="s">
        <v>1558</v>
      </c>
    </row>
    <row r="301" spans="1:3" x14ac:dyDescent="0.3">
      <c r="A301">
        <v>300</v>
      </c>
      <c r="B301" t="s">
        <v>1471</v>
      </c>
      <c r="C301" t="s">
        <v>1558</v>
      </c>
    </row>
    <row r="302" spans="1:3" x14ac:dyDescent="0.3">
      <c r="A302">
        <v>301</v>
      </c>
      <c r="B302" t="s">
        <v>979</v>
      </c>
      <c r="C302" t="s">
        <v>1558</v>
      </c>
    </row>
    <row r="303" spans="1:3" x14ac:dyDescent="0.3">
      <c r="A303">
        <v>302</v>
      </c>
      <c r="B303" t="s">
        <v>1087</v>
      </c>
      <c r="C303" t="s">
        <v>1558</v>
      </c>
    </row>
    <row r="304" spans="1:3" x14ac:dyDescent="0.3">
      <c r="A304">
        <v>303</v>
      </c>
      <c r="B304" t="s">
        <v>71</v>
      </c>
      <c r="C304" t="s">
        <v>1558</v>
      </c>
    </row>
    <row r="305" spans="1:3" x14ac:dyDescent="0.3">
      <c r="A305">
        <v>304</v>
      </c>
      <c r="B305" t="s">
        <v>360</v>
      </c>
      <c r="C305" t="s">
        <v>1558</v>
      </c>
    </row>
    <row r="306" spans="1:3" x14ac:dyDescent="0.3">
      <c r="A306">
        <v>305</v>
      </c>
      <c r="B306" t="s">
        <v>853</v>
      </c>
      <c r="C306" t="s">
        <v>1558</v>
      </c>
    </row>
    <row r="307" spans="1:3" x14ac:dyDescent="0.3">
      <c r="A307">
        <v>306</v>
      </c>
      <c r="B307" t="s">
        <v>667</v>
      </c>
      <c r="C307" t="s">
        <v>1558</v>
      </c>
    </row>
    <row r="308" spans="1:3" x14ac:dyDescent="0.3">
      <c r="A308">
        <v>307</v>
      </c>
      <c r="B308" t="s">
        <v>786</v>
      </c>
      <c r="C308" t="s">
        <v>1558</v>
      </c>
    </row>
    <row r="309" spans="1:3" x14ac:dyDescent="0.3">
      <c r="A309">
        <v>308</v>
      </c>
      <c r="B309" t="s">
        <v>22</v>
      </c>
      <c r="C309" t="s">
        <v>1558</v>
      </c>
    </row>
    <row r="310" spans="1:3" x14ac:dyDescent="0.3">
      <c r="A310">
        <v>309</v>
      </c>
      <c r="B310" t="s">
        <v>920</v>
      </c>
      <c r="C310" t="s">
        <v>1558</v>
      </c>
    </row>
    <row r="311" spans="1:3" x14ac:dyDescent="0.3">
      <c r="A311">
        <v>310</v>
      </c>
      <c r="B311" t="s">
        <v>1184</v>
      </c>
      <c r="C311" t="s">
        <v>1558</v>
      </c>
    </row>
    <row r="312" spans="1:3" x14ac:dyDescent="0.3">
      <c r="A312">
        <v>311</v>
      </c>
      <c r="B312" t="s">
        <v>34</v>
      </c>
      <c r="C312" t="s">
        <v>1558</v>
      </c>
    </row>
    <row r="313" spans="1:3" x14ac:dyDescent="0.3">
      <c r="A313">
        <v>312</v>
      </c>
      <c r="B313" t="s">
        <v>1536</v>
      </c>
      <c r="C313" t="s">
        <v>1558</v>
      </c>
    </row>
    <row r="314" spans="1:3" x14ac:dyDescent="0.3">
      <c r="A314">
        <v>313</v>
      </c>
      <c r="B314" t="s">
        <v>897</v>
      </c>
      <c r="C314" t="s">
        <v>1558</v>
      </c>
    </row>
    <row r="315" spans="1:3" x14ac:dyDescent="0.3">
      <c r="A315">
        <v>314</v>
      </c>
      <c r="B315" t="s">
        <v>1322</v>
      </c>
      <c r="C315" t="s">
        <v>1558</v>
      </c>
    </row>
    <row r="316" spans="1:3" x14ac:dyDescent="0.3">
      <c r="A316">
        <v>315</v>
      </c>
      <c r="B316" t="s">
        <v>1054</v>
      </c>
      <c r="C316" t="s">
        <v>1558</v>
      </c>
    </row>
    <row r="317" spans="1:3" x14ac:dyDescent="0.3">
      <c r="A317">
        <v>316</v>
      </c>
      <c r="B317" t="s">
        <v>1346</v>
      </c>
      <c r="C317" t="s">
        <v>1558</v>
      </c>
    </row>
    <row r="318" spans="1:3" x14ac:dyDescent="0.3">
      <c r="A318">
        <v>317</v>
      </c>
      <c r="B318" t="s">
        <v>611</v>
      </c>
      <c r="C318" t="s">
        <v>1558</v>
      </c>
    </row>
    <row r="319" spans="1:3" x14ac:dyDescent="0.3">
      <c r="A319">
        <v>318</v>
      </c>
      <c r="B319" t="s">
        <v>426</v>
      </c>
      <c r="C319" t="s">
        <v>1558</v>
      </c>
    </row>
    <row r="320" spans="1:3" x14ac:dyDescent="0.3">
      <c r="A320">
        <v>319</v>
      </c>
      <c r="B320" t="s">
        <v>963</v>
      </c>
      <c r="C320" t="s">
        <v>1558</v>
      </c>
    </row>
    <row r="321" spans="1:3" x14ac:dyDescent="0.3">
      <c r="A321">
        <v>320</v>
      </c>
      <c r="B321" t="s">
        <v>1204</v>
      </c>
      <c r="C321" t="s">
        <v>1558</v>
      </c>
    </row>
    <row r="322" spans="1:3" x14ac:dyDescent="0.3">
      <c r="A322">
        <v>321</v>
      </c>
      <c r="B322" t="s">
        <v>446</v>
      </c>
      <c r="C322" t="s">
        <v>1558</v>
      </c>
    </row>
    <row r="323" spans="1:3" x14ac:dyDescent="0.3">
      <c r="A323">
        <v>322</v>
      </c>
      <c r="B323" t="s">
        <v>1124</v>
      </c>
      <c r="C323" t="s">
        <v>1558</v>
      </c>
    </row>
    <row r="324" spans="1:3" x14ac:dyDescent="0.3">
      <c r="A324">
        <v>323</v>
      </c>
      <c r="B324" t="s">
        <v>1140</v>
      </c>
      <c r="C324" t="s">
        <v>1558</v>
      </c>
    </row>
    <row r="325" spans="1:3" x14ac:dyDescent="0.3">
      <c r="A325">
        <v>324</v>
      </c>
      <c r="B325" t="s">
        <v>958</v>
      </c>
      <c r="C325" t="s">
        <v>1558</v>
      </c>
    </row>
    <row r="326" spans="1:3" x14ac:dyDescent="0.3">
      <c r="A326">
        <v>325</v>
      </c>
      <c r="B326" t="s">
        <v>422</v>
      </c>
      <c r="C326" t="s">
        <v>1558</v>
      </c>
    </row>
    <row r="327" spans="1:3" x14ac:dyDescent="0.3">
      <c r="A327">
        <v>326</v>
      </c>
      <c r="B327" t="s">
        <v>1488</v>
      </c>
      <c r="C327" t="s">
        <v>1558</v>
      </c>
    </row>
    <row r="328" spans="1:3" x14ac:dyDescent="0.3">
      <c r="A328">
        <v>327</v>
      </c>
      <c r="B328" t="s">
        <v>998</v>
      </c>
      <c r="C328" t="s">
        <v>1558</v>
      </c>
    </row>
    <row r="329" spans="1:3" x14ac:dyDescent="0.3">
      <c r="A329">
        <v>328</v>
      </c>
      <c r="B329" t="s">
        <v>67</v>
      </c>
      <c r="C329" t="s">
        <v>1558</v>
      </c>
    </row>
    <row r="330" spans="1:3" x14ac:dyDescent="0.3">
      <c r="A330">
        <v>329</v>
      </c>
      <c r="B330" t="s">
        <v>368</v>
      </c>
      <c r="C330" t="s">
        <v>1558</v>
      </c>
    </row>
    <row r="331" spans="1:3" x14ac:dyDescent="0.3">
      <c r="A331">
        <v>330</v>
      </c>
      <c r="B331" t="s">
        <v>1348</v>
      </c>
      <c r="C331" t="s">
        <v>1558</v>
      </c>
    </row>
    <row r="332" spans="1:3" x14ac:dyDescent="0.3">
      <c r="A332">
        <v>331</v>
      </c>
      <c r="B332" t="s">
        <v>940</v>
      </c>
      <c r="C332" t="s">
        <v>1558</v>
      </c>
    </row>
    <row r="333" spans="1:3" x14ac:dyDescent="0.3">
      <c r="A333">
        <v>332</v>
      </c>
      <c r="B333" t="s">
        <v>730</v>
      </c>
      <c r="C333" t="s">
        <v>1558</v>
      </c>
    </row>
    <row r="334" spans="1:3" x14ac:dyDescent="0.3">
      <c r="A334">
        <v>333</v>
      </c>
      <c r="B334" t="s">
        <v>1510</v>
      </c>
      <c r="C334" t="s">
        <v>1558</v>
      </c>
    </row>
    <row r="335" spans="1:3" x14ac:dyDescent="0.3">
      <c r="A335">
        <v>334</v>
      </c>
      <c r="B335" t="s">
        <v>714</v>
      </c>
      <c r="C335" t="s">
        <v>1558</v>
      </c>
    </row>
    <row r="336" spans="1:3" x14ac:dyDescent="0.3">
      <c r="A336">
        <v>335</v>
      </c>
      <c r="B336" t="s">
        <v>734</v>
      </c>
      <c r="C336" t="s">
        <v>1558</v>
      </c>
    </row>
    <row r="337" spans="1:3" x14ac:dyDescent="0.3">
      <c r="A337">
        <v>336</v>
      </c>
      <c r="B337" t="s">
        <v>1390</v>
      </c>
      <c r="C337" t="s">
        <v>1558</v>
      </c>
    </row>
    <row r="338" spans="1:3" x14ac:dyDescent="0.3">
      <c r="A338">
        <v>337</v>
      </c>
      <c r="B338" t="s">
        <v>1128</v>
      </c>
      <c r="C338" t="s">
        <v>1558</v>
      </c>
    </row>
    <row r="339" spans="1:3" x14ac:dyDescent="0.3">
      <c r="A339">
        <v>338</v>
      </c>
      <c r="B339" t="s">
        <v>1441</v>
      </c>
      <c r="C339" t="s">
        <v>1558</v>
      </c>
    </row>
    <row r="340" spans="1:3" x14ac:dyDescent="0.3">
      <c r="A340">
        <v>339</v>
      </c>
      <c r="B340" t="s">
        <v>107</v>
      </c>
      <c r="C340" t="s">
        <v>1558</v>
      </c>
    </row>
    <row r="341" spans="1:3" x14ac:dyDescent="0.3">
      <c r="A341">
        <v>340</v>
      </c>
      <c r="B341" t="s">
        <v>1144</v>
      </c>
      <c r="C341" t="s">
        <v>1558</v>
      </c>
    </row>
    <row r="342" spans="1:3" x14ac:dyDescent="0.3">
      <c r="A342">
        <v>341</v>
      </c>
      <c r="B342" t="s">
        <v>1543</v>
      </c>
      <c r="C342" t="s">
        <v>1558</v>
      </c>
    </row>
    <row r="343" spans="1:3" x14ac:dyDescent="0.3">
      <c r="A343">
        <v>342</v>
      </c>
      <c r="B343" t="s">
        <v>1377</v>
      </c>
      <c r="C343" t="s">
        <v>1558</v>
      </c>
    </row>
    <row r="344" spans="1:3" x14ac:dyDescent="0.3">
      <c r="A344">
        <v>343</v>
      </c>
      <c r="B344" t="s">
        <v>139</v>
      </c>
      <c r="C344" t="s">
        <v>1558</v>
      </c>
    </row>
    <row r="345" spans="1:3" x14ac:dyDescent="0.3">
      <c r="A345">
        <v>344</v>
      </c>
      <c r="B345" t="s">
        <v>348</v>
      </c>
      <c r="C345" t="s">
        <v>1558</v>
      </c>
    </row>
    <row r="346" spans="1:3" x14ac:dyDescent="0.3">
      <c r="A346">
        <v>345</v>
      </c>
      <c r="B346" t="s">
        <v>767</v>
      </c>
      <c r="C346" t="s">
        <v>1558</v>
      </c>
    </row>
    <row r="347" spans="1:3" x14ac:dyDescent="0.3">
      <c r="A347">
        <v>346</v>
      </c>
      <c r="B347" t="s">
        <v>549</v>
      </c>
      <c r="C347" t="s">
        <v>1558</v>
      </c>
    </row>
    <row r="348" spans="1:3" x14ac:dyDescent="0.3">
      <c r="A348">
        <v>347</v>
      </c>
      <c r="B348" t="s">
        <v>1485</v>
      </c>
      <c r="C348" t="s">
        <v>1558</v>
      </c>
    </row>
    <row r="349" spans="1:3" x14ac:dyDescent="0.3">
      <c r="A349">
        <v>348</v>
      </c>
      <c r="B349" t="s">
        <v>1095</v>
      </c>
      <c r="C349" t="s">
        <v>1558</v>
      </c>
    </row>
    <row r="350" spans="1:3" x14ac:dyDescent="0.3">
      <c r="A350">
        <v>349</v>
      </c>
      <c r="B350" t="s">
        <v>1339</v>
      </c>
      <c r="C350" t="s">
        <v>1558</v>
      </c>
    </row>
    <row r="351" spans="1:3" x14ac:dyDescent="0.3">
      <c r="A351">
        <v>350</v>
      </c>
      <c r="B351" t="s">
        <v>1373</v>
      </c>
      <c r="C351" t="s">
        <v>1558</v>
      </c>
    </row>
    <row r="352" spans="1:3" x14ac:dyDescent="0.3">
      <c r="A352">
        <v>351</v>
      </c>
      <c r="B352" t="s">
        <v>881</v>
      </c>
      <c r="C352" t="s">
        <v>1558</v>
      </c>
    </row>
    <row r="353" spans="1:3" x14ac:dyDescent="0.3">
      <c r="A353">
        <v>352</v>
      </c>
      <c r="B353" t="s">
        <v>574</v>
      </c>
      <c r="C353" t="s">
        <v>1558</v>
      </c>
    </row>
    <row r="354" spans="1:3" x14ac:dyDescent="0.3">
      <c r="A354">
        <v>353</v>
      </c>
      <c r="B354" t="s">
        <v>627</v>
      </c>
      <c r="C354" t="s">
        <v>1558</v>
      </c>
    </row>
    <row r="355" spans="1:3" x14ac:dyDescent="0.3">
      <c r="A355">
        <v>354</v>
      </c>
      <c r="B355" t="s">
        <v>331</v>
      </c>
      <c r="C355" t="s">
        <v>1558</v>
      </c>
    </row>
    <row r="356" spans="1:3" x14ac:dyDescent="0.3">
      <c r="A356">
        <v>355</v>
      </c>
      <c r="B356" t="s">
        <v>1294</v>
      </c>
      <c r="C356" t="s">
        <v>1558</v>
      </c>
    </row>
    <row r="357" spans="1:3" x14ac:dyDescent="0.3">
      <c r="A357">
        <v>356</v>
      </c>
      <c r="B357" t="s">
        <v>696</v>
      </c>
      <c r="C357" t="s">
        <v>1558</v>
      </c>
    </row>
    <row r="358" spans="1:3" x14ac:dyDescent="0.3">
      <c r="A358">
        <v>357</v>
      </c>
      <c r="B358" t="s">
        <v>1066</v>
      </c>
      <c r="C358" t="s">
        <v>1558</v>
      </c>
    </row>
    <row r="359" spans="1:3" x14ac:dyDescent="0.3">
      <c r="A359">
        <v>358</v>
      </c>
      <c r="B359" t="s">
        <v>638</v>
      </c>
      <c r="C359" t="s">
        <v>1558</v>
      </c>
    </row>
    <row r="360" spans="1:3" x14ac:dyDescent="0.3">
      <c r="A360">
        <v>359</v>
      </c>
      <c r="B360" t="s">
        <v>274</v>
      </c>
      <c r="C360" t="s">
        <v>1558</v>
      </c>
    </row>
    <row r="361" spans="1:3" x14ac:dyDescent="0.3">
      <c r="A361">
        <v>360</v>
      </c>
      <c r="B361" t="s">
        <v>754</v>
      </c>
      <c r="C361" t="s">
        <v>1558</v>
      </c>
    </row>
    <row r="362" spans="1:3" x14ac:dyDescent="0.3">
      <c r="A362">
        <v>361</v>
      </c>
      <c r="B362" t="s">
        <v>171</v>
      </c>
      <c r="C362" t="s">
        <v>1558</v>
      </c>
    </row>
    <row r="363" spans="1:3" x14ac:dyDescent="0.3">
      <c r="A363">
        <v>362</v>
      </c>
      <c r="B363" t="s">
        <v>602</v>
      </c>
      <c r="C363" t="s">
        <v>1558</v>
      </c>
    </row>
    <row r="364" spans="1:3" x14ac:dyDescent="0.3">
      <c r="A364">
        <v>363</v>
      </c>
      <c r="B364" t="s">
        <v>975</v>
      </c>
      <c r="C364" t="s">
        <v>1558</v>
      </c>
    </row>
    <row r="365" spans="1:3" x14ac:dyDescent="0.3">
      <c r="A365">
        <v>364</v>
      </c>
      <c r="B365" t="s">
        <v>1414</v>
      </c>
      <c r="C365" t="s">
        <v>1558</v>
      </c>
    </row>
    <row r="366" spans="1:3" x14ac:dyDescent="0.3">
      <c r="A366">
        <v>365</v>
      </c>
      <c r="B366" t="s">
        <v>1394</v>
      </c>
      <c r="C366" t="s">
        <v>1558</v>
      </c>
    </row>
    <row r="367" spans="1:3" x14ac:dyDescent="0.3">
      <c r="A367">
        <v>366</v>
      </c>
      <c r="B367" t="s">
        <v>176</v>
      </c>
      <c r="C367" t="s">
        <v>1558</v>
      </c>
    </row>
    <row r="368" spans="1:3" x14ac:dyDescent="0.3">
      <c r="A368">
        <v>367</v>
      </c>
      <c r="B368" t="s">
        <v>1111</v>
      </c>
      <c r="C368" t="s">
        <v>1558</v>
      </c>
    </row>
    <row r="369" spans="1:3" x14ac:dyDescent="0.3">
      <c r="A369">
        <v>368</v>
      </c>
      <c r="B369" t="s">
        <v>675</v>
      </c>
      <c r="C369" t="s">
        <v>1558</v>
      </c>
    </row>
    <row r="370" spans="1:3" x14ac:dyDescent="0.3">
      <c r="A370">
        <v>369</v>
      </c>
      <c r="B370" t="s">
        <v>221</v>
      </c>
      <c r="C370" t="s">
        <v>1558</v>
      </c>
    </row>
    <row r="371" spans="1:3" x14ac:dyDescent="0.3">
      <c r="A371">
        <v>370</v>
      </c>
      <c r="B371" t="s">
        <v>385</v>
      </c>
      <c r="C371" t="s">
        <v>1558</v>
      </c>
    </row>
    <row r="372" spans="1:3" x14ac:dyDescent="0.3">
      <c r="A372">
        <v>371</v>
      </c>
      <c r="B372" t="s">
        <v>344</v>
      </c>
      <c r="C372" t="s">
        <v>1558</v>
      </c>
    </row>
    <row r="373" spans="1:3" x14ac:dyDescent="0.3">
      <c r="A373">
        <v>372</v>
      </c>
      <c r="B373" t="s">
        <v>1309</v>
      </c>
      <c r="C373" t="s">
        <v>1558</v>
      </c>
    </row>
    <row r="374" spans="1:3" x14ac:dyDescent="0.3">
      <c r="A374">
        <v>373</v>
      </c>
      <c r="B374" t="s">
        <v>840</v>
      </c>
      <c r="C374" t="s">
        <v>1558</v>
      </c>
    </row>
    <row r="375" spans="1:3" x14ac:dyDescent="0.3">
      <c r="A375">
        <v>374</v>
      </c>
      <c r="B375" t="s">
        <v>704</v>
      </c>
      <c r="C375" t="s">
        <v>1558</v>
      </c>
    </row>
    <row r="376" spans="1:3" x14ac:dyDescent="0.3">
      <c r="A376">
        <v>375</v>
      </c>
      <c r="B376" t="s">
        <v>496</v>
      </c>
      <c r="C376" t="s">
        <v>1558</v>
      </c>
    </row>
    <row r="377" spans="1:3" x14ac:dyDescent="0.3">
      <c r="A377">
        <v>376</v>
      </c>
      <c r="B377" t="s">
        <v>807</v>
      </c>
      <c r="C377" t="s">
        <v>1558</v>
      </c>
    </row>
    <row r="378" spans="1:3" x14ac:dyDescent="0.3">
      <c r="A378">
        <v>377</v>
      </c>
      <c r="B378" t="s">
        <v>467</v>
      </c>
      <c r="C378" t="s">
        <v>1558</v>
      </c>
    </row>
    <row r="379" spans="1:3" x14ac:dyDescent="0.3">
      <c r="A379">
        <v>378</v>
      </c>
      <c r="B379" t="s">
        <v>111</v>
      </c>
      <c r="C379" t="s">
        <v>1558</v>
      </c>
    </row>
    <row r="380" spans="1:3" x14ac:dyDescent="0.3">
      <c r="A380">
        <v>379</v>
      </c>
      <c r="B380" t="s">
        <v>397</v>
      </c>
      <c r="C380" t="s">
        <v>1558</v>
      </c>
    </row>
    <row r="381" spans="1:3" x14ac:dyDescent="0.3">
      <c r="A381">
        <v>380</v>
      </c>
      <c r="B381" t="s">
        <v>167</v>
      </c>
      <c r="C381" t="s">
        <v>1558</v>
      </c>
    </row>
    <row r="382" spans="1:3" x14ac:dyDescent="0.3">
      <c r="A382">
        <v>381</v>
      </c>
      <c r="B382" t="s">
        <v>233</v>
      </c>
      <c r="C382" t="s">
        <v>1558</v>
      </c>
    </row>
    <row r="383" spans="1:3" x14ac:dyDescent="0.3">
      <c r="A383">
        <v>382</v>
      </c>
      <c r="B383" t="s">
        <v>1115</v>
      </c>
      <c r="C383" t="s">
        <v>1558</v>
      </c>
    </row>
    <row r="384" spans="1:3" x14ac:dyDescent="0.3">
      <c r="A384">
        <v>383</v>
      </c>
      <c r="B384" t="s">
        <v>1353</v>
      </c>
      <c r="C384" t="s">
        <v>1558</v>
      </c>
    </row>
    <row r="385" spans="1:3" x14ac:dyDescent="0.3">
      <c r="A385">
        <v>384</v>
      </c>
      <c r="B385" t="s">
        <v>869</v>
      </c>
      <c r="C385" t="s">
        <v>1558</v>
      </c>
    </row>
    <row r="386" spans="1:3" x14ac:dyDescent="0.3">
      <c r="A386">
        <v>385</v>
      </c>
      <c r="B386" t="s">
        <v>912</v>
      </c>
      <c r="C386" t="s">
        <v>1558</v>
      </c>
    </row>
    <row r="387" spans="1:3" x14ac:dyDescent="0.3">
      <c r="A387">
        <v>386</v>
      </c>
      <c r="B387" t="s">
        <v>459</v>
      </c>
      <c r="C387" t="s">
        <v>1558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1664-6B9B-E341-95EA-11596D7C393C}">
  <dimension ref="A1:C387"/>
  <sheetViews>
    <sheetView workbookViewId="0">
      <selection sqref="A1:C387"/>
    </sheetView>
  </sheetViews>
  <sheetFormatPr defaultColWidth="11.5546875" defaultRowHeight="14.4" x14ac:dyDescent="0.3"/>
  <cols>
    <col min="1" max="1" width="4.109375" bestFit="1" customWidth="1"/>
    <col min="2" max="2" width="33.33203125" bestFit="1" customWidth="1"/>
    <col min="3" max="3" width="9.109375" bestFit="1" customWidth="1"/>
  </cols>
  <sheetData>
    <row r="1" spans="1:3" x14ac:dyDescent="0.3">
      <c r="A1" s="1" t="s">
        <v>0</v>
      </c>
      <c r="B1" s="1" t="s">
        <v>1</v>
      </c>
      <c r="C1" s="1" t="s">
        <v>1560</v>
      </c>
    </row>
    <row r="2" spans="1:3" x14ac:dyDescent="0.3">
      <c r="A2">
        <v>1</v>
      </c>
      <c r="B2" t="s">
        <v>50</v>
      </c>
      <c r="C2" t="s">
        <v>1558</v>
      </c>
    </row>
    <row r="3" spans="1:3" x14ac:dyDescent="0.3">
      <c r="A3">
        <v>2</v>
      </c>
      <c r="B3" t="s">
        <v>1301</v>
      </c>
      <c r="C3" t="s">
        <v>1558</v>
      </c>
    </row>
    <row r="4" spans="1:3" x14ac:dyDescent="0.3">
      <c r="A4">
        <v>3</v>
      </c>
      <c r="B4" t="s">
        <v>79</v>
      </c>
      <c r="C4" t="s">
        <v>1558</v>
      </c>
    </row>
    <row r="5" spans="1:3" x14ac:dyDescent="0.3">
      <c r="A5">
        <v>4</v>
      </c>
      <c r="B5" t="s">
        <v>262</v>
      </c>
      <c r="C5" t="s">
        <v>1558</v>
      </c>
    </row>
    <row r="6" spans="1:3" x14ac:dyDescent="0.3">
      <c r="A6">
        <v>5</v>
      </c>
      <c r="B6" t="s">
        <v>877</v>
      </c>
      <c r="C6" t="s">
        <v>1558</v>
      </c>
    </row>
    <row r="7" spans="1:3" x14ac:dyDescent="0.3">
      <c r="A7">
        <v>6</v>
      </c>
      <c r="B7" t="s">
        <v>1517</v>
      </c>
      <c r="C7" t="s">
        <v>1558</v>
      </c>
    </row>
    <row r="8" spans="1:3" x14ac:dyDescent="0.3">
      <c r="A8">
        <v>7</v>
      </c>
      <c r="B8" t="s">
        <v>151</v>
      </c>
      <c r="C8" t="s">
        <v>1558</v>
      </c>
    </row>
    <row r="9" spans="1:3" x14ac:dyDescent="0.3">
      <c r="A9">
        <v>8</v>
      </c>
      <c r="B9" t="s">
        <v>928</v>
      </c>
      <c r="C9" t="s">
        <v>1558</v>
      </c>
    </row>
    <row r="10" spans="1:3" x14ac:dyDescent="0.3">
      <c r="A10">
        <v>9</v>
      </c>
      <c r="B10" t="s">
        <v>295</v>
      </c>
      <c r="C10" t="s">
        <v>1558</v>
      </c>
    </row>
    <row r="11" spans="1:3" x14ac:dyDescent="0.3">
      <c r="A11">
        <v>10</v>
      </c>
      <c r="B11" t="s">
        <v>794</v>
      </c>
      <c r="C11" t="s">
        <v>1558</v>
      </c>
    </row>
    <row r="12" spans="1:3" x14ac:dyDescent="0.3">
      <c r="A12">
        <v>11</v>
      </c>
      <c r="B12" t="s">
        <v>1422</v>
      </c>
      <c r="C12" t="s">
        <v>1558</v>
      </c>
    </row>
    <row r="13" spans="1:3" x14ac:dyDescent="0.3">
      <c r="A13">
        <v>12</v>
      </c>
      <c r="B13" t="s">
        <v>1435</v>
      </c>
      <c r="C13" t="s">
        <v>1558</v>
      </c>
    </row>
    <row r="14" spans="1:3" x14ac:dyDescent="0.3">
      <c r="A14">
        <v>13</v>
      </c>
      <c r="B14" t="s">
        <v>393</v>
      </c>
      <c r="C14" t="s">
        <v>1558</v>
      </c>
    </row>
    <row r="15" spans="1:3" x14ac:dyDescent="0.3">
      <c r="A15">
        <v>14</v>
      </c>
      <c r="B15" t="s">
        <v>430</v>
      </c>
      <c r="C15" t="s">
        <v>1558</v>
      </c>
    </row>
    <row r="16" spans="1:3" x14ac:dyDescent="0.3">
      <c r="A16">
        <v>15</v>
      </c>
      <c r="B16" t="s">
        <v>671</v>
      </c>
      <c r="C16" t="s">
        <v>1558</v>
      </c>
    </row>
    <row r="17" spans="1:3" x14ac:dyDescent="0.3">
      <c r="A17">
        <v>16</v>
      </c>
      <c r="B17" t="s">
        <v>504</v>
      </c>
      <c r="C17" t="s">
        <v>1558</v>
      </c>
    </row>
    <row r="18" spans="1:3" x14ac:dyDescent="0.3">
      <c r="A18">
        <v>17</v>
      </c>
      <c r="B18" t="s">
        <v>135</v>
      </c>
      <c r="C18" t="s">
        <v>1558</v>
      </c>
    </row>
    <row r="19" spans="1:3" x14ac:dyDescent="0.3">
      <c r="A19">
        <v>18</v>
      </c>
      <c r="B19" t="s">
        <v>86</v>
      </c>
      <c r="C19" t="s">
        <v>1558</v>
      </c>
    </row>
    <row r="20" spans="1:3" x14ac:dyDescent="0.3">
      <c r="A20">
        <v>19</v>
      </c>
      <c r="B20" t="s">
        <v>1385</v>
      </c>
      <c r="C20" t="s">
        <v>1558</v>
      </c>
    </row>
    <row r="21" spans="1:3" x14ac:dyDescent="0.3">
      <c r="A21">
        <v>20</v>
      </c>
      <c r="B21" t="s">
        <v>1029</v>
      </c>
      <c r="C21" t="s">
        <v>1575</v>
      </c>
    </row>
    <row r="22" spans="1:3" x14ac:dyDescent="0.3">
      <c r="A22">
        <v>21</v>
      </c>
      <c r="B22" t="s">
        <v>9</v>
      </c>
      <c r="C22" t="s">
        <v>1558</v>
      </c>
    </row>
    <row r="23" spans="1:3" x14ac:dyDescent="0.3">
      <c r="A23">
        <v>22</v>
      </c>
      <c r="B23" t="s">
        <v>159</v>
      </c>
      <c r="C23" t="s">
        <v>1558</v>
      </c>
    </row>
    <row r="24" spans="1:3" x14ac:dyDescent="0.3">
      <c r="A24">
        <v>23</v>
      </c>
      <c r="B24" t="s">
        <v>680</v>
      </c>
      <c r="C24" t="s">
        <v>1558</v>
      </c>
    </row>
    <row r="25" spans="1:3" x14ac:dyDescent="0.3">
      <c r="A25">
        <v>24</v>
      </c>
      <c r="B25" t="s">
        <v>1357</v>
      </c>
      <c r="C25" t="s">
        <v>1558</v>
      </c>
    </row>
    <row r="26" spans="1:3" x14ac:dyDescent="0.3">
      <c r="A26">
        <v>25</v>
      </c>
      <c r="B26" t="s">
        <v>1286</v>
      </c>
      <c r="C26" t="s">
        <v>1558</v>
      </c>
    </row>
    <row r="27" spans="1:3" x14ac:dyDescent="0.3">
      <c r="A27">
        <v>26</v>
      </c>
      <c r="B27" t="s">
        <v>241</v>
      </c>
      <c r="C27" t="s">
        <v>1558</v>
      </c>
    </row>
    <row r="28" spans="1:3" x14ac:dyDescent="0.3">
      <c r="A28">
        <v>27</v>
      </c>
      <c r="B28" t="s">
        <v>967</v>
      </c>
      <c r="C28" t="s">
        <v>1558</v>
      </c>
    </row>
    <row r="29" spans="1:3" x14ac:dyDescent="0.3">
      <c r="A29">
        <v>28</v>
      </c>
      <c r="B29" t="s">
        <v>352</v>
      </c>
      <c r="C29" t="s">
        <v>1558</v>
      </c>
    </row>
    <row r="30" spans="1:3" x14ac:dyDescent="0.3">
      <c r="A30">
        <v>29</v>
      </c>
      <c r="B30" t="s">
        <v>815</v>
      </c>
      <c r="C30" t="s">
        <v>1558</v>
      </c>
    </row>
    <row r="31" spans="1:3" x14ac:dyDescent="0.3">
      <c r="A31">
        <v>30</v>
      </c>
      <c r="B31" t="s">
        <v>163</v>
      </c>
      <c r="C31" t="s">
        <v>1558</v>
      </c>
    </row>
    <row r="32" spans="1:3" x14ac:dyDescent="0.3">
      <c r="A32">
        <v>31</v>
      </c>
      <c r="B32" t="s">
        <v>827</v>
      </c>
      <c r="C32" t="s">
        <v>1558</v>
      </c>
    </row>
    <row r="33" spans="1:3" x14ac:dyDescent="0.3">
      <c r="A33">
        <v>32</v>
      </c>
      <c r="B33" t="s">
        <v>1456</v>
      </c>
      <c r="C33" t="s">
        <v>1558</v>
      </c>
    </row>
    <row r="34" spans="1:3" x14ac:dyDescent="0.3">
      <c r="A34">
        <v>33</v>
      </c>
      <c r="B34" t="s">
        <v>1547</v>
      </c>
      <c r="C34" t="s">
        <v>1558</v>
      </c>
    </row>
    <row r="35" spans="1:3" x14ac:dyDescent="0.3">
      <c r="A35">
        <v>34</v>
      </c>
      <c r="B35" t="s">
        <v>723</v>
      </c>
      <c r="C35" t="s">
        <v>1558</v>
      </c>
    </row>
    <row r="36" spans="1:3" x14ac:dyDescent="0.3">
      <c r="A36">
        <v>35</v>
      </c>
      <c r="B36" t="s">
        <v>1449</v>
      </c>
      <c r="C36" t="s">
        <v>1558</v>
      </c>
    </row>
    <row r="37" spans="1:3" x14ac:dyDescent="0.3">
      <c r="A37">
        <v>36</v>
      </c>
      <c r="B37" t="s">
        <v>1274</v>
      </c>
      <c r="C37" t="s">
        <v>1558</v>
      </c>
    </row>
    <row r="38" spans="1:3" x14ac:dyDescent="0.3">
      <c r="A38">
        <v>37</v>
      </c>
      <c r="B38" t="s">
        <v>537</v>
      </c>
      <c r="C38" t="s">
        <v>1558</v>
      </c>
    </row>
    <row r="39" spans="1:3" x14ac:dyDescent="0.3">
      <c r="A39">
        <v>38</v>
      </c>
      <c r="B39" t="s">
        <v>1083</v>
      </c>
      <c r="C39" t="s">
        <v>1558</v>
      </c>
    </row>
    <row r="40" spans="1:3" x14ac:dyDescent="0.3">
      <c r="A40">
        <v>39</v>
      </c>
      <c r="B40" t="s">
        <v>336</v>
      </c>
      <c r="C40" t="s">
        <v>1558</v>
      </c>
    </row>
    <row r="41" spans="1:3" x14ac:dyDescent="0.3">
      <c r="A41">
        <v>40</v>
      </c>
      <c r="B41" t="s">
        <v>1418</v>
      </c>
      <c r="C41" t="s">
        <v>1558</v>
      </c>
    </row>
    <row r="42" spans="1:3" x14ac:dyDescent="0.3">
      <c r="A42">
        <v>41</v>
      </c>
      <c r="B42" t="s">
        <v>1402</v>
      </c>
      <c r="C42" t="s">
        <v>1558</v>
      </c>
    </row>
    <row r="43" spans="1:3" x14ac:dyDescent="0.3">
      <c r="A43">
        <v>42</v>
      </c>
      <c r="B43" t="s">
        <v>983</v>
      </c>
      <c r="C43" t="s">
        <v>1558</v>
      </c>
    </row>
    <row r="44" spans="1:3" x14ac:dyDescent="0.3">
      <c r="A44">
        <v>43</v>
      </c>
      <c r="B44" t="s">
        <v>373</v>
      </c>
      <c r="C44" t="s">
        <v>1558</v>
      </c>
    </row>
    <row r="45" spans="1:3" x14ac:dyDescent="0.3">
      <c r="A45">
        <v>44</v>
      </c>
      <c r="B45" t="s">
        <v>286</v>
      </c>
      <c r="C45" t="s">
        <v>1558</v>
      </c>
    </row>
    <row r="46" spans="1:3" x14ac:dyDescent="0.3">
      <c r="A46">
        <v>45</v>
      </c>
      <c r="B46" t="s">
        <v>684</v>
      </c>
      <c r="C46" t="s">
        <v>1558</v>
      </c>
    </row>
    <row r="47" spans="1:3" x14ac:dyDescent="0.3">
      <c r="A47">
        <v>46</v>
      </c>
      <c r="B47" t="s">
        <v>993</v>
      </c>
      <c r="C47" t="s">
        <v>1558</v>
      </c>
    </row>
    <row r="48" spans="1:3" x14ac:dyDescent="0.3">
      <c r="A48">
        <v>47</v>
      </c>
      <c r="B48" t="s">
        <v>1254</v>
      </c>
      <c r="C48" t="s">
        <v>1558</v>
      </c>
    </row>
    <row r="49" spans="1:3" x14ac:dyDescent="0.3">
      <c r="A49">
        <v>48</v>
      </c>
      <c r="B49" t="s">
        <v>184</v>
      </c>
      <c r="C49" t="s">
        <v>1558</v>
      </c>
    </row>
    <row r="50" spans="1:3" x14ac:dyDescent="0.3">
      <c r="A50">
        <v>49</v>
      </c>
      <c r="B50" t="s">
        <v>545</v>
      </c>
      <c r="C50" t="s">
        <v>1558</v>
      </c>
    </row>
    <row r="51" spans="1:3" x14ac:dyDescent="0.3">
      <c r="A51">
        <v>50</v>
      </c>
      <c r="B51" t="s">
        <v>307</v>
      </c>
      <c r="C51" t="s">
        <v>1558</v>
      </c>
    </row>
    <row r="52" spans="1:3" x14ac:dyDescent="0.3">
      <c r="A52">
        <v>51</v>
      </c>
      <c r="B52" t="s">
        <v>147</v>
      </c>
      <c r="C52" t="s">
        <v>1558</v>
      </c>
    </row>
    <row r="53" spans="1:3" x14ac:dyDescent="0.3">
      <c r="A53">
        <v>52</v>
      </c>
      <c r="B53" t="s">
        <v>943</v>
      </c>
      <c r="C53" t="s">
        <v>1558</v>
      </c>
    </row>
    <row r="54" spans="1:3" x14ac:dyDescent="0.3">
      <c r="A54">
        <v>53</v>
      </c>
      <c r="B54" t="s">
        <v>401</v>
      </c>
      <c r="C54" t="s">
        <v>1558</v>
      </c>
    </row>
    <row r="55" spans="1:3" x14ac:dyDescent="0.3">
      <c r="A55">
        <v>54</v>
      </c>
      <c r="B55" t="s">
        <v>635</v>
      </c>
      <c r="C55" t="s">
        <v>1558</v>
      </c>
    </row>
    <row r="56" spans="1:3" x14ac:dyDescent="0.3">
      <c r="A56">
        <v>55</v>
      </c>
      <c r="B56" t="s">
        <v>483</v>
      </c>
      <c r="C56" t="s">
        <v>1558</v>
      </c>
    </row>
    <row r="57" spans="1:3" x14ac:dyDescent="0.3">
      <c r="A57">
        <v>56</v>
      </c>
      <c r="B57" t="s">
        <v>578</v>
      </c>
      <c r="C57" t="s">
        <v>1558</v>
      </c>
    </row>
    <row r="58" spans="1:3" x14ac:dyDescent="0.3">
      <c r="A58">
        <v>57</v>
      </c>
      <c r="B58" t="s">
        <v>886</v>
      </c>
      <c r="C58" t="s">
        <v>1558</v>
      </c>
    </row>
    <row r="59" spans="1:3" x14ac:dyDescent="0.3">
      <c r="A59">
        <v>58</v>
      </c>
      <c r="B59" t="s">
        <v>1235</v>
      </c>
      <c r="C59" t="s">
        <v>1558</v>
      </c>
    </row>
    <row r="60" spans="1:3" x14ac:dyDescent="0.3">
      <c r="A60">
        <v>59</v>
      </c>
      <c r="B60" t="s">
        <v>46</v>
      </c>
      <c r="C60" t="s">
        <v>1575</v>
      </c>
    </row>
    <row r="61" spans="1:3" x14ac:dyDescent="0.3">
      <c r="A61">
        <v>60</v>
      </c>
      <c r="B61" t="s">
        <v>1208</v>
      </c>
      <c r="C61" t="s">
        <v>1558</v>
      </c>
    </row>
    <row r="62" spans="1:3" x14ac:dyDescent="0.3">
      <c r="A62">
        <v>61</v>
      </c>
      <c r="B62" t="s">
        <v>1046</v>
      </c>
      <c r="C62" t="s">
        <v>1558</v>
      </c>
    </row>
    <row r="63" spans="1:3" x14ac:dyDescent="0.3">
      <c r="A63">
        <v>62</v>
      </c>
      <c r="B63" t="s">
        <v>381</v>
      </c>
      <c r="C63" t="s">
        <v>1558</v>
      </c>
    </row>
    <row r="64" spans="1:3" x14ac:dyDescent="0.3">
      <c r="A64">
        <v>63</v>
      </c>
      <c r="B64" t="s">
        <v>1333</v>
      </c>
      <c r="C64" t="s">
        <v>1558</v>
      </c>
    </row>
    <row r="65" spans="1:3" x14ac:dyDescent="0.3">
      <c r="A65">
        <v>64</v>
      </c>
      <c r="B65" t="s">
        <v>59</v>
      </c>
      <c r="C65" t="s">
        <v>1558</v>
      </c>
    </row>
    <row r="66" spans="1:3" x14ac:dyDescent="0.3">
      <c r="A66">
        <v>65</v>
      </c>
      <c r="B66" t="s">
        <v>590</v>
      </c>
      <c r="C66" t="s">
        <v>1558</v>
      </c>
    </row>
    <row r="67" spans="1:3" x14ac:dyDescent="0.3">
      <c r="A67">
        <v>66</v>
      </c>
      <c r="B67" t="s">
        <v>647</v>
      </c>
      <c r="C67" t="s">
        <v>1558</v>
      </c>
    </row>
    <row r="68" spans="1:3" x14ac:dyDescent="0.3">
      <c r="A68">
        <v>67</v>
      </c>
      <c r="B68" t="s">
        <v>835</v>
      </c>
      <c r="C68" t="s">
        <v>1558</v>
      </c>
    </row>
    <row r="69" spans="1:3" x14ac:dyDescent="0.3">
      <c r="A69">
        <v>68</v>
      </c>
      <c r="B69" t="s">
        <v>819</v>
      </c>
      <c r="C69" t="s">
        <v>1558</v>
      </c>
    </row>
    <row r="70" spans="1:3" x14ac:dyDescent="0.3">
      <c r="A70">
        <v>69</v>
      </c>
      <c r="B70" t="s">
        <v>389</v>
      </c>
      <c r="C70" t="s">
        <v>1558</v>
      </c>
    </row>
    <row r="71" spans="1:3" x14ac:dyDescent="0.3">
      <c r="A71">
        <v>70</v>
      </c>
      <c r="B71" t="s">
        <v>1132</v>
      </c>
      <c r="C71" t="s">
        <v>1558</v>
      </c>
    </row>
    <row r="72" spans="1:3" x14ac:dyDescent="0.3">
      <c r="A72">
        <v>71</v>
      </c>
      <c r="B72" t="s">
        <v>1148</v>
      </c>
      <c r="C72" t="s">
        <v>1558</v>
      </c>
    </row>
    <row r="73" spans="1:3" x14ac:dyDescent="0.3">
      <c r="A73">
        <v>72</v>
      </c>
      <c r="B73" t="s">
        <v>663</v>
      </c>
      <c r="C73" t="s">
        <v>1558</v>
      </c>
    </row>
    <row r="74" spans="1:3" x14ac:dyDescent="0.3">
      <c r="A74">
        <v>73</v>
      </c>
      <c r="B74" t="s">
        <v>1361</v>
      </c>
      <c r="C74" t="s">
        <v>1558</v>
      </c>
    </row>
    <row r="75" spans="1:3" x14ac:dyDescent="0.3">
      <c r="A75">
        <v>74</v>
      </c>
      <c r="B75" t="s">
        <v>750</v>
      </c>
      <c r="C75" t="s">
        <v>1558</v>
      </c>
    </row>
    <row r="76" spans="1:3" x14ac:dyDescent="0.3">
      <c r="A76">
        <v>75</v>
      </c>
      <c r="B76" t="s">
        <v>598</v>
      </c>
      <c r="C76" t="s">
        <v>1558</v>
      </c>
    </row>
    <row r="77" spans="1:3" x14ac:dyDescent="0.3">
      <c r="A77">
        <v>76</v>
      </c>
      <c r="B77" t="s">
        <v>225</v>
      </c>
      <c r="C77" t="s">
        <v>1575</v>
      </c>
    </row>
    <row r="78" spans="1:3" x14ac:dyDescent="0.3">
      <c r="A78">
        <v>77</v>
      </c>
      <c r="B78" t="s">
        <v>1467</v>
      </c>
      <c r="C78" t="s">
        <v>1558</v>
      </c>
    </row>
    <row r="79" spans="1:3" x14ac:dyDescent="0.3">
      <c r="A79">
        <v>78</v>
      </c>
      <c r="B79" t="s">
        <v>463</v>
      </c>
      <c r="C79" t="s">
        <v>1558</v>
      </c>
    </row>
    <row r="80" spans="1:3" x14ac:dyDescent="0.3">
      <c r="A80">
        <v>79</v>
      </c>
      <c r="B80" t="s">
        <v>1550</v>
      </c>
      <c r="C80" t="s">
        <v>1558</v>
      </c>
    </row>
    <row r="81" spans="1:3" x14ac:dyDescent="0.3">
      <c r="A81">
        <v>80</v>
      </c>
      <c r="B81" t="s">
        <v>520</v>
      </c>
      <c r="C81" t="s">
        <v>1558</v>
      </c>
    </row>
    <row r="82" spans="1:3" x14ac:dyDescent="0.3">
      <c r="A82">
        <v>81</v>
      </c>
      <c r="B82" t="s">
        <v>708</v>
      </c>
      <c r="C82" t="s">
        <v>1558</v>
      </c>
    </row>
    <row r="83" spans="1:3" x14ac:dyDescent="0.3">
      <c r="A83">
        <v>82</v>
      </c>
      <c r="B83" t="s">
        <v>873</v>
      </c>
      <c r="C83" t="s">
        <v>1558</v>
      </c>
    </row>
    <row r="84" spans="1:3" x14ac:dyDescent="0.3">
      <c r="A84">
        <v>83</v>
      </c>
      <c r="B84" t="s">
        <v>1038</v>
      </c>
      <c r="C84" t="s">
        <v>1558</v>
      </c>
    </row>
    <row r="85" spans="1:3" x14ac:dyDescent="0.3">
      <c r="A85">
        <v>84</v>
      </c>
      <c r="B85" t="s">
        <v>865</v>
      </c>
      <c r="C85" t="s">
        <v>1558</v>
      </c>
    </row>
    <row r="86" spans="1:3" x14ac:dyDescent="0.3">
      <c r="A86">
        <v>85</v>
      </c>
      <c r="B86" t="s">
        <v>1033</v>
      </c>
      <c r="C86" t="s">
        <v>1558</v>
      </c>
    </row>
    <row r="87" spans="1:3" x14ac:dyDescent="0.3">
      <c r="A87">
        <v>86</v>
      </c>
      <c r="B87" t="s">
        <v>1058</v>
      </c>
      <c r="C87" t="s">
        <v>1558</v>
      </c>
    </row>
    <row r="88" spans="1:3" x14ac:dyDescent="0.3">
      <c r="A88">
        <v>87</v>
      </c>
      <c r="B88" t="s">
        <v>1271</v>
      </c>
      <c r="C88" t="s">
        <v>1558</v>
      </c>
    </row>
    <row r="89" spans="1:3" x14ac:dyDescent="0.3">
      <c r="A89">
        <v>88</v>
      </c>
      <c r="B89" t="s">
        <v>890</v>
      </c>
      <c r="C89" t="s">
        <v>1558</v>
      </c>
    </row>
    <row r="90" spans="1:3" x14ac:dyDescent="0.3">
      <c r="A90">
        <v>89</v>
      </c>
      <c r="B90" t="s">
        <v>1247</v>
      </c>
      <c r="C90" t="s">
        <v>1558</v>
      </c>
    </row>
    <row r="91" spans="1:3" x14ac:dyDescent="0.3">
      <c r="A91">
        <v>90</v>
      </c>
      <c r="B91" t="s">
        <v>799</v>
      </c>
      <c r="C91" t="s">
        <v>1558</v>
      </c>
    </row>
    <row r="92" spans="1:3" x14ac:dyDescent="0.3">
      <c r="A92">
        <v>91</v>
      </c>
      <c r="B92" t="s">
        <v>924</v>
      </c>
      <c r="C92" t="s">
        <v>1558</v>
      </c>
    </row>
    <row r="93" spans="1:3" x14ac:dyDescent="0.3">
      <c r="A93">
        <v>92</v>
      </c>
      <c r="B93" t="s">
        <v>319</v>
      </c>
      <c r="C93" t="s">
        <v>1558</v>
      </c>
    </row>
    <row r="94" spans="1:3" x14ac:dyDescent="0.3">
      <c r="A94">
        <v>93</v>
      </c>
      <c r="B94" t="s">
        <v>188</v>
      </c>
      <c r="C94" t="s">
        <v>1558</v>
      </c>
    </row>
    <row r="95" spans="1:3" x14ac:dyDescent="0.3">
      <c r="A95">
        <v>94</v>
      </c>
      <c r="B95" t="s">
        <v>619</v>
      </c>
      <c r="C95" t="s">
        <v>1558</v>
      </c>
    </row>
    <row r="96" spans="1:3" x14ac:dyDescent="0.3">
      <c r="A96">
        <v>95</v>
      </c>
      <c r="B96" t="s">
        <v>249</v>
      </c>
      <c r="C96" t="s">
        <v>1575</v>
      </c>
    </row>
    <row r="97" spans="1:3" x14ac:dyDescent="0.3">
      <c r="A97">
        <v>96</v>
      </c>
      <c r="B97" t="s">
        <v>1026</v>
      </c>
      <c r="C97" t="s">
        <v>1558</v>
      </c>
    </row>
    <row r="98" spans="1:3" x14ac:dyDescent="0.3">
      <c r="A98">
        <v>97</v>
      </c>
      <c r="B98" t="s">
        <v>553</v>
      </c>
      <c r="C98" t="s">
        <v>1558</v>
      </c>
    </row>
    <row r="99" spans="1:3" x14ac:dyDescent="0.3">
      <c r="A99">
        <v>98</v>
      </c>
      <c r="B99" t="s">
        <v>1200</v>
      </c>
      <c r="C99" t="s">
        <v>1558</v>
      </c>
    </row>
    <row r="100" spans="1:3" x14ac:dyDescent="0.3">
      <c r="A100">
        <v>99</v>
      </c>
      <c r="B100" t="s">
        <v>82</v>
      </c>
      <c r="C100" t="s">
        <v>1558</v>
      </c>
    </row>
    <row r="101" spans="1:3" x14ac:dyDescent="0.3">
      <c r="A101">
        <v>100</v>
      </c>
      <c r="B101" t="s">
        <v>123</v>
      </c>
      <c r="C101" t="s">
        <v>1558</v>
      </c>
    </row>
    <row r="102" spans="1:3" x14ac:dyDescent="0.3">
      <c r="A102">
        <v>101</v>
      </c>
      <c r="B102" t="s">
        <v>508</v>
      </c>
      <c r="C102" t="s">
        <v>1558</v>
      </c>
    </row>
    <row r="103" spans="1:3" x14ac:dyDescent="0.3">
      <c r="A103">
        <v>102</v>
      </c>
      <c r="B103" t="s">
        <v>364</v>
      </c>
      <c r="C103" t="s">
        <v>1558</v>
      </c>
    </row>
    <row r="104" spans="1:3" x14ac:dyDescent="0.3">
      <c r="A104">
        <v>103</v>
      </c>
      <c r="B104" t="s">
        <v>529</v>
      </c>
      <c r="C104" t="s">
        <v>1558</v>
      </c>
    </row>
    <row r="105" spans="1:3" x14ac:dyDescent="0.3">
      <c r="A105">
        <v>104</v>
      </c>
      <c r="B105" t="s">
        <v>55</v>
      </c>
      <c r="C105" t="s">
        <v>1558</v>
      </c>
    </row>
    <row r="106" spans="1:3" x14ac:dyDescent="0.3">
      <c r="A106">
        <v>105</v>
      </c>
      <c r="B106" t="s">
        <v>155</v>
      </c>
      <c r="C106" t="s">
        <v>1575</v>
      </c>
    </row>
    <row r="107" spans="1:3" x14ac:dyDescent="0.3">
      <c r="A107">
        <v>106</v>
      </c>
      <c r="B107" t="s">
        <v>759</v>
      </c>
      <c r="C107" t="s">
        <v>1558</v>
      </c>
    </row>
    <row r="108" spans="1:3" x14ac:dyDescent="0.3">
      <c r="A108">
        <v>107</v>
      </c>
      <c r="B108" t="s">
        <v>643</v>
      </c>
      <c r="C108" t="s">
        <v>1575</v>
      </c>
    </row>
    <row r="109" spans="1:3" x14ac:dyDescent="0.3">
      <c r="A109">
        <v>108</v>
      </c>
      <c r="B109" t="s">
        <v>130</v>
      </c>
      <c r="C109" t="s">
        <v>1558</v>
      </c>
    </row>
    <row r="110" spans="1:3" x14ac:dyDescent="0.3">
      <c r="A110">
        <v>109</v>
      </c>
      <c r="B110" t="s">
        <v>119</v>
      </c>
      <c r="C110" t="s">
        <v>1558</v>
      </c>
    </row>
    <row r="111" spans="1:3" x14ac:dyDescent="0.3">
      <c r="A111">
        <v>110</v>
      </c>
      <c r="B111" t="s">
        <v>1006</v>
      </c>
      <c r="C111" t="s">
        <v>1558</v>
      </c>
    </row>
    <row r="112" spans="1:3" x14ac:dyDescent="0.3">
      <c r="A112">
        <v>111</v>
      </c>
      <c r="B112" t="s">
        <v>438</v>
      </c>
      <c r="C112" t="s">
        <v>1558</v>
      </c>
    </row>
    <row r="113" spans="1:3" x14ac:dyDescent="0.3">
      <c r="A113">
        <v>112</v>
      </c>
      <c r="B113" t="s">
        <v>1313</v>
      </c>
      <c r="C113" t="s">
        <v>1558</v>
      </c>
    </row>
    <row r="114" spans="1:3" x14ac:dyDescent="0.3">
      <c r="A114">
        <v>113</v>
      </c>
      <c r="B114" t="s">
        <v>451</v>
      </c>
      <c r="C114" t="s">
        <v>1558</v>
      </c>
    </row>
    <row r="115" spans="1:3" x14ac:dyDescent="0.3">
      <c r="A115">
        <v>114</v>
      </c>
      <c r="B115" t="s">
        <v>1222</v>
      </c>
      <c r="C115" t="s">
        <v>1558</v>
      </c>
    </row>
    <row r="116" spans="1:3" x14ac:dyDescent="0.3">
      <c r="A116">
        <v>115</v>
      </c>
      <c r="B116" t="s">
        <v>1251</v>
      </c>
      <c r="C116" t="s">
        <v>1558</v>
      </c>
    </row>
    <row r="117" spans="1:3" x14ac:dyDescent="0.3">
      <c r="A117">
        <v>116</v>
      </c>
      <c r="B117" t="s">
        <v>566</v>
      </c>
      <c r="C117" t="s">
        <v>1558</v>
      </c>
    </row>
    <row r="118" spans="1:3" x14ac:dyDescent="0.3">
      <c r="A118">
        <v>117</v>
      </c>
      <c r="B118" t="s">
        <v>1091</v>
      </c>
      <c r="C118" t="s">
        <v>1558</v>
      </c>
    </row>
    <row r="119" spans="1:3" x14ac:dyDescent="0.3">
      <c r="A119">
        <v>118</v>
      </c>
      <c r="B119" t="s">
        <v>1329</v>
      </c>
      <c r="C119" t="s">
        <v>1558</v>
      </c>
    </row>
    <row r="120" spans="1:3" x14ac:dyDescent="0.3">
      <c r="A120">
        <v>119</v>
      </c>
      <c r="B120" t="s">
        <v>1406</v>
      </c>
      <c r="C120" t="s">
        <v>1558</v>
      </c>
    </row>
    <row r="121" spans="1:3" x14ac:dyDescent="0.3">
      <c r="A121">
        <v>120</v>
      </c>
      <c r="B121" t="s">
        <v>99</v>
      </c>
      <c r="C121" t="s">
        <v>1558</v>
      </c>
    </row>
    <row r="122" spans="1:3" x14ac:dyDescent="0.3">
      <c r="A122">
        <v>121</v>
      </c>
      <c r="B122" t="s">
        <v>196</v>
      </c>
      <c r="C122" t="s">
        <v>1558</v>
      </c>
    </row>
    <row r="123" spans="1:3" x14ac:dyDescent="0.3">
      <c r="A123">
        <v>122</v>
      </c>
      <c r="B123" t="s">
        <v>1491</v>
      </c>
      <c r="C123" t="s">
        <v>1558</v>
      </c>
    </row>
    <row r="124" spans="1:3" x14ac:dyDescent="0.3">
      <c r="A124">
        <v>123</v>
      </c>
      <c r="B124" t="s">
        <v>1278</v>
      </c>
      <c r="C124" t="s">
        <v>1558</v>
      </c>
    </row>
    <row r="125" spans="1:3" x14ac:dyDescent="0.3">
      <c r="A125">
        <v>124</v>
      </c>
      <c r="B125" t="s">
        <v>1165</v>
      </c>
      <c r="C125" t="s">
        <v>1558</v>
      </c>
    </row>
    <row r="126" spans="1:3" x14ac:dyDescent="0.3">
      <c r="A126">
        <v>125</v>
      </c>
      <c r="B126" t="s">
        <v>1526</v>
      </c>
      <c r="C126" t="s">
        <v>1558</v>
      </c>
    </row>
    <row r="127" spans="1:3" x14ac:dyDescent="0.3">
      <c r="A127">
        <v>126</v>
      </c>
      <c r="B127" t="s">
        <v>1282</v>
      </c>
      <c r="C127" t="s">
        <v>1558</v>
      </c>
    </row>
    <row r="128" spans="1:3" x14ac:dyDescent="0.3">
      <c r="A128">
        <v>127</v>
      </c>
      <c r="B128" t="s">
        <v>282</v>
      </c>
      <c r="C128" t="s">
        <v>1558</v>
      </c>
    </row>
    <row r="129" spans="1:3" x14ac:dyDescent="0.3">
      <c r="A129">
        <v>128</v>
      </c>
      <c r="B129" t="s">
        <v>1050</v>
      </c>
      <c r="C129" t="s">
        <v>1558</v>
      </c>
    </row>
    <row r="130" spans="1:3" x14ac:dyDescent="0.3">
      <c r="A130">
        <v>129</v>
      </c>
      <c r="B130" t="s">
        <v>1290</v>
      </c>
      <c r="C130" t="s">
        <v>1558</v>
      </c>
    </row>
    <row r="131" spans="1:3" x14ac:dyDescent="0.3">
      <c r="A131">
        <v>130</v>
      </c>
      <c r="B131" t="s">
        <v>1215</v>
      </c>
      <c r="C131" t="s">
        <v>1558</v>
      </c>
    </row>
    <row r="132" spans="1:3" x14ac:dyDescent="0.3">
      <c r="A132">
        <v>131</v>
      </c>
      <c r="B132" t="s">
        <v>1480</v>
      </c>
      <c r="C132" t="s">
        <v>1558</v>
      </c>
    </row>
    <row r="133" spans="1:3" x14ac:dyDescent="0.3">
      <c r="A133">
        <v>132</v>
      </c>
      <c r="B133" t="s">
        <v>479</v>
      </c>
      <c r="C133" t="s">
        <v>1558</v>
      </c>
    </row>
    <row r="134" spans="1:3" x14ac:dyDescent="0.3">
      <c r="A134">
        <v>133</v>
      </c>
      <c r="B134" t="s">
        <v>303</v>
      </c>
      <c r="C134" t="s">
        <v>1558</v>
      </c>
    </row>
    <row r="135" spans="1:3" x14ac:dyDescent="0.3">
      <c r="A135">
        <v>134</v>
      </c>
      <c r="B135" t="s">
        <v>455</v>
      </c>
      <c r="C135" t="s">
        <v>1575</v>
      </c>
    </row>
    <row r="136" spans="1:3" x14ac:dyDescent="0.3">
      <c r="A136">
        <v>135</v>
      </c>
      <c r="B136" t="s">
        <v>1262</v>
      </c>
      <c r="C136" t="s">
        <v>1558</v>
      </c>
    </row>
    <row r="137" spans="1:3" x14ac:dyDescent="0.3">
      <c r="A137">
        <v>136</v>
      </c>
      <c r="B137" t="s">
        <v>742</v>
      </c>
      <c r="C137" t="s">
        <v>1558</v>
      </c>
    </row>
    <row r="138" spans="1:3" x14ac:dyDescent="0.3">
      <c r="A138">
        <v>137</v>
      </c>
      <c r="B138" t="s">
        <v>651</v>
      </c>
      <c r="C138" t="s">
        <v>1558</v>
      </c>
    </row>
    <row r="139" spans="1:3" x14ac:dyDescent="0.3">
      <c r="A139">
        <v>138</v>
      </c>
      <c r="B139" t="s">
        <v>1227</v>
      </c>
      <c r="C139" t="s">
        <v>1558</v>
      </c>
    </row>
    <row r="140" spans="1:3" x14ac:dyDescent="0.3">
      <c r="A140">
        <v>139</v>
      </c>
      <c r="B140" t="s">
        <v>831</v>
      </c>
      <c r="C140" t="s">
        <v>1558</v>
      </c>
    </row>
    <row r="141" spans="1:3" x14ac:dyDescent="0.3">
      <c r="A141">
        <v>140</v>
      </c>
      <c r="B141" t="s">
        <v>442</v>
      </c>
      <c r="C141" t="s">
        <v>1558</v>
      </c>
    </row>
    <row r="142" spans="1:3" x14ac:dyDescent="0.3">
      <c r="A142">
        <v>141</v>
      </c>
      <c r="B142" t="s">
        <v>763</v>
      </c>
      <c r="C142" t="s">
        <v>1558</v>
      </c>
    </row>
    <row r="143" spans="1:3" x14ac:dyDescent="0.3">
      <c r="A143">
        <v>142</v>
      </c>
      <c r="B143" t="s">
        <v>1522</v>
      </c>
      <c r="C143" t="s">
        <v>1558</v>
      </c>
    </row>
    <row r="144" spans="1:3" x14ac:dyDescent="0.3">
      <c r="A144">
        <v>143</v>
      </c>
      <c r="B144" t="s">
        <v>848</v>
      </c>
      <c r="C144" t="s">
        <v>1558</v>
      </c>
    </row>
    <row r="145" spans="1:3" x14ac:dyDescent="0.3">
      <c r="A145">
        <v>144</v>
      </c>
      <c r="B145" t="s">
        <v>1211</v>
      </c>
      <c r="C145" t="s">
        <v>1558</v>
      </c>
    </row>
    <row r="146" spans="1:3" x14ac:dyDescent="0.3">
      <c r="A146">
        <v>145</v>
      </c>
      <c r="B146" t="s">
        <v>524</v>
      </c>
      <c r="C146" t="s">
        <v>1575</v>
      </c>
    </row>
    <row r="147" spans="1:3" x14ac:dyDescent="0.3">
      <c r="A147">
        <v>146</v>
      </c>
      <c r="B147" t="s">
        <v>790</v>
      </c>
      <c r="C147" t="s">
        <v>1558</v>
      </c>
    </row>
    <row r="148" spans="1:3" x14ac:dyDescent="0.3">
      <c r="A148">
        <v>147</v>
      </c>
      <c r="B148" t="s">
        <v>63</v>
      </c>
      <c r="C148" t="s">
        <v>1558</v>
      </c>
    </row>
    <row r="149" spans="1:3" x14ac:dyDescent="0.3">
      <c r="A149">
        <v>148</v>
      </c>
      <c r="B149" t="s">
        <v>1431</v>
      </c>
      <c r="C149" t="s">
        <v>1558</v>
      </c>
    </row>
    <row r="150" spans="1:3" x14ac:dyDescent="0.3">
      <c r="A150">
        <v>149</v>
      </c>
      <c r="B150" t="s">
        <v>1381</v>
      </c>
      <c r="C150" t="s">
        <v>1558</v>
      </c>
    </row>
    <row r="151" spans="1:3" x14ac:dyDescent="0.3">
      <c r="A151">
        <v>150</v>
      </c>
      <c r="B151" t="s">
        <v>561</v>
      </c>
      <c r="C151" t="s">
        <v>1558</v>
      </c>
    </row>
    <row r="152" spans="1:3" x14ac:dyDescent="0.3">
      <c r="A152">
        <v>151</v>
      </c>
      <c r="B152" t="s">
        <v>1107</v>
      </c>
      <c r="C152" t="s">
        <v>1558</v>
      </c>
    </row>
    <row r="153" spans="1:3" x14ac:dyDescent="0.3">
      <c r="A153">
        <v>152</v>
      </c>
      <c r="B153" t="s">
        <v>541</v>
      </c>
      <c r="C153" t="s">
        <v>1558</v>
      </c>
    </row>
    <row r="154" spans="1:3" x14ac:dyDescent="0.3">
      <c r="A154">
        <v>153</v>
      </c>
      <c r="B154" t="s">
        <v>1062</v>
      </c>
      <c r="C154" t="s">
        <v>1558</v>
      </c>
    </row>
    <row r="155" spans="1:3" x14ac:dyDescent="0.3">
      <c r="A155">
        <v>154</v>
      </c>
      <c r="B155" t="s">
        <v>516</v>
      </c>
      <c r="C155" t="s">
        <v>1558</v>
      </c>
    </row>
    <row r="156" spans="1:3" x14ac:dyDescent="0.3">
      <c r="A156">
        <v>155</v>
      </c>
      <c r="B156" t="s">
        <v>904</v>
      </c>
      <c r="C156" t="s">
        <v>1558</v>
      </c>
    </row>
    <row r="157" spans="1:3" x14ac:dyDescent="0.3">
      <c r="A157">
        <v>156</v>
      </c>
      <c r="B157" t="s">
        <v>916</v>
      </c>
      <c r="C157" t="s">
        <v>1558</v>
      </c>
    </row>
    <row r="158" spans="1:3" x14ac:dyDescent="0.3">
      <c r="A158">
        <v>157</v>
      </c>
      <c r="B158" t="s">
        <v>1193</v>
      </c>
      <c r="C158" t="s">
        <v>1558</v>
      </c>
    </row>
    <row r="159" spans="1:3" x14ac:dyDescent="0.3">
      <c r="A159">
        <v>158</v>
      </c>
      <c r="B159" t="s">
        <v>711</v>
      </c>
      <c r="C159" t="s">
        <v>1558</v>
      </c>
    </row>
    <row r="160" spans="1:3" x14ac:dyDescent="0.3">
      <c r="A160">
        <v>159</v>
      </c>
      <c r="B160" t="s">
        <v>1459</v>
      </c>
      <c r="C160" t="s">
        <v>1558</v>
      </c>
    </row>
    <row r="161" spans="1:3" x14ac:dyDescent="0.3">
      <c r="A161">
        <v>160</v>
      </c>
      <c r="B161" t="s">
        <v>340</v>
      </c>
      <c r="C161" t="s">
        <v>1558</v>
      </c>
    </row>
    <row r="162" spans="1:3" x14ac:dyDescent="0.3">
      <c r="A162">
        <v>161</v>
      </c>
      <c r="B162" t="s">
        <v>688</v>
      </c>
      <c r="C162" t="s">
        <v>1558</v>
      </c>
    </row>
    <row r="163" spans="1:3" x14ac:dyDescent="0.3">
      <c r="A163">
        <v>162</v>
      </c>
      <c r="B163" t="s">
        <v>700</v>
      </c>
      <c r="C163" t="s">
        <v>1558</v>
      </c>
    </row>
    <row r="164" spans="1:3" x14ac:dyDescent="0.3">
      <c r="A164">
        <v>163</v>
      </c>
      <c r="B164" t="s">
        <v>1010</v>
      </c>
      <c r="C164" t="s">
        <v>1558</v>
      </c>
    </row>
    <row r="165" spans="1:3" x14ac:dyDescent="0.3">
      <c r="A165">
        <v>164</v>
      </c>
      <c r="B165" t="s">
        <v>1239</v>
      </c>
      <c r="C165" t="s">
        <v>1558</v>
      </c>
    </row>
    <row r="166" spans="1:3" x14ac:dyDescent="0.3">
      <c r="A166">
        <v>165</v>
      </c>
      <c r="B166" t="s">
        <v>1173</v>
      </c>
      <c r="C166" t="s">
        <v>1558</v>
      </c>
    </row>
    <row r="167" spans="1:3" x14ac:dyDescent="0.3">
      <c r="A167">
        <v>166</v>
      </c>
      <c r="B167" t="s">
        <v>1463</v>
      </c>
      <c r="C167" t="s">
        <v>1558</v>
      </c>
    </row>
    <row r="168" spans="1:3" x14ac:dyDescent="0.3">
      <c r="A168">
        <v>167</v>
      </c>
      <c r="B168" t="s">
        <v>512</v>
      </c>
      <c r="C168" t="s">
        <v>1558</v>
      </c>
    </row>
    <row r="169" spans="1:3" x14ac:dyDescent="0.3">
      <c r="A169">
        <v>168</v>
      </c>
      <c r="B169" t="s">
        <v>1231</v>
      </c>
      <c r="C169" t="s">
        <v>1558</v>
      </c>
    </row>
    <row r="170" spans="1:3" x14ac:dyDescent="0.3">
      <c r="A170">
        <v>169</v>
      </c>
      <c r="B170" t="s">
        <v>103</v>
      </c>
      <c r="C170" t="s">
        <v>1558</v>
      </c>
    </row>
    <row r="171" spans="1:3" x14ac:dyDescent="0.3">
      <c r="A171">
        <v>170</v>
      </c>
      <c r="B171" t="s">
        <v>950</v>
      </c>
      <c r="C171" t="s">
        <v>1558</v>
      </c>
    </row>
    <row r="172" spans="1:3" x14ac:dyDescent="0.3">
      <c r="A172">
        <v>171</v>
      </c>
      <c r="B172" t="s">
        <v>1018</v>
      </c>
      <c r="C172" t="s">
        <v>1558</v>
      </c>
    </row>
    <row r="173" spans="1:3" x14ac:dyDescent="0.3">
      <c r="A173">
        <v>172</v>
      </c>
      <c r="B173" t="s">
        <v>861</v>
      </c>
      <c r="C173" t="s">
        <v>1558</v>
      </c>
    </row>
    <row r="174" spans="1:3" x14ac:dyDescent="0.3">
      <c r="A174">
        <v>173</v>
      </c>
      <c r="B174" t="s">
        <v>1022</v>
      </c>
      <c r="C174" t="s">
        <v>1558</v>
      </c>
    </row>
    <row r="175" spans="1:3" x14ac:dyDescent="0.3">
      <c r="A175">
        <v>174</v>
      </c>
      <c r="B175" t="s">
        <v>615</v>
      </c>
      <c r="C175" t="s">
        <v>1558</v>
      </c>
    </row>
    <row r="176" spans="1:3" x14ac:dyDescent="0.3">
      <c r="A176">
        <v>175</v>
      </c>
      <c r="B176" t="s">
        <v>311</v>
      </c>
      <c r="C176" t="s">
        <v>1558</v>
      </c>
    </row>
    <row r="177" spans="1:3" x14ac:dyDescent="0.3">
      <c r="A177">
        <v>176</v>
      </c>
      <c r="B177" t="s">
        <v>1189</v>
      </c>
      <c r="C177" t="s">
        <v>1558</v>
      </c>
    </row>
    <row r="178" spans="1:3" x14ac:dyDescent="0.3">
      <c r="A178">
        <v>177</v>
      </c>
      <c r="B178" t="s">
        <v>356</v>
      </c>
      <c r="C178" t="s">
        <v>1558</v>
      </c>
    </row>
    <row r="179" spans="1:3" x14ac:dyDescent="0.3">
      <c r="A179">
        <v>178</v>
      </c>
      <c r="B179" t="s">
        <v>1196</v>
      </c>
      <c r="C179" t="s">
        <v>1558</v>
      </c>
    </row>
    <row r="180" spans="1:3" x14ac:dyDescent="0.3">
      <c r="A180">
        <v>179</v>
      </c>
      <c r="B180" t="s">
        <v>488</v>
      </c>
      <c r="C180" t="s">
        <v>1558</v>
      </c>
    </row>
    <row r="181" spans="1:3" x14ac:dyDescent="0.3">
      <c r="A181">
        <v>180</v>
      </c>
      <c r="B181" t="s">
        <v>771</v>
      </c>
      <c r="C181" t="s">
        <v>1558</v>
      </c>
    </row>
    <row r="182" spans="1:3" x14ac:dyDescent="0.3">
      <c r="A182">
        <v>181</v>
      </c>
      <c r="B182" t="s">
        <v>290</v>
      </c>
      <c r="C182" t="s">
        <v>1558</v>
      </c>
    </row>
    <row r="183" spans="1:3" x14ac:dyDescent="0.3">
      <c r="A183">
        <v>182</v>
      </c>
      <c r="B183" t="s">
        <v>217</v>
      </c>
      <c r="C183" t="s">
        <v>1558</v>
      </c>
    </row>
    <row r="184" spans="1:3" x14ac:dyDescent="0.3">
      <c r="A184">
        <v>183</v>
      </c>
      <c r="B184" t="s">
        <v>570</v>
      </c>
      <c r="C184" t="s">
        <v>1558</v>
      </c>
    </row>
    <row r="185" spans="1:3" x14ac:dyDescent="0.3">
      <c r="A185">
        <v>184</v>
      </c>
      <c r="B185" t="s">
        <v>500</v>
      </c>
      <c r="C185" t="s">
        <v>1558</v>
      </c>
    </row>
    <row r="186" spans="1:3" x14ac:dyDescent="0.3">
      <c r="A186">
        <v>185</v>
      </c>
      <c r="B186" t="s">
        <v>90</v>
      </c>
      <c r="C186" t="s">
        <v>1558</v>
      </c>
    </row>
    <row r="187" spans="1:3" x14ac:dyDescent="0.3">
      <c r="A187">
        <v>186</v>
      </c>
      <c r="B187" t="s">
        <v>208</v>
      </c>
      <c r="C187" t="s">
        <v>1558</v>
      </c>
    </row>
    <row r="188" spans="1:3" x14ac:dyDescent="0.3">
      <c r="A188">
        <v>187</v>
      </c>
      <c r="B188" t="s">
        <v>377</v>
      </c>
      <c r="C188" t="s">
        <v>1558</v>
      </c>
    </row>
    <row r="189" spans="1:3" x14ac:dyDescent="0.3">
      <c r="A189">
        <v>188</v>
      </c>
      <c r="B189" t="s">
        <v>212</v>
      </c>
      <c r="C189" t="s">
        <v>1558</v>
      </c>
    </row>
    <row r="190" spans="1:3" x14ac:dyDescent="0.3">
      <c r="A190">
        <v>189</v>
      </c>
      <c r="B190" t="s">
        <v>1343</v>
      </c>
      <c r="C190" t="s">
        <v>1575</v>
      </c>
    </row>
    <row r="191" spans="1:3" x14ac:dyDescent="0.3">
      <c r="A191">
        <v>190</v>
      </c>
      <c r="B191" t="s">
        <v>38</v>
      </c>
      <c r="C191" t="s">
        <v>1558</v>
      </c>
    </row>
    <row r="192" spans="1:3" x14ac:dyDescent="0.3">
      <c r="A192">
        <v>191</v>
      </c>
      <c r="B192" t="s">
        <v>115</v>
      </c>
      <c r="C192" t="s">
        <v>1558</v>
      </c>
    </row>
    <row r="193" spans="1:3" x14ac:dyDescent="0.3">
      <c r="A193">
        <v>192</v>
      </c>
      <c r="B193" t="s">
        <v>229</v>
      </c>
      <c r="C193" t="s">
        <v>1558</v>
      </c>
    </row>
    <row r="194" spans="1:3" x14ac:dyDescent="0.3">
      <c r="A194">
        <v>193</v>
      </c>
      <c r="B194" t="s">
        <v>418</v>
      </c>
      <c r="C194" t="s">
        <v>1558</v>
      </c>
    </row>
    <row r="195" spans="1:3" x14ac:dyDescent="0.3">
      <c r="A195">
        <v>194</v>
      </c>
      <c r="B195" t="s">
        <v>1513</v>
      </c>
      <c r="C195" t="s">
        <v>1575</v>
      </c>
    </row>
    <row r="196" spans="1:3" x14ac:dyDescent="0.3">
      <c r="A196">
        <v>195</v>
      </c>
      <c r="B196" t="s">
        <v>1177</v>
      </c>
      <c r="C196" t="s">
        <v>1558</v>
      </c>
    </row>
    <row r="197" spans="1:3" x14ac:dyDescent="0.3">
      <c r="A197">
        <v>196</v>
      </c>
      <c r="B197" t="s">
        <v>1317</v>
      </c>
      <c r="C197" t="s">
        <v>1558</v>
      </c>
    </row>
    <row r="198" spans="1:3" x14ac:dyDescent="0.3">
      <c r="A198">
        <v>197</v>
      </c>
      <c r="B198" t="s">
        <v>987</v>
      </c>
      <c r="C198" t="s">
        <v>1558</v>
      </c>
    </row>
    <row r="199" spans="1:3" x14ac:dyDescent="0.3">
      <c r="A199">
        <v>198</v>
      </c>
      <c r="B199" t="s">
        <v>14</v>
      </c>
      <c r="C199" t="s">
        <v>1575</v>
      </c>
    </row>
    <row r="200" spans="1:3" x14ac:dyDescent="0.3">
      <c r="A200">
        <v>199</v>
      </c>
      <c r="B200" t="s">
        <v>1529</v>
      </c>
      <c r="C200" t="s">
        <v>1558</v>
      </c>
    </row>
    <row r="201" spans="1:3" x14ac:dyDescent="0.3">
      <c r="A201">
        <v>200</v>
      </c>
      <c r="B201" t="s">
        <v>775</v>
      </c>
      <c r="C201" t="s">
        <v>1575</v>
      </c>
    </row>
    <row r="202" spans="1:3" x14ac:dyDescent="0.3">
      <c r="A202">
        <v>201</v>
      </c>
      <c r="B202" t="s">
        <v>42</v>
      </c>
      <c r="C202" t="s">
        <v>1558</v>
      </c>
    </row>
    <row r="203" spans="1:3" x14ac:dyDescent="0.3">
      <c r="A203">
        <v>202</v>
      </c>
      <c r="B203" t="s">
        <v>586</v>
      </c>
      <c r="C203" t="s">
        <v>1575</v>
      </c>
    </row>
    <row r="204" spans="1:3" x14ac:dyDescent="0.3">
      <c r="A204">
        <v>203</v>
      </c>
      <c r="B204" t="s">
        <v>75</v>
      </c>
      <c r="C204" t="s">
        <v>1558</v>
      </c>
    </row>
    <row r="205" spans="1:3" x14ac:dyDescent="0.3">
      <c r="A205">
        <v>204</v>
      </c>
      <c r="B205" t="s">
        <v>738</v>
      </c>
      <c r="C205" t="s">
        <v>1558</v>
      </c>
    </row>
    <row r="206" spans="1:3" x14ac:dyDescent="0.3">
      <c r="A206">
        <v>205</v>
      </c>
      <c r="B206" t="s">
        <v>901</v>
      </c>
      <c r="C206" t="s">
        <v>1558</v>
      </c>
    </row>
    <row r="207" spans="1:3" x14ac:dyDescent="0.3">
      <c r="A207">
        <v>206</v>
      </c>
      <c r="B207" t="s">
        <v>719</v>
      </c>
      <c r="C207" t="s">
        <v>1558</v>
      </c>
    </row>
    <row r="208" spans="1:3" x14ac:dyDescent="0.3">
      <c r="A208">
        <v>207</v>
      </c>
      <c r="B208" t="s">
        <v>893</v>
      </c>
      <c r="C208" t="s">
        <v>1575</v>
      </c>
    </row>
    <row r="209" spans="1:3" x14ac:dyDescent="0.3">
      <c r="A209">
        <v>208</v>
      </c>
      <c r="B209" t="s">
        <v>1426</v>
      </c>
      <c r="C209" t="s">
        <v>1575</v>
      </c>
    </row>
    <row r="210" spans="1:3" x14ac:dyDescent="0.3">
      <c r="A210">
        <v>209</v>
      </c>
      <c r="B210" t="s">
        <v>30</v>
      </c>
      <c r="C210" t="s">
        <v>1558</v>
      </c>
    </row>
    <row r="211" spans="1:3" x14ac:dyDescent="0.3">
      <c r="A211">
        <v>210</v>
      </c>
      <c r="B211" t="s">
        <v>1169</v>
      </c>
      <c r="C211" t="s">
        <v>1558</v>
      </c>
    </row>
    <row r="212" spans="1:3" x14ac:dyDescent="0.3">
      <c r="A212">
        <v>211</v>
      </c>
      <c r="B212" t="s">
        <v>954</v>
      </c>
      <c r="C212" t="s">
        <v>1558</v>
      </c>
    </row>
    <row r="213" spans="1:3" x14ac:dyDescent="0.3">
      <c r="A213">
        <v>212</v>
      </c>
      <c r="B213" t="s">
        <v>409</v>
      </c>
      <c r="C213" t="s">
        <v>1575</v>
      </c>
    </row>
    <row r="214" spans="1:3" x14ac:dyDescent="0.3">
      <c r="A214">
        <v>213</v>
      </c>
      <c r="B214" t="s">
        <v>1365</v>
      </c>
      <c r="C214" t="s">
        <v>1558</v>
      </c>
    </row>
    <row r="215" spans="1:3" x14ac:dyDescent="0.3">
      <c r="A215">
        <v>214</v>
      </c>
      <c r="B215" t="s">
        <v>631</v>
      </c>
      <c r="C215" t="s">
        <v>1558</v>
      </c>
    </row>
    <row r="216" spans="1:3" x14ac:dyDescent="0.3">
      <c r="A216">
        <v>215</v>
      </c>
      <c r="B216" t="s">
        <v>1452</v>
      </c>
      <c r="C216" t="s">
        <v>1558</v>
      </c>
    </row>
    <row r="217" spans="1:3" x14ac:dyDescent="0.3">
      <c r="A217">
        <v>216</v>
      </c>
      <c r="B217" t="s">
        <v>1103</v>
      </c>
      <c r="C217" t="s">
        <v>1558</v>
      </c>
    </row>
    <row r="218" spans="1:3" x14ac:dyDescent="0.3">
      <c r="A218">
        <v>217</v>
      </c>
      <c r="B218" t="s">
        <v>278</v>
      </c>
      <c r="C218" t="s">
        <v>1558</v>
      </c>
    </row>
    <row r="219" spans="1:3" x14ac:dyDescent="0.3">
      <c r="A219">
        <v>218</v>
      </c>
      <c r="B219" t="s">
        <v>414</v>
      </c>
      <c r="C219" t="s">
        <v>1558</v>
      </c>
    </row>
    <row r="220" spans="1:3" x14ac:dyDescent="0.3">
      <c r="A220">
        <v>219</v>
      </c>
      <c r="B220" t="s">
        <v>823</v>
      </c>
      <c r="C220" t="s">
        <v>1558</v>
      </c>
    </row>
    <row r="221" spans="1:3" x14ac:dyDescent="0.3">
      <c r="A221">
        <v>220</v>
      </c>
      <c r="B221" t="s">
        <v>266</v>
      </c>
      <c r="C221" t="s">
        <v>1558</v>
      </c>
    </row>
    <row r="222" spans="1:3" x14ac:dyDescent="0.3">
      <c r="A222">
        <v>221</v>
      </c>
      <c r="B222" t="s">
        <v>26</v>
      </c>
      <c r="C222" t="s">
        <v>1558</v>
      </c>
    </row>
    <row r="223" spans="1:3" x14ac:dyDescent="0.3">
      <c r="A223">
        <v>222</v>
      </c>
      <c r="B223" t="s">
        <v>1099</v>
      </c>
      <c r="C223" t="s">
        <v>1558</v>
      </c>
    </row>
    <row r="224" spans="1:3" x14ac:dyDescent="0.3">
      <c r="A224">
        <v>223</v>
      </c>
      <c r="B224" t="s">
        <v>594</v>
      </c>
      <c r="C224" t="s">
        <v>1558</v>
      </c>
    </row>
    <row r="225" spans="1:3" x14ac:dyDescent="0.3">
      <c r="A225">
        <v>224</v>
      </c>
      <c r="B225" t="s">
        <v>95</v>
      </c>
      <c r="C225" t="s">
        <v>1558</v>
      </c>
    </row>
    <row r="226" spans="1:3" x14ac:dyDescent="0.3">
      <c r="A226">
        <v>225</v>
      </c>
      <c r="B226" t="s">
        <v>327</v>
      </c>
      <c r="C226" t="s">
        <v>1558</v>
      </c>
    </row>
    <row r="227" spans="1:3" x14ac:dyDescent="0.3">
      <c r="A227">
        <v>226</v>
      </c>
      <c r="B227" t="s">
        <v>1258</v>
      </c>
      <c r="C227" t="s">
        <v>1558</v>
      </c>
    </row>
    <row r="228" spans="1:3" x14ac:dyDescent="0.3">
      <c r="A228">
        <v>227</v>
      </c>
      <c r="B228" t="s">
        <v>1153</v>
      </c>
      <c r="C228" t="s">
        <v>1558</v>
      </c>
    </row>
    <row r="229" spans="1:3" x14ac:dyDescent="0.3">
      <c r="A229">
        <v>228</v>
      </c>
      <c r="B229" t="s">
        <v>1181</v>
      </c>
      <c r="C229" t="s">
        <v>1558</v>
      </c>
    </row>
    <row r="230" spans="1:3" x14ac:dyDescent="0.3">
      <c r="A230">
        <v>229</v>
      </c>
      <c r="B230" t="s">
        <v>655</v>
      </c>
      <c r="C230" t="s">
        <v>1558</v>
      </c>
    </row>
    <row r="231" spans="1:3" x14ac:dyDescent="0.3">
      <c r="A231">
        <v>230</v>
      </c>
      <c r="B231" t="s">
        <v>237</v>
      </c>
      <c r="C231" t="s">
        <v>1558</v>
      </c>
    </row>
    <row r="232" spans="1:3" x14ac:dyDescent="0.3">
      <c r="A232">
        <v>231</v>
      </c>
      <c r="B232" t="s">
        <v>1074</v>
      </c>
      <c r="C232" t="s">
        <v>1558</v>
      </c>
    </row>
    <row r="233" spans="1:3" x14ac:dyDescent="0.3">
      <c r="A233">
        <v>232</v>
      </c>
      <c r="B233" t="s">
        <v>127</v>
      </c>
      <c r="C233" t="s">
        <v>1558</v>
      </c>
    </row>
    <row r="234" spans="1:3" x14ac:dyDescent="0.3">
      <c r="A234">
        <v>233</v>
      </c>
      <c r="B234" t="s">
        <v>1398</v>
      </c>
      <c r="C234" t="s">
        <v>1558</v>
      </c>
    </row>
    <row r="235" spans="1:3" x14ac:dyDescent="0.3">
      <c r="A235">
        <v>234</v>
      </c>
      <c r="B235" t="s">
        <v>475</v>
      </c>
      <c r="C235" t="s">
        <v>1558</v>
      </c>
    </row>
    <row r="236" spans="1:3" x14ac:dyDescent="0.3">
      <c r="A236">
        <v>235</v>
      </c>
      <c r="B236" t="s">
        <v>204</v>
      </c>
      <c r="C236" t="s">
        <v>1558</v>
      </c>
    </row>
    <row r="237" spans="1:3" x14ac:dyDescent="0.3">
      <c r="A237">
        <v>236</v>
      </c>
      <c r="B237" t="s">
        <v>1157</v>
      </c>
      <c r="C237" t="s">
        <v>1558</v>
      </c>
    </row>
    <row r="238" spans="1:3" x14ac:dyDescent="0.3">
      <c r="A238">
        <v>237</v>
      </c>
      <c r="B238" t="s">
        <v>1445</v>
      </c>
      <c r="C238" t="s">
        <v>1558</v>
      </c>
    </row>
    <row r="239" spans="1:3" x14ac:dyDescent="0.3">
      <c r="A239">
        <v>238</v>
      </c>
      <c r="B239" t="s">
        <v>200</v>
      </c>
      <c r="C239" t="s">
        <v>1558</v>
      </c>
    </row>
    <row r="240" spans="1:3" x14ac:dyDescent="0.3">
      <c r="A240">
        <v>239</v>
      </c>
      <c r="B240" t="s">
        <v>1494</v>
      </c>
      <c r="C240" t="s">
        <v>1558</v>
      </c>
    </row>
    <row r="241" spans="1:3" x14ac:dyDescent="0.3">
      <c r="A241">
        <v>240</v>
      </c>
      <c r="B241" t="s">
        <v>811</v>
      </c>
      <c r="C241" t="s">
        <v>1558</v>
      </c>
    </row>
    <row r="242" spans="1:3" x14ac:dyDescent="0.3">
      <c r="A242">
        <v>241</v>
      </c>
      <c r="B242" t="s">
        <v>1079</v>
      </c>
      <c r="C242" t="s">
        <v>1558</v>
      </c>
    </row>
    <row r="243" spans="1:3" x14ac:dyDescent="0.3">
      <c r="A243">
        <v>242</v>
      </c>
      <c r="B243" t="s">
        <v>258</v>
      </c>
      <c r="C243" t="s">
        <v>1558</v>
      </c>
    </row>
    <row r="244" spans="1:3" x14ac:dyDescent="0.3">
      <c r="A244">
        <v>243</v>
      </c>
      <c r="B244" t="s">
        <v>607</v>
      </c>
      <c r="C244" t="s">
        <v>1558</v>
      </c>
    </row>
    <row r="245" spans="1:3" x14ac:dyDescent="0.3">
      <c r="A245">
        <v>244</v>
      </c>
      <c r="B245" t="s">
        <v>1002</v>
      </c>
      <c r="C245" t="s">
        <v>1558</v>
      </c>
    </row>
    <row r="246" spans="1:3" x14ac:dyDescent="0.3">
      <c r="A246">
        <v>245</v>
      </c>
      <c r="B246" t="s">
        <v>1502</v>
      </c>
      <c r="C246" t="s">
        <v>1558</v>
      </c>
    </row>
    <row r="247" spans="1:3" x14ac:dyDescent="0.3">
      <c r="A247">
        <v>246</v>
      </c>
      <c r="B247" t="s">
        <v>857</v>
      </c>
      <c r="C247" t="s">
        <v>1558</v>
      </c>
    </row>
    <row r="248" spans="1:3" x14ac:dyDescent="0.3">
      <c r="A248">
        <v>247</v>
      </c>
      <c r="B248" t="s">
        <v>180</v>
      </c>
      <c r="C248" t="s">
        <v>1558</v>
      </c>
    </row>
    <row r="249" spans="1:3" x14ac:dyDescent="0.3">
      <c r="A249">
        <v>248</v>
      </c>
      <c r="B249" t="s">
        <v>727</v>
      </c>
      <c r="C249" t="s">
        <v>1558</v>
      </c>
    </row>
    <row r="250" spans="1:3" x14ac:dyDescent="0.3">
      <c r="A250">
        <v>249</v>
      </c>
      <c r="B250" t="s">
        <v>1219</v>
      </c>
      <c r="C250" t="s">
        <v>1575</v>
      </c>
    </row>
    <row r="251" spans="1:3" x14ac:dyDescent="0.3">
      <c r="A251">
        <v>250</v>
      </c>
      <c r="B251" t="s">
        <v>1042</v>
      </c>
      <c r="C251" t="s">
        <v>1558</v>
      </c>
    </row>
    <row r="252" spans="1:3" x14ac:dyDescent="0.3">
      <c r="A252">
        <v>251</v>
      </c>
      <c r="B252" t="s">
        <v>492</v>
      </c>
      <c r="C252" t="s">
        <v>1558</v>
      </c>
    </row>
    <row r="253" spans="1:3" x14ac:dyDescent="0.3">
      <c r="A253">
        <v>252</v>
      </c>
      <c r="B253" t="s">
        <v>947</v>
      </c>
      <c r="C253" t="s">
        <v>1558</v>
      </c>
    </row>
    <row r="254" spans="1:3" x14ac:dyDescent="0.3">
      <c r="A254">
        <v>253</v>
      </c>
      <c r="B254" t="s">
        <v>623</v>
      </c>
      <c r="C254" t="s">
        <v>1558</v>
      </c>
    </row>
    <row r="255" spans="1:3" x14ac:dyDescent="0.3">
      <c r="A255">
        <v>254</v>
      </c>
      <c r="B255" t="s">
        <v>471</v>
      </c>
      <c r="C255" t="s">
        <v>1558</v>
      </c>
    </row>
    <row r="256" spans="1:3" x14ac:dyDescent="0.3">
      <c r="A256">
        <v>255</v>
      </c>
      <c r="B256" t="s">
        <v>254</v>
      </c>
      <c r="C256" t="s">
        <v>1558</v>
      </c>
    </row>
    <row r="257" spans="1:3" x14ac:dyDescent="0.3">
      <c r="A257">
        <v>256</v>
      </c>
      <c r="B257" t="s">
        <v>990</v>
      </c>
      <c r="C257" t="s">
        <v>1558</v>
      </c>
    </row>
    <row r="258" spans="1:3" x14ac:dyDescent="0.3">
      <c r="A258">
        <v>257</v>
      </c>
      <c r="B258" t="s">
        <v>323</v>
      </c>
      <c r="C258" t="s">
        <v>1558</v>
      </c>
    </row>
    <row r="259" spans="1:3" x14ac:dyDescent="0.3">
      <c r="A259">
        <v>258</v>
      </c>
      <c r="B259" t="s">
        <v>1136</v>
      </c>
      <c r="C259" t="s">
        <v>1558</v>
      </c>
    </row>
    <row r="260" spans="1:3" x14ac:dyDescent="0.3">
      <c r="A260">
        <v>259</v>
      </c>
      <c r="B260" t="s">
        <v>1297</v>
      </c>
      <c r="C260" t="s">
        <v>1558</v>
      </c>
    </row>
    <row r="261" spans="1:3" x14ac:dyDescent="0.3">
      <c r="A261">
        <v>260</v>
      </c>
      <c r="B261" t="s">
        <v>1474</v>
      </c>
      <c r="C261" t="s">
        <v>1558</v>
      </c>
    </row>
    <row r="262" spans="1:3" x14ac:dyDescent="0.3">
      <c r="A262">
        <v>261</v>
      </c>
      <c r="B262" t="s">
        <v>143</v>
      </c>
      <c r="C262" t="s">
        <v>1575</v>
      </c>
    </row>
    <row r="263" spans="1:3" x14ac:dyDescent="0.3">
      <c r="A263">
        <v>262</v>
      </c>
      <c r="B263" t="s">
        <v>1506</v>
      </c>
      <c r="C263" t="s">
        <v>1558</v>
      </c>
    </row>
    <row r="264" spans="1:3" x14ac:dyDescent="0.3">
      <c r="A264">
        <v>263</v>
      </c>
      <c r="B264" t="s">
        <v>1539</v>
      </c>
      <c r="C264" t="s">
        <v>1558</v>
      </c>
    </row>
    <row r="265" spans="1:3" x14ac:dyDescent="0.3">
      <c r="A265">
        <v>264</v>
      </c>
      <c r="B265" t="s">
        <v>1243</v>
      </c>
      <c r="C265" t="s">
        <v>1575</v>
      </c>
    </row>
    <row r="266" spans="1:3" x14ac:dyDescent="0.3">
      <c r="A266">
        <v>265</v>
      </c>
      <c r="B266" t="s">
        <v>932</v>
      </c>
      <c r="C266" t="s">
        <v>1558</v>
      </c>
    </row>
    <row r="267" spans="1:3" x14ac:dyDescent="0.3">
      <c r="A267">
        <v>266</v>
      </c>
      <c r="B267" t="s">
        <v>1305</v>
      </c>
      <c r="C267" t="s">
        <v>1558</v>
      </c>
    </row>
    <row r="268" spans="1:3" x14ac:dyDescent="0.3">
      <c r="A268">
        <v>267</v>
      </c>
      <c r="B268" t="s">
        <v>778</v>
      </c>
      <c r="C268" t="s">
        <v>1558</v>
      </c>
    </row>
    <row r="269" spans="1:3" x14ac:dyDescent="0.3">
      <c r="A269">
        <v>268</v>
      </c>
      <c r="B269" t="s">
        <v>192</v>
      </c>
      <c r="C269" t="s">
        <v>1558</v>
      </c>
    </row>
    <row r="270" spans="1:3" x14ac:dyDescent="0.3">
      <c r="A270">
        <v>269</v>
      </c>
      <c r="B270" t="s">
        <v>844</v>
      </c>
      <c r="C270" t="s">
        <v>1558</v>
      </c>
    </row>
    <row r="271" spans="1:3" x14ac:dyDescent="0.3">
      <c r="A271">
        <v>270</v>
      </c>
      <c r="B271" t="s">
        <v>1336</v>
      </c>
      <c r="C271" t="s">
        <v>1558</v>
      </c>
    </row>
    <row r="272" spans="1:3" x14ac:dyDescent="0.3">
      <c r="A272">
        <v>271</v>
      </c>
      <c r="B272" t="s">
        <v>557</v>
      </c>
      <c r="C272" t="s">
        <v>1558</v>
      </c>
    </row>
    <row r="273" spans="1:3" x14ac:dyDescent="0.3">
      <c r="A273">
        <v>272</v>
      </c>
      <c r="B273" t="s">
        <v>1120</v>
      </c>
      <c r="C273" t="s">
        <v>1558</v>
      </c>
    </row>
    <row r="274" spans="1:3" x14ac:dyDescent="0.3">
      <c r="A274">
        <v>273</v>
      </c>
      <c r="B274" t="s">
        <v>803</v>
      </c>
      <c r="C274" t="s">
        <v>1558</v>
      </c>
    </row>
    <row r="275" spans="1:3" x14ac:dyDescent="0.3">
      <c r="A275">
        <v>274</v>
      </c>
      <c r="B275" t="s">
        <v>936</v>
      </c>
      <c r="C275" t="s">
        <v>1558</v>
      </c>
    </row>
    <row r="276" spans="1:3" x14ac:dyDescent="0.3">
      <c r="A276">
        <v>275</v>
      </c>
      <c r="B276" t="s">
        <v>1014</v>
      </c>
      <c r="C276" t="s">
        <v>1558</v>
      </c>
    </row>
    <row r="277" spans="1:3" x14ac:dyDescent="0.3">
      <c r="A277">
        <v>276</v>
      </c>
      <c r="B277" t="s">
        <v>1532</v>
      </c>
      <c r="C277" t="s">
        <v>1558</v>
      </c>
    </row>
    <row r="278" spans="1:3" x14ac:dyDescent="0.3">
      <c r="A278">
        <v>277</v>
      </c>
      <c r="B278" t="s">
        <v>1369</v>
      </c>
      <c r="C278" t="s">
        <v>1558</v>
      </c>
    </row>
    <row r="279" spans="1:3" x14ac:dyDescent="0.3">
      <c r="A279">
        <v>278</v>
      </c>
      <c r="B279" t="s">
        <v>270</v>
      </c>
      <c r="C279" t="s">
        <v>1558</v>
      </c>
    </row>
    <row r="280" spans="1:3" x14ac:dyDescent="0.3">
      <c r="A280">
        <v>279</v>
      </c>
      <c r="B280" t="s">
        <v>1326</v>
      </c>
      <c r="C280" t="s">
        <v>1558</v>
      </c>
    </row>
    <row r="281" spans="1:3" x14ac:dyDescent="0.3">
      <c r="A281">
        <v>280</v>
      </c>
      <c r="B281" t="s">
        <v>782</v>
      </c>
      <c r="C281" t="s">
        <v>1558</v>
      </c>
    </row>
    <row r="282" spans="1:3" x14ac:dyDescent="0.3">
      <c r="A282">
        <v>281</v>
      </c>
      <c r="B282" t="s">
        <v>315</v>
      </c>
      <c r="C282" t="s">
        <v>1558</v>
      </c>
    </row>
    <row r="283" spans="1:3" x14ac:dyDescent="0.3">
      <c r="A283">
        <v>282</v>
      </c>
      <c r="B283" t="s">
        <v>405</v>
      </c>
      <c r="C283" t="s">
        <v>1575</v>
      </c>
    </row>
    <row r="284" spans="1:3" x14ac:dyDescent="0.3">
      <c r="A284">
        <v>283</v>
      </c>
      <c r="B284" t="s">
        <v>1070</v>
      </c>
      <c r="C284" t="s">
        <v>1558</v>
      </c>
    </row>
    <row r="285" spans="1:3" x14ac:dyDescent="0.3">
      <c r="A285">
        <v>284</v>
      </c>
      <c r="B285" t="s">
        <v>18</v>
      </c>
      <c r="C285" t="s">
        <v>1558</v>
      </c>
    </row>
    <row r="286" spans="1:3" x14ac:dyDescent="0.3">
      <c r="A286">
        <v>285</v>
      </c>
      <c r="B286" t="s">
        <v>533</v>
      </c>
      <c r="C286" t="s">
        <v>1558</v>
      </c>
    </row>
    <row r="287" spans="1:3" x14ac:dyDescent="0.3">
      <c r="A287">
        <v>286</v>
      </c>
      <c r="B287" t="s">
        <v>971</v>
      </c>
      <c r="C287" t="s">
        <v>1558</v>
      </c>
    </row>
    <row r="288" spans="1:3" x14ac:dyDescent="0.3">
      <c r="A288">
        <v>287</v>
      </c>
      <c r="B288" t="s">
        <v>908</v>
      </c>
      <c r="C288" t="s">
        <v>1558</v>
      </c>
    </row>
    <row r="289" spans="1:3" x14ac:dyDescent="0.3">
      <c r="A289">
        <v>288</v>
      </c>
      <c r="B289" t="s">
        <v>1161</v>
      </c>
      <c r="C289" t="s">
        <v>1558</v>
      </c>
    </row>
    <row r="290" spans="1:3" x14ac:dyDescent="0.3">
      <c r="A290">
        <v>289</v>
      </c>
      <c r="B290" t="s">
        <v>659</v>
      </c>
      <c r="C290" t="s">
        <v>1558</v>
      </c>
    </row>
    <row r="291" spans="1:3" x14ac:dyDescent="0.3">
      <c r="A291">
        <v>290</v>
      </c>
      <c r="B291" t="s">
        <v>245</v>
      </c>
      <c r="C291" t="s">
        <v>1558</v>
      </c>
    </row>
    <row r="292" spans="1:3" x14ac:dyDescent="0.3">
      <c r="A292">
        <v>291</v>
      </c>
      <c r="B292" t="s">
        <v>1410</v>
      </c>
      <c r="C292" t="s">
        <v>1558</v>
      </c>
    </row>
    <row r="293" spans="1:3" x14ac:dyDescent="0.3">
      <c r="A293">
        <v>292</v>
      </c>
      <c r="B293" t="s">
        <v>582</v>
      </c>
      <c r="C293" t="s">
        <v>1558</v>
      </c>
    </row>
    <row r="294" spans="1:3" x14ac:dyDescent="0.3">
      <c r="A294">
        <v>293</v>
      </c>
      <c r="B294" t="s">
        <v>746</v>
      </c>
      <c r="C294" t="s">
        <v>1558</v>
      </c>
    </row>
    <row r="295" spans="1:3" x14ac:dyDescent="0.3">
      <c r="A295">
        <v>294</v>
      </c>
      <c r="B295" t="s">
        <v>1477</v>
      </c>
      <c r="C295" t="s">
        <v>1558</v>
      </c>
    </row>
    <row r="296" spans="1:3" x14ac:dyDescent="0.3">
      <c r="A296">
        <v>295</v>
      </c>
      <c r="B296" t="s">
        <v>434</v>
      </c>
      <c r="C296" t="s">
        <v>1558</v>
      </c>
    </row>
    <row r="297" spans="1:3" x14ac:dyDescent="0.3">
      <c r="A297">
        <v>296</v>
      </c>
      <c r="B297" t="s">
        <v>1267</v>
      </c>
      <c r="C297" t="s">
        <v>1558</v>
      </c>
    </row>
    <row r="298" spans="1:3" x14ac:dyDescent="0.3">
      <c r="A298">
        <v>297</v>
      </c>
      <c r="B298" t="s">
        <v>1498</v>
      </c>
      <c r="C298" t="s">
        <v>1558</v>
      </c>
    </row>
    <row r="299" spans="1:3" x14ac:dyDescent="0.3">
      <c r="A299">
        <v>298</v>
      </c>
      <c r="B299" t="s">
        <v>1438</v>
      </c>
      <c r="C299" t="s">
        <v>1558</v>
      </c>
    </row>
    <row r="300" spans="1:3" x14ac:dyDescent="0.3">
      <c r="A300">
        <v>299</v>
      </c>
      <c r="B300" t="s">
        <v>692</v>
      </c>
      <c r="C300" t="s">
        <v>1558</v>
      </c>
    </row>
    <row r="301" spans="1:3" x14ac:dyDescent="0.3">
      <c r="A301">
        <v>300</v>
      </c>
      <c r="B301" t="s">
        <v>1471</v>
      </c>
      <c r="C301" t="s">
        <v>1558</v>
      </c>
    </row>
    <row r="302" spans="1:3" x14ac:dyDescent="0.3">
      <c r="A302">
        <v>301</v>
      </c>
      <c r="B302" t="s">
        <v>979</v>
      </c>
      <c r="C302" t="s">
        <v>1558</v>
      </c>
    </row>
    <row r="303" spans="1:3" x14ac:dyDescent="0.3">
      <c r="A303">
        <v>302</v>
      </c>
      <c r="B303" t="s">
        <v>1087</v>
      </c>
      <c r="C303" t="s">
        <v>1558</v>
      </c>
    </row>
    <row r="304" spans="1:3" x14ac:dyDescent="0.3">
      <c r="A304">
        <v>303</v>
      </c>
      <c r="B304" t="s">
        <v>71</v>
      </c>
      <c r="C304" t="s">
        <v>1558</v>
      </c>
    </row>
    <row r="305" spans="1:3" x14ac:dyDescent="0.3">
      <c r="A305">
        <v>304</v>
      </c>
      <c r="B305" t="s">
        <v>360</v>
      </c>
      <c r="C305" t="s">
        <v>1558</v>
      </c>
    </row>
    <row r="306" spans="1:3" x14ac:dyDescent="0.3">
      <c r="A306">
        <v>305</v>
      </c>
      <c r="B306" t="s">
        <v>853</v>
      </c>
      <c r="C306" t="s">
        <v>1558</v>
      </c>
    </row>
    <row r="307" spans="1:3" x14ac:dyDescent="0.3">
      <c r="A307">
        <v>306</v>
      </c>
      <c r="B307" t="s">
        <v>667</v>
      </c>
      <c r="C307" t="s">
        <v>1558</v>
      </c>
    </row>
    <row r="308" spans="1:3" x14ac:dyDescent="0.3">
      <c r="A308">
        <v>307</v>
      </c>
      <c r="B308" t="s">
        <v>786</v>
      </c>
      <c r="C308" t="s">
        <v>1558</v>
      </c>
    </row>
    <row r="309" spans="1:3" x14ac:dyDescent="0.3">
      <c r="A309">
        <v>308</v>
      </c>
      <c r="B309" t="s">
        <v>22</v>
      </c>
      <c r="C309" t="s">
        <v>1558</v>
      </c>
    </row>
    <row r="310" spans="1:3" x14ac:dyDescent="0.3">
      <c r="A310">
        <v>309</v>
      </c>
      <c r="B310" t="s">
        <v>920</v>
      </c>
      <c r="C310" t="s">
        <v>1558</v>
      </c>
    </row>
    <row r="311" spans="1:3" x14ac:dyDescent="0.3">
      <c r="A311">
        <v>310</v>
      </c>
      <c r="B311" t="s">
        <v>1184</v>
      </c>
      <c r="C311" t="s">
        <v>1558</v>
      </c>
    </row>
    <row r="312" spans="1:3" x14ac:dyDescent="0.3">
      <c r="A312">
        <v>311</v>
      </c>
      <c r="B312" t="s">
        <v>34</v>
      </c>
      <c r="C312" t="s">
        <v>1558</v>
      </c>
    </row>
    <row r="313" spans="1:3" x14ac:dyDescent="0.3">
      <c r="A313">
        <v>312</v>
      </c>
      <c r="B313" t="s">
        <v>1536</v>
      </c>
      <c r="C313" t="s">
        <v>1558</v>
      </c>
    </row>
    <row r="314" spans="1:3" x14ac:dyDescent="0.3">
      <c r="A314">
        <v>313</v>
      </c>
      <c r="B314" t="s">
        <v>897</v>
      </c>
      <c r="C314" t="s">
        <v>1558</v>
      </c>
    </row>
    <row r="315" spans="1:3" x14ac:dyDescent="0.3">
      <c r="A315">
        <v>314</v>
      </c>
      <c r="B315" t="s">
        <v>1322</v>
      </c>
      <c r="C315" t="s">
        <v>1558</v>
      </c>
    </row>
    <row r="316" spans="1:3" x14ac:dyDescent="0.3">
      <c r="A316">
        <v>315</v>
      </c>
      <c r="B316" t="s">
        <v>1054</v>
      </c>
      <c r="C316" t="s">
        <v>1558</v>
      </c>
    </row>
    <row r="317" spans="1:3" x14ac:dyDescent="0.3">
      <c r="A317">
        <v>316</v>
      </c>
      <c r="B317" t="s">
        <v>1346</v>
      </c>
      <c r="C317" t="s">
        <v>1558</v>
      </c>
    </row>
    <row r="318" spans="1:3" x14ac:dyDescent="0.3">
      <c r="A318">
        <v>317</v>
      </c>
      <c r="B318" t="s">
        <v>611</v>
      </c>
      <c r="C318" t="s">
        <v>1575</v>
      </c>
    </row>
    <row r="319" spans="1:3" x14ac:dyDescent="0.3">
      <c r="A319">
        <v>318</v>
      </c>
      <c r="B319" t="s">
        <v>426</v>
      </c>
      <c r="C319" t="s">
        <v>1558</v>
      </c>
    </row>
    <row r="320" spans="1:3" x14ac:dyDescent="0.3">
      <c r="A320">
        <v>319</v>
      </c>
      <c r="B320" t="s">
        <v>963</v>
      </c>
      <c r="C320" t="s">
        <v>1558</v>
      </c>
    </row>
    <row r="321" spans="1:3" x14ac:dyDescent="0.3">
      <c r="A321">
        <v>320</v>
      </c>
      <c r="B321" t="s">
        <v>1204</v>
      </c>
      <c r="C321" t="s">
        <v>1558</v>
      </c>
    </row>
    <row r="322" spans="1:3" x14ac:dyDescent="0.3">
      <c r="A322">
        <v>321</v>
      </c>
      <c r="B322" t="s">
        <v>446</v>
      </c>
      <c r="C322" t="s">
        <v>1575</v>
      </c>
    </row>
    <row r="323" spans="1:3" x14ac:dyDescent="0.3">
      <c r="A323">
        <v>322</v>
      </c>
      <c r="B323" t="s">
        <v>1124</v>
      </c>
      <c r="C323" t="s">
        <v>1558</v>
      </c>
    </row>
    <row r="324" spans="1:3" x14ac:dyDescent="0.3">
      <c r="A324">
        <v>323</v>
      </c>
      <c r="B324" t="s">
        <v>1140</v>
      </c>
      <c r="C324" t="s">
        <v>1558</v>
      </c>
    </row>
    <row r="325" spans="1:3" x14ac:dyDescent="0.3">
      <c r="A325">
        <v>324</v>
      </c>
      <c r="B325" t="s">
        <v>958</v>
      </c>
      <c r="C325" t="s">
        <v>1558</v>
      </c>
    </row>
    <row r="326" spans="1:3" x14ac:dyDescent="0.3">
      <c r="A326">
        <v>325</v>
      </c>
      <c r="B326" t="s">
        <v>422</v>
      </c>
      <c r="C326" t="s">
        <v>1558</v>
      </c>
    </row>
    <row r="327" spans="1:3" x14ac:dyDescent="0.3">
      <c r="A327">
        <v>326</v>
      </c>
      <c r="B327" t="s">
        <v>1488</v>
      </c>
      <c r="C327" t="s">
        <v>1558</v>
      </c>
    </row>
    <row r="328" spans="1:3" x14ac:dyDescent="0.3">
      <c r="A328">
        <v>327</v>
      </c>
      <c r="B328" t="s">
        <v>998</v>
      </c>
      <c r="C328" t="s">
        <v>1575</v>
      </c>
    </row>
    <row r="329" spans="1:3" x14ac:dyDescent="0.3">
      <c r="A329">
        <v>328</v>
      </c>
      <c r="B329" t="s">
        <v>67</v>
      </c>
      <c r="C329" t="s">
        <v>1558</v>
      </c>
    </row>
    <row r="330" spans="1:3" x14ac:dyDescent="0.3">
      <c r="A330">
        <v>329</v>
      </c>
      <c r="B330" t="s">
        <v>368</v>
      </c>
      <c r="C330" t="s">
        <v>1558</v>
      </c>
    </row>
    <row r="331" spans="1:3" x14ac:dyDescent="0.3">
      <c r="A331">
        <v>330</v>
      </c>
      <c r="B331" t="s">
        <v>1348</v>
      </c>
      <c r="C331" t="s">
        <v>1558</v>
      </c>
    </row>
    <row r="332" spans="1:3" x14ac:dyDescent="0.3">
      <c r="A332">
        <v>331</v>
      </c>
      <c r="B332" t="s">
        <v>940</v>
      </c>
      <c r="C332" t="s">
        <v>1558</v>
      </c>
    </row>
    <row r="333" spans="1:3" x14ac:dyDescent="0.3">
      <c r="A333">
        <v>332</v>
      </c>
      <c r="B333" t="s">
        <v>730</v>
      </c>
      <c r="C333" t="s">
        <v>1558</v>
      </c>
    </row>
    <row r="334" spans="1:3" x14ac:dyDescent="0.3">
      <c r="A334">
        <v>333</v>
      </c>
      <c r="B334" t="s">
        <v>1510</v>
      </c>
      <c r="C334" t="s">
        <v>1575</v>
      </c>
    </row>
    <row r="335" spans="1:3" x14ac:dyDescent="0.3">
      <c r="A335">
        <v>334</v>
      </c>
      <c r="B335" t="s">
        <v>714</v>
      </c>
      <c r="C335" t="s">
        <v>1558</v>
      </c>
    </row>
    <row r="336" spans="1:3" x14ac:dyDescent="0.3">
      <c r="A336">
        <v>335</v>
      </c>
      <c r="B336" t="s">
        <v>734</v>
      </c>
      <c r="C336" t="s">
        <v>1558</v>
      </c>
    </row>
    <row r="337" spans="1:3" x14ac:dyDescent="0.3">
      <c r="A337">
        <v>336</v>
      </c>
      <c r="B337" t="s">
        <v>1390</v>
      </c>
      <c r="C337" t="s">
        <v>1558</v>
      </c>
    </row>
    <row r="338" spans="1:3" x14ac:dyDescent="0.3">
      <c r="A338">
        <v>337</v>
      </c>
      <c r="B338" t="s">
        <v>1128</v>
      </c>
      <c r="C338" t="s">
        <v>1558</v>
      </c>
    </row>
    <row r="339" spans="1:3" x14ac:dyDescent="0.3">
      <c r="A339">
        <v>338</v>
      </c>
      <c r="B339" t="s">
        <v>1441</v>
      </c>
      <c r="C339" t="s">
        <v>1558</v>
      </c>
    </row>
    <row r="340" spans="1:3" x14ac:dyDescent="0.3">
      <c r="A340">
        <v>339</v>
      </c>
      <c r="B340" t="s">
        <v>107</v>
      </c>
      <c r="C340" t="s">
        <v>1558</v>
      </c>
    </row>
    <row r="341" spans="1:3" x14ac:dyDescent="0.3">
      <c r="A341">
        <v>340</v>
      </c>
      <c r="B341" t="s">
        <v>1144</v>
      </c>
      <c r="C341" t="s">
        <v>1558</v>
      </c>
    </row>
    <row r="342" spans="1:3" x14ac:dyDescent="0.3">
      <c r="A342">
        <v>341</v>
      </c>
      <c r="B342" t="s">
        <v>1543</v>
      </c>
      <c r="C342" t="s">
        <v>1575</v>
      </c>
    </row>
    <row r="343" spans="1:3" x14ac:dyDescent="0.3">
      <c r="A343">
        <v>342</v>
      </c>
      <c r="B343" t="s">
        <v>1377</v>
      </c>
      <c r="C343" t="s">
        <v>1558</v>
      </c>
    </row>
    <row r="344" spans="1:3" x14ac:dyDescent="0.3">
      <c r="A344">
        <v>343</v>
      </c>
      <c r="B344" t="s">
        <v>139</v>
      </c>
      <c r="C344" t="s">
        <v>1558</v>
      </c>
    </row>
    <row r="345" spans="1:3" x14ac:dyDescent="0.3">
      <c r="A345">
        <v>344</v>
      </c>
      <c r="B345" t="s">
        <v>348</v>
      </c>
      <c r="C345" t="s">
        <v>1558</v>
      </c>
    </row>
    <row r="346" spans="1:3" x14ac:dyDescent="0.3">
      <c r="A346">
        <v>345</v>
      </c>
      <c r="B346" t="s">
        <v>767</v>
      </c>
      <c r="C346" t="s">
        <v>1575</v>
      </c>
    </row>
    <row r="347" spans="1:3" x14ac:dyDescent="0.3">
      <c r="A347">
        <v>346</v>
      </c>
      <c r="B347" t="s">
        <v>549</v>
      </c>
      <c r="C347" t="s">
        <v>1558</v>
      </c>
    </row>
    <row r="348" spans="1:3" x14ac:dyDescent="0.3">
      <c r="A348">
        <v>347</v>
      </c>
      <c r="B348" t="s">
        <v>1485</v>
      </c>
      <c r="C348" t="s">
        <v>1558</v>
      </c>
    </row>
    <row r="349" spans="1:3" x14ac:dyDescent="0.3">
      <c r="A349">
        <v>348</v>
      </c>
      <c r="B349" t="s">
        <v>1095</v>
      </c>
      <c r="C349" t="s">
        <v>1558</v>
      </c>
    </row>
    <row r="350" spans="1:3" x14ac:dyDescent="0.3">
      <c r="A350">
        <v>349</v>
      </c>
      <c r="B350" t="s">
        <v>1339</v>
      </c>
      <c r="C350" t="s">
        <v>1558</v>
      </c>
    </row>
    <row r="351" spans="1:3" x14ac:dyDescent="0.3">
      <c r="A351">
        <v>350</v>
      </c>
      <c r="B351" t="s">
        <v>1373</v>
      </c>
      <c r="C351" t="s">
        <v>1575</v>
      </c>
    </row>
    <row r="352" spans="1:3" x14ac:dyDescent="0.3">
      <c r="A352">
        <v>351</v>
      </c>
      <c r="B352" t="s">
        <v>881</v>
      </c>
      <c r="C352" t="s">
        <v>1558</v>
      </c>
    </row>
    <row r="353" spans="1:3" x14ac:dyDescent="0.3">
      <c r="A353">
        <v>352</v>
      </c>
      <c r="B353" t="s">
        <v>574</v>
      </c>
      <c r="C353" t="s">
        <v>1558</v>
      </c>
    </row>
    <row r="354" spans="1:3" x14ac:dyDescent="0.3">
      <c r="A354">
        <v>353</v>
      </c>
      <c r="B354" t="s">
        <v>627</v>
      </c>
      <c r="C354" t="s">
        <v>1558</v>
      </c>
    </row>
    <row r="355" spans="1:3" x14ac:dyDescent="0.3">
      <c r="A355">
        <v>354</v>
      </c>
      <c r="B355" t="s">
        <v>331</v>
      </c>
      <c r="C355" t="s">
        <v>1558</v>
      </c>
    </row>
    <row r="356" spans="1:3" x14ac:dyDescent="0.3">
      <c r="A356">
        <v>355</v>
      </c>
      <c r="B356" t="s">
        <v>1294</v>
      </c>
      <c r="C356" t="s">
        <v>1558</v>
      </c>
    </row>
    <row r="357" spans="1:3" x14ac:dyDescent="0.3">
      <c r="A357">
        <v>356</v>
      </c>
      <c r="B357" t="s">
        <v>696</v>
      </c>
      <c r="C357" t="s">
        <v>1558</v>
      </c>
    </row>
    <row r="358" spans="1:3" x14ac:dyDescent="0.3">
      <c r="A358">
        <v>357</v>
      </c>
      <c r="B358" t="s">
        <v>1066</v>
      </c>
      <c r="C358" t="s">
        <v>1558</v>
      </c>
    </row>
    <row r="359" spans="1:3" x14ac:dyDescent="0.3">
      <c r="A359">
        <v>358</v>
      </c>
      <c r="B359" t="s">
        <v>638</v>
      </c>
      <c r="C359" t="s">
        <v>1558</v>
      </c>
    </row>
    <row r="360" spans="1:3" x14ac:dyDescent="0.3">
      <c r="A360">
        <v>359</v>
      </c>
      <c r="B360" t="s">
        <v>274</v>
      </c>
      <c r="C360" t="s">
        <v>1558</v>
      </c>
    </row>
    <row r="361" spans="1:3" x14ac:dyDescent="0.3">
      <c r="A361">
        <v>360</v>
      </c>
      <c r="B361" t="s">
        <v>754</v>
      </c>
      <c r="C361" t="s">
        <v>1558</v>
      </c>
    </row>
    <row r="362" spans="1:3" x14ac:dyDescent="0.3">
      <c r="A362">
        <v>361</v>
      </c>
      <c r="B362" t="s">
        <v>171</v>
      </c>
      <c r="C362" t="s">
        <v>1558</v>
      </c>
    </row>
    <row r="363" spans="1:3" x14ac:dyDescent="0.3">
      <c r="A363">
        <v>362</v>
      </c>
      <c r="B363" t="s">
        <v>602</v>
      </c>
      <c r="C363" t="s">
        <v>1558</v>
      </c>
    </row>
    <row r="364" spans="1:3" x14ac:dyDescent="0.3">
      <c r="A364">
        <v>363</v>
      </c>
      <c r="B364" t="s">
        <v>975</v>
      </c>
      <c r="C364" t="s">
        <v>1558</v>
      </c>
    </row>
    <row r="365" spans="1:3" x14ac:dyDescent="0.3">
      <c r="A365">
        <v>364</v>
      </c>
      <c r="B365" t="s">
        <v>1414</v>
      </c>
      <c r="C365" t="s">
        <v>1558</v>
      </c>
    </row>
    <row r="366" spans="1:3" x14ac:dyDescent="0.3">
      <c r="A366">
        <v>365</v>
      </c>
      <c r="B366" t="s">
        <v>1394</v>
      </c>
      <c r="C366" t="s">
        <v>1558</v>
      </c>
    </row>
    <row r="367" spans="1:3" x14ac:dyDescent="0.3">
      <c r="A367">
        <v>366</v>
      </c>
      <c r="B367" t="s">
        <v>176</v>
      </c>
      <c r="C367" t="s">
        <v>1558</v>
      </c>
    </row>
    <row r="368" spans="1:3" x14ac:dyDescent="0.3">
      <c r="A368">
        <v>367</v>
      </c>
      <c r="B368" t="s">
        <v>1111</v>
      </c>
      <c r="C368" t="s">
        <v>1558</v>
      </c>
    </row>
    <row r="369" spans="1:3" x14ac:dyDescent="0.3">
      <c r="A369">
        <v>368</v>
      </c>
      <c r="B369" t="s">
        <v>675</v>
      </c>
      <c r="C369" t="s">
        <v>1558</v>
      </c>
    </row>
    <row r="370" spans="1:3" x14ac:dyDescent="0.3">
      <c r="A370">
        <v>369</v>
      </c>
      <c r="B370" t="s">
        <v>221</v>
      </c>
      <c r="C370" t="s">
        <v>1558</v>
      </c>
    </row>
    <row r="371" spans="1:3" x14ac:dyDescent="0.3">
      <c r="A371">
        <v>370</v>
      </c>
      <c r="B371" t="s">
        <v>385</v>
      </c>
      <c r="C371" t="s">
        <v>1558</v>
      </c>
    </row>
    <row r="372" spans="1:3" x14ac:dyDescent="0.3">
      <c r="A372">
        <v>371</v>
      </c>
      <c r="B372" t="s">
        <v>344</v>
      </c>
      <c r="C372" t="s">
        <v>1558</v>
      </c>
    </row>
    <row r="373" spans="1:3" x14ac:dyDescent="0.3">
      <c r="A373">
        <v>372</v>
      </c>
      <c r="B373" t="s">
        <v>1309</v>
      </c>
      <c r="C373" t="s">
        <v>1558</v>
      </c>
    </row>
    <row r="374" spans="1:3" x14ac:dyDescent="0.3">
      <c r="A374">
        <v>373</v>
      </c>
      <c r="B374" t="s">
        <v>840</v>
      </c>
      <c r="C374" t="s">
        <v>1558</v>
      </c>
    </row>
    <row r="375" spans="1:3" x14ac:dyDescent="0.3">
      <c r="A375">
        <v>374</v>
      </c>
      <c r="B375" t="s">
        <v>704</v>
      </c>
      <c r="C375" t="s">
        <v>1558</v>
      </c>
    </row>
    <row r="376" spans="1:3" x14ac:dyDescent="0.3">
      <c r="A376">
        <v>375</v>
      </c>
      <c r="B376" t="s">
        <v>496</v>
      </c>
      <c r="C376" t="s">
        <v>1558</v>
      </c>
    </row>
    <row r="377" spans="1:3" x14ac:dyDescent="0.3">
      <c r="A377">
        <v>376</v>
      </c>
      <c r="B377" t="s">
        <v>807</v>
      </c>
      <c r="C377" t="s">
        <v>1558</v>
      </c>
    </row>
    <row r="378" spans="1:3" x14ac:dyDescent="0.3">
      <c r="A378">
        <v>377</v>
      </c>
      <c r="B378" t="s">
        <v>467</v>
      </c>
      <c r="C378" t="s">
        <v>1558</v>
      </c>
    </row>
    <row r="379" spans="1:3" x14ac:dyDescent="0.3">
      <c r="A379">
        <v>378</v>
      </c>
      <c r="B379" t="s">
        <v>111</v>
      </c>
      <c r="C379" t="s">
        <v>1558</v>
      </c>
    </row>
    <row r="380" spans="1:3" x14ac:dyDescent="0.3">
      <c r="A380">
        <v>379</v>
      </c>
      <c r="B380" t="s">
        <v>397</v>
      </c>
      <c r="C380" t="s">
        <v>1558</v>
      </c>
    </row>
    <row r="381" spans="1:3" x14ac:dyDescent="0.3">
      <c r="A381">
        <v>380</v>
      </c>
      <c r="B381" t="s">
        <v>167</v>
      </c>
      <c r="C381" t="s">
        <v>1558</v>
      </c>
    </row>
    <row r="382" spans="1:3" x14ac:dyDescent="0.3">
      <c r="A382">
        <v>381</v>
      </c>
      <c r="B382" t="s">
        <v>233</v>
      </c>
      <c r="C382" t="s">
        <v>1558</v>
      </c>
    </row>
    <row r="383" spans="1:3" x14ac:dyDescent="0.3">
      <c r="A383">
        <v>382</v>
      </c>
      <c r="B383" t="s">
        <v>1115</v>
      </c>
      <c r="C383" t="s">
        <v>1558</v>
      </c>
    </row>
    <row r="384" spans="1:3" x14ac:dyDescent="0.3">
      <c r="A384">
        <v>383</v>
      </c>
      <c r="B384" t="s">
        <v>1353</v>
      </c>
      <c r="C384" t="s">
        <v>1558</v>
      </c>
    </row>
    <row r="385" spans="1:3" x14ac:dyDescent="0.3">
      <c r="A385">
        <v>384</v>
      </c>
      <c r="B385" t="s">
        <v>869</v>
      </c>
      <c r="C385" t="s">
        <v>1575</v>
      </c>
    </row>
    <row r="386" spans="1:3" x14ac:dyDescent="0.3">
      <c r="A386">
        <v>385</v>
      </c>
      <c r="B386" t="s">
        <v>912</v>
      </c>
      <c r="C386" t="s">
        <v>1558</v>
      </c>
    </row>
    <row r="387" spans="1:3" x14ac:dyDescent="0.3">
      <c r="A387">
        <v>386</v>
      </c>
      <c r="B387" t="s">
        <v>459</v>
      </c>
      <c r="C387" t="s">
        <v>1575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749-C072-3340-9CFC-A81132C19862}">
  <dimension ref="A1:C374"/>
  <sheetViews>
    <sheetView topLeftCell="A347" workbookViewId="0">
      <selection activeCell="B374" sqref="B374"/>
    </sheetView>
  </sheetViews>
  <sheetFormatPr defaultColWidth="11.5546875" defaultRowHeight="14.4" x14ac:dyDescent="0.3"/>
  <cols>
    <col min="1" max="1" width="4.109375" bestFit="1" customWidth="1"/>
    <col min="2" max="2" width="33.33203125" bestFit="1" customWidth="1"/>
    <col min="3" max="3" width="5.6640625" bestFit="1" customWidth="1"/>
  </cols>
  <sheetData>
    <row r="1" spans="1:3" x14ac:dyDescent="0.3">
      <c r="A1" s="1" t="s">
        <v>0</v>
      </c>
      <c r="B1" s="1" t="s">
        <v>1</v>
      </c>
      <c r="C1" s="1" t="s">
        <v>1559</v>
      </c>
    </row>
    <row r="2" spans="1:3" x14ac:dyDescent="0.3">
      <c r="A2">
        <v>1</v>
      </c>
      <c r="B2" t="s">
        <v>50</v>
      </c>
      <c r="C2" t="s">
        <v>1558</v>
      </c>
    </row>
    <row r="3" spans="1:3" x14ac:dyDescent="0.3">
      <c r="A3">
        <v>2</v>
      </c>
      <c r="B3" t="s">
        <v>1301</v>
      </c>
      <c r="C3" t="s">
        <v>1558</v>
      </c>
    </row>
    <row r="4" spans="1:3" x14ac:dyDescent="0.3">
      <c r="A4">
        <v>3</v>
      </c>
      <c r="B4" t="s">
        <v>79</v>
      </c>
      <c r="C4" t="s">
        <v>1558</v>
      </c>
    </row>
    <row r="5" spans="1:3" x14ac:dyDescent="0.3">
      <c r="A5">
        <v>4</v>
      </c>
      <c r="B5" t="s">
        <v>262</v>
      </c>
      <c r="C5" t="s">
        <v>1558</v>
      </c>
    </row>
    <row r="6" spans="1:3" x14ac:dyDescent="0.3">
      <c r="A6">
        <v>5</v>
      </c>
      <c r="B6" t="s">
        <v>151</v>
      </c>
      <c r="C6" t="s">
        <v>1558</v>
      </c>
    </row>
    <row r="7" spans="1:3" x14ac:dyDescent="0.3">
      <c r="A7">
        <v>6</v>
      </c>
      <c r="B7" t="s">
        <v>928</v>
      </c>
      <c r="C7" t="s">
        <v>1558</v>
      </c>
    </row>
    <row r="8" spans="1:3" x14ac:dyDescent="0.3">
      <c r="A8">
        <v>7</v>
      </c>
      <c r="B8" t="s">
        <v>295</v>
      </c>
      <c r="C8" t="s">
        <v>1558</v>
      </c>
    </row>
    <row r="9" spans="1:3" x14ac:dyDescent="0.3">
      <c r="A9">
        <v>8</v>
      </c>
      <c r="B9" t="s">
        <v>794</v>
      </c>
      <c r="C9" t="s">
        <v>1558</v>
      </c>
    </row>
    <row r="10" spans="1:3" x14ac:dyDescent="0.3">
      <c r="A10">
        <v>9</v>
      </c>
      <c r="B10" t="s">
        <v>1422</v>
      </c>
      <c r="C10" t="s">
        <v>1558</v>
      </c>
    </row>
    <row r="11" spans="1:3" x14ac:dyDescent="0.3">
      <c r="A11">
        <v>10</v>
      </c>
      <c r="B11" t="s">
        <v>1435</v>
      </c>
      <c r="C11" t="s">
        <v>1558</v>
      </c>
    </row>
    <row r="12" spans="1:3" x14ac:dyDescent="0.3">
      <c r="A12">
        <v>11</v>
      </c>
      <c r="B12" t="s">
        <v>430</v>
      </c>
      <c r="C12" t="s">
        <v>1558</v>
      </c>
    </row>
    <row r="13" spans="1:3" x14ac:dyDescent="0.3">
      <c r="A13">
        <v>12</v>
      </c>
      <c r="B13" t="s">
        <v>671</v>
      </c>
      <c r="C13" t="s">
        <v>1558</v>
      </c>
    </row>
    <row r="14" spans="1:3" x14ac:dyDescent="0.3">
      <c r="A14">
        <v>13</v>
      </c>
      <c r="B14" t="s">
        <v>504</v>
      </c>
      <c r="C14" t="s">
        <v>1558</v>
      </c>
    </row>
    <row r="15" spans="1:3" x14ac:dyDescent="0.3">
      <c r="A15">
        <v>14</v>
      </c>
      <c r="B15" t="s">
        <v>135</v>
      </c>
      <c r="C15" t="s">
        <v>1558</v>
      </c>
    </row>
    <row r="16" spans="1:3" x14ac:dyDescent="0.3">
      <c r="A16">
        <v>15</v>
      </c>
      <c r="B16" t="s">
        <v>86</v>
      </c>
      <c r="C16" t="s">
        <v>1558</v>
      </c>
    </row>
    <row r="17" spans="1:3" x14ac:dyDescent="0.3">
      <c r="A17">
        <v>16</v>
      </c>
      <c r="B17" t="s">
        <v>1029</v>
      </c>
      <c r="C17" t="s">
        <v>1558</v>
      </c>
    </row>
    <row r="18" spans="1:3" x14ac:dyDescent="0.3">
      <c r="A18">
        <v>17</v>
      </c>
      <c r="B18" t="s">
        <v>9</v>
      </c>
      <c r="C18" t="s">
        <v>1558</v>
      </c>
    </row>
    <row r="19" spans="1:3" x14ac:dyDescent="0.3">
      <c r="A19">
        <v>18</v>
      </c>
      <c r="B19" t="s">
        <v>159</v>
      </c>
      <c r="C19" t="s">
        <v>1558</v>
      </c>
    </row>
    <row r="20" spans="1:3" x14ac:dyDescent="0.3">
      <c r="A20">
        <v>19</v>
      </c>
      <c r="B20" t="s">
        <v>680</v>
      </c>
      <c r="C20" t="s">
        <v>1558</v>
      </c>
    </row>
    <row r="21" spans="1:3" x14ac:dyDescent="0.3">
      <c r="A21">
        <v>20</v>
      </c>
      <c r="B21" t="s">
        <v>1357</v>
      </c>
      <c r="C21" t="s">
        <v>1558</v>
      </c>
    </row>
    <row r="22" spans="1:3" x14ac:dyDescent="0.3">
      <c r="A22">
        <v>21</v>
      </c>
      <c r="B22" t="s">
        <v>1286</v>
      </c>
      <c r="C22" t="s">
        <v>1558</v>
      </c>
    </row>
    <row r="23" spans="1:3" x14ac:dyDescent="0.3">
      <c r="A23">
        <v>22</v>
      </c>
      <c r="B23" t="s">
        <v>241</v>
      </c>
      <c r="C23" t="s">
        <v>1558</v>
      </c>
    </row>
    <row r="24" spans="1:3" x14ac:dyDescent="0.3">
      <c r="A24">
        <v>23</v>
      </c>
      <c r="B24" t="s">
        <v>967</v>
      </c>
      <c r="C24" t="s">
        <v>1558</v>
      </c>
    </row>
    <row r="25" spans="1:3" x14ac:dyDescent="0.3">
      <c r="A25">
        <v>24</v>
      </c>
      <c r="B25" t="s">
        <v>352</v>
      </c>
      <c r="C25" t="s">
        <v>1558</v>
      </c>
    </row>
    <row r="26" spans="1:3" x14ac:dyDescent="0.3">
      <c r="A26">
        <v>25</v>
      </c>
      <c r="B26" t="s">
        <v>163</v>
      </c>
      <c r="C26" t="s">
        <v>1558</v>
      </c>
    </row>
    <row r="27" spans="1:3" x14ac:dyDescent="0.3">
      <c r="A27">
        <v>26</v>
      </c>
      <c r="B27" t="s">
        <v>827</v>
      </c>
      <c r="C27" t="s">
        <v>1558</v>
      </c>
    </row>
    <row r="28" spans="1:3" x14ac:dyDescent="0.3">
      <c r="A28">
        <v>27</v>
      </c>
      <c r="B28" t="s">
        <v>1456</v>
      </c>
      <c r="C28" t="s">
        <v>1558</v>
      </c>
    </row>
    <row r="29" spans="1:3" x14ac:dyDescent="0.3">
      <c r="A29">
        <v>28</v>
      </c>
      <c r="B29" t="s">
        <v>1547</v>
      </c>
      <c r="C29" t="s">
        <v>1558</v>
      </c>
    </row>
    <row r="30" spans="1:3" x14ac:dyDescent="0.3">
      <c r="A30">
        <v>29</v>
      </c>
      <c r="B30" t="s">
        <v>723</v>
      </c>
      <c r="C30" t="s">
        <v>1558</v>
      </c>
    </row>
    <row r="31" spans="1:3" x14ac:dyDescent="0.3">
      <c r="A31">
        <v>30</v>
      </c>
      <c r="B31" t="s">
        <v>1449</v>
      </c>
      <c r="C31" t="s">
        <v>1558</v>
      </c>
    </row>
    <row r="32" spans="1:3" x14ac:dyDescent="0.3">
      <c r="A32">
        <v>31</v>
      </c>
      <c r="B32" t="s">
        <v>1274</v>
      </c>
      <c r="C32" t="s">
        <v>1558</v>
      </c>
    </row>
    <row r="33" spans="1:3" x14ac:dyDescent="0.3">
      <c r="A33">
        <v>32</v>
      </c>
      <c r="B33" t="s">
        <v>537</v>
      </c>
      <c r="C33" t="s">
        <v>1558</v>
      </c>
    </row>
    <row r="34" spans="1:3" x14ac:dyDescent="0.3">
      <c r="A34">
        <v>33</v>
      </c>
      <c r="B34" t="s">
        <v>1083</v>
      </c>
      <c r="C34" t="s">
        <v>1558</v>
      </c>
    </row>
    <row r="35" spans="1:3" x14ac:dyDescent="0.3">
      <c r="A35">
        <v>34</v>
      </c>
      <c r="B35" t="s">
        <v>336</v>
      </c>
      <c r="C35" t="s">
        <v>1558</v>
      </c>
    </row>
    <row r="36" spans="1:3" x14ac:dyDescent="0.3">
      <c r="A36">
        <v>35</v>
      </c>
      <c r="B36" t="s">
        <v>1418</v>
      </c>
      <c r="C36" t="s">
        <v>1558</v>
      </c>
    </row>
    <row r="37" spans="1:3" x14ac:dyDescent="0.3">
      <c r="A37">
        <v>36</v>
      </c>
      <c r="B37" t="s">
        <v>1402</v>
      </c>
      <c r="C37" t="s">
        <v>1558</v>
      </c>
    </row>
    <row r="38" spans="1:3" x14ac:dyDescent="0.3">
      <c r="A38">
        <v>37</v>
      </c>
      <c r="B38" t="s">
        <v>983</v>
      </c>
      <c r="C38" t="s">
        <v>1558</v>
      </c>
    </row>
    <row r="39" spans="1:3" x14ac:dyDescent="0.3">
      <c r="A39">
        <v>38</v>
      </c>
      <c r="B39" t="s">
        <v>373</v>
      </c>
      <c r="C39" t="s">
        <v>1558</v>
      </c>
    </row>
    <row r="40" spans="1:3" x14ac:dyDescent="0.3">
      <c r="A40">
        <v>39</v>
      </c>
      <c r="B40" t="s">
        <v>286</v>
      </c>
      <c r="C40" t="s">
        <v>1558</v>
      </c>
    </row>
    <row r="41" spans="1:3" x14ac:dyDescent="0.3">
      <c r="A41">
        <v>40</v>
      </c>
      <c r="B41" t="s">
        <v>684</v>
      </c>
      <c r="C41" t="s">
        <v>1558</v>
      </c>
    </row>
    <row r="42" spans="1:3" x14ac:dyDescent="0.3">
      <c r="A42">
        <v>41</v>
      </c>
      <c r="B42" t="s">
        <v>993</v>
      </c>
      <c r="C42" t="s">
        <v>1558</v>
      </c>
    </row>
    <row r="43" spans="1:3" x14ac:dyDescent="0.3">
      <c r="A43">
        <v>42</v>
      </c>
      <c r="B43" t="s">
        <v>1254</v>
      </c>
      <c r="C43" t="s">
        <v>1558</v>
      </c>
    </row>
    <row r="44" spans="1:3" x14ac:dyDescent="0.3">
      <c r="A44">
        <v>43</v>
      </c>
      <c r="B44" t="s">
        <v>184</v>
      </c>
      <c r="C44" t="s">
        <v>1558</v>
      </c>
    </row>
    <row r="45" spans="1:3" x14ac:dyDescent="0.3">
      <c r="A45">
        <v>44</v>
      </c>
      <c r="B45" t="s">
        <v>545</v>
      </c>
      <c r="C45" t="s">
        <v>1558</v>
      </c>
    </row>
    <row r="46" spans="1:3" x14ac:dyDescent="0.3">
      <c r="A46">
        <v>45</v>
      </c>
      <c r="B46" t="s">
        <v>307</v>
      </c>
      <c r="C46" t="s">
        <v>1558</v>
      </c>
    </row>
    <row r="47" spans="1:3" x14ac:dyDescent="0.3">
      <c r="A47">
        <v>46</v>
      </c>
      <c r="B47" t="s">
        <v>147</v>
      </c>
      <c r="C47" t="s">
        <v>1558</v>
      </c>
    </row>
    <row r="48" spans="1:3" x14ac:dyDescent="0.3">
      <c r="A48">
        <v>47</v>
      </c>
      <c r="B48" t="s">
        <v>943</v>
      </c>
      <c r="C48" t="s">
        <v>1558</v>
      </c>
    </row>
    <row r="49" spans="1:3" x14ac:dyDescent="0.3">
      <c r="A49">
        <v>48</v>
      </c>
      <c r="B49" t="s">
        <v>401</v>
      </c>
      <c r="C49" t="s">
        <v>1558</v>
      </c>
    </row>
    <row r="50" spans="1:3" x14ac:dyDescent="0.3">
      <c r="A50">
        <v>49</v>
      </c>
      <c r="B50" t="s">
        <v>635</v>
      </c>
      <c r="C50" t="s">
        <v>1558</v>
      </c>
    </row>
    <row r="51" spans="1:3" x14ac:dyDescent="0.3">
      <c r="A51">
        <v>50</v>
      </c>
      <c r="B51" t="s">
        <v>483</v>
      </c>
      <c r="C51" t="s">
        <v>1558</v>
      </c>
    </row>
    <row r="52" spans="1:3" x14ac:dyDescent="0.3">
      <c r="A52">
        <v>51</v>
      </c>
      <c r="B52" t="s">
        <v>578</v>
      </c>
      <c r="C52" t="s">
        <v>1558</v>
      </c>
    </row>
    <row r="53" spans="1:3" x14ac:dyDescent="0.3">
      <c r="A53">
        <v>52</v>
      </c>
      <c r="B53" t="s">
        <v>886</v>
      </c>
      <c r="C53" t="s">
        <v>1558</v>
      </c>
    </row>
    <row r="54" spans="1:3" x14ac:dyDescent="0.3">
      <c r="A54">
        <v>53</v>
      </c>
      <c r="B54" t="s">
        <v>1235</v>
      </c>
      <c r="C54" t="s">
        <v>1558</v>
      </c>
    </row>
    <row r="55" spans="1:3" x14ac:dyDescent="0.3">
      <c r="A55">
        <v>54</v>
      </c>
      <c r="B55" t="s">
        <v>46</v>
      </c>
      <c r="C55" t="s">
        <v>1558</v>
      </c>
    </row>
    <row r="56" spans="1:3" x14ac:dyDescent="0.3">
      <c r="A56">
        <v>55</v>
      </c>
      <c r="B56" t="s">
        <v>1208</v>
      </c>
      <c r="C56" t="s">
        <v>1558</v>
      </c>
    </row>
    <row r="57" spans="1:3" x14ac:dyDescent="0.3">
      <c r="A57">
        <v>56</v>
      </c>
      <c r="B57" t="s">
        <v>1046</v>
      </c>
      <c r="C57" t="s">
        <v>1558</v>
      </c>
    </row>
    <row r="58" spans="1:3" x14ac:dyDescent="0.3">
      <c r="A58">
        <v>57</v>
      </c>
      <c r="B58" t="s">
        <v>381</v>
      </c>
      <c r="C58" t="s">
        <v>1558</v>
      </c>
    </row>
    <row r="59" spans="1:3" x14ac:dyDescent="0.3">
      <c r="A59">
        <v>58</v>
      </c>
      <c r="B59" t="s">
        <v>1333</v>
      </c>
      <c r="C59" t="s">
        <v>1558</v>
      </c>
    </row>
    <row r="60" spans="1:3" x14ac:dyDescent="0.3">
      <c r="A60">
        <v>59</v>
      </c>
      <c r="B60" t="s">
        <v>59</v>
      </c>
      <c r="C60" t="s">
        <v>1558</v>
      </c>
    </row>
    <row r="61" spans="1:3" x14ac:dyDescent="0.3">
      <c r="A61">
        <v>60</v>
      </c>
      <c r="B61" t="s">
        <v>590</v>
      </c>
      <c r="C61" t="s">
        <v>1558</v>
      </c>
    </row>
    <row r="62" spans="1:3" x14ac:dyDescent="0.3">
      <c r="A62">
        <v>61</v>
      </c>
      <c r="B62" t="s">
        <v>647</v>
      </c>
      <c r="C62" t="s">
        <v>1558</v>
      </c>
    </row>
    <row r="63" spans="1:3" x14ac:dyDescent="0.3">
      <c r="A63">
        <v>62</v>
      </c>
      <c r="B63" t="s">
        <v>835</v>
      </c>
      <c r="C63" t="s">
        <v>1558</v>
      </c>
    </row>
    <row r="64" spans="1:3" x14ac:dyDescent="0.3">
      <c r="A64">
        <v>63</v>
      </c>
      <c r="B64" t="s">
        <v>819</v>
      </c>
      <c r="C64" t="s">
        <v>1558</v>
      </c>
    </row>
    <row r="65" spans="1:3" x14ac:dyDescent="0.3">
      <c r="A65">
        <v>64</v>
      </c>
      <c r="B65" t="s">
        <v>389</v>
      </c>
      <c r="C65" t="s">
        <v>1558</v>
      </c>
    </row>
    <row r="66" spans="1:3" x14ac:dyDescent="0.3">
      <c r="A66">
        <v>65</v>
      </c>
      <c r="B66" t="s">
        <v>1132</v>
      </c>
      <c r="C66" t="s">
        <v>1558</v>
      </c>
    </row>
    <row r="67" spans="1:3" x14ac:dyDescent="0.3">
      <c r="A67">
        <v>66</v>
      </c>
      <c r="B67" t="s">
        <v>663</v>
      </c>
      <c r="C67" t="s">
        <v>1558</v>
      </c>
    </row>
    <row r="68" spans="1:3" x14ac:dyDescent="0.3">
      <c r="A68">
        <v>67</v>
      </c>
      <c r="B68" t="s">
        <v>1361</v>
      </c>
      <c r="C68" t="s">
        <v>1558</v>
      </c>
    </row>
    <row r="69" spans="1:3" x14ac:dyDescent="0.3">
      <c r="A69">
        <v>68</v>
      </c>
      <c r="B69" t="s">
        <v>750</v>
      </c>
      <c r="C69" t="s">
        <v>1558</v>
      </c>
    </row>
    <row r="70" spans="1:3" x14ac:dyDescent="0.3">
      <c r="A70">
        <v>69</v>
      </c>
      <c r="B70" t="s">
        <v>598</v>
      </c>
      <c r="C70" t="s">
        <v>1558</v>
      </c>
    </row>
    <row r="71" spans="1:3" x14ac:dyDescent="0.3">
      <c r="A71">
        <v>70</v>
      </c>
      <c r="B71" t="s">
        <v>225</v>
      </c>
      <c r="C71" t="s">
        <v>1558</v>
      </c>
    </row>
    <row r="72" spans="1:3" x14ac:dyDescent="0.3">
      <c r="A72">
        <v>71</v>
      </c>
      <c r="B72" t="s">
        <v>1467</v>
      </c>
      <c r="C72" t="s">
        <v>1558</v>
      </c>
    </row>
    <row r="73" spans="1:3" x14ac:dyDescent="0.3">
      <c r="A73">
        <v>72</v>
      </c>
      <c r="B73" t="s">
        <v>463</v>
      </c>
      <c r="C73" t="s">
        <v>1558</v>
      </c>
    </row>
    <row r="74" spans="1:3" x14ac:dyDescent="0.3">
      <c r="A74">
        <v>73</v>
      </c>
      <c r="B74" t="s">
        <v>1550</v>
      </c>
      <c r="C74" t="s">
        <v>1558</v>
      </c>
    </row>
    <row r="75" spans="1:3" x14ac:dyDescent="0.3">
      <c r="A75">
        <v>74</v>
      </c>
      <c r="B75" t="s">
        <v>520</v>
      </c>
      <c r="C75" t="s">
        <v>1558</v>
      </c>
    </row>
    <row r="76" spans="1:3" x14ac:dyDescent="0.3">
      <c r="A76">
        <v>75</v>
      </c>
      <c r="B76" t="s">
        <v>708</v>
      </c>
      <c r="C76" t="s">
        <v>1558</v>
      </c>
    </row>
    <row r="77" spans="1:3" x14ac:dyDescent="0.3">
      <c r="A77">
        <v>76</v>
      </c>
      <c r="B77" t="s">
        <v>873</v>
      </c>
      <c r="C77" t="s">
        <v>1558</v>
      </c>
    </row>
    <row r="78" spans="1:3" x14ac:dyDescent="0.3">
      <c r="A78">
        <v>77</v>
      </c>
      <c r="B78" t="s">
        <v>1038</v>
      </c>
      <c r="C78" t="s">
        <v>1558</v>
      </c>
    </row>
    <row r="79" spans="1:3" x14ac:dyDescent="0.3">
      <c r="A79">
        <v>78</v>
      </c>
      <c r="B79" t="s">
        <v>865</v>
      </c>
      <c r="C79" t="s">
        <v>1558</v>
      </c>
    </row>
    <row r="80" spans="1:3" x14ac:dyDescent="0.3">
      <c r="A80">
        <v>79</v>
      </c>
      <c r="B80" t="s">
        <v>1033</v>
      </c>
      <c r="C80" t="s">
        <v>1558</v>
      </c>
    </row>
    <row r="81" spans="1:3" x14ac:dyDescent="0.3">
      <c r="A81">
        <v>80</v>
      </c>
      <c r="B81" t="s">
        <v>1058</v>
      </c>
      <c r="C81" t="s">
        <v>1558</v>
      </c>
    </row>
    <row r="82" spans="1:3" x14ac:dyDescent="0.3">
      <c r="A82">
        <v>81</v>
      </c>
      <c r="B82" t="s">
        <v>1271</v>
      </c>
      <c r="C82" t="s">
        <v>1558</v>
      </c>
    </row>
    <row r="83" spans="1:3" x14ac:dyDescent="0.3">
      <c r="A83">
        <v>82</v>
      </c>
      <c r="B83" t="s">
        <v>890</v>
      </c>
      <c r="C83" t="s">
        <v>1558</v>
      </c>
    </row>
    <row r="84" spans="1:3" x14ac:dyDescent="0.3">
      <c r="A84">
        <v>83</v>
      </c>
      <c r="B84" t="s">
        <v>1247</v>
      </c>
      <c r="C84" t="s">
        <v>1558</v>
      </c>
    </row>
    <row r="85" spans="1:3" x14ac:dyDescent="0.3">
      <c r="A85">
        <v>84</v>
      </c>
      <c r="B85" t="s">
        <v>799</v>
      </c>
      <c r="C85" t="s">
        <v>1558</v>
      </c>
    </row>
    <row r="86" spans="1:3" x14ac:dyDescent="0.3">
      <c r="A86">
        <v>85</v>
      </c>
      <c r="B86" t="s">
        <v>924</v>
      </c>
      <c r="C86" t="s">
        <v>1558</v>
      </c>
    </row>
    <row r="87" spans="1:3" x14ac:dyDescent="0.3">
      <c r="A87">
        <v>86</v>
      </c>
      <c r="B87" t="s">
        <v>319</v>
      </c>
      <c r="C87" t="s">
        <v>1558</v>
      </c>
    </row>
    <row r="88" spans="1:3" x14ac:dyDescent="0.3">
      <c r="A88">
        <v>87</v>
      </c>
      <c r="B88" t="s">
        <v>188</v>
      </c>
      <c r="C88" t="s">
        <v>1558</v>
      </c>
    </row>
    <row r="89" spans="1:3" x14ac:dyDescent="0.3">
      <c r="A89">
        <v>88</v>
      </c>
      <c r="B89" t="s">
        <v>619</v>
      </c>
      <c r="C89" t="s">
        <v>1558</v>
      </c>
    </row>
    <row r="90" spans="1:3" x14ac:dyDescent="0.3">
      <c r="A90">
        <v>89</v>
      </c>
      <c r="B90" t="s">
        <v>249</v>
      </c>
      <c r="C90" t="s">
        <v>1558</v>
      </c>
    </row>
    <row r="91" spans="1:3" x14ac:dyDescent="0.3">
      <c r="A91">
        <v>90</v>
      </c>
      <c r="B91" t="s">
        <v>1026</v>
      </c>
      <c r="C91" t="s">
        <v>1558</v>
      </c>
    </row>
    <row r="92" spans="1:3" x14ac:dyDescent="0.3">
      <c r="A92">
        <v>91</v>
      </c>
      <c r="B92" t="s">
        <v>553</v>
      </c>
      <c r="C92" t="s">
        <v>1558</v>
      </c>
    </row>
    <row r="93" spans="1:3" x14ac:dyDescent="0.3">
      <c r="A93">
        <v>92</v>
      </c>
      <c r="B93" t="s">
        <v>1200</v>
      </c>
      <c r="C93" t="s">
        <v>1558</v>
      </c>
    </row>
    <row r="94" spans="1:3" x14ac:dyDescent="0.3">
      <c r="A94">
        <v>93</v>
      </c>
      <c r="B94" t="s">
        <v>82</v>
      </c>
      <c r="C94" t="s">
        <v>1558</v>
      </c>
    </row>
    <row r="95" spans="1:3" x14ac:dyDescent="0.3">
      <c r="A95">
        <v>94</v>
      </c>
      <c r="B95" t="s">
        <v>123</v>
      </c>
      <c r="C95" t="s">
        <v>1558</v>
      </c>
    </row>
    <row r="96" spans="1:3" x14ac:dyDescent="0.3">
      <c r="A96">
        <v>95</v>
      </c>
      <c r="B96" t="s">
        <v>508</v>
      </c>
      <c r="C96" t="s">
        <v>1558</v>
      </c>
    </row>
    <row r="97" spans="1:3" x14ac:dyDescent="0.3">
      <c r="A97">
        <v>96</v>
      </c>
      <c r="B97" t="s">
        <v>364</v>
      </c>
      <c r="C97" t="s">
        <v>1558</v>
      </c>
    </row>
    <row r="98" spans="1:3" x14ac:dyDescent="0.3">
      <c r="A98">
        <v>97</v>
      </c>
      <c r="B98" t="s">
        <v>529</v>
      </c>
      <c r="C98" t="s">
        <v>1558</v>
      </c>
    </row>
    <row r="99" spans="1:3" x14ac:dyDescent="0.3">
      <c r="A99">
        <v>98</v>
      </c>
      <c r="B99" t="s">
        <v>55</v>
      </c>
      <c r="C99" t="s">
        <v>1558</v>
      </c>
    </row>
    <row r="100" spans="1:3" x14ac:dyDescent="0.3">
      <c r="A100">
        <v>99</v>
      </c>
      <c r="B100" t="s">
        <v>155</v>
      </c>
      <c r="C100" t="s">
        <v>1558</v>
      </c>
    </row>
    <row r="101" spans="1:3" x14ac:dyDescent="0.3">
      <c r="A101">
        <v>100</v>
      </c>
      <c r="B101" t="s">
        <v>759</v>
      </c>
      <c r="C101" t="s">
        <v>1558</v>
      </c>
    </row>
    <row r="102" spans="1:3" x14ac:dyDescent="0.3">
      <c r="A102">
        <v>101</v>
      </c>
      <c r="B102" t="s">
        <v>643</v>
      </c>
      <c r="C102" t="s">
        <v>1558</v>
      </c>
    </row>
    <row r="103" spans="1:3" x14ac:dyDescent="0.3">
      <c r="A103">
        <v>102</v>
      </c>
      <c r="B103" t="s">
        <v>130</v>
      </c>
      <c r="C103" t="s">
        <v>1558</v>
      </c>
    </row>
    <row r="104" spans="1:3" x14ac:dyDescent="0.3">
      <c r="A104">
        <v>103</v>
      </c>
      <c r="B104" t="s">
        <v>119</v>
      </c>
      <c r="C104" t="s">
        <v>1558</v>
      </c>
    </row>
    <row r="105" spans="1:3" x14ac:dyDescent="0.3">
      <c r="A105">
        <v>104</v>
      </c>
      <c r="B105" t="s">
        <v>1006</v>
      </c>
      <c r="C105" t="s">
        <v>1558</v>
      </c>
    </row>
    <row r="106" spans="1:3" x14ac:dyDescent="0.3">
      <c r="A106">
        <v>105</v>
      </c>
      <c r="B106" t="s">
        <v>438</v>
      </c>
      <c r="C106" t="s">
        <v>1558</v>
      </c>
    </row>
    <row r="107" spans="1:3" x14ac:dyDescent="0.3">
      <c r="A107">
        <v>106</v>
      </c>
      <c r="B107" t="s">
        <v>1313</v>
      </c>
      <c r="C107" t="s">
        <v>1558</v>
      </c>
    </row>
    <row r="108" spans="1:3" x14ac:dyDescent="0.3">
      <c r="A108">
        <v>107</v>
      </c>
      <c r="B108" t="s">
        <v>451</v>
      </c>
      <c r="C108" t="s">
        <v>1558</v>
      </c>
    </row>
    <row r="109" spans="1:3" x14ac:dyDescent="0.3">
      <c r="A109">
        <v>108</v>
      </c>
      <c r="B109" t="s">
        <v>1222</v>
      </c>
      <c r="C109" t="s">
        <v>1558</v>
      </c>
    </row>
    <row r="110" spans="1:3" x14ac:dyDescent="0.3">
      <c r="A110">
        <v>109</v>
      </c>
      <c r="B110" t="s">
        <v>1251</v>
      </c>
      <c r="C110" t="s">
        <v>1558</v>
      </c>
    </row>
    <row r="111" spans="1:3" x14ac:dyDescent="0.3">
      <c r="A111">
        <v>110</v>
      </c>
      <c r="B111" t="s">
        <v>566</v>
      </c>
      <c r="C111" t="s">
        <v>1558</v>
      </c>
    </row>
    <row r="112" spans="1:3" x14ac:dyDescent="0.3">
      <c r="A112">
        <v>111</v>
      </c>
      <c r="B112" t="s">
        <v>1091</v>
      </c>
      <c r="C112" t="s">
        <v>1558</v>
      </c>
    </row>
    <row r="113" spans="1:3" x14ac:dyDescent="0.3">
      <c r="A113">
        <v>112</v>
      </c>
      <c r="B113" t="s">
        <v>1329</v>
      </c>
      <c r="C113" t="s">
        <v>1558</v>
      </c>
    </row>
    <row r="114" spans="1:3" x14ac:dyDescent="0.3">
      <c r="A114">
        <v>113</v>
      </c>
      <c r="B114" t="s">
        <v>1406</v>
      </c>
      <c r="C114" t="s">
        <v>1558</v>
      </c>
    </row>
    <row r="115" spans="1:3" x14ac:dyDescent="0.3">
      <c r="A115">
        <v>114</v>
      </c>
      <c r="B115" t="s">
        <v>99</v>
      </c>
      <c r="C115" t="s">
        <v>1558</v>
      </c>
    </row>
    <row r="116" spans="1:3" x14ac:dyDescent="0.3">
      <c r="A116">
        <v>115</v>
      </c>
      <c r="B116" t="s">
        <v>196</v>
      </c>
      <c r="C116" t="s">
        <v>1558</v>
      </c>
    </row>
    <row r="117" spans="1:3" x14ac:dyDescent="0.3">
      <c r="A117">
        <v>116</v>
      </c>
      <c r="B117" t="s">
        <v>1491</v>
      </c>
      <c r="C117" t="s">
        <v>1558</v>
      </c>
    </row>
    <row r="118" spans="1:3" x14ac:dyDescent="0.3">
      <c r="A118">
        <v>117</v>
      </c>
      <c r="B118" t="s">
        <v>1278</v>
      </c>
      <c r="C118" t="s">
        <v>1558</v>
      </c>
    </row>
    <row r="119" spans="1:3" x14ac:dyDescent="0.3">
      <c r="A119">
        <v>118</v>
      </c>
      <c r="B119" t="s">
        <v>1165</v>
      </c>
      <c r="C119" t="s">
        <v>1558</v>
      </c>
    </row>
    <row r="120" spans="1:3" x14ac:dyDescent="0.3">
      <c r="A120">
        <v>119</v>
      </c>
      <c r="B120" t="s">
        <v>1526</v>
      </c>
      <c r="C120" t="s">
        <v>1558</v>
      </c>
    </row>
    <row r="121" spans="1:3" x14ac:dyDescent="0.3">
      <c r="A121">
        <v>120</v>
      </c>
      <c r="B121" t="s">
        <v>1282</v>
      </c>
      <c r="C121" t="s">
        <v>1558</v>
      </c>
    </row>
    <row r="122" spans="1:3" x14ac:dyDescent="0.3">
      <c r="A122">
        <v>121</v>
      </c>
      <c r="B122" t="s">
        <v>282</v>
      </c>
      <c r="C122" t="s">
        <v>1558</v>
      </c>
    </row>
    <row r="123" spans="1:3" x14ac:dyDescent="0.3">
      <c r="A123">
        <v>122</v>
      </c>
      <c r="B123" t="s">
        <v>1050</v>
      </c>
      <c r="C123" t="s">
        <v>1558</v>
      </c>
    </row>
    <row r="124" spans="1:3" x14ac:dyDescent="0.3">
      <c r="A124">
        <v>123</v>
      </c>
      <c r="B124" t="s">
        <v>1290</v>
      </c>
      <c r="C124" t="s">
        <v>1558</v>
      </c>
    </row>
    <row r="125" spans="1:3" x14ac:dyDescent="0.3">
      <c r="A125">
        <v>124</v>
      </c>
      <c r="B125" t="s">
        <v>1215</v>
      </c>
      <c r="C125" t="s">
        <v>1558</v>
      </c>
    </row>
    <row r="126" spans="1:3" x14ac:dyDescent="0.3">
      <c r="A126">
        <v>125</v>
      </c>
      <c r="B126" t="s">
        <v>1480</v>
      </c>
      <c r="C126" t="s">
        <v>1558</v>
      </c>
    </row>
    <row r="127" spans="1:3" x14ac:dyDescent="0.3">
      <c r="A127">
        <v>126</v>
      </c>
      <c r="B127" t="s">
        <v>479</v>
      </c>
      <c r="C127" t="s">
        <v>1558</v>
      </c>
    </row>
    <row r="128" spans="1:3" x14ac:dyDescent="0.3">
      <c r="A128">
        <v>127</v>
      </c>
      <c r="B128" t="s">
        <v>303</v>
      </c>
      <c r="C128" t="s">
        <v>1558</v>
      </c>
    </row>
    <row r="129" spans="1:3" x14ac:dyDescent="0.3">
      <c r="A129">
        <v>128</v>
      </c>
      <c r="B129" t="s">
        <v>455</v>
      </c>
      <c r="C129" t="s">
        <v>1558</v>
      </c>
    </row>
    <row r="130" spans="1:3" x14ac:dyDescent="0.3">
      <c r="A130">
        <v>129</v>
      </c>
      <c r="B130" t="s">
        <v>1262</v>
      </c>
      <c r="C130" t="s">
        <v>1558</v>
      </c>
    </row>
    <row r="131" spans="1:3" x14ac:dyDescent="0.3">
      <c r="A131">
        <v>130</v>
      </c>
      <c r="B131" t="s">
        <v>742</v>
      </c>
      <c r="C131" t="s">
        <v>1558</v>
      </c>
    </row>
    <row r="132" spans="1:3" x14ac:dyDescent="0.3">
      <c r="A132">
        <v>131</v>
      </c>
      <c r="B132" t="s">
        <v>651</v>
      </c>
      <c r="C132" t="s">
        <v>1558</v>
      </c>
    </row>
    <row r="133" spans="1:3" x14ac:dyDescent="0.3">
      <c r="A133">
        <v>132</v>
      </c>
      <c r="B133" t="s">
        <v>1227</v>
      </c>
      <c r="C133" t="s">
        <v>1558</v>
      </c>
    </row>
    <row r="134" spans="1:3" x14ac:dyDescent="0.3">
      <c r="A134">
        <v>133</v>
      </c>
      <c r="B134" t="s">
        <v>831</v>
      </c>
      <c r="C134" t="s">
        <v>1558</v>
      </c>
    </row>
    <row r="135" spans="1:3" x14ac:dyDescent="0.3">
      <c r="A135">
        <v>134</v>
      </c>
      <c r="B135" t="s">
        <v>442</v>
      </c>
      <c r="C135" t="s">
        <v>1558</v>
      </c>
    </row>
    <row r="136" spans="1:3" x14ac:dyDescent="0.3">
      <c r="A136">
        <v>135</v>
      </c>
      <c r="B136" t="s">
        <v>763</v>
      </c>
      <c r="C136" t="s">
        <v>1558</v>
      </c>
    </row>
    <row r="137" spans="1:3" x14ac:dyDescent="0.3">
      <c r="A137">
        <v>136</v>
      </c>
      <c r="B137" t="s">
        <v>1522</v>
      </c>
      <c r="C137" t="s">
        <v>1558</v>
      </c>
    </row>
    <row r="138" spans="1:3" x14ac:dyDescent="0.3">
      <c r="A138">
        <v>137</v>
      </c>
      <c r="B138" t="s">
        <v>848</v>
      </c>
      <c r="C138" t="s">
        <v>1558</v>
      </c>
    </row>
    <row r="139" spans="1:3" x14ac:dyDescent="0.3">
      <c r="A139">
        <v>138</v>
      </c>
      <c r="B139" t="s">
        <v>1211</v>
      </c>
      <c r="C139" t="s">
        <v>1558</v>
      </c>
    </row>
    <row r="140" spans="1:3" x14ac:dyDescent="0.3">
      <c r="A140">
        <v>139</v>
      </c>
      <c r="B140" t="s">
        <v>524</v>
      </c>
      <c r="C140" t="s">
        <v>1558</v>
      </c>
    </row>
    <row r="141" spans="1:3" x14ac:dyDescent="0.3">
      <c r="A141">
        <v>140</v>
      </c>
      <c r="B141" t="s">
        <v>790</v>
      </c>
      <c r="C141" t="s">
        <v>1558</v>
      </c>
    </row>
    <row r="142" spans="1:3" x14ac:dyDescent="0.3">
      <c r="A142">
        <v>141</v>
      </c>
      <c r="B142" t="s">
        <v>63</v>
      </c>
      <c r="C142" t="s">
        <v>1558</v>
      </c>
    </row>
    <row r="143" spans="1:3" x14ac:dyDescent="0.3">
      <c r="A143">
        <v>142</v>
      </c>
      <c r="B143" t="s">
        <v>1431</v>
      </c>
      <c r="C143" t="s">
        <v>1558</v>
      </c>
    </row>
    <row r="144" spans="1:3" x14ac:dyDescent="0.3">
      <c r="A144">
        <v>143</v>
      </c>
      <c r="B144" t="s">
        <v>1381</v>
      </c>
      <c r="C144" t="s">
        <v>1558</v>
      </c>
    </row>
    <row r="145" spans="1:3" x14ac:dyDescent="0.3">
      <c r="A145">
        <v>144</v>
      </c>
      <c r="B145" t="s">
        <v>561</v>
      </c>
      <c r="C145" t="s">
        <v>1558</v>
      </c>
    </row>
    <row r="146" spans="1:3" x14ac:dyDescent="0.3">
      <c r="A146">
        <v>145</v>
      </c>
      <c r="B146" t="s">
        <v>1107</v>
      </c>
      <c r="C146" t="s">
        <v>1558</v>
      </c>
    </row>
    <row r="147" spans="1:3" x14ac:dyDescent="0.3">
      <c r="A147">
        <v>146</v>
      </c>
      <c r="B147" t="s">
        <v>541</v>
      </c>
      <c r="C147" t="s">
        <v>1558</v>
      </c>
    </row>
    <row r="148" spans="1:3" x14ac:dyDescent="0.3">
      <c r="A148">
        <v>147</v>
      </c>
      <c r="B148" t="s">
        <v>1062</v>
      </c>
      <c r="C148" t="s">
        <v>1558</v>
      </c>
    </row>
    <row r="149" spans="1:3" x14ac:dyDescent="0.3">
      <c r="A149">
        <v>148</v>
      </c>
      <c r="B149" t="s">
        <v>516</v>
      </c>
      <c r="C149" t="s">
        <v>1558</v>
      </c>
    </row>
    <row r="150" spans="1:3" x14ac:dyDescent="0.3">
      <c r="A150">
        <v>149</v>
      </c>
      <c r="B150" t="s">
        <v>904</v>
      </c>
      <c r="C150" t="s">
        <v>1558</v>
      </c>
    </row>
    <row r="151" spans="1:3" x14ac:dyDescent="0.3">
      <c r="A151">
        <v>150</v>
      </c>
      <c r="B151" t="s">
        <v>916</v>
      </c>
      <c r="C151" t="s">
        <v>1558</v>
      </c>
    </row>
    <row r="152" spans="1:3" x14ac:dyDescent="0.3">
      <c r="A152">
        <v>151</v>
      </c>
      <c r="B152" t="s">
        <v>1193</v>
      </c>
      <c r="C152" t="s">
        <v>1558</v>
      </c>
    </row>
    <row r="153" spans="1:3" x14ac:dyDescent="0.3">
      <c r="A153">
        <v>152</v>
      </c>
      <c r="B153" t="s">
        <v>711</v>
      </c>
      <c r="C153" t="s">
        <v>1558</v>
      </c>
    </row>
    <row r="154" spans="1:3" x14ac:dyDescent="0.3">
      <c r="A154">
        <v>153</v>
      </c>
      <c r="B154" t="s">
        <v>1459</v>
      </c>
      <c r="C154" t="s">
        <v>1558</v>
      </c>
    </row>
    <row r="155" spans="1:3" x14ac:dyDescent="0.3">
      <c r="A155">
        <v>154</v>
      </c>
      <c r="B155" t="s">
        <v>340</v>
      </c>
      <c r="C155" t="s">
        <v>1558</v>
      </c>
    </row>
    <row r="156" spans="1:3" x14ac:dyDescent="0.3">
      <c r="A156">
        <v>155</v>
      </c>
      <c r="B156" t="s">
        <v>688</v>
      </c>
      <c r="C156" t="s">
        <v>1558</v>
      </c>
    </row>
    <row r="157" spans="1:3" x14ac:dyDescent="0.3">
      <c r="A157">
        <v>156</v>
      </c>
      <c r="B157" t="s">
        <v>700</v>
      </c>
      <c r="C157" t="s">
        <v>1558</v>
      </c>
    </row>
    <row r="158" spans="1:3" x14ac:dyDescent="0.3">
      <c r="A158">
        <v>157</v>
      </c>
      <c r="B158" t="s">
        <v>1010</v>
      </c>
      <c r="C158" t="s">
        <v>1558</v>
      </c>
    </row>
    <row r="159" spans="1:3" x14ac:dyDescent="0.3">
      <c r="A159">
        <v>158</v>
      </c>
      <c r="B159" t="s">
        <v>1239</v>
      </c>
      <c r="C159" t="s">
        <v>1558</v>
      </c>
    </row>
    <row r="160" spans="1:3" x14ac:dyDescent="0.3">
      <c r="A160">
        <v>159</v>
      </c>
      <c r="B160" t="s">
        <v>1173</v>
      </c>
      <c r="C160" t="s">
        <v>1558</v>
      </c>
    </row>
    <row r="161" spans="1:3" x14ac:dyDescent="0.3">
      <c r="A161">
        <v>160</v>
      </c>
      <c r="B161" t="s">
        <v>1463</v>
      </c>
      <c r="C161" t="s">
        <v>1558</v>
      </c>
    </row>
    <row r="162" spans="1:3" x14ac:dyDescent="0.3">
      <c r="A162">
        <v>161</v>
      </c>
      <c r="B162" t="s">
        <v>512</v>
      </c>
      <c r="C162" t="s">
        <v>1558</v>
      </c>
    </row>
    <row r="163" spans="1:3" x14ac:dyDescent="0.3">
      <c r="A163">
        <v>162</v>
      </c>
      <c r="B163" t="s">
        <v>1231</v>
      </c>
      <c r="C163" t="s">
        <v>1558</v>
      </c>
    </row>
    <row r="164" spans="1:3" x14ac:dyDescent="0.3">
      <c r="A164">
        <v>163</v>
      </c>
      <c r="B164" t="s">
        <v>950</v>
      </c>
      <c r="C164" t="s">
        <v>1558</v>
      </c>
    </row>
    <row r="165" spans="1:3" x14ac:dyDescent="0.3">
      <c r="A165">
        <v>164</v>
      </c>
      <c r="B165" t="s">
        <v>1018</v>
      </c>
      <c r="C165" t="s">
        <v>1558</v>
      </c>
    </row>
    <row r="166" spans="1:3" x14ac:dyDescent="0.3">
      <c r="A166">
        <v>165</v>
      </c>
      <c r="B166" t="s">
        <v>861</v>
      </c>
      <c r="C166" t="s">
        <v>1558</v>
      </c>
    </row>
    <row r="167" spans="1:3" x14ac:dyDescent="0.3">
      <c r="A167">
        <v>166</v>
      </c>
      <c r="B167" t="s">
        <v>1022</v>
      </c>
      <c r="C167" t="s">
        <v>1558</v>
      </c>
    </row>
    <row r="168" spans="1:3" x14ac:dyDescent="0.3">
      <c r="A168">
        <v>167</v>
      </c>
      <c r="B168" t="s">
        <v>615</v>
      </c>
      <c r="C168" t="s">
        <v>1558</v>
      </c>
    </row>
    <row r="169" spans="1:3" x14ac:dyDescent="0.3">
      <c r="A169">
        <v>168</v>
      </c>
      <c r="B169" t="s">
        <v>311</v>
      </c>
      <c r="C169" t="s">
        <v>1558</v>
      </c>
    </row>
    <row r="170" spans="1:3" x14ac:dyDescent="0.3">
      <c r="A170">
        <v>169</v>
      </c>
      <c r="B170" t="s">
        <v>1189</v>
      </c>
      <c r="C170" t="s">
        <v>1558</v>
      </c>
    </row>
    <row r="171" spans="1:3" x14ac:dyDescent="0.3">
      <c r="A171">
        <v>170</v>
      </c>
      <c r="B171" t="s">
        <v>356</v>
      </c>
      <c r="C171" t="s">
        <v>1558</v>
      </c>
    </row>
    <row r="172" spans="1:3" x14ac:dyDescent="0.3">
      <c r="A172">
        <v>171</v>
      </c>
      <c r="B172" t="s">
        <v>1196</v>
      </c>
      <c r="C172" t="s">
        <v>1558</v>
      </c>
    </row>
    <row r="173" spans="1:3" x14ac:dyDescent="0.3">
      <c r="A173">
        <v>172</v>
      </c>
      <c r="B173" t="s">
        <v>488</v>
      </c>
      <c r="C173" t="s">
        <v>1558</v>
      </c>
    </row>
    <row r="174" spans="1:3" x14ac:dyDescent="0.3">
      <c r="A174">
        <v>173</v>
      </c>
      <c r="B174" t="s">
        <v>771</v>
      </c>
      <c r="C174" t="s">
        <v>1558</v>
      </c>
    </row>
    <row r="175" spans="1:3" x14ac:dyDescent="0.3">
      <c r="A175">
        <v>174</v>
      </c>
      <c r="B175" t="s">
        <v>290</v>
      </c>
      <c r="C175" t="s">
        <v>1558</v>
      </c>
    </row>
    <row r="176" spans="1:3" x14ac:dyDescent="0.3">
      <c r="A176">
        <v>175</v>
      </c>
      <c r="B176" t="s">
        <v>217</v>
      </c>
      <c r="C176" t="s">
        <v>1558</v>
      </c>
    </row>
    <row r="177" spans="1:3" x14ac:dyDescent="0.3">
      <c r="A177">
        <v>176</v>
      </c>
      <c r="B177" t="s">
        <v>570</v>
      </c>
      <c r="C177" t="s">
        <v>1558</v>
      </c>
    </row>
    <row r="178" spans="1:3" x14ac:dyDescent="0.3">
      <c r="A178">
        <v>177</v>
      </c>
      <c r="B178" t="s">
        <v>500</v>
      </c>
      <c r="C178" t="s">
        <v>1558</v>
      </c>
    </row>
    <row r="179" spans="1:3" x14ac:dyDescent="0.3">
      <c r="A179">
        <v>178</v>
      </c>
      <c r="B179" t="s">
        <v>90</v>
      </c>
      <c r="C179" t="s">
        <v>1558</v>
      </c>
    </row>
    <row r="180" spans="1:3" x14ac:dyDescent="0.3">
      <c r="A180">
        <v>179</v>
      </c>
      <c r="B180" t="s">
        <v>208</v>
      </c>
      <c r="C180" t="s">
        <v>1558</v>
      </c>
    </row>
    <row r="181" spans="1:3" x14ac:dyDescent="0.3">
      <c r="A181">
        <v>180</v>
      </c>
      <c r="B181" t="s">
        <v>377</v>
      </c>
      <c r="C181" t="s">
        <v>1558</v>
      </c>
    </row>
    <row r="182" spans="1:3" x14ac:dyDescent="0.3">
      <c r="A182">
        <v>181</v>
      </c>
      <c r="B182" t="s">
        <v>212</v>
      </c>
      <c r="C182" t="s">
        <v>1558</v>
      </c>
    </row>
    <row r="183" spans="1:3" x14ac:dyDescent="0.3">
      <c r="A183">
        <v>182</v>
      </c>
      <c r="B183" t="s">
        <v>1343</v>
      </c>
      <c r="C183" t="s">
        <v>1558</v>
      </c>
    </row>
    <row r="184" spans="1:3" x14ac:dyDescent="0.3">
      <c r="A184">
        <v>183</v>
      </c>
      <c r="B184" t="s">
        <v>38</v>
      </c>
      <c r="C184" t="s">
        <v>1558</v>
      </c>
    </row>
    <row r="185" spans="1:3" x14ac:dyDescent="0.3">
      <c r="A185">
        <v>184</v>
      </c>
      <c r="B185" t="s">
        <v>115</v>
      </c>
      <c r="C185" t="s">
        <v>1558</v>
      </c>
    </row>
    <row r="186" spans="1:3" x14ac:dyDescent="0.3">
      <c r="A186">
        <v>185</v>
      </c>
      <c r="B186" t="s">
        <v>229</v>
      </c>
      <c r="C186" t="s">
        <v>1558</v>
      </c>
    </row>
    <row r="187" spans="1:3" x14ac:dyDescent="0.3">
      <c r="A187">
        <v>186</v>
      </c>
      <c r="B187" t="s">
        <v>418</v>
      </c>
      <c r="C187" t="s">
        <v>1558</v>
      </c>
    </row>
    <row r="188" spans="1:3" x14ac:dyDescent="0.3">
      <c r="A188">
        <v>187</v>
      </c>
      <c r="B188" t="s">
        <v>1513</v>
      </c>
      <c r="C188" t="s">
        <v>1558</v>
      </c>
    </row>
    <row r="189" spans="1:3" x14ac:dyDescent="0.3">
      <c r="A189">
        <v>188</v>
      </c>
      <c r="B189" t="s">
        <v>1177</v>
      </c>
      <c r="C189" t="s">
        <v>1558</v>
      </c>
    </row>
    <row r="190" spans="1:3" x14ac:dyDescent="0.3">
      <c r="A190">
        <v>189</v>
      </c>
      <c r="B190" t="s">
        <v>1317</v>
      </c>
      <c r="C190" t="s">
        <v>1558</v>
      </c>
    </row>
    <row r="191" spans="1:3" x14ac:dyDescent="0.3">
      <c r="A191">
        <v>190</v>
      </c>
      <c r="B191" t="s">
        <v>987</v>
      </c>
      <c r="C191" t="s">
        <v>1558</v>
      </c>
    </row>
    <row r="192" spans="1:3" x14ac:dyDescent="0.3">
      <c r="A192">
        <v>191</v>
      </c>
      <c r="B192" t="s">
        <v>14</v>
      </c>
      <c r="C192" t="s">
        <v>1558</v>
      </c>
    </row>
    <row r="193" spans="1:3" x14ac:dyDescent="0.3">
      <c r="A193">
        <v>192</v>
      </c>
      <c r="B193" t="s">
        <v>1529</v>
      </c>
      <c r="C193" t="s">
        <v>1558</v>
      </c>
    </row>
    <row r="194" spans="1:3" x14ac:dyDescent="0.3">
      <c r="A194">
        <v>193</v>
      </c>
      <c r="B194" t="s">
        <v>775</v>
      </c>
      <c r="C194" t="s">
        <v>1558</v>
      </c>
    </row>
    <row r="195" spans="1:3" x14ac:dyDescent="0.3">
      <c r="A195">
        <v>194</v>
      </c>
      <c r="B195" t="s">
        <v>586</v>
      </c>
      <c r="C195" t="s">
        <v>1558</v>
      </c>
    </row>
    <row r="196" spans="1:3" x14ac:dyDescent="0.3">
      <c r="A196">
        <v>195</v>
      </c>
      <c r="B196" t="s">
        <v>75</v>
      </c>
      <c r="C196" t="s">
        <v>1558</v>
      </c>
    </row>
    <row r="197" spans="1:3" x14ac:dyDescent="0.3">
      <c r="A197">
        <v>196</v>
      </c>
      <c r="B197" t="s">
        <v>738</v>
      </c>
      <c r="C197" t="s">
        <v>1558</v>
      </c>
    </row>
    <row r="198" spans="1:3" x14ac:dyDescent="0.3">
      <c r="A198">
        <v>197</v>
      </c>
      <c r="B198" t="s">
        <v>901</v>
      </c>
      <c r="C198" t="s">
        <v>1558</v>
      </c>
    </row>
    <row r="199" spans="1:3" x14ac:dyDescent="0.3">
      <c r="A199">
        <v>198</v>
      </c>
      <c r="B199" t="s">
        <v>719</v>
      </c>
      <c r="C199" t="s">
        <v>1558</v>
      </c>
    </row>
    <row r="200" spans="1:3" x14ac:dyDescent="0.3">
      <c r="A200">
        <v>199</v>
      </c>
      <c r="B200" t="s">
        <v>893</v>
      </c>
      <c r="C200" t="s">
        <v>1558</v>
      </c>
    </row>
    <row r="201" spans="1:3" x14ac:dyDescent="0.3">
      <c r="A201">
        <v>200</v>
      </c>
      <c r="B201" t="s">
        <v>1426</v>
      </c>
      <c r="C201" t="s">
        <v>1558</v>
      </c>
    </row>
    <row r="202" spans="1:3" x14ac:dyDescent="0.3">
      <c r="A202">
        <v>201</v>
      </c>
      <c r="B202" t="s">
        <v>30</v>
      </c>
      <c r="C202" t="s">
        <v>1558</v>
      </c>
    </row>
    <row r="203" spans="1:3" x14ac:dyDescent="0.3">
      <c r="A203">
        <v>202</v>
      </c>
      <c r="B203" t="s">
        <v>1169</v>
      </c>
      <c r="C203" t="s">
        <v>1558</v>
      </c>
    </row>
    <row r="204" spans="1:3" x14ac:dyDescent="0.3">
      <c r="A204">
        <v>203</v>
      </c>
      <c r="B204" t="s">
        <v>954</v>
      </c>
      <c r="C204" t="s">
        <v>1558</v>
      </c>
    </row>
    <row r="205" spans="1:3" x14ac:dyDescent="0.3">
      <c r="A205">
        <v>204</v>
      </c>
      <c r="B205" t="s">
        <v>409</v>
      </c>
      <c r="C205" t="s">
        <v>1558</v>
      </c>
    </row>
    <row r="206" spans="1:3" x14ac:dyDescent="0.3">
      <c r="A206">
        <v>205</v>
      </c>
      <c r="B206" t="s">
        <v>1365</v>
      </c>
      <c r="C206" t="s">
        <v>1558</v>
      </c>
    </row>
    <row r="207" spans="1:3" x14ac:dyDescent="0.3">
      <c r="A207">
        <v>206</v>
      </c>
      <c r="B207" t="s">
        <v>631</v>
      </c>
      <c r="C207" t="s">
        <v>1558</v>
      </c>
    </row>
    <row r="208" spans="1:3" x14ac:dyDescent="0.3">
      <c r="A208">
        <v>207</v>
      </c>
      <c r="B208" t="s">
        <v>1452</v>
      </c>
      <c r="C208" t="s">
        <v>1558</v>
      </c>
    </row>
    <row r="209" spans="1:3" x14ac:dyDescent="0.3">
      <c r="A209">
        <v>208</v>
      </c>
      <c r="B209" t="s">
        <v>1103</v>
      </c>
      <c r="C209" t="s">
        <v>1558</v>
      </c>
    </row>
    <row r="210" spans="1:3" x14ac:dyDescent="0.3">
      <c r="A210">
        <v>209</v>
      </c>
      <c r="B210" t="s">
        <v>278</v>
      </c>
      <c r="C210" t="s">
        <v>1558</v>
      </c>
    </row>
    <row r="211" spans="1:3" x14ac:dyDescent="0.3">
      <c r="A211">
        <v>210</v>
      </c>
      <c r="B211" t="s">
        <v>414</v>
      </c>
      <c r="C211" t="s">
        <v>1558</v>
      </c>
    </row>
    <row r="212" spans="1:3" x14ac:dyDescent="0.3">
      <c r="A212">
        <v>211</v>
      </c>
      <c r="B212" t="s">
        <v>823</v>
      </c>
      <c r="C212" t="s">
        <v>1558</v>
      </c>
    </row>
    <row r="213" spans="1:3" x14ac:dyDescent="0.3">
      <c r="A213">
        <v>212</v>
      </c>
      <c r="B213" t="s">
        <v>266</v>
      </c>
      <c r="C213" t="s">
        <v>1558</v>
      </c>
    </row>
    <row r="214" spans="1:3" x14ac:dyDescent="0.3">
      <c r="A214">
        <v>213</v>
      </c>
      <c r="B214" t="s">
        <v>26</v>
      </c>
      <c r="C214" t="s">
        <v>1558</v>
      </c>
    </row>
    <row r="215" spans="1:3" x14ac:dyDescent="0.3">
      <c r="A215">
        <v>214</v>
      </c>
      <c r="B215" t="s">
        <v>1099</v>
      </c>
      <c r="C215" t="s">
        <v>1558</v>
      </c>
    </row>
    <row r="216" spans="1:3" x14ac:dyDescent="0.3">
      <c r="A216">
        <v>215</v>
      </c>
      <c r="B216" t="s">
        <v>594</v>
      </c>
      <c r="C216" t="s">
        <v>1558</v>
      </c>
    </row>
    <row r="217" spans="1:3" x14ac:dyDescent="0.3">
      <c r="A217">
        <v>216</v>
      </c>
      <c r="B217" t="s">
        <v>95</v>
      </c>
      <c r="C217" t="s">
        <v>1558</v>
      </c>
    </row>
    <row r="218" spans="1:3" x14ac:dyDescent="0.3">
      <c r="A218">
        <v>217</v>
      </c>
      <c r="B218" t="s">
        <v>327</v>
      </c>
      <c r="C218" t="s">
        <v>1558</v>
      </c>
    </row>
    <row r="219" spans="1:3" x14ac:dyDescent="0.3">
      <c r="A219">
        <v>218</v>
      </c>
      <c r="B219" t="s">
        <v>1258</v>
      </c>
      <c r="C219" t="s">
        <v>1558</v>
      </c>
    </row>
    <row r="220" spans="1:3" x14ac:dyDescent="0.3">
      <c r="A220">
        <v>219</v>
      </c>
      <c r="B220" t="s">
        <v>1153</v>
      </c>
      <c r="C220" t="s">
        <v>1558</v>
      </c>
    </row>
    <row r="221" spans="1:3" x14ac:dyDescent="0.3">
      <c r="A221">
        <v>220</v>
      </c>
      <c r="B221" t="s">
        <v>1181</v>
      </c>
      <c r="C221" t="s">
        <v>1558</v>
      </c>
    </row>
    <row r="222" spans="1:3" x14ac:dyDescent="0.3">
      <c r="A222">
        <v>221</v>
      </c>
      <c r="B222" t="s">
        <v>655</v>
      </c>
      <c r="C222" t="s">
        <v>1558</v>
      </c>
    </row>
    <row r="223" spans="1:3" x14ac:dyDescent="0.3">
      <c r="A223">
        <v>222</v>
      </c>
      <c r="B223" t="s">
        <v>237</v>
      </c>
      <c r="C223" t="s">
        <v>1558</v>
      </c>
    </row>
    <row r="224" spans="1:3" x14ac:dyDescent="0.3">
      <c r="A224">
        <v>223</v>
      </c>
      <c r="B224" t="s">
        <v>1074</v>
      </c>
      <c r="C224" t="s">
        <v>1558</v>
      </c>
    </row>
    <row r="225" spans="1:3" x14ac:dyDescent="0.3">
      <c r="A225">
        <v>224</v>
      </c>
      <c r="B225" t="s">
        <v>127</v>
      </c>
      <c r="C225" t="s">
        <v>1558</v>
      </c>
    </row>
    <row r="226" spans="1:3" x14ac:dyDescent="0.3">
      <c r="A226">
        <v>225</v>
      </c>
      <c r="B226" t="s">
        <v>1398</v>
      </c>
      <c r="C226" t="s">
        <v>1558</v>
      </c>
    </row>
    <row r="227" spans="1:3" x14ac:dyDescent="0.3">
      <c r="A227">
        <v>226</v>
      </c>
      <c r="B227" t="s">
        <v>475</v>
      </c>
      <c r="C227" t="s">
        <v>1558</v>
      </c>
    </row>
    <row r="228" spans="1:3" x14ac:dyDescent="0.3">
      <c r="A228">
        <v>227</v>
      </c>
      <c r="B228" t="s">
        <v>204</v>
      </c>
      <c r="C228" t="s">
        <v>1558</v>
      </c>
    </row>
    <row r="229" spans="1:3" x14ac:dyDescent="0.3">
      <c r="A229">
        <v>228</v>
      </c>
      <c r="B229" t="s">
        <v>1157</v>
      </c>
      <c r="C229" t="s">
        <v>1558</v>
      </c>
    </row>
    <row r="230" spans="1:3" x14ac:dyDescent="0.3">
      <c r="A230">
        <v>229</v>
      </c>
      <c r="B230" t="s">
        <v>1445</v>
      </c>
      <c r="C230" t="s">
        <v>1558</v>
      </c>
    </row>
    <row r="231" spans="1:3" x14ac:dyDescent="0.3">
      <c r="A231">
        <v>230</v>
      </c>
      <c r="B231" t="s">
        <v>200</v>
      </c>
      <c r="C231" t="s">
        <v>1558</v>
      </c>
    </row>
    <row r="232" spans="1:3" x14ac:dyDescent="0.3">
      <c r="A232">
        <v>231</v>
      </c>
      <c r="B232" t="s">
        <v>1494</v>
      </c>
      <c r="C232" t="s">
        <v>1558</v>
      </c>
    </row>
    <row r="233" spans="1:3" x14ac:dyDescent="0.3">
      <c r="A233">
        <v>232</v>
      </c>
      <c r="B233" t="s">
        <v>811</v>
      </c>
      <c r="C233" t="s">
        <v>1558</v>
      </c>
    </row>
    <row r="234" spans="1:3" x14ac:dyDescent="0.3">
      <c r="A234">
        <v>233</v>
      </c>
      <c r="B234" t="s">
        <v>1079</v>
      </c>
      <c r="C234" t="s">
        <v>1558</v>
      </c>
    </row>
    <row r="235" spans="1:3" x14ac:dyDescent="0.3">
      <c r="A235">
        <v>234</v>
      </c>
      <c r="B235" t="s">
        <v>258</v>
      </c>
      <c r="C235" t="s">
        <v>1558</v>
      </c>
    </row>
    <row r="236" spans="1:3" x14ac:dyDescent="0.3">
      <c r="A236">
        <v>235</v>
      </c>
      <c r="B236" t="s">
        <v>607</v>
      </c>
      <c r="C236" t="s">
        <v>1558</v>
      </c>
    </row>
    <row r="237" spans="1:3" x14ac:dyDescent="0.3">
      <c r="A237">
        <v>236</v>
      </c>
      <c r="B237" t="s">
        <v>1002</v>
      </c>
      <c r="C237" t="s">
        <v>1558</v>
      </c>
    </row>
    <row r="238" spans="1:3" x14ac:dyDescent="0.3">
      <c r="A238">
        <v>237</v>
      </c>
      <c r="B238" t="s">
        <v>1502</v>
      </c>
      <c r="C238" t="s">
        <v>1558</v>
      </c>
    </row>
    <row r="239" spans="1:3" x14ac:dyDescent="0.3">
      <c r="A239">
        <v>238</v>
      </c>
      <c r="B239" t="s">
        <v>857</v>
      </c>
      <c r="C239" t="s">
        <v>1558</v>
      </c>
    </row>
    <row r="240" spans="1:3" x14ac:dyDescent="0.3">
      <c r="A240">
        <v>239</v>
      </c>
      <c r="B240" t="s">
        <v>180</v>
      </c>
      <c r="C240" t="s">
        <v>1558</v>
      </c>
    </row>
    <row r="241" spans="1:3" x14ac:dyDescent="0.3">
      <c r="A241">
        <v>240</v>
      </c>
      <c r="B241" t="s">
        <v>727</v>
      </c>
      <c r="C241" t="s">
        <v>1558</v>
      </c>
    </row>
    <row r="242" spans="1:3" x14ac:dyDescent="0.3">
      <c r="A242">
        <v>241</v>
      </c>
      <c r="B242" t="s">
        <v>1219</v>
      </c>
      <c r="C242" t="s">
        <v>1558</v>
      </c>
    </row>
    <row r="243" spans="1:3" x14ac:dyDescent="0.3">
      <c r="A243">
        <v>242</v>
      </c>
      <c r="B243" t="s">
        <v>1042</v>
      </c>
      <c r="C243" t="s">
        <v>1558</v>
      </c>
    </row>
    <row r="244" spans="1:3" x14ac:dyDescent="0.3">
      <c r="A244">
        <v>243</v>
      </c>
      <c r="B244" t="s">
        <v>492</v>
      </c>
      <c r="C244" t="s">
        <v>1558</v>
      </c>
    </row>
    <row r="245" spans="1:3" x14ac:dyDescent="0.3">
      <c r="A245">
        <v>244</v>
      </c>
      <c r="B245" t="s">
        <v>947</v>
      </c>
      <c r="C245" t="s">
        <v>1558</v>
      </c>
    </row>
    <row r="246" spans="1:3" x14ac:dyDescent="0.3">
      <c r="A246">
        <v>245</v>
      </c>
      <c r="B246" t="s">
        <v>623</v>
      </c>
      <c r="C246" t="s">
        <v>1558</v>
      </c>
    </row>
    <row r="247" spans="1:3" x14ac:dyDescent="0.3">
      <c r="A247">
        <v>246</v>
      </c>
      <c r="B247" t="s">
        <v>471</v>
      </c>
      <c r="C247" t="s">
        <v>1558</v>
      </c>
    </row>
    <row r="248" spans="1:3" x14ac:dyDescent="0.3">
      <c r="A248">
        <v>247</v>
      </c>
      <c r="B248" t="s">
        <v>254</v>
      </c>
      <c r="C248" t="s">
        <v>1558</v>
      </c>
    </row>
    <row r="249" spans="1:3" x14ac:dyDescent="0.3">
      <c r="A249">
        <v>248</v>
      </c>
      <c r="B249" t="s">
        <v>990</v>
      </c>
      <c r="C249" t="s">
        <v>1558</v>
      </c>
    </row>
    <row r="250" spans="1:3" x14ac:dyDescent="0.3">
      <c r="A250">
        <v>249</v>
      </c>
      <c r="B250" t="s">
        <v>323</v>
      </c>
      <c r="C250" t="s">
        <v>1558</v>
      </c>
    </row>
    <row r="251" spans="1:3" x14ac:dyDescent="0.3">
      <c r="A251">
        <v>250</v>
      </c>
      <c r="B251" t="s">
        <v>1136</v>
      </c>
      <c r="C251" t="s">
        <v>1558</v>
      </c>
    </row>
    <row r="252" spans="1:3" x14ac:dyDescent="0.3">
      <c r="A252">
        <v>251</v>
      </c>
      <c r="B252" t="s">
        <v>1297</v>
      </c>
      <c r="C252" t="s">
        <v>1558</v>
      </c>
    </row>
    <row r="253" spans="1:3" x14ac:dyDescent="0.3">
      <c r="A253">
        <v>252</v>
      </c>
      <c r="B253" t="s">
        <v>1474</v>
      </c>
      <c r="C253" t="s">
        <v>1558</v>
      </c>
    </row>
    <row r="254" spans="1:3" x14ac:dyDescent="0.3">
      <c r="A254">
        <v>253</v>
      </c>
      <c r="B254" t="s">
        <v>1506</v>
      </c>
      <c r="C254" t="s">
        <v>1558</v>
      </c>
    </row>
    <row r="255" spans="1:3" x14ac:dyDescent="0.3">
      <c r="A255">
        <v>254</v>
      </c>
      <c r="B255" t="s">
        <v>1539</v>
      </c>
      <c r="C255" t="s">
        <v>1558</v>
      </c>
    </row>
    <row r="256" spans="1:3" x14ac:dyDescent="0.3">
      <c r="A256">
        <v>255</v>
      </c>
      <c r="B256" t="s">
        <v>1243</v>
      </c>
      <c r="C256" t="s">
        <v>1558</v>
      </c>
    </row>
    <row r="257" spans="1:3" x14ac:dyDescent="0.3">
      <c r="A257">
        <v>256</v>
      </c>
      <c r="B257" t="s">
        <v>932</v>
      </c>
      <c r="C257" t="s">
        <v>1558</v>
      </c>
    </row>
    <row r="258" spans="1:3" x14ac:dyDescent="0.3">
      <c r="A258">
        <v>257</v>
      </c>
      <c r="B258" t="s">
        <v>1305</v>
      </c>
      <c r="C258" t="s">
        <v>1558</v>
      </c>
    </row>
    <row r="259" spans="1:3" x14ac:dyDescent="0.3">
      <c r="A259">
        <v>258</v>
      </c>
      <c r="B259" t="s">
        <v>778</v>
      </c>
      <c r="C259" t="s">
        <v>1558</v>
      </c>
    </row>
    <row r="260" spans="1:3" x14ac:dyDescent="0.3">
      <c r="A260">
        <v>259</v>
      </c>
      <c r="B260" t="s">
        <v>192</v>
      </c>
      <c r="C260" t="s">
        <v>1558</v>
      </c>
    </row>
    <row r="261" spans="1:3" x14ac:dyDescent="0.3">
      <c r="A261">
        <v>260</v>
      </c>
      <c r="B261" t="s">
        <v>1336</v>
      </c>
      <c r="C261" t="s">
        <v>1558</v>
      </c>
    </row>
    <row r="262" spans="1:3" x14ac:dyDescent="0.3">
      <c r="A262">
        <v>261</v>
      </c>
      <c r="B262" t="s">
        <v>557</v>
      </c>
      <c r="C262" t="s">
        <v>1558</v>
      </c>
    </row>
    <row r="263" spans="1:3" x14ac:dyDescent="0.3">
      <c r="A263">
        <v>262</v>
      </c>
      <c r="B263" t="s">
        <v>1120</v>
      </c>
      <c r="C263" t="s">
        <v>1558</v>
      </c>
    </row>
    <row r="264" spans="1:3" x14ac:dyDescent="0.3">
      <c r="A264">
        <v>263</v>
      </c>
      <c r="B264" t="s">
        <v>803</v>
      </c>
      <c r="C264" t="s">
        <v>1558</v>
      </c>
    </row>
    <row r="265" spans="1:3" x14ac:dyDescent="0.3">
      <c r="A265">
        <v>264</v>
      </c>
      <c r="B265" t="s">
        <v>936</v>
      </c>
      <c r="C265" t="s">
        <v>1558</v>
      </c>
    </row>
    <row r="266" spans="1:3" x14ac:dyDescent="0.3">
      <c r="A266">
        <v>265</v>
      </c>
      <c r="B266" t="s">
        <v>1014</v>
      </c>
      <c r="C266" t="s">
        <v>1558</v>
      </c>
    </row>
    <row r="267" spans="1:3" x14ac:dyDescent="0.3">
      <c r="A267">
        <v>266</v>
      </c>
      <c r="B267" t="s">
        <v>1532</v>
      </c>
      <c r="C267" t="s">
        <v>1558</v>
      </c>
    </row>
    <row r="268" spans="1:3" x14ac:dyDescent="0.3">
      <c r="A268">
        <v>267</v>
      </c>
      <c r="B268" t="s">
        <v>1369</v>
      </c>
      <c r="C268" t="s">
        <v>1558</v>
      </c>
    </row>
    <row r="269" spans="1:3" x14ac:dyDescent="0.3">
      <c r="A269">
        <v>268</v>
      </c>
      <c r="B269" t="s">
        <v>270</v>
      </c>
      <c r="C269" t="s">
        <v>1558</v>
      </c>
    </row>
    <row r="270" spans="1:3" x14ac:dyDescent="0.3">
      <c r="A270">
        <v>269</v>
      </c>
      <c r="B270" t="s">
        <v>1326</v>
      </c>
      <c r="C270" t="s">
        <v>1558</v>
      </c>
    </row>
    <row r="271" spans="1:3" x14ac:dyDescent="0.3">
      <c r="A271">
        <v>270</v>
      </c>
      <c r="B271" t="s">
        <v>782</v>
      </c>
      <c r="C271" t="s">
        <v>1558</v>
      </c>
    </row>
    <row r="272" spans="1:3" x14ac:dyDescent="0.3">
      <c r="A272">
        <v>271</v>
      </c>
      <c r="B272" t="s">
        <v>315</v>
      </c>
      <c r="C272" t="s">
        <v>1558</v>
      </c>
    </row>
    <row r="273" spans="1:3" x14ac:dyDescent="0.3">
      <c r="A273">
        <v>272</v>
      </c>
      <c r="B273" t="s">
        <v>405</v>
      </c>
      <c r="C273" t="s">
        <v>1558</v>
      </c>
    </row>
    <row r="274" spans="1:3" x14ac:dyDescent="0.3">
      <c r="A274">
        <v>273</v>
      </c>
      <c r="B274" t="s">
        <v>1070</v>
      </c>
      <c r="C274" t="s">
        <v>1558</v>
      </c>
    </row>
    <row r="275" spans="1:3" x14ac:dyDescent="0.3">
      <c r="A275">
        <v>274</v>
      </c>
      <c r="B275" t="s">
        <v>18</v>
      </c>
      <c r="C275" t="s">
        <v>1558</v>
      </c>
    </row>
    <row r="276" spans="1:3" x14ac:dyDescent="0.3">
      <c r="A276">
        <v>275</v>
      </c>
      <c r="B276" t="s">
        <v>533</v>
      </c>
      <c r="C276" t="s">
        <v>1558</v>
      </c>
    </row>
    <row r="277" spans="1:3" x14ac:dyDescent="0.3">
      <c r="A277">
        <v>276</v>
      </c>
      <c r="B277" t="s">
        <v>971</v>
      </c>
      <c r="C277" t="s">
        <v>1558</v>
      </c>
    </row>
    <row r="278" spans="1:3" x14ac:dyDescent="0.3">
      <c r="A278">
        <v>277</v>
      </c>
      <c r="B278" t="s">
        <v>908</v>
      </c>
      <c r="C278" t="s">
        <v>1558</v>
      </c>
    </row>
    <row r="279" spans="1:3" x14ac:dyDescent="0.3">
      <c r="A279">
        <v>278</v>
      </c>
      <c r="B279" t="s">
        <v>1161</v>
      </c>
      <c r="C279" t="s">
        <v>1558</v>
      </c>
    </row>
    <row r="280" spans="1:3" x14ac:dyDescent="0.3">
      <c r="A280">
        <v>279</v>
      </c>
      <c r="B280" t="s">
        <v>659</v>
      </c>
      <c r="C280" t="s">
        <v>1558</v>
      </c>
    </row>
    <row r="281" spans="1:3" x14ac:dyDescent="0.3">
      <c r="A281">
        <v>280</v>
      </c>
      <c r="B281" t="s">
        <v>245</v>
      </c>
      <c r="C281" t="s">
        <v>1558</v>
      </c>
    </row>
    <row r="282" spans="1:3" x14ac:dyDescent="0.3">
      <c r="A282">
        <v>281</v>
      </c>
      <c r="B282" t="s">
        <v>1410</v>
      </c>
      <c r="C282" t="s">
        <v>1558</v>
      </c>
    </row>
    <row r="283" spans="1:3" x14ac:dyDescent="0.3">
      <c r="A283">
        <v>282</v>
      </c>
      <c r="B283" t="s">
        <v>582</v>
      </c>
      <c r="C283" t="s">
        <v>1558</v>
      </c>
    </row>
    <row r="284" spans="1:3" x14ac:dyDescent="0.3">
      <c r="A284">
        <v>283</v>
      </c>
      <c r="B284" t="s">
        <v>746</v>
      </c>
      <c r="C284" t="s">
        <v>1558</v>
      </c>
    </row>
    <row r="285" spans="1:3" x14ac:dyDescent="0.3">
      <c r="A285">
        <v>284</v>
      </c>
      <c r="B285" t="s">
        <v>1477</v>
      </c>
      <c r="C285" t="s">
        <v>1558</v>
      </c>
    </row>
    <row r="286" spans="1:3" x14ac:dyDescent="0.3">
      <c r="A286">
        <v>285</v>
      </c>
      <c r="B286" t="s">
        <v>434</v>
      </c>
      <c r="C286" t="s">
        <v>1558</v>
      </c>
    </row>
    <row r="287" spans="1:3" x14ac:dyDescent="0.3">
      <c r="A287">
        <v>286</v>
      </c>
      <c r="B287" t="s">
        <v>1267</v>
      </c>
      <c r="C287" t="s">
        <v>1558</v>
      </c>
    </row>
    <row r="288" spans="1:3" x14ac:dyDescent="0.3">
      <c r="A288">
        <v>287</v>
      </c>
      <c r="B288" t="s">
        <v>1498</v>
      </c>
      <c r="C288" t="s">
        <v>1558</v>
      </c>
    </row>
    <row r="289" spans="1:3" x14ac:dyDescent="0.3">
      <c r="A289">
        <v>288</v>
      </c>
      <c r="B289" t="s">
        <v>1438</v>
      </c>
      <c r="C289" t="s">
        <v>1558</v>
      </c>
    </row>
    <row r="290" spans="1:3" x14ac:dyDescent="0.3">
      <c r="A290">
        <v>289</v>
      </c>
      <c r="B290" t="s">
        <v>692</v>
      </c>
      <c r="C290" t="s">
        <v>1558</v>
      </c>
    </row>
    <row r="291" spans="1:3" x14ac:dyDescent="0.3">
      <c r="A291">
        <v>290</v>
      </c>
      <c r="B291" t="s">
        <v>1471</v>
      </c>
      <c r="C291" t="s">
        <v>1558</v>
      </c>
    </row>
    <row r="292" spans="1:3" x14ac:dyDescent="0.3">
      <c r="A292">
        <v>291</v>
      </c>
      <c r="B292" t="s">
        <v>979</v>
      </c>
      <c r="C292" t="s">
        <v>1558</v>
      </c>
    </row>
    <row r="293" spans="1:3" x14ac:dyDescent="0.3">
      <c r="A293">
        <v>292</v>
      </c>
      <c r="B293" t="s">
        <v>1087</v>
      </c>
      <c r="C293" t="s">
        <v>1558</v>
      </c>
    </row>
    <row r="294" spans="1:3" x14ac:dyDescent="0.3">
      <c r="A294">
        <v>293</v>
      </c>
      <c r="B294" t="s">
        <v>71</v>
      </c>
      <c r="C294" t="s">
        <v>1558</v>
      </c>
    </row>
    <row r="295" spans="1:3" x14ac:dyDescent="0.3">
      <c r="A295">
        <v>294</v>
      </c>
      <c r="B295" t="s">
        <v>360</v>
      </c>
      <c r="C295" t="s">
        <v>1558</v>
      </c>
    </row>
    <row r="296" spans="1:3" x14ac:dyDescent="0.3">
      <c r="A296">
        <v>295</v>
      </c>
      <c r="B296" t="s">
        <v>853</v>
      </c>
      <c r="C296" t="s">
        <v>1558</v>
      </c>
    </row>
    <row r="297" spans="1:3" x14ac:dyDescent="0.3">
      <c r="A297">
        <v>296</v>
      </c>
      <c r="B297" t="s">
        <v>667</v>
      </c>
      <c r="C297" t="s">
        <v>1558</v>
      </c>
    </row>
    <row r="298" spans="1:3" x14ac:dyDescent="0.3">
      <c r="A298">
        <v>297</v>
      </c>
      <c r="B298" t="s">
        <v>786</v>
      </c>
      <c r="C298" t="s">
        <v>1558</v>
      </c>
    </row>
    <row r="299" spans="1:3" x14ac:dyDescent="0.3">
      <c r="A299">
        <v>298</v>
      </c>
      <c r="B299" t="s">
        <v>22</v>
      </c>
      <c r="C299" t="s">
        <v>1558</v>
      </c>
    </row>
    <row r="300" spans="1:3" x14ac:dyDescent="0.3">
      <c r="A300">
        <v>299</v>
      </c>
      <c r="B300" t="s">
        <v>920</v>
      </c>
      <c r="C300" t="s">
        <v>1558</v>
      </c>
    </row>
    <row r="301" spans="1:3" x14ac:dyDescent="0.3">
      <c r="A301">
        <v>300</v>
      </c>
      <c r="B301" t="s">
        <v>1184</v>
      </c>
      <c r="C301" t="s">
        <v>1558</v>
      </c>
    </row>
    <row r="302" spans="1:3" x14ac:dyDescent="0.3">
      <c r="A302">
        <v>301</v>
      </c>
      <c r="B302" t="s">
        <v>34</v>
      </c>
      <c r="C302" t="s">
        <v>1558</v>
      </c>
    </row>
    <row r="303" spans="1:3" x14ac:dyDescent="0.3">
      <c r="A303">
        <v>302</v>
      </c>
      <c r="B303" t="s">
        <v>1536</v>
      </c>
      <c r="C303" t="s">
        <v>1558</v>
      </c>
    </row>
    <row r="304" spans="1:3" x14ac:dyDescent="0.3">
      <c r="A304">
        <v>303</v>
      </c>
      <c r="B304" t="s">
        <v>897</v>
      </c>
      <c r="C304" t="s">
        <v>1558</v>
      </c>
    </row>
    <row r="305" spans="1:3" x14ac:dyDescent="0.3">
      <c r="A305">
        <v>304</v>
      </c>
      <c r="B305" t="s">
        <v>1322</v>
      </c>
      <c r="C305" t="s">
        <v>1558</v>
      </c>
    </row>
    <row r="306" spans="1:3" x14ac:dyDescent="0.3">
      <c r="A306">
        <v>305</v>
      </c>
      <c r="B306" t="s">
        <v>1054</v>
      </c>
      <c r="C306" t="s">
        <v>1558</v>
      </c>
    </row>
    <row r="307" spans="1:3" x14ac:dyDescent="0.3">
      <c r="A307">
        <v>306</v>
      </c>
      <c r="B307" t="s">
        <v>1346</v>
      </c>
      <c r="C307" t="s">
        <v>1558</v>
      </c>
    </row>
    <row r="308" spans="1:3" x14ac:dyDescent="0.3">
      <c r="A308">
        <v>307</v>
      </c>
      <c r="B308" t="s">
        <v>426</v>
      </c>
      <c r="C308" t="s">
        <v>1558</v>
      </c>
    </row>
    <row r="309" spans="1:3" x14ac:dyDescent="0.3">
      <c r="A309">
        <v>308</v>
      </c>
      <c r="B309" t="s">
        <v>963</v>
      </c>
      <c r="C309" t="s">
        <v>1558</v>
      </c>
    </row>
    <row r="310" spans="1:3" x14ac:dyDescent="0.3">
      <c r="A310">
        <v>309</v>
      </c>
      <c r="B310" t="s">
        <v>1204</v>
      </c>
      <c r="C310" t="s">
        <v>1558</v>
      </c>
    </row>
    <row r="311" spans="1:3" x14ac:dyDescent="0.3">
      <c r="A311">
        <v>310</v>
      </c>
      <c r="B311" t="s">
        <v>446</v>
      </c>
      <c r="C311" t="s">
        <v>1558</v>
      </c>
    </row>
    <row r="312" spans="1:3" x14ac:dyDescent="0.3">
      <c r="A312">
        <v>311</v>
      </c>
      <c r="B312" t="s">
        <v>1124</v>
      </c>
      <c r="C312" t="s">
        <v>1558</v>
      </c>
    </row>
    <row r="313" spans="1:3" x14ac:dyDescent="0.3">
      <c r="A313">
        <v>312</v>
      </c>
      <c r="B313" t="s">
        <v>1140</v>
      </c>
      <c r="C313" t="s">
        <v>1558</v>
      </c>
    </row>
    <row r="314" spans="1:3" x14ac:dyDescent="0.3">
      <c r="A314">
        <v>313</v>
      </c>
      <c r="B314" t="s">
        <v>958</v>
      </c>
      <c r="C314" t="s">
        <v>1558</v>
      </c>
    </row>
    <row r="315" spans="1:3" x14ac:dyDescent="0.3">
      <c r="A315">
        <v>314</v>
      </c>
      <c r="B315" t="s">
        <v>422</v>
      </c>
      <c r="C315" t="s">
        <v>1558</v>
      </c>
    </row>
    <row r="316" spans="1:3" x14ac:dyDescent="0.3">
      <c r="A316">
        <v>315</v>
      </c>
      <c r="B316" t="s">
        <v>1488</v>
      </c>
      <c r="C316" t="s">
        <v>1558</v>
      </c>
    </row>
    <row r="317" spans="1:3" x14ac:dyDescent="0.3">
      <c r="A317">
        <v>316</v>
      </c>
      <c r="B317" t="s">
        <v>998</v>
      </c>
      <c r="C317" t="s">
        <v>1558</v>
      </c>
    </row>
    <row r="318" spans="1:3" x14ac:dyDescent="0.3">
      <c r="A318">
        <v>317</v>
      </c>
      <c r="B318" t="s">
        <v>67</v>
      </c>
      <c r="C318" t="s">
        <v>1558</v>
      </c>
    </row>
    <row r="319" spans="1:3" x14ac:dyDescent="0.3">
      <c r="A319">
        <v>318</v>
      </c>
      <c r="B319" t="s">
        <v>368</v>
      </c>
      <c r="C319" t="s">
        <v>1558</v>
      </c>
    </row>
    <row r="320" spans="1:3" x14ac:dyDescent="0.3">
      <c r="A320">
        <v>319</v>
      </c>
      <c r="B320" t="s">
        <v>1348</v>
      </c>
      <c r="C320" t="s">
        <v>1558</v>
      </c>
    </row>
    <row r="321" spans="1:3" x14ac:dyDescent="0.3">
      <c r="A321">
        <v>320</v>
      </c>
      <c r="B321" t="s">
        <v>940</v>
      </c>
      <c r="C321" t="s">
        <v>1558</v>
      </c>
    </row>
    <row r="322" spans="1:3" x14ac:dyDescent="0.3">
      <c r="A322">
        <v>321</v>
      </c>
      <c r="B322" t="s">
        <v>730</v>
      </c>
      <c r="C322" t="s">
        <v>1558</v>
      </c>
    </row>
    <row r="323" spans="1:3" x14ac:dyDescent="0.3">
      <c r="A323">
        <v>322</v>
      </c>
      <c r="B323" t="s">
        <v>1510</v>
      </c>
      <c r="C323" t="s">
        <v>1558</v>
      </c>
    </row>
    <row r="324" spans="1:3" x14ac:dyDescent="0.3">
      <c r="A324">
        <v>323</v>
      </c>
      <c r="B324" t="s">
        <v>714</v>
      </c>
      <c r="C324" t="s">
        <v>1558</v>
      </c>
    </row>
    <row r="325" spans="1:3" x14ac:dyDescent="0.3">
      <c r="A325">
        <v>324</v>
      </c>
      <c r="B325" t="s">
        <v>734</v>
      </c>
      <c r="C325" t="s">
        <v>1558</v>
      </c>
    </row>
    <row r="326" spans="1:3" x14ac:dyDescent="0.3">
      <c r="A326">
        <v>325</v>
      </c>
      <c r="B326" t="s">
        <v>1390</v>
      </c>
      <c r="C326" t="s">
        <v>1558</v>
      </c>
    </row>
    <row r="327" spans="1:3" x14ac:dyDescent="0.3">
      <c r="A327">
        <v>326</v>
      </c>
      <c r="B327" t="s">
        <v>1128</v>
      </c>
      <c r="C327" t="s">
        <v>1558</v>
      </c>
    </row>
    <row r="328" spans="1:3" x14ac:dyDescent="0.3">
      <c r="A328">
        <v>327</v>
      </c>
      <c r="B328" t="s">
        <v>1441</v>
      </c>
      <c r="C328" t="s">
        <v>1558</v>
      </c>
    </row>
    <row r="329" spans="1:3" x14ac:dyDescent="0.3">
      <c r="A329">
        <v>328</v>
      </c>
      <c r="B329" t="s">
        <v>107</v>
      </c>
      <c r="C329" t="s">
        <v>1558</v>
      </c>
    </row>
    <row r="330" spans="1:3" x14ac:dyDescent="0.3">
      <c r="A330">
        <v>329</v>
      </c>
      <c r="B330" t="s">
        <v>1144</v>
      </c>
      <c r="C330" t="s">
        <v>1558</v>
      </c>
    </row>
    <row r="331" spans="1:3" x14ac:dyDescent="0.3">
      <c r="A331">
        <v>330</v>
      </c>
      <c r="B331" t="s">
        <v>1543</v>
      </c>
      <c r="C331" t="s">
        <v>1558</v>
      </c>
    </row>
    <row r="332" spans="1:3" x14ac:dyDescent="0.3">
      <c r="A332">
        <v>331</v>
      </c>
      <c r="B332" t="s">
        <v>1377</v>
      </c>
      <c r="C332" t="s">
        <v>1558</v>
      </c>
    </row>
    <row r="333" spans="1:3" x14ac:dyDescent="0.3">
      <c r="A333">
        <v>332</v>
      </c>
      <c r="B333" t="s">
        <v>139</v>
      </c>
      <c r="C333" t="s">
        <v>1558</v>
      </c>
    </row>
    <row r="334" spans="1:3" x14ac:dyDescent="0.3">
      <c r="A334">
        <v>333</v>
      </c>
      <c r="B334" t="s">
        <v>348</v>
      </c>
      <c r="C334" t="s">
        <v>1558</v>
      </c>
    </row>
    <row r="335" spans="1:3" x14ac:dyDescent="0.3">
      <c r="A335">
        <v>334</v>
      </c>
      <c r="B335" t="s">
        <v>767</v>
      </c>
      <c r="C335" t="s">
        <v>1558</v>
      </c>
    </row>
    <row r="336" spans="1:3" x14ac:dyDescent="0.3">
      <c r="A336">
        <v>335</v>
      </c>
      <c r="B336" t="s">
        <v>1485</v>
      </c>
      <c r="C336" t="s">
        <v>1558</v>
      </c>
    </row>
    <row r="337" spans="1:3" x14ac:dyDescent="0.3">
      <c r="A337">
        <v>336</v>
      </c>
      <c r="B337" t="s">
        <v>1095</v>
      </c>
      <c r="C337" t="s">
        <v>1558</v>
      </c>
    </row>
    <row r="338" spans="1:3" x14ac:dyDescent="0.3">
      <c r="A338">
        <v>337</v>
      </c>
      <c r="B338" t="s">
        <v>1339</v>
      </c>
      <c r="C338" t="s">
        <v>1558</v>
      </c>
    </row>
    <row r="339" spans="1:3" x14ac:dyDescent="0.3">
      <c r="A339">
        <v>338</v>
      </c>
      <c r="B339" t="s">
        <v>1373</v>
      </c>
      <c r="C339" t="s">
        <v>1558</v>
      </c>
    </row>
    <row r="340" spans="1:3" x14ac:dyDescent="0.3">
      <c r="A340">
        <v>339</v>
      </c>
      <c r="B340" t="s">
        <v>881</v>
      </c>
      <c r="C340" t="s">
        <v>1558</v>
      </c>
    </row>
    <row r="341" spans="1:3" x14ac:dyDescent="0.3">
      <c r="A341">
        <v>340</v>
      </c>
      <c r="B341" t="s">
        <v>574</v>
      </c>
      <c r="C341" t="s">
        <v>1558</v>
      </c>
    </row>
    <row r="342" spans="1:3" x14ac:dyDescent="0.3">
      <c r="A342">
        <v>341</v>
      </c>
      <c r="B342" t="s">
        <v>627</v>
      </c>
      <c r="C342" t="s">
        <v>1558</v>
      </c>
    </row>
    <row r="343" spans="1:3" x14ac:dyDescent="0.3">
      <c r="A343">
        <v>342</v>
      </c>
      <c r="B343" t="s">
        <v>331</v>
      </c>
      <c r="C343" t="s">
        <v>1558</v>
      </c>
    </row>
    <row r="344" spans="1:3" x14ac:dyDescent="0.3">
      <c r="A344">
        <v>343</v>
      </c>
      <c r="B344" t="s">
        <v>1294</v>
      </c>
      <c r="C344" t="s">
        <v>1558</v>
      </c>
    </row>
    <row r="345" spans="1:3" x14ac:dyDescent="0.3">
      <c r="A345">
        <v>344</v>
      </c>
      <c r="B345" t="s">
        <v>696</v>
      </c>
      <c r="C345" t="s">
        <v>1558</v>
      </c>
    </row>
    <row r="346" spans="1:3" x14ac:dyDescent="0.3">
      <c r="A346">
        <v>345</v>
      </c>
      <c r="B346" t="s">
        <v>1066</v>
      </c>
      <c r="C346" t="s">
        <v>1558</v>
      </c>
    </row>
    <row r="347" spans="1:3" x14ac:dyDescent="0.3">
      <c r="A347">
        <v>346</v>
      </c>
      <c r="B347" t="s">
        <v>638</v>
      </c>
      <c r="C347" t="s">
        <v>1558</v>
      </c>
    </row>
    <row r="348" spans="1:3" x14ac:dyDescent="0.3">
      <c r="A348">
        <v>347</v>
      </c>
      <c r="B348" t="s">
        <v>274</v>
      </c>
      <c r="C348" t="s">
        <v>1558</v>
      </c>
    </row>
    <row r="349" spans="1:3" x14ac:dyDescent="0.3">
      <c r="A349">
        <v>348</v>
      </c>
      <c r="B349" t="s">
        <v>754</v>
      </c>
      <c r="C349" t="s">
        <v>1558</v>
      </c>
    </row>
    <row r="350" spans="1:3" x14ac:dyDescent="0.3">
      <c r="A350">
        <v>349</v>
      </c>
      <c r="B350" t="s">
        <v>171</v>
      </c>
      <c r="C350" t="s">
        <v>1558</v>
      </c>
    </row>
    <row r="351" spans="1:3" x14ac:dyDescent="0.3">
      <c r="A351">
        <v>350</v>
      </c>
      <c r="B351" t="s">
        <v>602</v>
      </c>
      <c r="C351" t="s">
        <v>1558</v>
      </c>
    </row>
    <row r="352" spans="1:3" x14ac:dyDescent="0.3">
      <c r="A352">
        <v>351</v>
      </c>
      <c r="B352" t="s">
        <v>975</v>
      </c>
      <c r="C352" t="s">
        <v>1558</v>
      </c>
    </row>
    <row r="353" spans="1:3" x14ac:dyDescent="0.3">
      <c r="A353">
        <v>352</v>
      </c>
      <c r="B353" t="s">
        <v>1414</v>
      </c>
      <c r="C353" t="s">
        <v>1558</v>
      </c>
    </row>
    <row r="354" spans="1:3" x14ac:dyDescent="0.3">
      <c r="A354">
        <v>353</v>
      </c>
      <c r="B354" t="s">
        <v>1394</v>
      </c>
      <c r="C354" t="s">
        <v>1558</v>
      </c>
    </row>
    <row r="355" spans="1:3" x14ac:dyDescent="0.3">
      <c r="A355">
        <v>354</v>
      </c>
      <c r="B355" t="s">
        <v>176</v>
      </c>
      <c r="C355" t="s">
        <v>1558</v>
      </c>
    </row>
    <row r="356" spans="1:3" x14ac:dyDescent="0.3">
      <c r="A356">
        <v>355</v>
      </c>
      <c r="B356" t="s">
        <v>1111</v>
      </c>
      <c r="C356" t="s">
        <v>1558</v>
      </c>
    </row>
    <row r="357" spans="1:3" x14ac:dyDescent="0.3">
      <c r="A357">
        <v>356</v>
      </c>
      <c r="B357" t="s">
        <v>675</v>
      </c>
      <c r="C357" t="s">
        <v>1558</v>
      </c>
    </row>
    <row r="358" spans="1:3" x14ac:dyDescent="0.3">
      <c r="A358">
        <v>357</v>
      </c>
      <c r="B358" t="s">
        <v>221</v>
      </c>
      <c r="C358" t="s">
        <v>1558</v>
      </c>
    </row>
    <row r="359" spans="1:3" x14ac:dyDescent="0.3">
      <c r="A359">
        <v>358</v>
      </c>
      <c r="B359" t="s">
        <v>385</v>
      </c>
      <c r="C359" t="s">
        <v>1558</v>
      </c>
    </row>
    <row r="360" spans="1:3" x14ac:dyDescent="0.3">
      <c r="A360">
        <v>359</v>
      </c>
      <c r="B360" t="s">
        <v>344</v>
      </c>
      <c r="C360" t="s">
        <v>1558</v>
      </c>
    </row>
    <row r="361" spans="1:3" x14ac:dyDescent="0.3">
      <c r="A361">
        <v>360</v>
      </c>
      <c r="B361" t="s">
        <v>1309</v>
      </c>
      <c r="C361" t="s">
        <v>1558</v>
      </c>
    </row>
    <row r="362" spans="1:3" x14ac:dyDescent="0.3">
      <c r="A362">
        <v>361</v>
      </c>
      <c r="B362" t="s">
        <v>840</v>
      </c>
      <c r="C362" t="s">
        <v>1558</v>
      </c>
    </row>
    <row r="363" spans="1:3" x14ac:dyDescent="0.3">
      <c r="A363">
        <v>362</v>
      </c>
      <c r="B363" t="s">
        <v>704</v>
      </c>
      <c r="C363" t="s">
        <v>1558</v>
      </c>
    </row>
    <row r="364" spans="1:3" x14ac:dyDescent="0.3">
      <c r="A364">
        <v>363</v>
      </c>
      <c r="B364" t="s">
        <v>496</v>
      </c>
      <c r="C364" t="s">
        <v>1558</v>
      </c>
    </row>
    <row r="365" spans="1:3" x14ac:dyDescent="0.3">
      <c r="A365">
        <v>364</v>
      </c>
      <c r="B365" t="s">
        <v>807</v>
      </c>
      <c r="C365" t="s">
        <v>1558</v>
      </c>
    </row>
    <row r="366" spans="1:3" x14ac:dyDescent="0.3">
      <c r="A366">
        <v>365</v>
      </c>
      <c r="B366" t="s">
        <v>467</v>
      </c>
      <c r="C366" t="s">
        <v>1558</v>
      </c>
    </row>
    <row r="367" spans="1:3" x14ac:dyDescent="0.3">
      <c r="A367">
        <v>366</v>
      </c>
      <c r="B367" t="s">
        <v>111</v>
      </c>
      <c r="C367" t="s">
        <v>1558</v>
      </c>
    </row>
    <row r="368" spans="1:3" x14ac:dyDescent="0.3">
      <c r="A368">
        <v>367</v>
      </c>
      <c r="B368" t="s">
        <v>397</v>
      </c>
      <c r="C368" t="s">
        <v>1558</v>
      </c>
    </row>
    <row r="369" spans="1:3" x14ac:dyDescent="0.3">
      <c r="A369">
        <v>368</v>
      </c>
      <c r="B369" t="s">
        <v>167</v>
      </c>
      <c r="C369" t="s">
        <v>1558</v>
      </c>
    </row>
    <row r="370" spans="1:3" x14ac:dyDescent="0.3">
      <c r="A370">
        <v>369</v>
      </c>
      <c r="B370" t="s">
        <v>233</v>
      </c>
      <c r="C370" t="s">
        <v>1558</v>
      </c>
    </row>
    <row r="371" spans="1:3" x14ac:dyDescent="0.3">
      <c r="A371">
        <v>370</v>
      </c>
      <c r="B371" t="s">
        <v>1115</v>
      </c>
      <c r="C371" t="s">
        <v>1558</v>
      </c>
    </row>
    <row r="372" spans="1:3" x14ac:dyDescent="0.3">
      <c r="A372">
        <v>371</v>
      </c>
      <c r="B372" t="s">
        <v>1353</v>
      </c>
      <c r="C372" t="s">
        <v>1558</v>
      </c>
    </row>
    <row r="373" spans="1:3" x14ac:dyDescent="0.3">
      <c r="A373">
        <v>372</v>
      </c>
      <c r="B373" t="s">
        <v>912</v>
      </c>
      <c r="C373" t="s">
        <v>1558</v>
      </c>
    </row>
    <row r="374" spans="1:3" x14ac:dyDescent="0.3">
      <c r="A374">
        <v>373</v>
      </c>
      <c r="B374" t="s">
        <v>459</v>
      </c>
      <c r="C374" t="s">
        <v>1558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7B77-1BD9-AA4E-9A76-FB8230B48573}">
  <dimension ref="A1:L387"/>
  <sheetViews>
    <sheetView topLeftCell="A361" workbookViewId="0">
      <selection activeCell="B389" sqref="B389"/>
    </sheetView>
  </sheetViews>
  <sheetFormatPr defaultColWidth="11.5546875" defaultRowHeight="14.4" x14ac:dyDescent="0.3"/>
  <cols>
    <col min="1" max="1" width="4.109375" bestFit="1" customWidth="1"/>
    <col min="2" max="2" width="33.33203125" bestFit="1" customWidth="1"/>
    <col min="3" max="11" width="3.77734375" bestFit="1" customWidth="1"/>
    <col min="12" max="12" width="4.77734375" bestFit="1" customWidth="1"/>
  </cols>
  <sheetData>
    <row r="1" spans="1:12" x14ac:dyDescent="0.3">
      <c r="A1" s="1" t="s">
        <v>0</v>
      </c>
      <c r="B1" s="1" t="s">
        <v>1</v>
      </c>
      <c r="C1" s="1" t="s">
        <v>1561</v>
      </c>
      <c r="D1" s="1" t="s">
        <v>1562</v>
      </c>
      <c r="E1" s="1" t="s">
        <v>1562</v>
      </c>
      <c r="F1" s="1" t="s">
        <v>1563</v>
      </c>
      <c r="G1" s="1" t="s">
        <v>1564</v>
      </c>
      <c r="H1" s="1" t="s">
        <v>1565</v>
      </c>
      <c r="I1" s="1" t="s">
        <v>1566</v>
      </c>
      <c r="J1" s="1" t="s">
        <v>1567</v>
      </c>
      <c r="K1" s="1" t="s">
        <v>1568</v>
      </c>
      <c r="L1" s="1" t="s">
        <v>1569</v>
      </c>
    </row>
    <row r="2" spans="1:12" x14ac:dyDescent="0.3">
      <c r="A2">
        <v>1</v>
      </c>
      <c r="B2" t="s">
        <v>50</v>
      </c>
      <c r="C2">
        <v>8</v>
      </c>
      <c r="D2">
        <v>5</v>
      </c>
      <c r="E2">
        <v>1</v>
      </c>
      <c r="F2">
        <v>0</v>
      </c>
      <c r="G2">
        <v>3</v>
      </c>
      <c r="H2">
        <v>0</v>
      </c>
      <c r="I2">
        <v>2</v>
      </c>
      <c r="J2">
        <v>1</v>
      </c>
      <c r="K2">
        <v>1</v>
      </c>
      <c r="L2">
        <v>0</v>
      </c>
    </row>
    <row r="3" spans="1:12" x14ac:dyDescent="0.3">
      <c r="A3">
        <v>2</v>
      </c>
      <c r="B3" t="s">
        <v>1301</v>
      </c>
      <c r="C3">
        <v>6</v>
      </c>
      <c r="D3">
        <v>2</v>
      </c>
      <c r="E3">
        <v>4</v>
      </c>
      <c r="F3">
        <v>0</v>
      </c>
      <c r="G3">
        <v>1</v>
      </c>
      <c r="H3">
        <v>1</v>
      </c>
      <c r="I3">
        <v>1</v>
      </c>
      <c r="J3">
        <v>2</v>
      </c>
      <c r="K3">
        <v>1</v>
      </c>
      <c r="L3">
        <v>0</v>
      </c>
    </row>
    <row r="4" spans="1:12" x14ac:dyDescent="0.3">
      <c r="A4">
        <v>3</v>
      </c>
      <c r="B4" t="s">
        <v>79</v>
      </c>
      <c r="C4">
        <v>12</v>
      </c>
      <c r="D4">
        <v>9</v>
      </c>
      <c r="E4">
        <v>4</v>
      </c>
      <c r="F4">
        <v>0</v>
      </c>
      <c r="G4">
        <v>3</v>
      </c>
      <c r="H4">
        <v>1</v>
      </c>
      <c r="I4">
        <v>5</v>
      </c>
      <c r="J4">
        <v>2</v>
      </c>
      <c r="K4">
        <v>1</v>
      </c>
      <c r="L4">
        <v>0</v>
      </c>
    </row>
    <row r="5" spans="1:12" x14ac:dyDescent="0.3">
      <c r="A5">
        <v>4</v>
      </c>
      <c r="B5" t="s">
        <v>262</v>
      </c>
      <c r="C5">
        <v>3</v>
      </c>
      <c r="D5">
        <v>3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</row>
    <row r="6" spans="1:12" x14ac:dyDescent="0.3">
      <c r="A6">
        <v>5</v>
      </c>
      <c r="B6" t="s">
        <v>877</v>
      </c>
      <c r="C6">
        <v>7</v>
      </c>
      <c r="D6">
        <v>4</v>
      </c>
      <c r="E6">
        <v>6</v>
      </c>
      <c r="F6">
        <v>0</v>
      </c>
      <c r="G6">
        <v>3</v>
      </c>
      <c r="H6">
        <v>1</v>
      </c>
      <c r="I6">
        <v>2</v>
      </c>
      <c r="J6">
        <v>3</v>
      </c>
      <c r="K6">
        <v>2</v>
      </c>
      <c r="L6">
        <v>1</v>
      </c>
    </row>
    <row r="7" spans="1:12" x14ac:dyDescent="0.3">
      <c r="A7">
        <v>6</v>
      </c>
      <c r="B7" t="s">
        <v>1517</v>
      </c>
      <c r="C7">
        <v>9</v>
      </c>
      <c r="D7">
        <v>2</v>
      </c>
      <c r="E7">
        <v>6</v>
      </c>
      <c r="F7">
        <v>0</v>
      </c>
      <c r="G7">
        <v>3</v>
      </c>
      <c r="H7">
        <v>1</v>
      </c>
      <c r="I7">
        <v>2</v>
      </c>
      <c r="J7">
        <v>2</v>
      </c>
      <c r="K7">
        <v>2</v>
      </c>
      <c r="L7">
        <v>1</v>
      </c>
    </row>
    <row r="8" spans="1:12" x14ac:dyDescent="0.3">
      <c r="A8">
        <v>7</v>
      </c>
      <c r="B8" t="s">
        <v>151</v>
      </c>
      <c r="C8">
        <v>11</v>
      </c>
      <c r="D8">
        <v>9</v>
      </c>
      <c r="E8">
        <v>2</v>
      </c>
      <c r="F8">
        <v>0</v>
      </c>
      <c r="G8">
        <v>6</v>
      </c>
      <c r="H8">
        <v>1</v>
      </c>
      <c r="I8">
        <v>5</v>
      </c>
      <c r="J8">
        <v>3</v>
      </c>
      <c r="K8">
        <v>1</v>
      </c>
      <c r="L8">
        <v>1</v>
      </c>
    </row>
    <row r="9" spans="1:12" x14ac:dyDescent="0.3">
      <c r="A9">
        <v>8</v>
      </c>
      <c r="B9" t="s">
        <v>928</v>
      </c>
      <c r="C9">
        <v>6</v>
      </c>
      <c r="D9">
        <v>4</v>
      </c>
      <c r="E9">
        <v>1</v>
      </c>
      <c r="F9">
        <v>0</v>
      </c>
      <c r="G9">
        <v>2</v>
      </c>
      <c r="H9">
        <v>1</v>
      </c>
      <c r="I9">
        <v>3</v>
      </c>
      <c r="J9">
        <v>3</v>
      </c>
      <c r="K9">
        <v>1</v>
      </c>
      <c r="L9">
        <v>0</v>
      </c>
    </row>
    <row r="10" spans="1:12" x14ac:dyDescent="0.3">
      <c r="A10">
        <v>9</v>
      </c>
      <c r="B10" t="s">
        <v>295</v>
      </c>
      <c r="C10">
        <v>1</v>
      </c>
      <c r="D10">
        <v>2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</row>
    <row r="11" spans="1:12" x14ac:dyDescent="0.3">
      <c r="A11">
        <v>10</v>
      </c>
      <c r="B11" t="s">
        <v>794</v>
      </c>
      <c r="C11">
        <v>9</v>
      </c>
      <c r="D11">
        <v>5</v>
      </c>
      <c r="E11">
        <v>4</v>
      </c>
      <c r="F11">
        <v>0</v>
      </c>
      <c r="G11">
        <v>4</v>
      </c>
      <c r="H11">
        <v>1</v>
      </c>
      <c r="I11">
        <v>5</v>
      </c>
      <c r="J11">
        <v>3</v>
      </c>
      <c r="K11">
        <v>1</v>
      </c>
      <c r="L11">
        <v>0</v>
      </c>
    </row>
    <row r="12" spans="1:12" x14ac:dyDescent="0.3">
      <c r="A12">
        <v>11</v>
      </c>
      <c r="B12" t="s">
        <v>1422</v>
      </c>
      <c r="C12">
        <v>11</v>
      </c>
      <c r="D12">
        <v>9</v>
      </c>
      <c r="E12">
        <v>3</v>
      </c>
      <c r="F12">
        <v>0</v>
      </c>
      <c r="G12">
        <v>4</v>
      </c>
      <c r="H12">
        <v>1</v>
      </c>
      <c r="I12">
        <v>5</v>
      </c>
      <c r="J12">
        <v>4</v>
      </c>
      <c r="K12">
        <v>1</v>
      </c>
      <c r="L12">
        <v>1</v>
      </c>
    </row>
    <row r="13" spans="1:12" x14ac:dyDescent="0.3">
      <c r="A13">
        <v>12</v>
      </c>
      <c r="B13" t="s">
        <v>1435</v>
      </c>
      <c r="C13">
        <v>4</v>
      </c>
      <c r="D13">
        <v>4</v>
      </c>
      <c r="E13">
        <v>1</v>
      </c>
      <c r="F13">
        <v>0</v>
      </c>
      <c r="G13">
        <v>1</v>
      </c>
      <c r="H13">
        <v>1</v>
      </c>
      <c r="I13">
        <v>2</v>
      </c>
      <c r="J13">
        <v>2</v>
      </c>
      <c r="K13">
        <v>1</v>
      </c>
      <c r="L13">
        <v>1</v>
      </c>
    </row>
    <row r="14" spans="1:12" x14ac:dyDescent="0.3">
      <c r="A14">
        <v>13</v>
      </c>
      <c r="B14" t="s">
        <v>393</v>
      </c>
      <c r="C14">
        <v>13</v>
      </c>
      <c r="D14">
        <v>4</v>
      </c>
      <c r="E14">
        <v>1</v>
      </c>
      <c r="F14">
        <v>0</v>
      </c>
      <c r="G14">
        <v>3</v>
      </c>
      <c r="H14">
        <v>1</v>
      </c>
      <c r="I14">
        <v>2</v>
      </c>
      <c r="J14">
        <v>3</v>
      </c>
      <c r="K14">
        <v>2</v>
      </c>
      <c r="L14">
        <v>2</v>
      </c>
    </row>
    <row r="15" spans="1:12" x14ac:dyDescent="0.3">
      <c r="A15">
        <v>14</v>
      </c>
      <c r="B15" t="s">
        <v>430</v>
      </c>
      <c r="C15">
        <v>4</v>
      </c>
      <c r="D15">
        <v>7</v>
      </c>
      <c r="E15">
        <v>1</v>
      </c>
      <c r="F15">
        <v>0</v>
      </c>
      <c r="G15">
        <v>3</v>
      </c>
      <c r="H15">
        <v>1</v>
      </c>
      <c r="I15">
        <v>7</v>
      </c>
      <c r="J15">
        <v>2</v>
      </c>
      <c r="K15">
        <v>1</v>
      </c>
      <c r="L15">
        <v>0</v>
      </c>
    </row>
    <row r="16" spans="1:12" x14ac:dyDescent="0.3">
      <c r="A16">
        <v>15</v>
      </c>
      <c r="B16" t="s">
        <v>671</v>
      </c>
      <c r="C16">
        <v>14</v>
      </c>
      <c r="D16">
        <v>12</v>
      </c>
      <c r="E16">
        <v>7</v>
      </c>
      <c r="F16">
        <v>0</v>
      </c>
      <c r="G16">
        <v>5</v>
      </c>
      <c r="H16">
        <v>1</v>
      </c>
      <c r="I16">
        <v>5</v>
      </c>
      <c r="J16">
        <v>3</v>
      </c>
      <c r="K16">
        <v>2</v>
      </c>
      <c r="L16">
        <v>1</v>
      </c>
    </row>
    <row r="17" spans="1:12" x14ac:dyDescent="0.3">
      <c r="A17">
        <v>16</v>
      </c>
      <c r="B17" t="s">
        <v>504</v>
      </c>
      <c r="C17">
        <v>10</v>
      </c>
      <c r="D17">
        <v>8</v>
      </c>
      <c r="E17">
        <v>3</v>
      </c>
      <c r="F17">
        <v>0</v>
      </c>
      <c r="G17">
        <v>4</v>
      </c>
      <c r="H17">
        <v>1</v>
      </c>
      <c r="I17">
        <v>6</v>
      </c>
      <c r="J17">
        <v>3</v>
      </c>
      <c r="K17">
        <v>1</v>
      </c>
      <c r="L17">
        <v>0</v>
      </c>
    </row>
    <row r="18" spans="1:12" x14ac:dyDescent="0.3">
      <c r="A18">
        <v>17</v>
      </c>
      <c r="B18" t="s">
        <v>135</v>
      </c>
      <c r="C18">
        <v>3</v>
      </c>
      <c r="D18">
        <v>6</v>
      </c>
      <c r="E18">
        <v>0</v>
      </c>
      <c r="F18">
        <v>0</v>
      </c>
      <c r="G18">
        <v>4</v>
      </c>
      <c r="H18">
        <v>1</v>
      </c>
      <c r="I18">
        <v>4</v>
      </c>
      <c r="J18">
        <v>1</v>
      </c>
      <c r="K18">
        <v>2</v>
      </c>
      <c r="L18">
        <v>0</v>
      </c>
    </row>
    <row r="19" spans="1:12" x14ac:dyDescent="0.3">
      <c r="A19">
        <v>18</v>
      </c>
      <c r="B19" t="s">
        <v>86</v>
      </c>
      <c r="C19">
        <v>12</v>
      </c>
      <c r="D19">
        <v>9</v>
      </c>
      <c r="E19">
        <v>4</v>
      </c>
      <c r="F19">
        <v>0</v>
      </c>
      <c r="G19">
        <v>3</v>
      </c>
      <c r="H19">
        <v>1</v>
      </c>
      <c r="I19">
        <v>5</v>
      </c>
      <c r="J19">
        <v>2</v>
      </c>
      <c r="K19">
        <v>1</v>
      </c>
      <c r="L19">
        <v>0</v>
      </c>
    </row>
    <row r="20" spans="1:12" x14ac:dyDescent="0.3">
      <c r="A20">
        <v>19</v>
      </c>
      <c r="B20" t="s">
        <v>1385</v>
      </c>
      <c r="C20">
        <v>11</v>
      </c>
      <c r="D20">
        <v>4</v>
      </c>
      <c r="E20">
        <v>4</v>
      </c>
      <c r="F20">
        <v>0</v>
      </c>
      <c r="G20">
        <v>2</v>
      </c>
      <c r="H20">
        <v>1</v>
      </c>
      <c r="I20">
        <v>1</v>
      </c>
      <c r="J20">
        <v>3</v>
      </c>
      <c r="K20">
        <v>2</v>
      </c>
      <c r="L20">
        <v>1</v>
      </c>
    </row>
    <row r="21" spans="1:12" x14ac:dyDescent="0.3">
      <c r="A21">
        <v>20</v>
      </c>
      <c r="B21" t="s">
        <v>1029</v>
      </c>
      <c r="C21">
        <v>7</v>
      </c>
      <c r="D21">
        <v>5</v>
      </c>
      <c r="E21">
        <v>1</v>
      </c>
      <c r="F21">
        <v>0</v>
      </c>
      <c r="G21">
        <v>3</v>
      </c>
      <c r="H21">
        <v>1</v>
      </c>
      <c r="I21">
        <v>5</v>
      </c>
      <c r="J21">
        <v>2</v>
      </c>
      <c r="K21">
        <v>1</v>
      </c>
      <c r="L21">
        <v>1</v>
      </c>
    </row>
    <row r="22" spans="1:12" x14ac:dyDescent="0.3">
      <c r="A22">
        <v>21</v>
      </c>
      <c r="B22" t="s">
        <v>9</v>
      </c>
      <c r="C22">
        <v>11</v>
      </c>
      <c r="D22">
        <v>10</v>
      </c>
      <c r="E22">
        <v>4</v>
      </c>
      <c r="F22">
        <v>0</v>
      </c>
      <c r="G22">
        <v>3</v>
      </c>
      <c r="H22">
        <v>1</v>
      </c>
      <c r="I22">
        <v>6</v>
      </c>
      <c r="J22">
        <v>3</v>
      </c>
      <c r="K22">
        <v>1</v>
      </c>
      <c r="L22">
        <v>2</v>
      </c>
    </row>
    <row r="23" spans="1:12" x14ac:dyDescent="0.3">
      <c r="A23">
        <v>22</v>
      </c>
      <c r="B23" t="s">
        <v>159</v>
      </c>
      <c r="C23">
        <v>8</v>
      </c>
      <c r="D23">
        <v>4</v>
      </c>
      <c r="E23">
        <v>4</v>
      </c>
      <c r="F23">
        <v>0</v>
      </c>
      <c r="G23">
        <v>3</v>
      </c>
      <c r="H23">
        <v>0</v>
      </c>
      <c r="I23">
        <v>4</v>
      </c>
      <c r="J23">
        <v>3</v>
      </c>
      <c r="K23">
        <v>1</v>
      </c>
      <c r="L23">
        <v>0</v>
      </c>
    </row>
    <row r="24" spans="1:12" x14ac:dyDescent="0.3">
      <c r="A24">
        <v>23</v>
      </c>
      <c r="B24" t="s">
        <v>680</v>
      </c>
      <c r="C24">
        <v>3</v>
      </c>
      <c r="D24">
        <v>7</v>
      </c>
      <c r="E24">
        <v>3</v>
      </c>
      <c r="F24">
        <v>0</v>
      </c>
      <c r="G24">
        <v>4</v>
      </c>
      <c r="H24">
        <v>1</v>
      </c>
      <c r="I24">
        <v>5</v>
      </c>
      <c r="J24">
        <v>3</v>
      </c>
      <c r="K24">
        <v>1</v>
      </c>
      <c r="L24">
        <v>0</v>
      </c>
    </row>
    <row r="25" spans="1:12" x14ac:dyDescent="0.3">
      <c r="A25">
        <v>24</v>
      </c>
      <c r="B25" t="s">
        <v>1357</v>
      </c>
      <c r="C25">
        <v>8</v>
      </c>
      <c r="D25">
        <v>7</v>
      </c>
      <c r="E25">
        <v>5</v>
      </c>
      <c r="F25">
        <v>0</v>
      </c>
      <c r="G25">
        <v>6</v>
      </c>
      <c r="H25">
        <v>1</v>
      </c>
      <c r="I25">
        <v>6</v>
      </c>
      <c r="J25">
        <v>3</v>
      </c>
      <c r="K25">
        <v>1</v>
      </c>
      <c r="L25">
        <v>0</v>
      </c>
    </row>
    <row r="26" spans="1:12" x14ac:dyDescent="0.3">
      <c r="A26">
        <v>25</v>
      </c>
      <c r="B26" t="s">
        <v>1286</v>
      </c>
      <c r="C26">
        <v>9</v>
      </c>
      <c r="D26">
        <v>10</v>
      </c>
      <c r="E26">
        <v>2</v>
      </c>
      <c r="F26">
        <v>0</v>
      </c>
      <c r="G26">
        <v>6</v>
      </c>
      <c r="H26">
        <v>1</v>
      </c>
      <c r="I26">
        <v>5</v>
      </c>
      <c r="J26">
        <v>4</v>
      </c>
      <c r="K26">
        <v>1</v>
      </c>
      <c r="L26">
        <v>1</v>
      </c>
    </row>
    <row r="27" spans="1:12" x14ac:dyDescent="0.3">
      <c r="A27">
        <v>26</v>
      </c>
      <c r="B27" t="s">
        <v>241</v>
      </c>
      <c r="C27">
        <v>11</v>
      </c>
      <c r="D27">
        <v>11</v>
      </c>
      <c r="E27">
        <v>4</v>
      </c>
      <c r="F27">
        <v>0</v>
      </c>
      <c r="G27">
        <v>6</v>
      </c>
      <c r="H27">
        <v>1</v>
      </c>
      <c r="I27">
        <v>6</v>
      </c>
      <c r="J27">
        <v>4</v>
      </c>
      <c r="K27">
        <v>1</v>
      </c>
      <c r="L27">
        <v>1</v>
      </c>
    </row>
    <row r="28" spans="1:12" x14ac:dyDescent="0.3">
      <c r="A28">
        <v>27</v>
      </c>
      <c r="B28" t="s">
        <v>967</v>
      </c>
      <c r="C28">
        <v>13</v>
      </c>
      <c r="D28">
        <v>8</v>
      </c>
      <c r="E28">
        <v>5</v>
      </c>
      <c r="F28">
        <v>0</v>
      </c>
      <c r="G28">
        <v>5</v>
      </c>
      <c r="H28">
        <v>1</v>
      </c>
      <c r="I28">
        <v>5</v>
      </c>
      <c r="J28">
        <v>3</v>
      </c>
      <c r="K28">
        <v>0</v>
      </c>
      <c r="L28">
        <v>0</v>
      </c>
    </row>
    <row r="29" spans="1:12" x14ac:dyDescent="0.3">
      <c r="A29">
        <v>28</v>
      </c>
      <c r="B29" t="s">
        <v>352</v>
      </c>
      <c r="C29">
        <v>10</v>
      </c>
      <c r="D29">
        <v>5</v>
      </c>
      <c r="E29">
        <v>2</v>
      </c>
      <c r="F29">
        <v>0</v>
      </c>
      <c r="G29">
        <v>3</v>
      </c>
      <c r="H29">
        <v>0</v>
      </c>
      <c r="I29">
        <v>6</v>
      </c>
      <c r="J29">
        <v>2</v>
      </c>
      <c r="K29">
        <v>0</v>
      </c>
      <c r="L29">
        <v>0</v>
      </c>
    </row>
    <row r="30" spans="1:12" x14ac:dyDescent="0.3">
      <c r="A30">
        <v>29</v>
      </c>
      <c r="B30" t="s">
        <v>815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>
        <v>30</v>
      </c>
      <c r="B31" t="s">
        <v>163</v>
      </c>
      <c r="C31">
        <v>10</v>
      </c>
      <c r="D31">
        <v>8</v>
      </c>
      <c r="E31">
        <v>3</v>
      </c>
      <c r="F31">
        <v>0</v>
      </c>
      <c r="G31">
        <v>3</v>
      </c>
      <c r="H31">
        <v>1</v>
      </c>
      <c r="I31">
        <v>5</v>
      </c>
      <c r="J31">
        <v>3</v>
      </c>
      <c r="K31">
        <v>1</v>
      </c>
      <c r="L31">
        <v>0</v>
      </c>
    </row>
    <row r="32" spans="1:12" x14ac:dyDescent="0.3">
      <c r="A32">
        <v>31</v>
      </c>
      <c r="B32" t="s">
        <v>827</v>
      </c>
      <c r="C32">
        <v>7</v>
      </c>
      <c r="D32">
        <v>6</v>
      </c>
      <c r="E32">
        <v>3</v>
      </c>
      <c r="F32">
        <v>0</v>
      </c>
      <c r="G32">
        <v>4</v>
      </c>
      <c r="H32">
        <v>1</v>
      </c>
      <c r="I32">
        <v>5</v>
      </c>
      <c r="J32">
        <v>3</v>
      </c>
      <c r="K32">
        <v>1</v>
      </c>
      <c r="L32">
        <v>0</v>
      </c>
    </row>
    <row r="33" spans="1:12" x14ac:dyDescent="0.3">
      <c r="A33">
        <v>32</v>
      </c>
      <c r="B33" t="s">
        <v>1456</v>
      </c>
      <c r="C33">
        <v>4</v>
      </c>
      <c r="D33">
        <v>4</v>
      </c>
      <c r="E33">
        <v>1</v>
      </c>
      <c r="F33">
        <v>0</v>
      </c>
      <c r="G33">
        <v>1</v>
      </c>
      <c r="H33">
        <v>1</v>
      </c>
      <c r="I33">
        <v>2</v>
      </c>
      <c r="J33">
        <v>2</v>
      </c>
      <c r="K33">
        <v>1</v>
      </c>
      <c r="L33">
        <v>1</v>
      </c>
    </row>
    <row r="34" spans="1:12" x14ac:dyDescent="0.3">
      <c r="A34">
        <v>33</v>
      </c>
      <c r="B34" t="s">
        <v>1547</v>
      </c>
      <c r="C34">
        <v>9</v>
      </c>
      <c r="D34">
        <v>8</v>
      </c>
      <c r="E34">
        <v>5</v>
      </c>
      <c r="F34">
        <v>0</v>
      </c>
      <c r="G34">
        <v>4</v>
      </c>
      <c r="H34">
        <v>1</v>
      </c>
      <c r="I34">
        <v>6</v>
      </c>
      <c r="J34">
        <v>4</v>
      </c>
      <c r="K34">
        <v>1</v>
      </c>
      <c r="L34">
        <v>0</v>
      </c>
    </row>
    <row r="35" spans="1:12" x14ac:dyDescent="0.3">
      <c r="A35">
        <v>34</v>
      </c>
      <c r="B35" t="s">
        <v>723</v>
      </c>
      <c r="C35">
        <v>9</v>
      </c>
      <c r="D35">
        <v>8</v>
      </c>
      <c r="E35">
        <v>4</v>
      </c>
      <c r="F35">
        <v>0</v>
      </c>
      <c r="G35">
        <v>4</v>
      </c>
      <c r="H35">
        <v>1</v>
      </c>
      <c r="I35">
        <v>5</v>
      </c>
      <c r="J35">
        <v>2</v>
      </c>
      <c r="K35">
        <v>1</v>
      </c>
      <c r="L35">
        <v>1</v>
      </c>
    </row>
    <row r="36" spans="1:12" x14ac:dyDescent="0.3">
      <c r="A36">
        <v>35</v>
      </c>
      <c r="B36" t="s">
        <v>1449</v>
      </c>
      <c r="C36">
        <v>5</v>
      </c>
      <c r="D36">
        <v>3</v>
      </c>
      <c r="E36">
        <v>1</v>
      </c>
      <c r="F36">
        <v>0</v>
      </c>
      <c r="G36">
        <v>1</v>
      </c>
      <c r="H36">
        <v>0</v>
      </c>
      <c r="I36">
        <v>2</v>
      </c>
      <c r="J36">
        <v>2</v>
      </c>
      <c r="K36">
        <v>1</v>
      </c>
      <c r="L36">
        <v>1</v>
      </c>
    </row>
    <row r="37" spans="1:12" x14ac:dyDescent="0.3">
      <c r="A37">
        <v>36</v>
      </c>
      <c r="B37" t="s">
        <v>1274</v>
      </c>
      <c r="C37">
        <v>11</v>
      </c>
      <c r="D37">
        <v>7</v>
      </c>
      <c r="E37">
        <v>2</v>
      </c>
      <c r="F37">
        <v>0</v>
      </c>
      <c r="G37">
        <v>5</v>
      </c>
      <c r="H37">
        <v>1</v>
      </c>
      <c r="I37">
        <v>5</v>
      </c>
      <c r="J37">
        <v>4</v>
      </c>
      <c r="K37">
        <v>1</v>
      </c>
      <c r="L37">
        <v>0</v>
      </c>
    </row>
    <row r="38" spans="1:12" x14ac:dyDescent="0.3">
      <c r="A38">
        <v>37</v>
      </c>
      <c r="B38" t="s">
        <v>537</v>
      </c>
      <c r="C38">
        <v>11</v>
      </c>
      <c r="D38">
        <v>11</v>
      </c>
      <c r="E38">
        <v>6</v>
      </c>
      <c r="F38">
        <v>0</v>
      </c>
      <c r="G38">
        <v>6</v>
      </c>
      <c r="H38">
        <v>1</v>
      </c>
      <c r="I38">
        <v>6</v>
      </c>
      <c r="J38">
        <v>2</v>
      </c>
      <c r="K38">
        <v>2</v>
      </c>
      <c r="L38">
        <v>1</v>
      </c>
    </row>
    <row r="39" spans="1:12" x14ac:dyDescent="0.3">
      <c r="A39">
        <v>38</v>
      </c>
      <c r="B39" t="s">
        <v>1083</v>
      </c>
      <c r="C39">
        <v>10</v>
      </c>
      <c r="D39">
        <v>7</v>
      </c>
      <c r="E39">
        <v>2</v>
      </c>
      <c r="F39">
        <v>0</v>
      </c>
      <c r="G39">
        <v>5</v>
      </c>
      <c r="H39">
        <v>1</v>
      </c>
      <c r="I39">
        <v>5</v>
      </c>
      <c r="J39">
        <v>4</v>
      </c>
      <c r="K39">
        <v>1</v>
      </c>
      <c r="L39">
        <v>1</v>
      </c>
    </row>
    <row r="40" spans="1:12" x14ac:dyDescent="0.3">
      <c r="A40">
        <v>39</v>
      </c>
      <c r="B40" t="s">
        <v>336</v>
      </c>
      <c r="C40">
        <v>7</v>
      </c>
      <c r="D40">
        <v>6</v>
      </c>
      <c r="E40">
        <v>1</v>
      </c>
      <c r="F40">
        <v>0</v>
      </c>
      <c r="G40">
        <v>5</v>
      </c>
      <c r="H40">
        <v>1</v>
      </c>
      <c r="I40">
        <v>5</v>
      </c>
      <c r="J40">
        <v>1</v>
      </c>
      <c r="K40">
        <v>0</v>
      </c>
      <c r="L40">
        <v>0</v>
      </c>
    </row>
    <row r="41" spans="1:12" x14ac:dyDescent="0.3">
      <c r="A41">
        <v>40</v>
      </c>
      <c r="B41" t="s">
        <v>1418</v>
      </c>
      <c r="C41">
        <v>7</v>
      </c>
      <c r="D41">
        <v>8</v>
      </c>
      <c r="E41">
        <v>4</v>
      </c>
      <c r="F41">
        <v>0</v>
      </c>
      <c r="G41">
        <v>7</v>
      </c>
      <c r="H41">
        <v>1</v>
      </c>
      <c r="I41">
        <v>5</v>
      </c>
      <c r="J41">
        <v>3</v>
      </c>
      <c r="K41">
        <v>0</v>
      </c>
      <c r="L41">
        <v>1</v>
      </c>
    </row>
    <row r="42" spans="1:12" x14ac:dyDescent="0.3">
      <c r="A42">
        <v>41</v>
      </c>
      <c r="B42" t="s">
        <v>1402</v>
      </c>
      <c r="C42">
        <v>7</v>
      </c>
      <c r="D42">
        <v>6</v>
      </c>
      <c r="E42">
        <v>2</v>
      </c>
      <c r="F42">
        <v>0</v>
      </c>
      <c r="G42">
        <v>4</v>
      </c>
      <c r="H42">
        <v>1</v>
      </c>
      <c r="I42">
        <v>3</v>
      </c>
      <c r="J42">
        <v>3</v>
      </c>
      <c r="K42">
        <v>2</v>
      </c>
      <c r="L42">
        <v>1</v>
      </c>
    </row>
    <row r="43" spans="1:12" x14ac:dyDescent="0.3">
      <c r="A43">
        <v>42</v>
      </c>
      <c r="B43" t="s">
        <v>983</v>
      </c>
      <c r="C43">
        <v>4</v>
      </c>
      <c r="D43">
        <v>5</v>
      </c>
      <c r="E43">
        <v>1</v>
      </c>
      <c r="F43">
        <v>0</v>
      </c>
      <c r="G43">
        <v>1</v>
      </c>
      <c r="H43">
        <v>1</v>
      </c>
      <c r="I43">
        <v>1</v>
      </c>
      <c r="J43">
        <v>2</v>
      </c>
      <c r="K43">
        <v>1</v>
      </c>
      <c r="L43">
        <v>1</v>
      </c>
    </row>
    <row r="44" spans="1:12" x14ac:dyDescent="0.3">
      <c r="A44">
        <v>43</v>
      </c>
      <c r="B44" t="s">
        <v>373</v>
      </c>
      <c r="C44">
        <v>8</v>
      </c>
      <c r="D44">
        <v>10</v>
      </c>
      <c r="E44">
        <v>3</v>
      </c>
      <c r="F44">
        <v>0</v>
      </c>
      <c r="G44">
        <v>4</v>
      </c>
      <c r="H44">
        <v>1</v>
      </c>
      <c r="I44">
        <v>4</v>
      </c>
      <c r="J44">
        <v>2</v>
      </c>
      <c r="K44">
        <v>1</v>
      </c>
      <c r="L44">
        <v>1</v>
      </c>
    </row>
    <row r="45" spans="1:12" x14ac:dyDescent="0.3">
      <c r="A45">
        <v>44</v>
      </c>
      <c r="B45" t="s">
        <v>286</v>
      </c>
      <c r="C45">
        <v>10</v>
      </c>
      <c r="D45">
        <v>7</v>
      </c>
      <c r="E45">
        <v>4</v>
      </c>
      <c r="F45">
        <v>0</v>
      </c>
      <c r="G45">
        <v>6</v>
      </c>
      <c r="H45">
        <v>1</v>
      </c>
      <c r="I45">
        <v>5</v>
      </c>
      <c r="J45">
        <v>3</v>
      </c>
      <c r="K45">
        <v>1</v>
      </c>
      <c r="L45">
        <v>0</v>
      </c>
    </row>
    <row r="46" spans="1:12" x14ac:dyDescent="0.3">
      <c r="A46">
        <v>45</v>
      </c>
      <c r="B46" t="s">
        <v>684</v>
      </c>
      <c r="C46">
        <v>9</v>
      </c>
      <c r="D46">
        <v>10</v>
      </c>
      <c r="E46">
        <v>4</v>
      </c>
      <c r="F46">
        <v>0</v>
      </c>
      <c r="G46">
        <v>4</v>
      </c>
      <c r="H46">
        <v>0</v>
      </c>
      <c r="I46">
        <v>5</v>
      </c>
      <c r="J46">
        <v>3</v>
      </c>
      <c r="K46">
        <v>1</v>
      </c>
      <c r="L46">
        <v>0</v>
      </c>
    </row>
    <row r="47" spans="1:12" x14ac:dyDescent="0.3">
      <c r="A47">
        <v>46</v>
      </c>
      <c r="B47" t="s">
        <v>993</v>
      </c>
      <c r="C47">
        <v>11</v>
      </c>
      <c r="D47">
        <v>8</v>
      </c>
      <c r="E47">
        <v>6</v>
      </c>
      <c r="F47">
        <v>0</v>
      </c>
      <c r="G47">
        <v>6</v>
      </c>
      <c r="H47">
        <v>1</v>
      </c>
      <c r="I47">
        <v>4</v>
      </c>
      <c r="J47">
        <v>2</v>
      </c>
      <c r="K47">
        <v>2</v>
      </c>
      <c r="L47">
        <v>0</v>
      </c>
    </row>
    <row r="48" spans="1:12" x14ac:dyDescent="0.3">
      <c r="A48">
        <v>47</v>
      </c>
      <c r="B48" t="s">
        <v>1254</v>
      </c>
      <c r="C48">
        <v>7</v>
      </c>
      <c r="D48">
        <v>6</v>
      </c>
      <c r="E48">
        <v>5</v>
      </c>
      <c r="F48">
        <v>0</v>
      </c>
      <c r="G48">
        <v>4</v>
      </c>
      <c r="H48">
        <v>1</v>
      </c>
      <c r="I48">
        <v>5</v>
      </c>
      <c r="J48">
        <v>4</v>
      </c>
      <c r="K48">
        <v>1</v>
      </c>
      <c r="L48">
        <v>1</v>
      </c>
    </row>
    <row r="49" spans="1:12" x14ac:dyDescent="0.3">
      <c r="A49">
        <v>48</v>
      </c>
      <c r="B49" t="s">
        <v>184</v>
      </c>
      <c r="C49">
        <v>8</v>
      </c>
      <c r="D49">
        <v>8</v>
      </c>
      <c r="E49">
        <v>2</v>
      </c>
      <c r="F49">
        <v>0</v>
      </c>
      <c r="G49">
        <v>5</v>
      </c>
      <c r="H49">
        <v>1</v>
      </c>
      <c r="I49">
        <v>5</v>
      </c>
      <c r="J49">
        <v>2</v>
      </c>
      <c r="K49">
        <v>0</v>
      </c>
      <c r="L49">
        <v>0</v>
      </c>
    </row>
    <row r="50" spans="1:12" x14ac:dyDescent="0.3">
      <c r="A50">
        <v>49</v>
      </c>
      <c r="B50" t="s">
        <v>545</v>
      </c>
      <c r="C50">
        <v>9</v>
      </c>
      <c r="D50">
        <v>8</v>
      </c>
      <c r="E50">
        <v>2</v>
      </c>
      <c r="F50">
        <v>0</v>
      </c>
      <c r="G50">
        <v>5</v>
      </c>
      <c r="H50">
        <v>1</v>
      </c>
      <c r="I50">
        <v>6</v>
      </c>
      <c r="J50">
        <v>4</v>
      </c>
      <c r="K50">
        <v>1</v>
      </c>
      <c r="L50">
        <v>1</v>
      </c>
    </row>
    <row r="51" spans="1:12" x14ac:dyDescent="0.3">
      <c r="A51">
        <v>50</v>
      </c>
      <c r="B51" t="s">
        <v>307</v>
      </c>
      <c r="C51">
        <v>11</v>
      </c>
      <c r="D51">
        <v>6</v>
      </c>
      <c r="E51">
        <v>4</v>
      </c>
      <c r="F51">
        <v>0</v>
      </c>
      <c r="G51">
        <v>2</v>
      </c>
      <c r="H51">
        <v>1</v>
      </c>
      <c r="I51">
        <v>4</v>
      </c>
      <c r="J51">
        <v>2</v>
      </c>
      <c r="K51">
        <v>1</v>
      </c>
      <c r="L51">
        <v>1</v>
      </c>
    </row>
    <row r="52" spans="1:12" x14ac:dyDescent="0.3">
      <c r="A52">
        <v>51</v>
      </c>
      <c r="B52" t="s">
        <v>147</v>
      </c>
      <c r="C52">
        <v>6</v>
      </c>
      <c r="D52">
        <v>9</v>
      </c>
      <c r="E52">
        <v>1</v>
      </c>
      <c r="F52">
        <v>0</v>
      </c>
      <c r="G52">
        <v>3</v>
      </c>
      <c r="H52">
        <v>1</v>
      </c>
      <c r="I52">
        <v>3</v>
      </c>
      <c r="J52">
        <v>1</v>
      </c>
      <c r="K52">
        <v>1</v>
      </c>
      <c r="L52">
        <v>0</v>
      </c>
    </row>
    <row r="53" spans="1:12" x14ac:dyDescent="0.3">
      <c r="A53">
        <v>52</v>
      </c>
      <c r="B53" t="s">
        <v>943</v>
      </c>
      <c r="C53">
        <v>0</v>
      </c>
      <c r="D53">
        <v>4</v>
      </c>
      <c r="E53">
        <v>5</v>
      </c>
      <c r="F53">
        <v>0</v>
      </c>
      <c r="G53">
        <v>4</v>
      </c>
      <c r="H53">
        <v>0</v>
      </c>
      <c r="I53">
        <v>2</v>
      </c>
      <c r="J53">
        <v>0</v>
      </c>
      <c r="K53">
        <v>1</v>
      </c>
      <c r="L53">
        <v>0</v>
      </c>
    </row>
    <row r="54" spans="1:12" x14ac:dyDescent="0.3">
      <c r="A54">
        <v>53</v>
      </c>
      <c r="B54" t="s">
        <v>401</v>
      </c>
      <c r="C54">
        <v>1</v>
      </c>
      <c r="D54">
        <v>6</v>
      </c>
      <c r="E54">
        <v>1</v>
      </c>
      <c r="F54">
        <v>0</v>
      </c>
      <c r="G54">
        <v>4</v>
      </c>
      <c r="H54">
        <v>1</v>
      </c>
      <c r="I54">
        <v>3</v>
      </c>
      <c r="J54">
        <v>1</v>
      </c>
      <c r="K54">
        <v>0</v>
      </c>
      <c r="L54">
        <v>0</v>
      </c>
    </row>
    <row r="55" spans="1:12" x14ac:dyDescent="0.3">
      <c r="A55">
        <v>54</v>
      </c>
      <c r="B55" t="s">
        <v>635</v>
      </c>
      <c r="C55">
        <v>7</v>
      </c>
      <c r="D55">
        <v>7</v>
      </c>
      <c r="E55">
        <v>3</v>
      </c>
      <c r="F55">
        <v>0</v>
      </c>
      <c r="G55">
        <v>4</v>
      </c>
      <c r="H55">
        <v>0</v>
      </c>
      <c r="I55">
        <v>3</v>
      </c>
      <c r="J55">
        <v>2</v>
      </c>
      <c r="K55">
        <v>1</v>
      </c>
      <c r="L55">
        <v>0</v>
      </c>
    </row>
    <row r="56" spans="1:12" x14ac:dyDescent="0.3">
      <c r="A56">
        <v>55</v>
      </c>
      <c r="B56" t="s">
        <v>483</v>
      </c>
      <c r="C56">
        <v>5</v>
      </c>
      <c r="D56">
        <v>6</v>
      </c>
      <c r="E56">
        <v>2</v>
      </c>
      <c r="F56">
        <v>0</v>
      </c>
      <c r="G56">
        <v>4</v>
      </c>
      <c r="H56">
        <v>1</v>
      </c>
      <c r="I56">
        <v>5</v>
      </c>
      <c r="J56">
        <v>3</v>
      </c>
      <c r="K56">
        <v>0</v>
      </c>
      <c r="L56">
        <v>1</v>
      </c>
    </row>
    <row r="57" spans="1:12" x14ac:dyDescent="0.3">
      <c r="A57">
        <v>56</v>
      </c>
      <c r="B57" t="s">
        <v>578</v>
      </c>
      <c r="C57">
        <v>6</v>
      </c>
      <c r="D57">
        <v>4</v>
      </c>
      <c r="E57">
        <v>4</v>
      </c>
      <c r="F57">
        <v>0</v>
      </c>
      <c r="G57">
        <v>1</v>
      </c>
      <c r="H57">
        <v>0</v>
      </c>
      <c r="I57">
        <v>1</v>
      </c>
      <c r="J57">
        <v>0</v>
      </c>
      <c r="K57">
        <v>0</v>
      </c>
      <c r="L57">
        <v>0</v>
      </c>
    </row>
    <row r="58" spans="1:12" x14ac:dyDescent="0.3">
      <c r="A58">
        <v>57</v>
      </c>
      <c r="B58" t="s">
        <v>886</v>
      </c>
      <c r="C58">
        <v>4</v>
      </c>
      <c r="D58">
        <v>5</v>
      </c>
      <c r="E58">
        <v>1</v>
      </c>
      <c r="F58">
        <v>0</v>
      </c>
      <c r="G58">
        <v>1</v>
      </c>
      <c r="H58">
        <v>1</v>
      </c>
      <c r="I58">
        <v>2</v>
      </c>
      <c r="J58">
        <v>1</v>
      </c>
      <c r="K58">
        <v>0</v>
      </c>
      <c r="L58">
        <v>0</v>
      </c>
    </row>
    <row r="59" spans="1:12" x14ac:dyDescent="0.3">
      <c r="A59">
        <v>58</v>
      </c>
      <c r="B59" t="s">
        <v>1235</v>
      </c>
      <c r="C59">
        <v>8</v>
      </c>
      <c r="D59">
        <v>8</v>
      </c>
      <c r="E59">
        <v>2</v>
      </c>
      <c r="F59">
        <v>0</v>
      </c>
      <c r="G59">
        <v>4</v>
      </c>
      <c r="H59">
        <v>1</v>
      </c>
      <c r="I59">
        <v>6</v>
      </c>
      <c r="J59">
        <v>4</v>
      </c>
      <c r="K59">
        <v>2</v>
      </c>
      <c r="L59">
        <v>0</v>
      </c>
    </row>
    <row r="60" spans="1:12" x14ac:dyDescent="0.3">
      <c r="A60">
        <v>59</v>
      </c>
      <c r="B60" t="s">
        <v>46</v>
      </c>
      <c r="C60">
        <v>7</v>
      </c>
      <c r="D60">
        <v>5</v>
      </c>
      <c r="E60">
        <v>3</v>
      </c>
      <c r="F60">
        <v>0</v>
      </c>
      <c r="G60">
        <v>4</v>
      </c>
      <c r="H60">
        <v>1</v>
      </c>
      <c r="I60">
        <v>4</v>
      </c>
      <c r="J60">
        <v>4</v>
      </c>
      <c r="K60">
        <v>1</v>
      </c>
      <c r="L60">
        <v>0</v>
      </c>
    </row>
    <row r="61" spans="1:12" x14ac:dyDescent="0.3">
      <c r="A61">
        <v>60</v>
      </c>
      <c r="B61" t="s">
        <v>1208</v>
      </c>
      <c r="C61">
        <v>4</v>
      </c>
      <c r="D61">
        <v>3</v>
      </c>
      <c r="E61">
        <v>1</v>
      </c>
      <c r="F61">
        <v>0</v>
      </c>
      <c r="G61">
        <v>1</v>
      </c>
      <c r="H61">
        <v>0</v>
      </c>
      <c r="I61">
        <v>2</v>
      </c>
      <c r="J61">
        <v>0</v>
      </c>
      <c r="K61">
        <v>0</v>
      </c>
      <c r="L61">
        <v>0</v>
      </c>
    </row>
    <row r="62" spans="1:12" x14ac:dyDescent="0.3">
      <c r="A62">
        <v>61</v>
      </c>
      <c r="B62" t="s">
        <v>1046</v>
      </c>
      <c r="C62">
        <v>4</v>
      </c>
      <c r="D62">
        <v>8</v>
      </c>
      <c r="E62">
        <v>4</v>
      </c>
      <c r="F62">
        <v>0</v>
      </c>
      <c r="G62">
        <v>4</v>
      </c>
      <c r="H62">
        <v>0</v>
      </c>
      <c r="I62">
        <v>4</v>
      </c>
      <c r="J62">
        <v>3</v>
      </c>
      <c r="K62">
        <v>2</v>
      </c>
      <c r="L62">
        <v>0</v>
      </c>
    </row>
    <row r="63" spans="1:12" x14ac:dyDescent="0.3">
      <c r="A63">
        <v>62</v>
      </c>
      <c r="B63" t="s">
        <v>381</v>
      </c>
      <c r="C63">
        <v>9</v>
      </c>
      <c r="D63">
        <v>5</v>
      </c>
      <c r="E63">
        <v>2</v>
      </c>
      <c r="F63">
        <v>0</v>
      </c>
      <c r="G63">
        <v>3</v>
      </c>
      <c r="H63">
        <v>1</v>
      </c>
      <c r="I63">
        <v>5</v>
      </c>
      <c r="J63">
        <v>2</v>
      </c>
      <c r="K63">
        <v>1</v>
      </c>
      <c r="L63">
        <v>1</v>
      </c>
    </row>
    <row r="64" spans="1:12" x14ac:dyDescent="0.3">
      <c r="A64">
        <v>63</v>
      </c>
      <c r="B64" t="s">
        <v>1333</v>
      </c>
      <c r="C64">
        <v>5</v>
      </c>
      <c r="D64">
        <v>5</v>
      </c>
      <c r="E64">
        <v>5</v>
      </c>
      <c r="F64">
        <v>0</v>
      </c>
      <c r="G64">
        <v>3</v>
      </c>
      <c r="H64">
        <v>1</v>
      </c>
      <c r="I64">
        <v>4</v>
      </c>
      <c r="J64">
        <v>0</v>
      </c>
      <c r="K64">
        <v>1</v>
      </c>
      <c r="L64">
        <v>1</v>
      </c>
    </row>
    <row r="65" spans="1:12" x14ac:dyDescent="0.3">
      <c r="A65">
        <v>64</v>
      </c>
      <c r="B65" t="s">
        <v>59</v>
      </c>
      <c r="C65">
        <v>12</v>
      </c>
      <c r="D65">
        <v>9</v>
      </c>
      <c r="E65">
        <v>4</v>
      </c>
      <c r="F65">
        <v>0</v>
      </c>
      <c r="G65">
        <v>3</v>
      </c>
      <c r="H65">
        <v>1</v>
      </c>
      <c r="I65">
        <v>5</v>
      </c>
      <c r="J65">
        <v>2</v>
      </c>
      <c r="K65">
        <v>1</v>
      </c>
      <c r="L65">
        <v>0</v>
      </c>
    </row>
    <row r="66" spans="1:12" x14ac:dyDescent="0.3">
      <c r="A66">
        <v>65</v>
      </c>
      <c r="B66" t="s">
        <v>590</v>
      </c>
      <c r="C66">
        <v>7</v>
      </c>
      <c r="D66">
        <v>4</v>
      </c>
      <c r="E66">
        <v>1</v>
      </c>
      <c r="F66">
        <v>0</v>
      </c>
      <c r="G66">
        <v>4</v>
      </c>
      <c r="H66">
        <v>1</v>
      </c>
      <c r="I66">
        <v>5</v>
      </c>
      <c r="J66">
        <v>3</v>
      </c>
      <c r="K66">
        <v>1</v>
      </c>
      <c r="L66">
        <v>0</v>
      </c>
    </row>
    <row r="67" spans="1:12" x14ac:dyDescent="0.3">
      <c r="A67">
        <v>66</v>
      </c>
      <c r="B67" t="s">
        <v>647</v>
      </c>
      <c r="C67">
        <v>2</v>
      </c>
      <c r="D67">
        <v>8</v>
      </c>
      <c r="E67">
        <v>3</v>
      </c>
      <c r="F67">
        <v>0</v>
      </c>
      <c r="G67">
        <v>4</v>
      </c>
      <c r="H67">
        <v>1</v>
      </c>
      <c r="I67">
        <v>4</v>
      </c>
      <c r="J67">
        <v>2</v>
      </c>
      <c r="K67">
        <v>0</v>
      </c>
      <c r="L67">
        <v>0</v>
      </c>
    </row>
    <row r="68" spans="1:12" x14ac:dyDescent="0.3">
      <c r="A68">
        <v>67</v>
      </c>
      <c r="B68" t="s">
        <v>835</v>
      </c>
      <c r="C68">
        <v>10</v>
      </c>
      <c r="D68">
        <v>10</v>
      </c>
      <c r="E68">
        <v>6</v>
      </c>
      <c r="F68">
        <v>0</v>
      </c>
      <c r="G68">
        <v>5</v>
      </c>
      <c r="H68">
        <v>1</v>
      </c>
      <c r="I68">
        <v>3</v>
      </c>
      <c r="J68">
        <v>3</v>
      </c>
      <c r="K68">
        <v>2</v>
      </c>
      <c r="L68">
        <v>1</v>
      </c>
    </row>
    <row r="69" spans="1:12" x14ac:dyDescent="0.3">
      <c r="A69">
        <v>68</v>
      </c>
      <c r="B69" t="s">
        <v>819</v>
      </c>
      <c r="C69">
        <v>10</v>
      </c>
      <c r="D69">
        <v>8</v>
      </c>
      <c r="E69">
        <v>2</v>
      </c>
      <c r="F69">
        <v>0</v>
      </c>
      <c r="G69">
        <v>5</v>
      </c>
      <c r="H69">
        <v>1</v>
      </c>
      <c r="I69">
        <v>4</v>
      </c>
      <c r="J69">
        <v>4</v>
      </c>
      <c r="K69">
        <v>1</v>
      </c>
      <c r="L69">
        <v>1</v>
      </c>
    </row>
    <row r="70" spans="1:12" x14ac:dyDescent="0.3">
      <c r="A70">
        <v>69</v>
      </c>
      <c r="B70" t="s">
        <v>389</v>
      </c>
      <c r="C70">
        <v>11</v>
      </c>
      <c r="D70">
        <v>12</v>
      </c>
      <c r="E70">
        <v>4</v>
      </c>
      <c r="F70">
        <v>0</v>
      </c>
      <c r="G70">
        <v>5</v>
      </c>
      <c r="H70">
        <v>1</v>
      </c>
      <c r="I70">
        <v>6</v>
      </c>
      <c r="J70">
        <v>2</v>
      </c>
      <c r="K70">
        <v>2</v>
      </c>
      <c r="L70">
        <v>0</v>
      </c>
    </row>
    <row r="71" spans="1:12" x14ac:dyDescent="0.3">
      <c r="A71">
        <v>70</v>
      </c>
      <c r="B71" t="s">
        <v>1132</v>
      </c>
      <c r="C71">
        <v>9</v>
      </c>
      <c r="D71">
        <v>9</v>
      </c>
      <c r="E71">
        <v>2</v>
      </c>
      <c r="F71">
        <v>0</v>
      </c>
      <c r="G71">
        <v>6</v>
      </c>
      <c r="H71">
        <v>1</v>
      </c>
      <c r="I71">
        <v>5</v>
      </c>
      <c r="J71">
        <v>2</v>
      </c>
      <c r="K71">
        <v>1</v>
      </c>
      <c r="L71">
        <v>1</v>
      </c>
    </row>
    <row r="72" spans="1:12" x14ac:dyDescent="0.3">
      <c r="A72">
        <v>71</v>
      </c>
      <c r="B72" t="s">
        <v>1148</v>
      </c>
      <c r="C72">
        <v>8</v>
      </c>
      <c r="D72">
        <v>4</v>
      </c>
      <c r="E72">
        <v>2</v>
      </c>
      <c r="F72">
        <v>0</v>
      </c>
      <c r="G72">
        <v>3</v>
      </c>
      <c r="H72">
        <v>1</v>
      </c>
      <c r="I72">
        <v>2</v>
      </c>
      <c r="J72">
        <v>3</v>
      </c>
      <c r="K72">
        <v>2</v>
      </c>
      <c r="L72">
        <v>1</v>
      </c>
    </row>
    <row r="73" spans="1:12" x14ac:dyDescent="0.3">
      <c r="A73">
        <v>72</v>
      </c>
      <c r="B73" t="s">
        <v>663</v>
      </c>
      <c r="C73">
        <v>10</v>
      </c>
      <c r="D73">
        <v>7</v>
      </c>
      <c r="E73">
        <v>2</v>
      </c>
      <c r="F73">
        <v>0</v>
      </c>
      <c r="G73">
        <v>5</v>
      </c>
      <c r="H73">
        <v>1</v>
      </c>
      <c r="I73">
        <v>5</v>
      </c>
      <c r="J73">
        <v>3</v>
      </c>
      <c r="K73">
        <v>2</v>
      </c>
      <c r="L73">
        <v>1</v>
      </c>
    </row>
    <row r="74" spans="1:12" x14ac:dyDescent="0.3">
      <c r="A74">
        <v>73</v>
      </c>
      <c r="B74" t="s">
        <v>1361</v>
      </c>
      <c r="C74">
        <v>8</v>
      </c>
      <c r="D74">
        <v>8</v>
      </c>
      <c r="E74">
        <v>4</v>
      </c>
      <c r="F74">
        <v>0</v>
      </c>
      <c r="G74">
        <v>4</v>
      </c>
      <c r="H74">
        <v>1</v>
      </c>
      <c r="I74">
        <v>4</v>
      </c>
      <c r="J74">
        <v>3</v>
      </c>
      <c r="K74">
        <v>1</v>
      </c>
      <c r="L74">
        <v>1</v>
      </c>
    </row>
    <row r="75" spans="1:12" x14ac:dyDescent="0.3">
      <c r="A75">
        <v>74</v>
      </c>
      <c r="B75" t="s">
        <v>750</v>
      </c>
      <c r="C75">
        <v>10</v>
      </c>
      <c r="D75">
        <v>12</v>
      </c>
      <c r="E75">
        <v>4</v>
      </c>
      <c r="F75">
        <v>0</v>
      </c>
      <c r="G75">
        <v>5</v>
      </c>
      <c r="H75">
        <v>1</v>
      </c>
      <c r="I75">
        <v>3</v>
      </c>
      <c r="J75">
        <v>3</v>
      </c>
      <c r="K75">
        <v>2</v>
      </c>
      <c r="L75">
        <v>1</v>
      </c>
    </row>
    <row r="76" spans="1:12" x14ac:dyDescent="0.3">
      <c r="A76">
        <v>75</v>
      </c>
      <c r="B76" t="s">
        <v>598</v>
      </c>
      <c r="C76">
        <v>2</v>
      </c>
      <c r="D76">
        <v>8</v>
      </c>
      <c r="E76">
        <v>3</v>
      </c>
      <c r="F76">
        <v>0</v>
      </c>
      <c r="G76">
        <v>3</v>
      </c>
      <c r="H76">
        <v>1</v>
      </c>
      <c r="I76">
        <v>6</v>
      </c>
      <c r="J76">
        <v>1</v>
      </c>
      <c r="K76">
        <v>2</v>
      </c>
      <c r="L76">
        <v>0</v>
      </c>
    </row>
    <row r="77" spans="1:12" x14ac:dyDescent="0.3">
      <c r="A77">
        <v>76</v>
      </c>
      <c r="B77" t="s">
        <v>225</v>
      </c>
      <c r="C77">
        <v>1</v>
      </c>
      <c r="D77">
        <v>3</v>
      </c>
      <c r="E77">
        <v>0</v>
      </c>
      <c r="F77">
        <v>0</v>
      </c>
      <c r="G77">
        <v>3</v>
      </c>
      <c r="H77">
        <v>0</v>
      </c>
      <c r="I77">
        <v>4</v>
      </c>
      <c r="J77">
        <v>1</v>
      </c>
      <c r="K77">
        <v>0</v>
      </c>
      <c r="L77">
        <v>0</v>
      </c>
    </row>
    <row r="78" spans="1:12" x14ac:dyDescent="0.3">
      <c r="A78">
        <v>77</v>
      </c>
      <c r="B78" t="s">
        <v>1467</v>
      </c>
      <c r="C78">
        <v>10</v>
      </c>
      <c r="D78">
        <v>9</v>
      </c>
      <c r="E78">
        <v>4</v>
      </c>
      <c r="F78">
        <v>0</v>
      </c>
      <c r="G78">
        <v>4</v>
      </c>
      <c r="H78">
        <v>1</v>
      </c>
      <c r="I78">
        <v>5</v>
      </c>
      <c r="J78">
        <v>2</v>
      </c>
      <c r="K78">
        <v>1</v>
      </c>
      <c r="L78">
        <v>2</v>
      </c>
    </row>
    <row r="79" spans="1:12" x14ac:dyDescent="0.3">
      <c r="A79">
        <v>78</v>
      </c>
      <c r="B79" t="s">
        <v>463</v>
      </c>
      <c r="C79">
        <v>7</v>
      </c>
      <c r="D79">
        <v>6</v>
      </c>
      <c r="E79">
        <v>3</v>
      </c>
      <c r="F79">
        <v>0</v>
      </c>
      <c r="G79">
        <v>5</v>
      </c>
      <c r="H79">
        <v>1</v>
      </c>
      <c r="I79">
        <v>4</v>
      </c>
      <c r="J79">
        <v>2</v>
      </c>
      <c r="K79">
        <v>1</v>
      </c>
      <c r="L79">
        <v>1</v>
      </c>
    </row>
    <row r="80" spans="1:12" x14ac:dyDescent="0.3">
      <c r="A80">
        <v>79</v>
      </c>
      <c r="B80" t="s">
        <v>1550</v>
      </c>
      <c r="C80">
        <v>12</v>
      </c>
      <c r="D80">
        <v>8</v>
      </c>
      <c r="E80">
        <v>3</v>
      </c>
      <c r="F80">
        <v>0</v>
      </c>
      <c r="G80">
        <v>4</v>
      </c>
      <c r="H80">
        <v>1</v>
      </c>
      <c r="I80">
        <v>5</v>
      </c>
      <c r="J80">
        <v>4</v>
      </c>
      <c r="K80">
        <v>1</v>
      </c>
      <c r="L80">
        <v>0</v>
      </c>
    </row>
    <row r="81" spans="1:12" x14ac:dyDescent="0.3">
      <c r="A81">
        <v>80</v>
      </c>
      <c r="B81" t="s">
        <v>520</v>
      </c>
      <c r="C81">
        <v>7</v>
      </c>
      <c r="D81">
        <v>7</v>
      </c>
      <c r="E81">
        <v>1</v>
      </c>
      <c r="F81">
        <v>0</v>
      </c>
      <c r="G81">
        <v>4</v>
      </c>
      <c r="H81">
        <v>1</v>
      </c>
      <c r="I81">
        <v>7</v>
      </c>
      <c r="J81">
        <v>3</v>
      </c>
      <c r="K81">
        <v>1</v>
      </c>
      <c r="L81">
        <v>1</v>
      </c>
    </row>
    <row r="82" spans="1:12" x14ac:dyDescent="0.3">
      <c r="A82">
        <v>81</v>
      </c>
      <c r="B82" t="s">
        <v>708</v>
      </c>
      <c r="C82">
        <v>7</v>
      </c>
      <c r="D82">
        <v>3</v>
      </c>
      <c r="E82">
        <v>3</v>
      </c>
      <c r="F82">
        <v>0</v>
      </c>
      <c r="G82">
        <v>1</v>
      </c>
      <c r="H82">
        <v>1</v>
      </c>
      <c r="I82">
        <v>1</v>
      </c>
      <c r="J82">
        <v>2</v>
      </c>
      <c r="K82">
        <v>1</v>
      </c>
      <c r="L82">
        <v>1</v>
      </c>
    </row>
    <row r="83" spans="1:12" x14ac:dyDescent="0.3">
      <c r="A83">
        <v>82</v>
      </c>
      <c r="B83" t="s">
        <v>873</v>
      </c>
      <c r="C83">
        <v>11</v>
      </c>
      <c r="D83">
        <v>6</v>
      </c>
      <c r="E83">
        <v>3</v>
      </c>
      <c r="F83">
        <v>0</v>
      </c>
      <c r="G83">
        <v>5</v>
      </c>
      <c r="H83">
        <v>1</v>
      </c>
      <c r="I83">
        <v>7</v>
      </c>
      <c r="J83">
        <v>3</v>
      </c>
      <c r="K83">
        <v>1</v>
      </c>
      <c r="L83">
        <v>1</v>
      </c>
    </row>
    <row r="84" spans="1:12" x14ac:dyDescent="0.3">
      <c r="A84">
        <v>83</v>
      </c>
      <c r="B84" t="s">
        <v>1038</v>
      </c>
      <c r="C84">
        <v>7</v>
      </c>
      <c r="D84">
        <v>6</v>
      </c>
      <c r="E84">
        <v>1</v>
      </c>
      <c r="F84">
        <v>0</v>
      </c>
      <c r="G84">
        <v>1</v>
      </c>
      <c r="H84">
        <v>1</v>
      </c>
      <c r="I84">
        <v>3</v>
      </c>
      <c r="J84">
        <v>1</v>
      </c>
      <c r="K84">
        <v>0</v>
      </c>
      <c r="L84">
        <v>0</v>
      </c>
    </row>
    <row r="85" spans="1:12" x14ac:dyDescent="0.3">
      <c r="A85">
        <v>84</v>
      </c>
      <c r="B85" t="s">
        <v>865</v>
      </c>
      <c r="C85">
        <v>11</v>
      </c>
      <c r="D85">
        <v>10</v>
      </c>
      <c r="E85">
        <v>3</v>
      </c>
      <c r="F85">
        <v>0</v>
      </c>
      <c r="G85">
        <v>5</v>
      </c>
      <c r="H85">
        <v>1</v>
      </c>
      <c r="I85">
        <v>6</v>
      </c>
      <c r="J85">
        <v>4</v>
      </c>
      <c r="K85">
        <v>2</v>
      </c>
      <c r="L85">
        <v>0</v>
      </c>
    </row>
    <row r="86" spans="1:12" x14ac:dyDescent="0.3">
      <c r="A86">
        <v>85</v>
      </c>
      <c r="B86" t="s">
        <v>1033</v>
      </c>
      <c r="C86">
        <v>9</v>
      </c>
      <c r="D86">
        <v>6</v>
      </c>
      <c r="E86">
        <v>3</v>
      </c>
      <c r="F86">
        <v>0</v>
      </c>
      <c r="G86">
        <v>6</v>
      </c>
      <c r="H86">
        <v>1</v>
      </c>
      <c r="I86">
        <v>6</v>
      </c>
      <c r="J86">
        <v>3</v>
      </c>
      <c r="K86">
        <v>1</v>
      </c>
      <c r="L86">
        <v>0</v>
      </c>
    </row>
    <row r="87" spans="1:12" x14ac:dyDescent="0.3">
      <c r="A87">
        <v>86</v>
      </c>
      <c r="B87" t="s">
        <v>1058</v>
      </c>
      <c r="C87">
        <v>7</v>
      </c>
      <c r="D87">
        <v>7</v>
      </c>
      <c r="E87">
        <v>1</v>
      </c>
      <c r="F87">
        <v>0</v>
      </c>
      <c r="G87">
        <v>3</v>
      </c>
      <c r="H87">
        <v>1</v>
      </c>
      <c r="I87">
        <v>5</v>
      </c>
      <c r="J87">
        <v>0</v>
      </c>
      <c r="K87">
        <v>2</v>
      </c>
      <c r="L87">
        <v>0</v>
      </c>
    </row>
    <row r="88" spans="1:12" x14ac:dyDescent="0.3">
      <c r="A88">
        <v>87</v>
      </c>
      <c r="B88" t="s">
        <v>1271</v>
      </c>
      <c r="C88">
        <v>10</v>
      </c>
      <c r="D88">
        <v>8</v>
      </c>
      <c r="E88">
        <v>2</v>
      </c>
      <c r="F88">
        <v>0</v>
      </c>
      <c r="G88">
        <v>5</v>
      </c>
      <c r="H88">
        <v>1</v>
      </c>
      <c r="I88">
        <v>6</v>
      </c>
      <c r="J88">
        <v>4</v>
      </c>
      <c r="K88">
        <v>1</v>
      </c>
      <c r="L88">
        <v>1</v>
      </c>
    </row>
    <row r="89" spans="1:12" x14ac:dyDescent="0.3">
      <c r="A89">
        <v>88</v>
      </c>
      <c r="B89" t="s">
        <v>890</v>
      </c>
      <c r="C89">
        <v>1</v>
      </c>
      <c r="D89">
        <v>1</v>
      </c>
      <c r="E89">
        <v>1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3">
      <c r="A90">
        <v>89</v>
      </c>
      <c r="B90" t="s">
        <v>1247</v>
      </c>
      <c r="C90">
        <v>7</v>
      </c>
      <c r="D90">
        <v>8</v>
      </c>
      <c r="E90">
        <v>2</v>
      </c>
      <c r="F90">
        <v>0</v>
      </c>
      <c r="G90">
        <v>4</v>
      </c>
      <c r="H90">
        <v>1</v>
      </c>
      <c r="I90">
        <v>5</v>
      </c>
      <c r="J90">
        <v>4</v>
      </c>
      <c r="K90">
        <v>1</v>
      </c>
      <c r="L90">
        <v>1</v>
      </c>
    </row>
    <row r="91" spans="1:12" x14ac:dyDescent="0.3">
      <c r="A91">
        <v>90</v>
      </c>
      <c r="B91" t="s">
        <v>799</v>
      </c>
      <c r="C91">
        <v>1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">
      <c r="A92">
        <v>91</v>
      </c>
      <c r="B92" t="s">
        <v>924</v>
      </c>
      <c r="C92">
        <v>9</v>
      </c>
      <c r="D92">
        <v>3</v>
      </c>
      <c r="E92">
        <v>3</v>
      </c>
      <c r="F92">
        <v>0</v>
      </c>
      <c r="G92">
        <v>1</v>
      </c>
      <c r="H92">
        <v>0</v>
      </c>
      <c r="I92">
        <v>2</v>
      </c>
      <c r="J92">
        <v>2</v>
      </c>
      <c r="K92">
        <v>0</v>
      </c>
      <c r="L92">
        <v>0</v>
      </c>
    </row>
    <row r="93" spans="1:12" x14ac:dyDescent="0.3">
      <c r="A93">
        <v>92</v>
      </c>
      <c r="B93" t="s">
        <v>319</v>
      </c>
      <c r="C93">
        <v>10</v>
      </c>
      <c r="D93">
        <v>8</v>
      </c>
      <c r="E93">
        <v>3</v>
      </c>
      <c r="F93">
        <v>0</v>
      </c>
      <c r="G93">
        <v>5</v>
      </c>
      <c r="H93">
        <v>1</v>
      </c>
      <c r="I93">
        <v>6</v>
      </c>
      <c r="J93">
        <v>3</v>
      </c>
      <c r="K93">
        <v>2</v>
      </c>
      <c r="L93">
        <v>1</v>
      </c>
    </row>
    <row r="94" spans="1:12" x14ac:dyDescent="0.3">
      <c r="A94">
        <v>93</v>
      </c>
      <c r="B94" t="s">
        <v>188</v>
      </c>
      <c r="C94">
        <v>6</v>
      </c>
      <c r="D94">
        <v>8</v>
      </c>
      <c r="E94">
        <v>2</v>
      </c>
      <c r="F94">
        <v>0</v>
      </c>
      <c r="G94">
        <v>5</v>
      </c>
      <c r="H94">
        <v>0</v>
      </c>
      <c r="I94">
        <v>3</v>
      </c>
      <c r="J94">
        <v>3</v>
      </c>
      <c r="K94">
        <v>1</v>
      </c>
      <c r="L94">
        <v>0</v>
      </c>
    </row>
    <row r="95" spans="1:12" x14ac:dyDescent="0.3">
      <c r="A95">
        <v>94</v>
      </c>
      <c r="B95" t="s">
        <v>619</v>
      </c>
      <c r="C95">
        <v>9</v>
      </c>
      <c r="D95">
        <v>6</v>
      </c>
      <c r="E95">
        <v>4</v>
      </c>
      <c r="F95">
        <v>0</v>
      </c>
      <c r="G95">
        <v>3</v>
      </c>
      <c r="H95">
        <v>1</v>
      </c>
      <c r="I95">
        <v>5</v>
      </c>
      <c r="J95">
        <v>2</v>
      </c>
      <c r="K95">
        <v>1</v>
      </c>
      <c r="L95">
        <v>1</v>
      </c>
    </row>
    <row r="96" spans="1:12" x14ac:dyDescent="0.3">
      <c r="A96">
        <v>95</v>
      </c>
      <c r="B96" t="s">
        <v>249</v>
      </c>
      <c r="C96">
        <v>3</v>
      </c>
      <c r="D96">
        <v>2</v>
      </c>
      <c r="E96">
        <v>1</v>
      </c>
      <c r="F96">
        <v>0</v>
      </c>
      <c r="G96">
        <v>0</v>
      </c>
      <c r="H96">
        <v>1</v>
      </c>
      <c r="I96">
        <v>1</v>
      </c>
      <c r="J96">
        <v>2</v>
      </c>
      <c r="K96">
        <v>1</v>
      </c>
      <c r="L96">
        <v>0</v>
      </c>
    </row>
    <row r="97" spans="1:12" x14ac:dyDescent="0.3">
      <c r="A97">
        <v>96</v>
      </c>
      <c r="B97" t="s">
        <v>1026</v>
      </c>
      <c r="C97">
        <v>6</v>
      </c>
      <c r="D97">
        <v>6</v>
      </c>
      <c r="E97">
        <v>4</v>
      </c>
      <c r="F97">
        <v>0</v>
      </c>
      <c r="G97">
        <v>4</v>
      </c>
      <c r="H97">
        <v>1</v>
      </c>
      <c r="I97">
        <v>3</v>
      </c>
      <c r="J97">
        <v>3</v>
      </c>
      <c r="K97">
        <v>2</v>
      </c>
      <c r="L97">
        <v>1</v>
      </c>
    </row>
    <row r="98" spans="1:12" x14ac:dyDescent="0.3">
      <c r="A98">
        <v>97</v>
      </c>
      <c r="B98" t="s">
        <v>553</v>
      </c>
      <c r="C98">
        <v>12</v>
      </c>
      <c r="D98">
        <v>11</v>
      </c>
      <c r="E98">
        <v>6</v>
      </c>
      <c r="F98">
        <v>0</v>
      </c>
      <c r="G98">
        <v>6</v>
      </c>
      <c r="H98">
        <v>1</v>
      </c>
      <c r="I98">
        <v>6</v>
      </c>
      <c r="J98">
        <v>2</v>
      </c>
      <c r="K98">
        <v>2</v>
      </c>
      <c r="L98">
        <v>0</v>
      </c>
    </row>
    <row r="99" spans="1:12" x14ac:dyDescent="0.3">
      <c r="A99">
        <v>98</v>
      </c>
      <c r="B99" t="s">
        <v>1200</v>
      </c>
      <c r="C99">
        <v>9</v>
      </c>
      <c r="D99">
        <v>5</v>
      </c>
      <c r="E99">
        <v>2</v>
      </c>
      <c r="F99">
        <v>0</v>
      </c>
      <c r="G99">
        <v>5</v>
      </c>
      <c r="H99">
        <v>1</v>
      </c>
      <c r="I99">
        <v>7</v>
      </c>
      <c r="J99">
        <v>3</v>
      </c>
      <c r="K99">
        <v>2</v>
      </c>
      <c r="L99">
        <v>1</v>
      </c>
    </row>
    <row r="100" spans="1:12" x14ac:dyDescent="0.3">
      <c r="A100">
        <v>99</v>
      </c>
      <c r="B100" t="s">
        <v>82</v>
      </c>
      <c r="C100">
        <v>11</v>
      </c>
      <c r="D100">
        <v>9</v>
      </c>
      <c r="E100">
        <v>3</v>
      </c>
      <c r="F100">
        <v>0</v>
      </c>
      <c r="G100">
        <v>3</v>
      </c>
      <c r="H100">
        <v>1</v>
      </c>
      <c r="I100">
        <v>6</v>
      </c>
      <c r="J100">
        <v>3</v>
      </c>
      <c r="K100">
        <v>1</v>
      </c>
      <c r="L100">
        <v>1</v>
      </c>
    </row>
    <row r="101" spans="1:12" x14ac:dyDescent="0.3">
      <c r="A101">
        <v>100</v>
      </c>
      <c r="B101" t="s">
        <v>123</v>
      </c>
      <c r="C101">
        <v>10</v>
      </c>
      <c r="D101">
        <v>6</v>
      </c>
      <c r="E101">
        <v>3</v>
      </c>
      <c r="F101">
        <v>0</v>
      </c>
      <c r="G101">
        <v>5</v>
      </c>
      <c r="H101">
        <v>1</v>
      </c>
      <c r="I101">
        <v>4</v>
      </c>
      <c r="J101">
        <v>3</v>
      </c>
      <c r="K101">
        <v>1</v>
      </c>
      <c r="L101">
        <v>0</v>
      </c>
    </row>
    <row r="102" spans="1:12" x14ac:dyDescent="0.3">
      <c r="A102">
        <v>101</v>
      </c>
      <c r="B102" t="s">
        <v>508</v>
      </c>
      <c r="C102">
        <v>6</v>
      </c>
      <c r="D102">
        <v>2</v>
      </c>
      <c r="E102">
        <v>1</v>
      </c>
      <c r="F102">
        <v>0</v>
      </c>
      <c r="G102">
        <v>1</v>
      </c>
      <c r="H102">
        <v>0</v>
      </c>
      <c r="I102">
        <v>3</v>
      </c>
      <c r="J102">
        <v>0</v>
      </c>
      <c r="K102">
        <v>0</v>
      </c>
      <c r="L102">
        <v>0</v>
      </c>
    </row>
    <row r="103" spans="1:12" x14ac:dyDescent="0.3">
      <c r="A103">
        <v>102</v>
      </c>
      <c r="B103" t="s">
        <v>364</v>
      </c>
      <c r="C103">
        <v>9</v>
      </c>
      <c r="D103">
        <v>8</v>
      </c>
      <c r="E103">
        <v>3</v>
      </c>
      <c r="F103">
        <v>0</v>
      </c>
      <c r="G103">
        <v>6</v>
      </c>
      <c r="H103">
        <v>1</v>
      </c>
      <c r="I103">
        <v>6</v>
      </c>
      <c r="J103">
        <v>3</v>
      </c>
      <c r="K103">
        <v>1</v>
      </c>
      <c r="L103">
        <v>0</v>
      </c>
    </row>
    <row r="104" spans="1:12" x14ac:dyDescent="0.3">
      <c r="A104">
        <v>103</v>
      </c>
      <c r="B104" t="s">
        <v>529</v>
      </c>
      <c r="C104">
        <v>5</v>
      </c>
      <c r="D104">
        <v>6</v>
      </c>
      <c r="E104">
        <v>1</v>
      </c>
      <c r="F104">
        <v>0</v>
      </c>
      <c r="G104">
        <v>3</v>
      </c>
      <c r="H104">
        <v>1</v>
      </c>
      <c r="I104">
        <v>4</v>
      </c>
      <c r="J104">
        <v>1</v>
      </c>
      <c r="K104">
        <v>0</v>
      </c>
      <c r="L104">
        <v>0</v>
      </c>
    </row>
    <row r="105" spans="1:12" x14ac:dyDescent="0.3">
      <c r="A105">
        <v>104</v>
      </c>
      <c r="B105" t="s">
        <v>55</v>
      </c>
      <c r="C105">
        <v>6</v>
      </c>
      <c r="D105">
        <v>8</v>
      </c>
      <c r="E105">
        <v>3</v>
      </c>
      <c r="F105">
        <v>0</v>
      </c>
      <c r="G105">
        <v>4</v>
      </c>
      <c r="H105">
        <v>1</v>
      </c>
      <c r="I105">
        <v>5</v>
      </c>
      <c r="J105">
        <v>4</v>
      </c>
      <c r="K105">
        <v>1</v>
      </c>
      <c r="L105">
        <v>0</v>
      </c>
    </row>
    <row r="106" spans="1:12" x14ac:dyDescent="0.3">
      <c r="A106">
        <v>105</v>
      </c>
      <c r="B106" t="s">
        <v>155</v>
      </c>
      <c r="C106">
        <v>4</v>
      </c>
      <c r="D106">
        <v>4</v>
      </c>
      <c r="E106">
        <v>3</v>
      </c>
      <c r="F106">
        <v>0</v>
      </c>
      <c r="G106">
        <v>4</v>
      </c>
      <c r="H106">
        <v>1</v>
      </c>
      <c r="I106">
        <v>6</v>
      </c>
      <c r="J106">
        <v>3</v>
      </c>
      <c r="K106">
        <v>0</v>
      </c>
      <c r="L106">
        <v>0</v>
      </c>
    </row>
    <row r="107" spans="1:12" x14ac:dyDescent="0.3">
      <c r="A107">
        <v>106</v>
      </c>
      <c r="B107" t="s">
        <v>759</v>
      </c>
      <c r="C107">
        <v>10</v>
      </c>
      <c r="D107">
        <v>9</v>
      </c>
      <c r="E107">
        <v>3</v>
      </c>
      <c r="F107">
        <v>0</v>
      </c>
      <c r="G107">
        <v>7</v>
      </c>
      <c r="H107">
        <v>1</v>
      </c>
      <c r="I107">
        <v>5</v>
      </c>
      <c r="J107">
        <v>4</v>
      </c>
      <c r="K107">
        <v>1</v>
      </c>
      <c r="L107">
        <v>1</v>
      </c>
    </row>
    <row r="108" spans="1:12" x14ac:dyDescent="0.3">
      <c r="A108">
        <v>107</v>
      </c>
      <c r="B108" t="s">
        <v>643</v>
      </c>
      <c r="C108">
        <v>4</v>
      </c>
      <c r="D108">
        <v>7</v>
      </c>
      <c r="E108">
        <v>1</v>
      </c>
      <c r="F108">
        <v>0</v>
      </c>
      <c r="G108">
        <v>3</v>
      </c>
      <c r="H108">
        <v>1</v>
      </c>
      <c r="I108">
        <v>4</v>
      </c>
      <c r="J108">
        <v>2</v>
      </c>
      <c r="K108">
        <v>2</v>
      </c>
      <c r="L108">
        <v>0</v>
      </c>
    </row>
    <row r="109" spans="1:12" x14ac:dyDescent="0.3">
      <c r="A109">
        <v>108</v>
      </c>
      <c r="B109" t="s">
        <v>130</v>
      </c>
      <c r="C109">
        <v>7</v>
      </c>
      <c r="D109">
        <v>7</v>
      </c>
      <c r="E109">
        <v>2</v>
      </c>
      <c r="F109">
        <v>0</v>
      </c>
      <c r="G109">
        <v>4</v>
      </c>
      <c r="H109">
        <v>0</v>
      </c>
      <c r="I109">
        <v>4</v>
      </c>
      <c r="J109">
        <v>4</v>
      </c>
      <c r="K109">
        <v>1</v>
      </c>
      <c r="L109">
        <v>1</v>
      </c>
    </row>
    <row r="110" spans="1:12" x14ac:dyDescent="0.3">
      <c r="A110">
        <v>109</v>
      </c>
      <c r="B110" t="s">
        <v>119</v>
      </c>
      <c r="C110">
        <v>13</v>
      </c>
      <c r="D110">
        <v>9</v>
      </c>
      <c r="E110">
        <v>9</v>
      </c>
      <c r="F110">
        <v>0</v>
      </c>
      <c r="G110">
        <v>7</v>
      </c>
      <c r="H110">
        <v>1</v>
      </c>
      <c r="I110">
        <v>5</v>
      </c>
      <c r="J110">
        <v>3</v>
      </c>
      <c r="K110">
        <v>2</v>
      </c>
      <c r="L110">
        <v>0</v>
      </c>
    </row>
    <row r="111" spans="1:12" x14ac:dyDescent="0.3">
      <c r="A111">
        <v>110</v>
      </c>
      <c r="B111" t="s">
        <v>1006</v>
      </c>
      <c r="C111">
        <v>8</v>
      </c>
      <c r="D111">
        <v>8</v>
      </c>
      <c r="E111">
        <v>3</v>
      </c>
      <c r="F111">
        <v>0</v>
      </c>
      <c r="G111">
        <v>4</v>
      </c>
      <c r="H111">
        <v>1</v>
      </c>
      <c r="I111">
        <v>5</v>
      </c>
      <c r="J111">
        <v>3</v>
      </c>
      <c r="K111">
        <v>1</v>
      </c>
      <c r="L111">
        <v>0</v>
      </c>
    </row>
    <row r="112" spans="1:12" x14ac:dyDescent="0.3">
      <c r="A112">
        <v>111</v>
      </c>
      <c r="B112" t="s">
        <v>438</v>
      </c>
      <c r="C112">
        <v>10</v>
      </c>
      <c r="D112">
        <v>7</v>
      </c>
      <c r="E112">
        <v>3</v>
      </c>
      <c r="F112">
        <v>0</v>
      </c>
      <c r="G112">
        <v>6</v>
      </c>
      <c r="H112">
        <v>1</v>
      </c>
      <c r="I112">
        <v>5</v>
      </c>
      <c r="J112">
        <v>2</v>
      </c>
      <c r="K112">
        <v>1</v>
      </c>
      <c r="L112">
        <v>1</v>
      </c>
    </row>
    <row r="113" spans="1:12" x14ac:dyDescent="0.3">
      <c r="A113">
        <v>112</v>
      </c>
      <c r="B113" t="s">
        <v>1313</v>
      </c>
      <c r="C113">
        <v>15</v>
      </c>
      <c r="D113">
        <v>8</v>
      </c>
      <c r="E113">
        <v>5</v>
      </c>
      <c r="F113">
        <v>0</v>
      </c>
      <c r="G113">
        <v>5</v>
      </c>
      <c r="H113">
        <v>1</v>
      </c>
      <c r="I113">
        <v>6</v>
      </c>
      <c r="J113">
        <v>4</v>
      </c>
      <c r="K113">
        <v>2</v>
      </c>
      <c r="L113">
        <v>1</v>
      </c>
    </row>
    <row r="114" spans="1:12" x14ac:dyDescent="0.3">
      <c r="A114">
        <v>113</v>
      </c>
      <c r="B114" t="s">
        <v>451</v>
      </c>
      <c r="C114">
        <v>10</v>
      </c>
      <c r="D114">
        <v>3</v>
      </c>
      <c r="E114">
        <v>3</v>
      </c>
      <c r="F114">
        <v>0</v>
      </c>
      <c r="G114">
        <v>1</v>
      </c>
      <c r="H114">
        <v>1</v>
      </c>
      <c r="I114">
        <v>1</v>
      </c>
      <c r="J114">
        <v>2</v>
      </c>
      <c r="K114">
        <v>2</v>
      </c>
      <c r="L114">
        <v>1</v>
      </c>
    </row>
    <row r="115" spans="1:12" x14ac:dyDescent="0.3">
      <c r="A115">
        <v>114</v>
      </c>
      <c r="B115" t="s">
        <v>1222</v>
      </c>
      <c r="C115">
        <v>9</v>
      </c>
      <c r="D115">
        <v>8</v>
      </c>
      <c r="E115">
        <v>3</v>
      </c>
      <c r="F115">
        <v>0</v>
      </c>
      <c r="G115">
        <v>5</v>
      </c>
      <c r="H115">
        <v>1</v>
      </c>
      <c r="I115">
        <v>6</v>
      </c>
      <c r="J115">
        <v>4</v>
      </c>
      <c r="K115">
        <v>1</v>
      </c>
      <c r="L115">
        <v>1</v>
      </c>
    </row>
    <row r="116" spans="1:12" x14ac:dyDescent="0.3">
      <c r="A116">
        <v>115</v>
      </c>
      <c r="B116" t="s">
        <v>1251</v>
      </c>
      <c r="C116">
        <v>8</v>
      </c>
      <c r="D116">
        <v>8</v>
      </c>
      <c r="E116">
        <v>2</v>
      </c>
      <c r="F116">
        <v>0</v>
      </c>
      <c r="G116">
        <v>4</v>
      </c>
      <c r="H116">
        <v>1</v>
      </c>
      <c r="I116">
        <v>6</v>
      </c>
      <c r="J116">
        <v>4</v>
      </c>
      <c r="K116">
        <v>2</v>
      </c>
      <c r="L116">
        <v>0</v>
      </c>
    </row>
    <row r="117" spans="1:12" x14ac:dyDescent="0.3">
      <c r="A117">
        <v>116</v>
      </c>
      <c r="B117" t="s">
        <v>566</v>
      </c>
      <c r="C117">
        <v>10</v>
      </c>
      <c r="D117">
        <v>7</v>
      </c>
      <c r="E117">
        <v>2</v>
      </c>
      <c r="F117">
        <v>0</v>
      </c>
      <c r="G117">
        <v>3</v>
      </c>
      <c r="H117">
        <v>0</v>
      </c>
      <c r="I117">
        <v>4</v>
      </c>
      <c r="J117">
        <v>2</v>
      </c>
      <c r="K117">
        <v>2</v>
      </c>
      <c r="L117">
        <v>0</v>
      </c>
    </row>
    <row r="118" spans="1:12" x14ac:dyDescent="0.3">
      <c r="A118">
        <v>117</v>
      </c>
      <c r="B118" t="s">
        <v>1091</v>
      </c>
      <c r="C118">
        <v>10</v>
      </c>
      <c r="D118">
        <v>7</v>
      </c>
      <c r="E118">
        <v>5</v>
      </c>
      <c r="F118">
        <v>0</v>
      </c>
      <c r="G118">
        <v>6</v>
      </c>
      <c r="H118">
        <v>1</v>
      </c>
      <c r="I118">
        <v>6</v>
      </c>
      <c r="J118">
        <v>2</v>
      </c>
      <c r="K118">
        <v>2</v>
      </c>
      <c r="L118">
        <v>1</v>
      </c>
    </row>
    <row r="119" spans="1:12" x14ac:dyDescent="0.3">
      <c r="A119">
        <v>118</v>
      </c>
      <c r="B119" t="s">
        <v>1329</v>
      </c>
      <c r="C119">
        <v>6</v>
      </c>
      <c r="D119">
        <v>9</v>
      </c>
      <c r="E119">
        <v>3</v>
      </c>
      <c r="F119">
        <v>0</v>
      </c>
      <c r="G119">
        <v>5</v>
      </c>
      <c r="H119">
        <v>1</v>
      </c>
      <c r="I119">
        <v>6</v>
      </c>
      <c r="J119">
        <v>3</v>
      </c>
      <c r="K119">
        <v>1</v>
      </c>
      <c r="L119">
        <v>1</v>
      </c>
    </row>
    <row r="120" spans="1:12" x14ac:dyDescent="0.3">
      <c r="A120">
        <v>119</v>
      </c>
      <c r="B120" t="s">
        <v>1406</v>
      </c>
      <c r="C120">
        <v>10</v>
      </c>
      <c r="D120">
        <v>9</v>
      </c>
      <c r="E120">
        <v>3</v>
      </c>
      <c r="F120">
        <v>0</v>
      </c>
      <c r="G120">
        <v>5</v>
      </c>
      <c r="H120">
        <v>1</v>
      </c>
      <c r="I120">
        <v>5</v>
      </c>
      <c r="J120">
        <v>3</v>
      </c>
      <c r="K120">
        <v>1</v>
      </c>
      <c r="L120">
        <v>1</v>
      </c>
    </row>
    <row r="121" spans="1:12" x14ac:dyDescent="0.3">
      <c r="A121">
        <v>120</v>
      </c>
      <c r="B121" t="s">
        <v>99</v>
      </c>
      <c r="C121">
        <v>10</v>
      </c>
      <c r="D121">
        <v>7</v>
      </c>
      <c r="E121">
        <v>3</v>
      </c>
      <c r="F121">
        <v>0</v>
      </c>
      <c r="G121">
        <v>5</v>
      </c>
      <c r="H121">
        <v>1</v>
      </c>
      <c r="I121">
        <v>5</v>
      </c>
      <c r="J121">
        <v>2</v>
      </c>
      <c r="K121">
        <v>0</v>
      </c>
      <c r="L121">
        <v>0</v>
      </c>
    </row>
    <row r="122" spans="1:12" x14ac:dyDescent="0.3">
      <c r="A122">
        <v>121</v>
      </c>
      <c r="B122" t="s">
        <v>196</v>
      </c>
      <c r="C122">
        <v>10</v>
      </c>
      <c r="D122">
        <v>5</v>
      </c>
      <c r="E122">
        <v>2</v>
      </c>
      <c r="F122">
        <v>0</v>
      </c>
      <c r="G122">
        <v>5</v>
      </c>
      <c r="H122">
        <v>1</v>
      </c>
      <c r="I122">
        <v>5</v>
      </c>
      <c r="J122">
        <v>2</v>
      </c>
      <c r="K122">
        <v>1</v>
      </c>
      <c r="L122">
        <v>0</v>
      </c>
    </row>
    <row r="123" spans="1:12" x14ac:dyDescent="0.3">
      <c r="A123">
        <v>122</v>
      </c>
      <c r="B123" t="s">
        <v>1491</v>
      </c>
      <c r="C123">
        <v>3</v>
      </c>
      <c r="D123">
        <v>4</v>
      </c>
      <c r="E123">
        <v>1</v>
      </c>
      <c r="F123">
        <v>0</v>
      </c>
      <c r="G123">
        <v>1</v>
      </c>
      <c r="H123">
        <v>0</v>
      </c>
      <c r="I123">
        <v>3</v>
      </c>
      <c r="J123">
        <v>1</v>
      </c>
      <c r="K123">
        <v>1</v>
      </c>
      <c r="L123">
        <v>1</v>
      </c>
    </row>
    <row r="124" spans="1:12" x14ac:dyDescent="0.3">
      <c r="A124">
        <v>123</v>
      </c>
      <c r="B124" t="s">
        <v>1278</v>
      </c>
      <c r="C124">
        <v>4</v>
      </c>
      <c r="D124">
        <v>6</v>
      </c>
      <c r="E124">
        <v>1</v>
      </c>
      <c r="F124">
        <v>0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</row>
    <row r="125" spans="1:12" x14ac:dyDescent="0.3">
      <c r="A125">
        <v>124</v>
      </c>
      <c r="B125" t="s">
        <v>1165</v>
      </c>
      <c r="C125">
        <v>11</v>
      </c>
      <c r="D125">
        <v>11</v>
      </c>
      <c r="E125">
        <v>8</v>
      </c>
      <c r="F125">
        <v>0</v>
      </c>
      <c r="G125">
        <v>7</v>
      </c>
      <c r="H125">
        <v>1</v>
      </c>
      <c r="I125">
        <v>6</v>
      </c>
      <c r="J125">
        <v>4</v>
      </c>
      <c r="K125">
        <v>2</v>
      </c>
      <c r="L125">
        <v>1</v>
      </c>
    </row>
    <row r="126" spans="1:12" x14ac:dyDescent="0.3">
      <c r="A126">
        <v>125</v>
      </c>
      <c r="B126" t="s">
        <v>1526</v>
      </c>
      <c r="C126">
        <v>1</v>
      </c>
      <c r="D126">
        <v>5</v>
      </c>
      <c r="E126">
        <v>2</v>
      </c>
      <c r="F126">
        <v>0</v>
      </c>
      <c r="G126">
        <v>2</v>
      </c>
      <c r="H126">
        <v>1</v>
      </c>
      <c r="I126">
        <v>3</v>
      </c>
      <c r="J126">
        <v>0</v>
      </c>
      <c r="K126">
        <v>0</v>
      </c>
      <c r="L126">
        <v>0</v>
      </c>
    </row>
    <row r="127" spans="1:12" x14ac:dyDescent="0.3">
      <c r="A127">
        <v>126</v>
      </c>
      <c r="B127" t="s">
        <v>1282</v>
      </c>
      <c r="C127">
        <v>4</v>
      </c>
      <c r="D127">
        <v>6</v>
      </c>
      <c r="E127">
        <v>1</v>
      </c>
      <c r="F127">
        <v>0</v>
      </c>
      <c r="G127">
        <v>1</v>
      </c>
      <c r="H127">
        <v>1</v>
      </c>
      <c r="I127">
        <v>3</v>
      </c>
      <c r="J127">
        <v>0</v>
      </c>
      <c r="K127">
        <v>0</v>
      </c>
      <c r="L127">
        <v>0</v>
      </c>
    </row>
    <row r="128" spans="1:12" x14ac:dyDescent="0.3">
      <c r="A128">
        <v>127</v>
      </c>
      <c r="B128" t="s">
        <v>282</v>
      </c>
      <c r="C128">
        <v>9</v>
      </c>
      <c r="D128">
        <v>6</v>
      </c>
      <c r="E128">
        <v>3</v>
      </c>
      <c r="F128">
        <v>0</v>
      </c>
      <c r="G128">
        <v>5</v>
      </c>
      <c r="H128">
        <v>1</v>
      </c>
      <c r="I128">
        <v>4</v>
      </c>
      <c r="J128">
        <v>2</v>
      </c>
      <c r="K128">
        <v>1</v>
      </c>
      <c r="L128">
        <v>1</v>
      </c>
    </row>
    <row r="129" spans="1:12" x14ac:dyDescent="0.3">
      <c r="A129">
        <v>128</v>
      </c>
      <c r="B129" t="s">
        <v>1050</v>
      </c>
      <c r="C129">
        <v>12</v>
      </c>
      <c r="D129">
        <v>8</v>
      </c>
      <c r="E129">
        <v>6</v>
      </c>
      <c r="F129">
        <v>0</v>
      </c>
      <c r="G129">
        <v>5</v>
      </c>
      <c r="H129">
        <v>1</v>
      </c>
      <c r="I129">
        <v>5</v>
      </c>
      <c r="J129">
        <v>3</v>
      </c>
      <c r="K129">
        <v>2</v>
      </c>
      <c r="L129">
        <v>2</v>
      </c>
    </row>
    <row r="130" spans="1:12" x14ac:dyDescent="0.3">
      <c r="A130">
        <v>129</v>
      </c>
      <c r="B130" t="s">
        <v>1290</v>
      </c>
      <c r="C130">
        <v>4</v>
      </c>
      <c r="D130">
        <v>4</v>
      </c>
      <c r="E130">
        <v>1</v>
      </c>
      <c r="F130">
        <v>0</v>
      </c>
      <c r="G130">
        <v>3</v>
      </c>
      <c r="H130">
        <v>0</v>
      </c>
      <c r="I130">
        <v>4</v>
      </c>
      <c r="J130">
        <v>0</v>
      </c>
      <c r="K130">
        <v>0</v>
      </c>
      <c r="L130">
        <v>0</v>
      </c>
    </row>
    <row r="131" spans="1:12" x14ac:dyDescent="0.3">
      <c r="A131">
        <v>130</v>
      </c>
      <c r="B131" t="s">
        <v>1215</v>
      </c>
      <c r="C131">
        <v>9</v>
      </c>
      <c r="D131">
        <v>6</v>
      </c>
      <c r="E131">
        <v>2</v>
      </c>
      <c r="F131">
        <v>0</v>
      </c>
      <c r="G131">
        <v>5</v>
      </c>
      <c r="H131">
        <v>1</v>
      </c>
      <c r="I131">
        <v>4</v>
      </c>
      <c r="J131">
        <v>4</v>
      </c>
      <c r="K131">
        <v>1</v>
      </c>
      <c r="L131">
        <v>1</v>
      </c>
    </row>
    <row r="132" spans="1:12" x14ac:dyDescent="0.3">
      <c r="A132">
        <v>131</v>
      </c>
      <c r="B132" t="s">
        <v>1480</v>
      </c>
      <c r="C132">
        <v>7</v>
      </c>
      <c r="D132">
        <v>8</v>
      </c>
      <c r="E132">
        <v>3</v>
      </c>
      <c r="F132">
        <v>0</v>
      </c>
      <c r="G132">
        <v>5</v>
      </c>
      <c r="H132">
        <v>1</v>
      </c>
      <c r="I132">
        <v>6</v>
      </c>
      <c r="J132">
        <v>3</v>
      </c>
      <c r="K132">
        <v>2</v>
      </c>
      <c r="L132">
        <v>0</v>
      </c>
    </row>
    <row r="133" spans="1:12" x14ac:dyDescent="0.3">
      <c r="A133">
        <v>132</v>
      </c>
      <c r="B133" t="s">
        <v>479</v>
      </c>
      <c r="C133">
        <v>7</v>
      </c>
      <c r="D133">
        <v>6</v>
      </c>
      <c r="E133">
        <v>2</v>
      </c>
      <c r="F133">
        <v>0</v>
      </c>
      <c r="G133">
        <v>5</v>
      </c>
      <c r="H133">
        <v>1</v>
      </c>
      <c r="I133">
        <v>4</v>
      </c>
      <c r="J133">
        <v>2</v>
      </c>
      <c r="K133">
        <v>1</v>
      </c>
      <c r="L133">
        <v>1</v>
      </c>
    </row>
    <row r="134" spans="1:12" x14ac:dyDescent="0.3">
      <c r="A134">
        <v>133</v>
      </c>
      <c r="B134" t="s">
        <v>303</v>
      </c>
      <c r="C134">
        <v>11</v>
      </c>
      <c r="D134">
        <v>2</v>
      </c>
      <c r="E134">
        <v>3</v>
      </c>
      <c r="F134">
        <v>0</v>
      </c>
      <c r="G134">
        <v>1</v>
      </c>
      <c r="H134">
        <v>1</v>
      </c>
      <c r="I134">
        <v>1</v>
      </c>
      <c r="J134">
        <v>3</v>
      </c>
      <c r="K134">
        <v>1</v>
      </c>
      <c r="L134">
        <v>0</v>
      </c>
    </row>
    <row r="135" spans="1:12" x14ac:dyDescent="0.3">
      <c r="A135">
        <v>134</v>
      </c>
      <c r="B135" t="s">
        <v>455</v>
      </c>
      <c r="C135">
        <v>3</v>
      </c>
      <c r="D135">
        <v>6</v>
      </c>
      <c r="E135">
        <v>2</v>
      </c>
      <c r="F135">
        <v>0</v>
      </c>
      <c r="G135">
        <v>3</v>
      </c>
      <c r="H135">
        <v>0</v>
      </c>
      <c r="I135">
        <v>5</v>
      </c>
      <c r="J135">
        <v>0</v>
      </c>
      <c r="K135">
        <v>0</v>
      </c>
      <c r="L135">
        <v>0</v>
      </c>
    </row>
    <row r="136" spans="1:12" x14ac:dyDescent="0.3">
      <c r="A136">
        <v>135</v>
      </c>
      <c r="B136" t="s">
        <v>1262</v>
      </c>
      <c r="C136">
        <v>14</v>
      </c>
      <c r="D136">
        <v>9</v>
      </c>
      <c r="E136">
        <v>4</v>
      </c>
      <c r="F136">
        <v>0</v>
      </c>
      <c r="G136">
        <v>5</v>
      </c>
      <c r="H136">
        <v>1</v>
      </c>
      <c r="I136">
        <v>6</v>
      </c>
      <c r="J136">
        <v>2</v>
      </c>
      <c r="K136">
        <v>2</v>
      </c>
      <c r="L136">
        <v>0</v>
      </c>
    </row>
    <row r="137" spans="1:12" x14ac:dyDescent="0.3">
      <c r="A137">
        <v>136</v>
      </c>
      <c r="B137" t="s">
        <v>742</v>
      </c>
      <c r="C137">
        <v>11</v>
      </c>
      <c r="D137">
        <v>8</v>
      </c>
      <c r="E137">
        <v>2</v>
      </c>
      <c r="F137">
        <v>0</v>
      </c>
      <c r="G137">
        <v>4</v>
      </c>
      <c r="H137">
        <v>1</v>
      </c>
      <c r="I137">
        <v>5</v>
      </c>
      <c r="J137">
        <v>4</v>
      </c>
      <c r="K137">
        <v>2</v>
      </c>
      <c r="L137">
        <v>1</v>
      </c>
    </row>
    <row r="138" spans="1:12" x14ac:dyDescent="0.3">
      <c r="A138">
        <v>137</v>
      </c>
      <c r="B138" t="s">
        <v>651</v>
      </c>
      <c r="C138">
        <v>11</v>
      </c>
      <c r="D138">
        <v>8</v>
      </c>
      <c r="E138">
        <v>3</v>
      </c>
      <c r="F138">
        <v>0</v>
      </c>
      <c r="G138">
        <v>5</v>
      </c>
      <c r="H138">
        <v>1</v>
      </c>
      <c r="I138">
        <v>5</v>
      </c>
      <c r="J138">
        <v>2</v>
      </c>
      <c r="K138">
        <v>2</v>
      </c>
      <c r="L138">
        <v>1</v>
      </c>
    </row>
    <row r="139" spans="1:12" x14ac:dyDescent="0.3">
      <c r="A139">
        <v>138</v>
      </c>
      <c r="B139" t="s">
        <v>1227</v>
      </c>
      <c r="C139">
        <v>7</v>
      </c>
      <c r="D139">
        <v>8</v>
      </c>
      <c r="E139">
        <v>2</v>
      </c>
      <c r="F139">
        <v>0</v>
      </c>
      <c r="G139">
        <v>4</v>
      </c>
      <c r="H139">
        <v>1</v>
      </c>
      <c r="I139">
        <v>5</v>
      </c>
      <c r="J139">
        <v>4</v>
      </c>
      <c r="K139">
        <v>1</v>
      </c>
      <c r="L139">
        <v>1</v>
      </c>
    </row>
    <row r="140" spans="1:12" x14ac:dyDescent="0.3">
      <c r="A140">
        <v>139</v>
      </c>
      <c r="B140" t="s">
        <v>831</v>
      </c>
      <c r="C140">
        <v>11</v>
      </c>
      <c r="D140">
        <v>11</v>
      </c>
      <c r="E140">
        <v>5</v>
      </c>
      <c r="F140">
        <v>0</v>
      </c>
      <c r="G140">
        <v>5</v>
      </c>
      <c r="H140">
        <v>1</v>
      </c>
      <c r="I140">
        <v>6</v>
      </c>
      <c r="J140">
        <v>4</v>
      </c>
      <c r="K140">
        <v>2</v>
      </c>
      <c r="L140">
        <v>1</v>
      </c>
    </row>
    <row r="141" spans="1:12" x14ac:dyDescent="0.3">
      <c r="A141">
        <v>140</v>
      </c>
      <c r="B141" t="s">
        <v>442</v>
      </c>
      <c r="C141">
        <v>7</v>
      </c>
      <c r="D141">
        <v>5</v>
      </c>
      <c r="E141">
        <v>1</v>
      </c>
      <c r="F141">
        <v>0</v>
      </c>
      <c r="G141">
        <v>3</v>
      </c>
      <c r="H141">
        <v>1</v>
      </c>
      <c r="I141">
        <v>4</v>
      </c>
      <c r="J141">
        <v>2</v>
      </c>
      <c r="K141">
        <v>1</v>
      </c>
      <c r="L141">
        <v>0</v>
      </c>
    </row>
    <row r="142" spans="1:12" x14ac:dyDescent="0.3">
      <c r="A142">
        <v>141</v>
      </c>
      <c r="B142" t="s">
        <v>763</v>
      </c>
      <c r="C142">
        <v>8</v>
      </c>
      <c r="D142">
        <v>6</v>
      </c>
      <c r="E142">
        <v>3</v>
      </c>
      <c r="F142">
        <v>0</v>
      </c>
      <c r="G142">
        <v>5</v>
      </c>
      <c r="H142">
        <v>1</v>
      </c>
      <c r="I142">
        <v>6</v>
      </c>
      <c r="J142">
        <v>3</v>
      </c>
      <c r="K142">
        <v>2</v>
      </c>
      <c r="L142">
        <v>1</v>
      </c>
    </row>
    <row r="143" spans="1:12" x14ac:dyDescent="0.3">
      <c r="A143">
        <v>142</v>
      </c>
      <c r="B143" t="s">
        <v>1522</v>
      </c>
      <c r="C143">
        <v>5</v>
      </c>
      <c r="D143">
        <v>3</v>
      </c>
      <c r="E143">
        <v>2</v>
      </c>
      <c r="F143">
        <v>0</v>
      </c>
      <c r="G143">
        <v>3</v>
      </c>
      <c r="H143">
        <v>1</v>
      </c>
      <c r="I143">
        <v>2</v>
      </c>
      <c r="J143">
        <v>1</v>
      </c>
      <c r="K143">
        <v>1</v>
      </c>
      <c r="L143">
        <v>1</v>
      </c>
    </row>
    <row r="144" spans="1:12" x14ac:dyDescent="0.3">
      <c r="A144">
        <v>143</v>
      </c>
      <c r="B144" t="s">
        <v>848</v>
      </c>
      <c r="C144">
        <v>6</v>
      </c>
      <c r="D144">
        <v>5</v>
      </c>
      <c r="E144">
        <v>3</v>
      </c>
      <c r="F144">
        <v>0</v>
      </c>
      <c r="G144">
        <v>3</v>
      </c>
      <c r="H144">
        <v>0</v>
      </c>
      <c r="I144">
        <v>1</v>
      </c>
      <c r="J144">
        <v>0</v>
      </c>
      <c r="K144">
        <v>0</v>
      </c>
      <c r="L144">
        <v>0</v>
      </c>
    </row>
    <row r="145" spans="1:12" x14ac:dyDescent="0.3">
      <c r="A145">
        <v>144</v>
      </c>
      <c r="B145" t="s">
        <v>1211</v>
      </c>
      <c r="C145">
        <v>8</v>
      </c>
      <c r="D145">
        <v>6</v>
      </c>
      <c r="E145">
        <v>2</v>
      </c>
      <c r="F145">
        <v>0</v>
      </c>
      <c r="G145">
        <v>4</v>
      </c>
      <c r="H145">
        <v>1</v>
      </c>
      <c r="I145">
        <v>4</v>
      </c>
      <c r="J145">
        <v>3</v>
      </c>
      <c r="K145">
        <v>1</v>
      </c>
      <c r="L145">
        <v>0</v>
      </c>
    </row>
    <row r="146" spans="1:12" x14ac:dyDescent="0.3">
      <c r="A146">
        <v>145</v>
      </c>
      <c r="B146" t="s">
        <v>524</v>
      </c>
      <c r="C146">
        <v>2</v>
      </c>
      <c r="D146">
        <v>3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3">
      <c r="A147">
        <v>146</v>
      </c>
      <c r="B147" t="s">
        <v>790</v>
      </c>
      <c r="C147">
        <v>12</v>
      </c>
      <c r="D147">
        <v>11</v>
      </c>
      <c r="E147">
        <v>8</v>
      </c>
      <c r="F147">
        <v>0</v>
      </c>
      <c r="G147">
        <v>5</v>
      </c>
      <c r="H147">
        <v>1</v>
      </c>
      <c r="I147">
        <v>5</v>
      </c>
      <c r="J147">
        <v>2</v>
      </c>
      <c r="K147">
        <v>2</v>
      </c>
      <c r="L147">
        <v>1</v>
      </c>
    </row>
    <row r="148" spans="1:12" x14ac:dyDescent="0.3">
      <c r="A148">
        <v>147</v>
      </c>
      <c r="B148" t="s">
        <v>63</v>
      </c>
      <c r="C148">
        <v>10</v>
      </c>
      <c r="D148">
        <v>9</v>
      </c>
      <c r="E148">
        <v>4</v>
      </c>
      <c r="F148">
        <v>0</v>
      </c>
      <c r="G148">
        <v>3</v>
      </c>
      <c r="H148">
        <v>1</v>
      </c>
      <c r="I148">
        <v>6</v>
      </c>
      <c r="J148">
        <v>3</v>
      </c>
      <c r="K148">
        <v>1</v>
      </c>
      <c r="L148">
        <v>1</v>
      </c>
    </row>
    <row r="149" spans="1:12" x14ac:dyDescent="0.3">
      <c r="A149">
        <v>148</v>
      </c>
      <c r="B149" t="s">
        <v>1431</v>
      </c>
      <c r="C149">
        <v>7</v>
      </c>
      <c r="D149">
        <v>7</v>
      </c>
      <c r="E149">
        <v>4</v>
      </c>
      <c r="F149">
        <v>0</v>
      </c>
      <c r="G149">
        <v>6</v>
      </c>
      <c r="H149">
        <v>1</v>
      </c>
      <c r="I149">
        <v>6</v>
      </c>
      <c r="J149">
        <v>1</v>
      </c>
      <c r="K149">
        <v>0</v>
      </c>
      <c r="L149">
        <v>1</v>
      </c>
    </row>
    <row r="150" spans="1:12" x14ac:dyDescent="0.3">
      <c r="A150">
        <v>149</v>
      </c>
      <c r="B150" t="s">
        <v>1381</v>
      </c>
      <c r="C150">
        <v>11</v>
      </c>
      <c r="D150">
        <v>10</v>
      </c>
      <c r="E150">
        <v>3</v>
      </c>
      <c r="F150">
        <v>0</v>
      </c>
      <c r="G150">
        <v>5</v>
      </c>
      <c r="H150">
        <v>1</v>
      </c>
      <c r="I150">
        <v>5</v>
      </c>
      <c r="J150">
        <v>4</v>
      </c>
      <c r="K150">
        <v>2</v>
      </c>
      <c r="L150">
        <v>0</v>
      </c>
    </row>
    <row r="151" spans="1:12" x14ac:dyDescent="0.3">
      <c r="A151">
        <v>150</v>
      </c>
      <c r="B151" t="s">
        <v>561</v>
      </c>
      <c r="C151">
        <v>6</v>
      </c>
      <c r="D151">
        <v>5</v>
      </c>
      <c r="E151">
        <v>6</v>
      </c>
      <c r="F151">
        <v>0</v>
      </c>
      <c r="G151">
        <v>5</v>
      </c>
      <c r="H151">
        <v>1</v>
      </c>
      <c r="I151">
        <v>6</v>
      </c>
      <c r="J151">
        <v>3</v>
      </c>
      <c r="K151">
        <v>1</v>
      </c>
      <c r="L151">
        <v>0</v>
      </c>
    </row>
    <row r="152" spans="1:12" x14ac:dyDescent="0.3">
      <c r="A152">
        <v>151</v>
      </c>
      <c r="B152" t="s">
        <v>1107</v>
      </c>
      <c r="C152">
        <v>4</v>
      </c>
      <c r="D152">
        <v>6</v>
      </c>
      <c r="E152">
        <v>2</v>
      </c>
      <c r="F152">
        <v>0</v>
      </c>
      <c r="G152">
        <v>4</v>
      </c>
      <c r="H152">
        <v>1</v>
      </c>
      <c r="I152">
        <v>4</v>
      </c>
      <c r="J152">
        <v>1</v>
      </c>
      <c r="K152">
        <v>0</v>
      </c>
      <c r="L152">
        <v>1</v>
      </c>
    </row>
    <row r="153" spans="1:12" x14ac:dyDescent="0.3">
      <c r="A153">
        <v>152</v>
      </c>
      <c r="B153" t="s">
        <v>541</v>
      </c>
      <c r="C153">
        <v>8</v>
      </c>
      <c r="D153">
        <v>8</v>
      </c>
      <c r="E153">
        <v>3</v>
      </c>
      <c r="F153">
        <v>0</v>
      </c>
      <c r="G153">
        <v>5</v>
      </c>
      <c r="H153">
        <v>1</v>
      </c>
      <c r="I153">
        <v>5</v>
      </c>
      <c r="J153">
        <v>3</v>
      </c>
      <c r="K153">
        <v>1</v>
      </c>
      <c r="L153">
        <v>0</v>
      </c>
    </row>
    <row r="154" spans="1:12" x14ac:dyDescent="0.3">
      <c r="A154">
        <v>153</v>
      </c>
      <c r="B154" t="s">
        <v>1062</v>
      </c>
      <c r="C154">
        <v>10</v>
      </c>
      <c r="D154">
        <v>8</v>
      </c>
      <c r="E154">
        <v>4</v>
      </c>
      <c r="F154">
        <v>0</v>
      </c>
      <c r="G154">
        <v>5</v>
      </c>
      <c r="H154">
        <v>1</v>
      </c>
      <c r="I154">
        <v>6</v>
      </c>
      <c r="J154">
        <v>2</v>
      </c>
      <c r="K154">
        <v>0</v>
      </c>
      <c r="L154">
        <v>0</v>
      </c>
    </row>
    <row r="155" spans="1:12" x14ac:dyDescent="0.3">
      <c r="A155">
        <v>154</v>
      </c>
      <c r="B155" t="s">
        <v>516</v>
      </c>
      <c r="C155">
        <v>4</v>
      </c>
      <c r="D155">
        <v>5</v>
      </c>
      <c r="E155">
        <v>1</v>
      </c>
      <c r="F155">
        <v>0</v>
      </c>
      <c r="G155">
        <v>4</v>
      </c>
      <c r="H155">
        <v>0</v>
      </c>
      <c r="I155">
        <v>4</v>
      </c>
      <c r="J155">
        <v>0</v>
      </c>
      <c r="K155">
        <v>0</v>
      </c>
      <c r="L155">
        <v>0</v>
      </c>
    </row>
    <row r="156" spans="1:12" x14ac:dyDescent="0.3">
      <c r="A156">
        <v>155</v>
      </c>
      <c r="B156" t="s">
        <v>904</v>
      </c>
      <c r="C156">
        <v>3</v>
      </c>
      <c r="D156">
        <v>6</v>
      </c>
      <c r="E156">
        <v>0</v>
      </c>
      <c r="F156">
        <v>0</v>
      </c>
      <c r="G156">
        <v>1</v>
      </c>
      <c r="H156">
        <v>1</v>
      </c>
      <c r="I156">
        <v>4</v>
      </c>
      <c r="J156">
        <v>3</v>
      </c>
      <c r="K156">
        <v>0</v>
      </c>
      <c r="L156">
        <v>0</v>
      </c>
    </row>
    <row r="157" spans="1:12" x14ac:dyDescent="0.3">
      <c r="A157">
        <v>156</v>
      </c>
      <c r="B157" t="s">
        <v>916</v>
      </c>
      <c r="C157">
        <v>9</v>
      </c>
      <c r="D157">
        <v>5</v>
      </c>
      <c r="E157">
        <v>1</v>
      </c>
      <c r="F157">
        <v>0</v>
      </c>
      <c r="G157">
        <v>2</v>
      </c>
      <c r="H157">
        <v>1</v>
      </c>
      <c r="I157">
        <v>3</v>
      </c>
      <c r="J157">
        <v>0</v>
      </c>
      <c r="K157">
        <v>2</v>
      </c>
      <c r="L157">
        <v>0</v>
      </c>
    </row>
    <row r="158" spans="1:12" x14ac:dyDescent="0.3">
      <c r="A158">
        <v>157</v>
      </c>
      <c r="B158" t="s">
        <v>1193</v>
      </c>
      <c r="C158">
        <v>9</v>
      </c>
      <c r="D158">
        <v>6</v>
      </c>
      <c r="E158">
        <v>2</v>
      </c>
      <c r="F158">
        <v>0</v>
      </c>
      <c r="G158">
        <v>5</v>
      </c>
      <c r="H158">
        <v>1</v>
      </c>
      <c r="I158">
        <v>3</v>
      </c>
      <c r="J158">
        <v>2</v>
      </c>
      <c r="K158">
        <v>1</v>
      </c>
      <c r="L158">
        <v>1</v>
      </c>
    </row>
    <row r="159" spans="1:12" x14ac:dyDescent="0.3">
      <c r="A159">
        <v>158</v>
      </c>
      <c r="B159" t="s">
        <v>711</v>
      </c>
      <c r="C159">
        <v>7</v>
      </c>
      <c r="D159">
        <v>8</v>
      </c>
      <c r="E159">
        <v>3</v>
      </c>
      <c r="F159">
        <v>0</v>
      </c>
      <c r="G159">
        <v>4</v>
      </c>
      <c r="H159">
        <v>1</v>
      </c>
      <c r="I159">
        <v>5</v>
      </c>
      <c r="J159">
        <v>1</v>
      </c>
      <c r="K159">
        <v>2</v>
      </c>
      <c r="L159">
        <v>1</v>
      </c>
    </row>
    <row r="160" spans="1:12" x14ac:dyDescent="0.3">
      <c r="A160">
        <v>159</v>
      </c>
      <c r="B160" t="s">
        <v>1459</v>
      </c>
      <c r="C160">
        <v>4</v>
      </c>
      <c r="D160">
        <v>5</v>
      </c>
      <c r="E160">
        <v>1</v>
      </c>
      <c r="F160">
        <v>0</v>
      </c>
      <c r="G160">
        <v>3</v>
      </c>
      <c r="H160">
        <v>0</v>
      </c>
      <c r="I160">
        <v>3</v>
      </c>
      <c r="J160">
        <v>2</v>
      </c>
      <c r="K160">
        <v>1</v>
      </c>
      <c r="L160">
        <v>1</v>
      </c>
    </row>
    <row r="161" spans="1:12" x14ac:dyDescent="0.3">
      <c r="A161">
        <v>160</v>
      </c>
      <c r="B161" t="s">
        <v>340</v>
      </c>
      <c r="C161">
        <v>7</v>
      </c>
      <c r="D161">
        <v>6</v>
      </c>
      <c r="E161">
        <v>2</v>
      </c>
      <c r="F161">
        <v>0</v>
      </c>
      <c r="G161">
        <v>5</v>
      </c>
      <c r="H161">
        <v>1</v>
      </c>
      <c r="I161">
        <v>4</v>
      </c>
      <c r="J161">
        <v>2</v>
      </c>
      <c r="K161">
        <v>0</v>
      </c>
      <c r="L161">
        <v>0</v>
      </c>
    </row>
    <row r="162" spans="1:12" x14ac:dyDescent="0.3">
      <c r="A162">
        <v>161</v>
      </c>
      <c r="B162" t="s">
        <v>688</v>
      </c>
      <c r="C162">
        <v>15</v>
      </c>
      <c r="D162">
        <v>11</v>
      </c>
      <c r="E162">
        <v>3</v>
      </c>
      <c r="F162">
        <v>0</v>
      </c>
      <c r="G162">
        <v>7</v>
      </c>
      <c r="H162">
        <v>1</v>
      </c>
      <c r="I162">
        <v>6</v>
      </c>
      <c r="J162">
        <v>4</v>
      </c>
      <c r="K162">
        <v>1</v>
      </c>
      <c r="L162">
        <v>0</v>
      </c>
    </row>
    <row r="163" spans="1:12" x14ac:dyDescent="0.3">
      <c r="A163">
        <v>162</v>
      </c>
      <c r="B163" t="s">
        <v>700</v>
      </c>
      <c r="C163">
        <v>10</v>
      </c>
      <c r="D163">
        <v>6</v>
      </c>
      <c r="E163">
        <v>3</v>
      </c>
      <c r="F163">
        <v>0</v>
      </c>
      <c r="G163">
        <v>5</v>
      </c>
      <c r="H163">
        <v>1</v>
      </c>
      <c r="I163">
        <v>6</v>
      </c>
      <c r="J163">
        <v>4</v>
      </c>
      <c r="K163">
        <v>1</v>
      </c>
      <c r="L163">
        <v>0</v>
      </c>
    </row>
    <row r="164" spans="1:12" x14ac:dyDescent="0.3">
      <c r="A164">
        <v>163</v>
      </c>
      <c r="B164" t="s">
        <v>1010</v>
      </c>
      <c r="C164">
        <v>6</v>
      </c>
      <c r="D164">
        <v>4</v>
      </c>
      <c r="E164">
        <v>2</v>
      </c>
      <c r="F164">
        <v>0</v>
      </c>
      <c r="G164">
        <v>3</v>
      </c>
      <c r="H164">
        <v>0</v>
      </c>
      <c r="I164">
        <v>3</v>
      </c>
      <c r="J164">
        <v>3</v>
      </c>
      <c r="K164">
        <v>1</v>
      </c>
      <c r="L164">
        <v>0</v>
      </c>
    </row>
    <row r="165" spans="1:12" x14ac:dyDescent="0.3">
      <c r="A165">
        <v>164</v>
      </c>
      <c r="B165" t="s">
        <v>1239</v>
      </c>
      <c r="C165">
        <v>8</v>
      </c>
      <c r="D165">
        <v>7</v>
      </c>
      <c r="E165">
        <v>1</v>
      </c>
      <c r="F165">
        <v>0</v>
      </c>
      <c r="G165">
        <v>4</v>
      </c>
      <c r="H165">
        <v>1</v>
      </c>
      <c r="I165">
        <v>4</v>
      </c>
      <c r="J165">
        <v>4</v>
      </c>
      <c r="K165">
        <v>1</v>
      </c>
      <c r="L165">
        <v>1</v>
      </c>
    </row>
    <row r="166" spans="1:12" x14ac:dyDescent="0.3">
      <c r="A166">
        <v>165</v>
      </c>
      <c r="B166" t="s">
        <v>1173</v>
      </c>
      <c r="C166">
        <v>10</v>
      </c>
      <c r="D166">
        <v>8</v>
      </c>
      <c r="E166">
        <v>3</v>
      </c>
      <c r="F166">
        <v>0</v>
      </c>
      <c r="G166">
        <v>5</v>
      </c>
      <c r="H166">
        <v>1</v>
      </c>
      <c r="I166">
        <v>5</v>
      </c>
      <c r="J166">
        <v>3</v>
      </c>
      <c r="K166">
        <v>1</v>
      </c>
      <c r="L166">
        <v>1</v>
      </c>
    </row>
    <row r="167" spans="1:12" x14ac:dyDescent="0.3">
      <c r="A167">
        <v>166</v>
      </c>
      <c r="B167" t="s">
        <v>1463</v>
      </c>
      <c r="C167">
        <v>10</v>
      </c>
      <c r="D167">
        <v>8</v>
      </c>
      <c r="E167">
        <v>4</v>
      </c>
      <c r="F167">
        <v>0</v>
      </c>
      <c r="G167">
        <v>5</v>
      </c>
      <c r="H167">
        <v>1</v>
      </c>
      <c r="I167">
        <v>6</v>
      </c>
      <c r="J167">
        <v>4</v>
      </c>
      <c r="K167">
        <v>1</v>
      </c>
      <c r="L167">
        <v>0</v>
      </c>
    </row>
    <row r="168" spans="1:12" x14ac:dyDescent="0.3">
      <c r="A168">
        <v>167</v>
      </c>
      <c r="B168" t="s">
        <v>512</v>
      </c>
      <c r="C168">
        <v>9</v>
      </c>
      <c r="D168">
        <v>8</v>
      </c>
      <c r="E168">
        <v>2</v>
      </c>
      <c r="F168">
        <v>0</v>
      </c>
      <c r="G168">
        <v>5</v>
      </c>
      <c r="H168">
        <v>1</v>
      </c>
      <c r="I168">
        <v>6</v>
      </c>
      <c r="J168">
        <v>4</v>
      </c>
      <c r="K168">
        <v>1</v>
      </c>
      <c r="L168">
        <v>0</v>
      </c>
    </row>
    <row r="169" spans="1:12" x14ac:dyDescent="0.3">
      <c r="A169">
        <v>168</v>
      </c>
      <c r="B169" t="s">
        <v>1231</v>
      </c>
      <c r="C169">
        <v>8</v>
      </c>
      <c r="D169">
        <v>7</v>
      </c>
      <c r="E169">
        <v>1</v>
      </c>
      <c r="F169">
        <v>0</v>
      </c>
      <c r="G169">
        <v>4</v>
      </c>
      <c r="H169">
        <v>1</v>
      </c>
      <c r="I169">
        <v>4</v>
      </c>
      <c r="J169">
        <v>4</v>
      </c>
      <c r="K169">
        <v>1</v>
      </c>
      <c r="L169">
        <v>1</v>
      </c>
    </row>
    <row r="170" spans="1:12" x14ac:dyDescent="0.3">
      <c r="A170">
        <v>169</v>
      </c>
      <c r="B170" t="s">
        <v>103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">
      <c r="A171">
        <v>170</v>
      </c>
      <c r="B171" t="s">
        <v>950</v>
      </c>
      <c r="C171">
        <v>5</v>
      </c>
      <c r="D171">
        <v>5</v>
      </c>
      <c r="E171">
        <v>2</v>
      </c>
      <c r="F171">
        <v>0</v>
      </c>
      <c r="G171">
        <v>4</v>
      </c>
      <c r="H171">
        <v>1</v>
      </c>
      <c r="I171">
        <v>3</v>
      </c>
      <c r="J171">
        <v>1</v>
      </c>
      <c r="K171">
        <v>0</v>
      </c>
      <c r="L171">
        <v>1</v>
      </c>
    </row>
    <row r="172" spans="1:12" x14ac:dyDescent="0.3">
      <c r="A172">
        <v>171</v>
      </c>
      <c r="B172" t="s">
        <v>1018</v>
      </c>
      <c r="C172">
        <v>10</v>
      </c>
      <c r="D172">
        <v>7</v>
      </c>
      <c r="E172">
        <v>1</v>
      </c>
      <c r="F172">
        <v>0</v>
      </c>
      <c r="G172">
        <v>4</v>
      </c>
      <c r="H172">
        <v>1</v>
      </c>
      <c r="I172">
        <v>5</v>
      </c>
      <c r="J172">
        <v>3</v>
      </c>
      <c r="K172">
        <v>2</v>
      </c>
      <c r="L172">
        <v>0</v>
      </c>
    </row>
    <row r="173" spans="1:12" x14ac:dyDescent="0.3">
      <c r="A173">
        <v>172</v>
      </c>
      <c r="B173" t="s">
        <v>861</v>
      </c>
      <c r="C173">
        <v>2</v>
      </c>
      <c r="D173">
        <v>6</v>
      </c>
      <c r="E173">
        <v>2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0</v>
      </c>
    </row>
    <row r="174" spans="1:12" x14ac:dyDescent="0.3">
      <c r="A174">
        <v>173</v>
      </c>
      <c r="B174" t="s">
        <v>1022</v>
      </c>
      <c r="C174">
        <v>7</v>
      </c>
      <c r="D174">
        <v>2</v>
      </c>
      <c r="E174">
        <v>4</v>
      </c>
      <c r="F174">
        <v>0</v>
      </c>
      <c r="G174">
        <v>1</v>
      </c>
      <c r="H174">
        <v>1</v>
      </c>
      <c r="I174">
        <v>1</v>
      </c>
      <c r="J174">
        <v>2</v>
      </c>
      <c r="K174">
        <v>1</v>
      </c>
      <c r="L174">
        <v>1</v>
      </c>
    </row>
    <row r="175" spans="1:12" x14ac:dyDescent="0.3">
      <c r="A175">
        <v>174</v>
      </c>
      <c r="B175" t="s">
        <v>615</v>
      </c>
      <c r="C175">
        <v>8</v>
      </c>
      <c r="D175">
        <v>6</v>
      </c>
      <c r="E175">
        <v>4</v>
      </c>
      <c r="F175">
        <v>0</v>
      </c>
      <c r="G175">
        <v>3</v>
      </c>
      <c r="H175">
        <v>1</v>
      </c>
      <c r="I175">
        <v>5</v>
      </c>
      <c r="J175">
        <v>2</v>
      </c>
      <c r="K175">
        <v>1</v>
      </c>
      <c r="L175">
        <v>1</v>
      </c>
    </row>
    <row r="176" spans="1:12" x14ac:dyDescent="0.3">
      <c r="A176">
        <v>175</v>
      </c>
      <c r="B176" t="s">
        <v>311</v>
      </c>
      <c r="C176">
        <v>10</v>
      </c>
      <c r="D176">
        <v>6</v>
      </c>
      <c r="E176">
        <v>3</v>
      </c>
      <c r="F176">
        <v>0</v>
      </c>
      <c r="G176">
        <v>5</v>
      </c>
      <c r="H176">
        <v>1</v>
      </c>
      <c r="I176">
        <v>5</v>
      </c>
      <c r="J176">
        <v>1</v>
      </c>
      <c r="K176">
        <v>1</v>
      </c>
      <c r="L176">
        <v>0</v>
      </c>
    </row>
    <row r="177" spans="1:12" x14ac:dyDescent="0.3">
      <c r="A177">
        <v>176</v>
      </c>
      <c r="B177" t="s">
        <v>1189</v>
      </c>
      <c r="C177">
        <v>10</v>
      </c>
      <c r="D177">
        <v>8</v>
      </c>
      <c r="E177">
        <v>6</v>
      </c>
      <c r="F177">
        <v>0</v>
      </c>
      <c r="G177">
        <v>4</v>
      </c>
      <c r="H177">
        <v>1</v>
      </c>
      <c r="I177">
        <v>6</v>
      </c>
      <c r="J177">
        <v>3</v>
      </c>
      <c r="K177">
        <v>2</v>
      </c>
      <c r="L177">
        <v>0</v>
      </c>
    </row>
    <row r="178" spans="1:12" x14ac:dyDescent="0.3">
      <c r="A178">
        <v>177</v>
      </c>
      <c r="B178" t="s">
        <v>356</v>
      </c>
      <c r="C178">
        <v>10</v>
      </c>
      <c r="D178">
        <v>3</v>
      </c>
      <c r="E178">
        <v>5</v>
      </c>
      <c r="F178">
        <v>0</v>
      </c>
      <c r="G178">
        <v>3</v>
      </c>
      <c r="H178">
        <v>1</v>
      </c>
      <c r="I178">
        <v>1</v>
      </c>
      <c r="J178">
        <v>3</v>
      </c>
      <c r="K178">
        <v>2</v>
      </c>
      <c r="L178">
        <v>0</v>
      </c>
    </row>
    <row r="179" spans="1:12" x14ac:dyDescent="0.3">
      <c r="A179">
        <v>178</v>
      </c>
      <c r="B179" t="s">
        <v>1196</v>
      </c>
      <c r="C179">
        <v>9</v>
      </c>
      <c r="D179">
        <v>6</v>
      </c>
      <c r="E179">
        <v>5</v>
      </c>
      <c r="F179">
        <v>0</v>
      </c>
      <c r="G179">
        <v>3</v>
      </c>
      <c r="H179">
        <v>1</v>
      </c>
      <c r="I179">
        <v>5</v>
      </c>
      <c r="J179">
        <v>4</v>
      </c>
      <c r="K179">
        <v>2</v>
      </c>
      <c r="L179">
        <v>1</v>
      </c>
    </row>
    <row r="180" spans="1:12" x14ac:dyDescent="0.3">
      <c r="A180">
        <v>179</v>
      </c>
      <c r="B180" t="s">
        <v>488</v>
      </c>
      <c r="C180">
        <v>8</v>
      </c>
      <c r="D180">
        <v>6</v>
      </c>
      <c r="E180">
        <v>3</v>
      </c>
      <c r="F180">
        <v>0</v>
      </c>
      <c r="G180">
        <v>5</v>
      </c>
      <c r="H180">
        <v>1</v>
      </c>
      <c r="I180">
        <v>5</v>
      </c>
      <c r="J180">
        <v>4</v>
      </c>
      <c r="K180">
        <v>2</v>
      </c>
      <c r="L180">
        <v>1</v>
      </c>
    </row>
    <row r="181" spans="1:12" x14ac:dyDescent="0.3">
      <c r="A181">
        <v>180</v>
      </c>
      <c r="B181" t="s">
        <v>771</v>
      </c>
      <c r="C181">
        <v>8</v>
      </c>
      <c r="D181">
        <v>8</v>
      </c>
      <c r="E181">
        <v>5</v>
      </c>
      <c r="F181">
        <v>0</v>
      </c>
      <c r="G181">
        <v>4</v>
      </c>
      <c r="H181">
        <v>1</v>
      </c>
      <c r="I181">
        <v>5</v>
      </c>
      <c r="J181">
        <v>4</v>
      </c>
      <c r="K181">
        <v>1</v>
      </c>
      <c r="L181">
        <v>1</v>
      </c>
    </row>
    <row r="182" spans="1:12" x14ac:dyDescent="0.3">
      <c r="A182">
        <v>181</v>
      </c>
      <c r="B182" t="s">
        <v>290</v>
      </c>
      <c r="C182">
        <v>6</v>
      </c>
      <c r="D182">
        <v>5</v>
      </c>
      <c r="E182">
        <v>2</v>
      </c>
      <c r="F182">
        <v>0</v>
      </c>
      <c r="G182">
        <v>3</v>
      </c>
      <c r="H182">
        <v>1</v>
      </c>
      <c r="I182">
        <v>5</v>
      </c>
      <c r="J182">
        <v>2</v>
      </c>
      <c r="K182">
        <v>1</v>
      </c>
      <c r="L182">
        <v>0</v>
      </c>
    </row>
    <row r="183" spans="1:12" x14ac:dyDescent="0.3">
      <c r="A183">
        <v>182</v>
      </c>
      <c r="B183" t="s">
        <v>217</v>
      </c>
      <c r="C183">
        <v>9</v>
      </c>
      <c r="D183">
        <v>7</v>
      </c>
      <c r="E183">
        <v>3</v>
      </c>
      <c r="F183">
        <v>0</v>
      </c>
      <c r="G183">
        <v>5</v>
      </c>
      <c r="H183">
        <v>1</v>
      </c>
      <c r="I183">
        <v>5</v>
      </c>
      <c r="J183">
        <v>4</v>
      </c>
      <c r="K183">
        <v>1</v>
      </c>
      <c r="L183">
        <v>1</v>
      </c>
    </row>
    <row r="184" spans="1:12" x14ac:dyDescent="0.3">
      <c r="A184">
        <v>183</v>
      </c>
      <c r="B184" t="s">
        <v>570</v>
      </c>
      <c r="C184">
        <v>3</v>
      </c>
      <c r="D184">
        <v>5</v>
      </c>
      <c r="E184">
        <v>2</v>
      </c>
      <c r="F184">
        <v>0</v>
      </c>
      <c r="G184">
        <v>2</v>
      </c>
      <c r="H184">
        <v>1</v>
      </c>
      <c r="I184">
        <v>3</v>
      </c>
      <c r="J184">
        <v>0</v>
      </c>
      <c r="K184">
        <v>1</v>
      </c>
      <c r="L184">
        <v>0</v>
      </c>
    </row>
    <row r="185" spans="1:12" x14ac:dyDescent="0.3">
      <c r="A185">
        <v>184</v>
      </c>
      <c r="B185" t="s">
        <v>500</v>
      </c>
      <c r="C185">
        <v>6</v>
      </c>
      <c r="D185">
        <v>9</v>
      </c>
      <c r="E185">
        <v>3</v>
      </c>
      <c r="F185">
        <v>0</v>
      </c>
      <c r="G185">
        <v>3</v>
      </c>
      <c r="H185">
        <v>1</v>
      </c>
      <c r="I185">
        <v>6</v>
      </c>
      <c r="J185">
        <v>3</v>
      </c>
      <c r="K185">
        <v>1</v>
      </c>
      <c r="L185">
        <v>1</v>
      </c>
    </row>
    <row r="186" spans="1:12" x14ac:dyDescent="0.3">
      <c r="A186">
        <v>185</v>
      </c>
      <c r="B186" t="s">
        <v>90</v>
      </c>
      <c r="C186">
        <v>8</v>
      </c>
      <c r="D186">
        <v>8</v>
      </c>
      <c r="E186">
        <v>2</v>
      </c>
      <c r="F186">
        <v>0</v>
      </c>
      <c r="G186">
        <v>3</v>
      </c>
      <c r="H186">
        <v>1</v>
      </c>
      <c r="I186">
        <v>5</v>
      </c>
      <c r="J186">
        <v>3</v>
      </c>
      <c r="K186">
        <v>1</v>
      </c>
      <c r="L186">
        <v>0</v>
      </c>
    </row>
    <row r="187" spans="1:12" x14ac:dyDescent="0.3">
      <c r="A187">
        <v>186</v>
      </c>
      <c r="B187" t="s">
        <v>208</v>
      </c>
      <c r="C187">
        <v>7</v>
      </c>
      <c r="D187">
        <v>7</v>
      </c>
      <c r="E187">
        <v>3</v>
      </c>
      <c r="F187">
        <v>0</v>
      </c>
      <c r="G187">
        <v>5</v>
      </c>
      <c r="H187">
        <v>1</v>
      </c>
      <c r="I187">
        <v>6</v>
      </c>
      <c r="J187">
        <v>3</v>
      </c>
      <c r="K187">
        <v>2</v>
      </c>
      <c r="L187">
        <v>0</v>
      </c>
    </row>
    <row r="188" spans="1:12" x14ac:dyDescent="0.3">
      <c r="A188">
        <v>187</v>
      </c>
      <c r="B188" t="s">
        <v>377</v>
      </c>
      <c r="C188">
        <v>8</v>
      </c>
      <c r="D188">
        <v>4</v>
      </c>
      <c r="E188">
        <v>5</v>
      </c>
      <c r="F188">
        <v>0</v>
      </c>
      <c r="G188">
        <v>3</v>
      </c>
      <c r="H188">
        <v>1</v>
      </c>
      <c r="I188">
        <v>1</v>
      </c>
      <c r="J188">
        <v>2</v>
      </c>
      <c r="K188">
        <v>1</v>
      </c>
      <c r="L188">
        <v>1</v>
      </c>
    </row>
    <row r="189" spans="1:12" x14ac:dyDescent="0.3">
      <c r="A189">
        <v>188</v>
      </c>
      <c r="B189" t="s">
        <v>212</v>
      </c>
      <c r="C189">
        <v>10</v>
      </c>
      <c r="D189">
        <v>6</v>
      </c>
      <c r="E189">
        <v>2</v>
      </c>
      <c r="F189">
        <v>0</v>
      </c>
      <c r="G189">
        <v>5</v>
      </c>
      <c r="H189">
        <v>1</v>
      </c>
      <c r="I189">
        <v>4</v>
      </c>
      <c r="J189">
        <v>2</v>
      </c>
      <c r="K189">
        <v>1</v>
      </c>
      <c r="L189">
        <v>1</v>
      </c>
    </row>
    <row r="190" spans="1:12" x14ac:dyDescent="0.3">
      <c r="A190">
        <v>189</v>
      </c>
      <c r="B190" t="s">
        <v>1343</v>
      </c>
      <c r="C190">
        <v>3</v>
      </c>
      <c r="D190">
        <v>5</v>
      </c>
      <c r="E190">
        <v>1</v>
      </c>
      <c r="F190">
        <v>0</v>
      </c>
      <c r="G190">
        <v>0</v>
      </c>
      <c r="H190">
        <v>1</v>
      </c>
      <c r="I190">
        <v>3</v>
      </c>
      <c r="J190">
        <v>0</v>
      </c>
      <c r="K190">
        <v>0</v>
      </c>
      <c r="L190">
        <v>0</v>
      </c>
    </row>
    <row r="191" spans="1:12" x14ac:dyDescent="0.3">
      <c r="A191">
        <v>190</v>
      </c>
      <c r="B191" t="s">
        <v>38</v>
      </c>
      <c r="C191">
        <v>14</v>
      </c>
      <c r="D191">
        <v>5</v>
      </c>
      <c r="E191">
        <v>2</v>
      </c>
      <c r="F191">
        <v>0</v>
      </c>
      <c r="G191">
        <v>7</v>
      </c>
      <c r="H191">
        <v>1</v>
      </c>
      <c r="I191">
        <v>4</v>
      </c>
      <c r="J191">
        <v>2</v>
      </c>
      <c r="K191">
        <v>2</v>
      </c>
      <c r="L191">
        <v>1</v>
      </c>
    </row>
    <row r="192" spans="1:12" x14ac:dyDescent="0.3">
      <c r="A192">
        <v>191</v>
      </c>
      <c r="B192" t="s">
        <v>115</v>
      </c>
      <c r="C192">
        <v>3</v>
      </c>
      <c r="D192">
        <v>7</v>
      </c>
      <c r="E192">
        <v>2</v>
      </c>
      <c r="F192">
        <v>0</v>
      </c>
      <c r="G192">
        <v>1</v>
      </c>
      <c r="H192">
        <v>1</v>
      </c>
      <c r="I192">
        <v>4</v>
      </c>
      <c r="J192">
        <v>1</v>
      </c>
      <c r="K192">
        <v>1</v>
      </c>
      <c r="L192">
        <v>0</v>
      </c>
    </row>
    <row r="193" spans="1:12" x14ac:dyDescent="0.3">
      <c r="A193">
        <v>192</v>
      </c>
      <c r="B193" t="s">
        <v>229</v>
      </c>
      <c r="C193">
        <v>12</v>
      </c>
      <c r="D193">
        <v>7</v>
      </c>
      <c r="E193">
        <v>1</v>
      </c>
      <c r="F193">
        <v>0</v>
      </c>
      <c r="G193">
        <v>5</v>
      </c>
      <c r="H193">
        <v>1</v>
      </c>
      <c r="I193">
        <v>5</v>
      </c>
      <c r="J193">
        <v>2</v>
      </c>
      <c r="K193">
        <v>2</v>
      </c>
      <c r="L193">
        <v>1</v>
      </c>
    </row>
    <row r="194" spans="1:12" x14ac:dyDescent="0.3">
      <c r="A194">
        <v>193</v>
      </c>
      <c r="B194" t="s">
        <v>418</v>
      </c>
      <c r="C194">
        <v>6</v>
      </c>
      <c r="D194">
        <v>5</v>
      </c>
      <c r="E194">
        <v>1</v>
      </c>
      <c r="F194">
        <v>0</v>
      </c>
      <c r="G194">
        <v>5</v>
      </c>
      <c r="H194">
        <v>1</v>
      </c>
      <c r="I194">
        <v>3</v>
      </c>
      <c r="J194">
        <v>2</v>
      </c>
      <c r="K194">
        <v>0</v>
      </c>
      <c r="L194">
        <v>1</v>
      </c>
    </row>
    <row r="195" spans="1:12" x14ac:dyDescent="0.3">
      <c r="A195">
        <v>194</v>
      </c>
      <c r="B195" t="s">
        <v>1513</v>
      </c>
      <c r="C195">
        <v>3</v>
      </c>
      <c r="D195">
        <v>4</v>
      </c>
      <c r="E195">
        <v>2</v>
      </c>
      <c r="F195">
        <v>0</v>
      </c>
      <c r="G195">
        <v>2</v>
      </c>
      <c r="H195">
        <v>1</v>
      </c>
      <c r="I195">
        <v>3</v>
      </c>
      <c r="J195">
        <v>1</v>
      </c>
      <c r="K195">
        <v>1</v>
      </c>
      <c r="L195">
        <v>1</v>
      </c>
    </row>
    <row r="196" spans="1:12" x14ac:dyDescent="0.3">
      <c r="A196">
        <v>195</v>
      </c>
      <c r="B196" t="s">
        <v>1177</v>
      </c>
      <c r="C196">
        <v>9</v>
      </c>
      <c r="D196">
        <v>7</v>
      </c>
      <c r="E196">
        <v>1</v>
      </c>
      <c r="F196">
        <v>0</v>
      </c>
      <c r="G196">
        <v>2</v>
      </c>
      <c r="H196">
        <v>1</v>
      </c>
      <c r="I196">
        <v>5</v>
      </c>
      <c r="J196">
        <v>0</v>
      </c>
      <c r="K196">
        <v>2</v>
      </c>
      <c r="L196">
        <v>0</v>
      </c>
    </row>
    <row r="197" spans="1:12" x14ac:dyDescent="0.3">
      <c r="A197">
        <v>196</v>
      </c>
      <c r="B197" t="s">
        <v>1317</v>
      </c>
      <c r="C197">
        <v>9</v>
      </c>
      <c r="D197">
        <v>7</v>
      </c>
      <c r="E197">
        <v>5</v>
      </c>
      <c r="F197">
        <v>0</v>
      </c>
      <c r="G197">
        <v>6</v>
      </c>
      <c r="H197">
        <v>1</v>
      </c>
      <c r="I197">
        <v>5</v>
      </c>
      <c r="J197">
        <v>2</v>
      </c>
      <c r="K197">
        <v>2</v>
      </c>
      <c r="L197">
        <v>2</v>
      </c>
    </row>
    <row r="198" spans="1:12" x14ac:dyDescent="0.3">
      <c r="A198">
        <v>197</v>
      </c>
      <c r="B198" t="s">
        <v>987</v>
      </c>
      <c r="C198">
        <v>3</v>
      </c>
      <c r="D198">
        <v>4</v>
      </c>
      <c r="E198">
        <v>1</v>
      </c>
      <c r="F198">
        <v>0</v>
      </c>
      <c r="G198">
        <v>2</v>
      </c>
      <c r="H198">
        <v>0</v>
      </c>
      <c r="I198">
        <v>3</v>
      </c>
      <c r="J198">
        <v>0</v>
      </c>
      <c r="K198">
        <v>1</v>
      </c>
      <c r="L198">
        <v>1</v>
      </c>
    </row>
    <row r="199" spans="1:12" x14ac:dyDescent="0.3">
      <c r="A199">
        <v>198</v>
      </c>
      <c r="B199" t="s">
        <v>14</v>
      </c>
      <c r="C199">
        <v>0</v>
      </c>
      <c r="D199">
        <v>3</v>
      </c>
      <c r="E199">
        <v>0</v>
      </c>
      <c r="F199">
        <v>0</v>
      </c>
      <c r="G199">
        <v>3</v>
      </c>
      <c r="H199">
        <v>0</v>
      </c>
      <c r="I199">
        <v>5</v>
      </c>
      <c r="J199">
        <v>1</v>
      </c>
      <c r="K199">
        <v>0</v>
      </c>
      <c r="L199">
        <v>0</v>
      </c>
    </row>
    <row r="200" spans="1:12" x14ac:dyDescent="0.3">
      <c r="A200">
        <v>199</v>
      </c>
      <c r="B200" t="s">
        <v>1529</v>
      </c>
      <c r="C200">
        <v>6</v>
      </c>
      <c r="D200">
        <v>9</v>
      </c>
      <c r="E200">
        <v>2</v>
      </c>
      <c r="F200">
        <v>0</v>
      </c>
      <c r="G200">
        <v>4</v>
      </c>
      <c r="H200">
        <v>1</v>
      </c>
      <c r="I200">
        <v>4</v>
      </c>
      <c r="J200">
        <v>2</v>
      </c>
      <c r="K200">
        <v>1</v>
      </c>
      <c r="L200">
        <v>1</v>
      </c>
    </row>
    <row r="201" spans="1:12" x14ac:dyDescent="0.3">
      <c r="A201">
        <v>200</v>
      </c>
      <c r="B201" t="s">
        <v>775</v>
      </c>
      <c r="C201">
        <v>3</v>
      </c>
      <c r="D201">
        <v>3</v>
      </c>
      <c r="E201">
        <v>1</v>
      </c>
      <c r="F201">
        <v>0</v>
      </c>
      <c r="G201">
        <v>1</v>
      </c>
      <c r="H201">
        <v>0</v>
      </c>
      <c r="I201">
        <v>1</v>
      </c>
      <c r="J201">
        <v>0</v>
      </c>
      <c r="K201">
        <v>1</v>
      </c>
      <c r="L201">
        <v>0</v>
      </c>
    </row>
    <row r="202" spans="1:12" x14ac:dyDescent="0.3">
      <c r="A202">
        <v>201</v>
      </c>
      <c r="B202" t="s">
        <v>42</v>
      </c>
      <c r="C202">
        <v>11</v>
      </c>
      <c r="D202">
        <v>2</v>
      </c>
      <c r="E202">
        <v>5</v>
      </c>
      <c r="F202">
        <v>0</v>
      </c>
      <c r="G202">
        <v>3</v>
      </c>
      <c r="H202">
        <v>1</v>
      </c>
      <c r="I202">
        <v>2</v>
      </c>
      <c r="J202">
        <v>3</v>
      </c>
      <c r="K202">
        <v>2</v>
      </c>
      <c r="L202">
        <v>1</v>
      </c>
    </row>
    <row r="203" spans="1:12" x14ac:dyDescent="0.3">
      <c r="A203">
        <v>202</v>
      </c>
      <c r="B203" t="s">
        <v>586</v>
      </c>
      <c r="C203">
        <v>2</v>
      </c>
      <c r="D203">
        <v>4</v>
      </c>
      <c r="E203">
        <v>0</v>
      </c>
      <c r="F203">
        <v>0</v>
      </c>
      <c r="G203">
        <v>3</v>
      </c>
      <c r="H203">
        <v>0</v>
      </c>
      <c r="I203">
        <v>3</v>
      </c>
      <c r="J203">
        <v>1</v>
      </c>
      <c r="K203">
        <v>0</v>
      </c>
      <c r="L203">
        <v>0</v>
      </c>
    </row>
    <row r="204" spans="1:12" x14ac:dyDescent="0.3">
      <c r="A204">
        <v>203</v>
      </c>
      <c r="B204" t="s">
        <v>75</v>
      </c>
      <c r="C204">
        <v>12</v>
      </c>
      <c r="D204">
        <v>9</v>
      </c>
      <c r="E204">
        <v>4</v>
      </c>
      <c r="F204">
        <v>0</v>
      </c>
      <c r="G204">
        <v>3</v>
      </c>
      <c r="H204">
        <v>1</v>
      </c>
      <c r="I204">
        <v>5</v>
      </c>
      <c r="J204">
        <v>2</v>
      </c>
      <c r="K204">
        <v>1</v>
      </c>
      <c r="L204">
        <v>0</v>
      </c>
    </row>
    <row r="205" spans="1:12" x14ac:dyDescent="0.3">
      <c r="A205">
        <v>204</v>
      </c>
      <c r="B205" t="s">
        <v>738</v>
      </c>
      <c r="C205">
        <v>3</v>
      </c>
      <c r="D205">
        <v>3</v>
      </c>
      <c r="E205">
        <v>1</v>
      </c>
      <c r="F205">
        <v>0</v>
      </c>
      <c r="G205">
        <v>3</v>
      </c>
      <c r="H205">
        <v>1</v>
      </c>
      <c r="I205">
        <v>2</v>
      </c>
      <c r="J205">
        <v>1</v>
      </c>
      <c r="K205">
        <v>0</v>
      </c>
      <c r="L205">
        <v>0</v>
      </c>
    </row>
    <row r="206" spans="1:12" x14ac:dyDescent="0.3">
      <c r="A206">
        <v>205</v>
      </c>
      <c r="B206" t="s">
        <v>901</v>
      </c>
      <c r="C206">
        <v>1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3">
      <c r="A207">
        <v>206</v>
      </c>
      <c r="B207" t="s">
        <v>719</v>
      </c>
      <c r="C207">
        <v>10</v>
      </c>
      <c r="D207">
        <v>6</v>
      </c>
      <c r="E207">
        <v>3</v>
      </c>
      <c r="F207">
        <v>0</v>
      </c>
      <c r="G207">
        <v>4</v>
      </c>
      <c r="H207">
        <v>1</v>
      </c>
      <c r="I207">
        <v>6</v>
      </c>
      <c r="J207">
        <v>4</v>
      </c>
      <c r="K207">
        <v>1</v>
      </c>
      <c r="L207">
        <v>1</v>
      </c>
    </row>
    <row r="208" spans="1:12" x14ac:dyDescent="0.3">
      <c r="A208">
        <v>207</v>
      </c>
      <c r="B208" t="s">
        <v>893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3">
      <c r="A209">
        <v>208</v>
      </c>
      <c r="B209" t="s">
        <v>1426</v>
      </c>
      <c r="C209">
        <v>3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3">
      <c r="A210">
        <v>209</v>
      </c>
      <c r="B210" t="s">
        <v>30</v>
      </c>
      <c r="C210">
        <v>11</v>
      </c>
      <c r="D210">
        <v>6</v>
      </c>
      <c r="E210">
        <v>4</v>
      </c>
      <c r="F210">
        <v>0</v>
      </c>
      <c r="G210">
        <v>4</v>
      </c>
      <c r="H210">
        <v>1</v>
      </c>
      <c r="I210">
        <v>6</v>
      </c>
      <c r="J210">
        <v>3</v>
      </c>
      <c r="K210">
        <v>2</v>
      </c>
      <c r="L210">
        <v>1</v>
      </c>
    </row>
    <row r="211" spans="1:12" x14ac:dyDescent="0.3">
      <c r="A211">
        <v>210</v>
      </c>
      <c r="B211" t="s">
        <v>1169</v>
      </c>
      <c r="C211">
        <v>4</v>
      </c>
      <c r="D211">
        <v>7</v>
      </c>
      <c r="E211">
        <v>5</v>
      </c>
      <c r="F211">
        <v>0</v>
      </c>
      <c r="G211">
        <v>2</v>
      </c>
      <c r="H211">
        <v>1</v>
      </c>
      <c r="I211">
        <v>5</v>
      </c>
      <c r="J211">
        <v>3</v>
      </c>
      <c r="K211">
        <v>1</v>
      </c>
      <c r="L211">
        <v>0</v>
      </c>
    </row>
    <row r="212" spans="1:12" x14ac:dyDescent="0.3">
      <c r="A212">
        <v>211</v>
      </c>
      <c r="B212" t="s">
        <v>954</v>
      </c>
      <c r="C212">
        <v>12</v>
      </c>
      <c r="D212">
        <v>11</v>
      </c>
      <c r="E212">
        <v>3</v>
      </c>
      <c r="F212">
        <v>0</v>
      </c>
      <c r="G212">
        <v>5</v>
      </c>
      <c r="H212">
        <v>1</v>
      </c>
      <c r="I212">
        <v>5</v>
      </c>
      <c r="J212">
        <v>4</v>
      </c>
      <c r="K212">
        <v>1</v>
      </c>
      <c r="L212">
        <v>1</v>
      </c>
    </row>
    <row r="213" spans="1:12" x14ac:dyDescent="0.3">
      <c r="A213">
        <v>212</v>
      </c>
      <c r="B213" t="s">
        <v>409</v>
      </c>
      <c r="C213">
        <v>5</v>
      </c>
      <c r="D213">
        <v>4</v>
      </c>
      <c r="E213">
        <v>3</v>
      </c>
      <c r="F213">
        <v>0</v>
      </c>
      <c r="G213">
        <v>4</v>
      </c>
      <c r="H213">
        <v>1</v>
      </c>
      <c r="I213">
        <v>6</v>
      </c>
      <c r="J213">
        <v>4</v>
      </c>
      <c r="K213">
        <v>1</v>
      </c>
      <c r="L213">
        <v>0</v>
      </c>
    </row>
    <row r="214" spans="1:12" x14ac:dyDescent="0.3">
      <c r="A214">
        <v>213</v>
      </c>
      <c r="B214" t="s">
        <v>1365</v>
      </c>
      <c r="C214">
        <v>7</v>
      </c>
      <c r="D214">
        <v>3</v>
      </c>
      <c r="E214">
        <v>3</v>
      </c>
      <c r="F214">
        <v>0</v>
      </c>
      <c r="G214">
        <v>2</v>
      </c>
      <c r="H214">
        <v>1</v>
      </c>
      <c r="I214">
        <v>1</v>
      </c>
      <c r="J214">
        <v>3</v>
      </c>
      <c r="K214">
        <v>1</v>
      </c>
      <c r="L214">
        <v>1</v>
      </c>
    </row>
    <row r="215" spans="1:12" x14ac:dyDescent="0.3">
      <c r="A215">
        <v>214</v>
      </c>
      <c r="B215" t="s">
        <v>631</v>
      </c>
      <c r="C215">
        <v>12</v>
      </c>
      <c r="D215">
        <v>11</v>
      </c>
      <c r="E215">
        <v>6</v>
      </c>
      <c r="F215">
        <v>0</v>
      </c>
      <c r="G215">
        <v>5</v>
      </c>
      <c r="H215">
        <v>1</v>
      </c>
      <c r="I215">
        <v>5</v>
      </c>
      <c r="J215">
        <v>3</v>
      </c>
      <c r="K215">
        <v>2</v>
      </c>
      <c r="L215">
        <v>1</v>
      </c>
    </row>
    <row r="216" spans="1:12" x14ac:dyDescent="0.3">
      <c r="A216">
        <v>215</v>
      </c>
      <c r="B216" t="s">
        <v>1452</v>
      </c>
      <c r="C216">
        <v>4</v>
      </c>
      <c r="D216">
        <v>7</v>
      </c>
      <c r="E216">
        <v>2</v>
      </c>
      <c r="F216">
        <v>0</v>
      </c>
      <c r="G216">
        <v>3</v>
      </c>
      <c r="H216">
        <v>1</v>
      </c>
      <c r="I216">
        <v>4</v>
      </c>
      <c r="J216">
        <v>2</v>
      </c>
      <c r="K216">
        <v>2</v>
      </c>
      <c r="L216">
        <v>1</v>
      </c>
    </row>
    <row r="217" spans="1:12" x14ac:dyDescent="0.3">
      <c r="A217">
        <v>216</v>
      </c>
      <c r="B217" t="s">
        <v>1103</v>
      </c>
      <c r="C217">
        <v>12</v>
      </c>
      <c r="D217">
        <v>8</v>
      </c>
      <c r="E217">
        <v>7</v>
      </c>
      <c r="F217">
        <v>0</v>
      </c>
      <c r="G217">
        <v>6</v>
      </c>
      <c r="H217">
        <v>1</v>
      </c>
      <c r="I217">
        <v>5</v>
      </c>
      <c r="J217">
        <v>4</v>
      </c>
      <c r="K217">
        <v>1</v>
      </c>
      <c r="L217">
        <v>1</v>
      </c>
    </row>
    <row r="218" spans="1:12" x14ac:dyDescent="0.3">
      <c r="A218">
        <v>217</v>
      </c>
      <c r="B218" t="s">
        <v>278</v>
      </c>
      <c r="C218">
        <v>11</v>
      </c>
      <c r="D218">
        <v>7</v>
      </c>
      <c r="E218">
        <v>4</v>
      </c>
      <c r="F218">
        <v>0</v>
      </c>
      <c r="G218">
        <v>4</v>
      </c>
      <c r="H218">
        <v>1</v>
      </c>
      <c r="I218">
        <v>5</v>
      </c>
      <c r="J218">
        <v>2</v>
      </c>
      <c r="K218">
        <v>2</v>
      </c>
      <c r="L218">
        <v>0</v>
      </c>
    </row>
    <row r="219" spans="1:12" x14ac:dyDescent="0.3">
      <c r="A219">
        <v>218</v>
      </c>
      <c r="B219" t="s">
        <v>414</v>
      </c>
      <c r="C219">
        <v>6</v>
      </c>
      <c r="D219">
        <v>5</v>
      </c>
      <c r="E219">
        <v>5</v>
      </c>
      <c r="F219">
        <v>0</v>
      </c>
      <c r="G219">
        <v>4</v>
      </c>
      <c r="H219">
        <v>1</v>
      </c>
      <c r="I219">
        <v>6</v>
      </c>
      <c r="J219">
        <v>3</v>
      </c>
      <c r="K219">
        <v>1</v>
      </c>
      <c r="L219">
        <v>0</v>
      </c>
    </row>
    <row r="220" spans="1:12" x14ac:dyDescent="0.3">
      <c r="A220">
        <v>219</v>
      </c>
      <c r="B220" t="s">
        <v>823</v>
      </c>
      <c r="C220">
        <v>8</v>
      </c>
      <c r="D220">
        <v>8</v>
      </c>
      <c r="E220">
        <v>5</v>
      </c>
      <c r="F220">
        <v>0</v>
      </c>
      <c r="G220">
        <v>5</v>
      </c>
      <c r="H220">
        <v>1</v>
      </c>
      <c r="I220">
        <v>4</v>
      </c>
      <c r="J220">
        <v>2</v>
      </c>
      <c r="K220">
        <v>1</v>
      </c>
      <c r="L220">
        <v>1</v>
      </c>
    </row>
    <row r="221" spans="1:12" x14ac:dyDescent="0.3">
      <c r="A221">
        <v>220</v>
      </c>
      <c r="B221" t="s">
        <v>266</v>
      </c>
      <c r="C221">
        <v>11</v>
      </c>
      <c r="D221">
        <v>10</v>
      </c>
      <c r="E221">
        <v>3</v>
      </c>
      <c r="F221">
        <v>0</v>
      </c>
      <c r="G221">
        <v>6</v>
      </c>
      <c r="H221">
        <v>1</v>
      </c>
      <c r="I221">
        <v>5</v>
      </c>
      <c r="J221">
        <v>4</v>
      </c>
      <c r="K221">
        <v>2</v>
      </c>
      <c r="L221">
        <v>1</v>
      </c>
    </row>
    <row r="222" spans="1:12" x14ac:dyDescent="0.3">
      <c r="A222">
        <v>221</v>
      </c>
      <c r="B222" t="s">
        <v>26</v>
      </c>
      <c r="C222">
        <v>4</v>
      </c>
      <c r="D222">
        <v>6</v>
      </c>
      <c r="E222">
        <v>3</v>
      </c>
      <c r="F222">
        <v>0</v>
      </c>
      <c r="G222">
        <v>4</v>
      </c>
      <c r="H222">
        <v>1</v>
      </c>
      <c r="I222">
        <v>3</v>
      </c>
      <c r="J222">
        <v>3</v>
      </c>
      <c r="K222">
        <v>1</v>
      </c>
      <c r="L222">
        <v>1</v>
      </c>
    </row>
    <row r="223" spans="1:12" x14ac:dyDescent="0.3">
      <c r="A223">
        <v>222</v>
      </c>
      <c r="B223" t="s">
        <v>1099</v>
      </c>
      <c r="C223">
        <v>10</v>
      </c>
      <c r="D223">
        <v>9</v>
      </c>
      <c r="E223">
        <v>3</v>
      </c>
      <c r="F223">
        <v>0</v>
      </c>
      <c r="G223">
        <v>5</v>
      </c>
      <c r="H223">
        <v>1</v>
      </c>
      <c r="I223">
        <v>4</v>
      </c>
      <c r="J223">
        <v>3</v>
      </c>
      <c r="K223">
        <v>1</v>
      </c>
      <c r="L223">
        <v>1</v>
      </c>
    </row>
    <row r="224" spans="1:12" x14ac:dyDescent="0.3">
      <c r="A224">
        <v>223</v>
      </c>
      <c r="B224" t="s">
        <v>594</v>
      </c>
      <c r="C224">
        <v>8</v>
      </c>
      <c r="D224">
        <v>6</v>
      </c>
      <c r="E224">
        <v>3</v>
      </c>
      <c r="F224">
        <v>0</v>
      </c>
      <c r="G224">
        <v>4</v>
      </c>
      <c r="H224">
        <v>1</v>
      </c>
      <c r="I224">
        <v>4</v>
      </c>
      <c r="J224">
        <v>4</v>
      </c>
      <c r="K224">
        <v>1</v>
      </c>
      <c r="L224">
        <v>0</v>
      </c>
    </row>
    <row r="225" spans="1:12" x14ac:dyDescent="0.3">
      <c r="A225">
        <v>224</v>
      </c>
      <c r="B225" t="s">
        <v>95</v>
      </c>
      <c r="C225">
        <v>9</v>
      </c>
      <c r="D225">
        <v>7</v>
      </c>
      <c r="E225">
        <v>2</v>
      </c>
      <c r="F225">
        <v>0</v>
      </c>
      <c r="G225">
        <v>4</v>
      </c>
      <c r="H225">
        <v>1</v>
      </c>
      <c r="I225">
        <v>5</v>
      </c>
      <c r="J225">
        <v>4</v>
      </c>
      <c r="K225">
        <v>1</v>
      </c>
      <c r="L225">
        <v>1</v>
      </c>
    </row>
    <row r="226" spans="1:12" x14ac:dyDescent="0.3">
      <c r="A226">
        <v>225</v>
      </c>
      <c r="B226" t="s">
        <v>327</v>
      </c>
      <c r="C226">
        <v>8</v>
      </c>
      <c r="D226">
        <v>5</v>
      </c>
      <c r="E226">
        <v>5</v>
      </c>
      <c r="F226">
        <v>0</v>
      </c>
      <c r="G226">
        <v>3</v>
      </c>
      <c r="H226">
        <v>1</v>
      </c>
      <c r="I226">
        <v>4</v>
      </c>
      <c r="J226">
        <v>2</v>
      </c>
      <c r="K226">
        <v>1</v>
      </c>
      <c r="L226">
        <v>0</v>
      </c>
    </row>
    <row r="227" spans="1:12" x14ac:dyDescent="0.3">
      <c r="A227">
        <v>226</v>
      </c>
      <c r="B227" t="s">
        <v>1258</v>
      </c>
      <c r="C227">
        <v>7</v>
      </c>
      <c r="D227">
        <v>8</v>
      </c>
      <c r="E227">
        <v>3</v>
      </c>
      <c r="F227">
        <v>0</v>
      </c>
      <c r="G227">
        <v>5</v>
      </c>
      <c r="H227">
        <v>1</v>
      </c>
      <c r="I227">
        <v>5</v>
      </c>
      <c r="J227">
        <v>3</v>
      </c>
      <c r="K227">
        <v>1</v>
      </c>
      <c r="L227">
        <v>1</v>
      </c>
    </row>
    <row r="228" spans="1:12" x14ac:dyDescent="0.3">
      <c r="A228">
        <v>227</v>
      </c>
      <c r="B228" t="s">
        <v>1153</v>
      </c>
      <c r="C228">
        <v>8</v>
      </c>
      <c r="D228">
        <v>9</v>
      </c>
      <c r="E228">
        <v>5</v>
      </c>
      <c r="F228">
        <v>0</v>
      </c>
      <c r="G228">
        <v>5</v>
      </c>
      <c r="H228">
        <v>1</v>
      </c>
      <c r="I228">
        <v>5</v>
      </c>
      <c r="J228">
        <v>2</v>
      </c>
      <c r="K228">
        <v>2</v>
      </c>
      <c r="L228">
        <v>0</v>
      </c>
    </row>
    <row r="229" spans="1:12" x14ac:dyDescent="0.3">
      <c r="A229">
        <v>228</v>
      </c>
      <c r="B229" t="s">
        <v>1181</v>
      </c>
      <c r="C229">
        <v>6</v>
      </c>
      <c r="D229">
        <v>7</v>
      </c>
      <c r="E229">
        <v>1</v>
      </c>
      <c r="F229">
        <v>0</v>
      </c>
      <c r="G229">
        <v>3</v>
      </c>
      <c r="H229">
        <v>1</v>
      </c>
      <c r="I229">
        <v>4</v>
      </c>
      <c r="J229">
        <v>1</v>
      </c>
      <c r="K229">
        <v>0</v>
      </c>
      <c r="L229">
        <v>0</v>
      </c>
    </row>
    <row r="230" spans="1:12" x14ac:dyDescent="0.3">
      <c r="A230">
        <v>229</v>
      </c>
      <c r="B230" t="s">
        <v>655</v>
      </c>
      <c r="C230">
        <v>10</v>
      </c>
      <c r="D230">
        <v>8</v>
      </c>
      <c r="E230">
        <v>7</v>
      </c>
      <c r="F230">
        <v>0</v>
      </c>
      <c r="G230">
        <v>5</v>
      </c>
      <c r="H230">
        <v>1</v>
      </c>
      <c r="I230">
        <v>6</v>
      </c>
      <c r="J230">
        <v>3</v>
      </c>
      <c r="K230">
        <v>1</v>
      </c>
      <c r="L230">
        <v>0</v>
      </c>
    </row>
    <row r="231" spans="1:12" x14ac:dyDescent="0.3">
      <c r="A231">
        <v>230</v>
      </c>
      <c r="B231" t="s">
        <v>237</v>
      </c>
      <c r="C231">
        <v>1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1</v>
      </c>
      <c r="J231">
        <v>0</v>
      </c>
      <c r="K231">
        <v>0</v>
      </c>
      <c r="L231">
        <v>0</v>
      </c>
    </row>
    <row r="232" spans="1:12" x14ac:dyDescent="0.3">
      <c r="A232">
        <v>231</v>
      </c>
      <c r="B232" t="s">
        <v>1074</v>
      </c>
      <c r="C232">
        <v>9</v>
      </c>
      <c r="D232">
        <v>8</v>
      </c>
      <c r="E232">
        <v>2</v>
      </c>
      <c r="F232">
        <v>0</v>
      </c>
      <c r="G232">
        <v>5</v>
      </c>
      <c r="H232">
        <v>1</v>
      </c>
      <c r="I232">
        <v>6</v>
      </c>
      <c r="J232">
        <v>4</v>
      </c>
      <c r="K232">
        <v>1</v>
      </c>
      <c r="L232">
        <v>1</v>
      </c>
    </row>
    <row r="233" spans="1:12" x14ac:dyDescent="0.3">
      <c r="A233">
        <v>232</v>
      </c>
      <c r="B233" t="s">
        <v>127</v>
      </c>
      <c r="C233">
        <v>10</v>
      </c>
      <c r="D233">
        <v>6</v>
      </c>
      <c r="E233">
        <v>3</v>
      </c>
      <c r="F233">
        <v>0</v>
      </c>
      <c r="G233">
        <v>5</v>
      </c>
      <c r="H233">
        <v>1</v>
      </c>
      <c r="I233">
        <v>4</v>
      </c>
      <c r="J233">
        <v>3</v>
      </c>
      <c r="K233">
        <v>1</v>
      </c>
      <c r="L233">
        <v>0</v>
      </c>
    </row>
    <row r="234" spans="1:12" x14ac:dyDescent="0.3">
      <c r="A234">
        <v>233</v>
      </c>
      <c r="B234" t="s">
        <v>1398</v>
      </c>
      <c r="C234">
        <v>9</v>
      </c>
      <c r="D234">
        <v>3</v>
      </c>
      <c r="E234">
        <v>2</v>
      </c>
      <c r="F234">
        <v>0</v>
      </c>
      <c r="G234">
        <v>2</v>
      </c>
      <c r="H234">
        <v>1</v>
      </c>
      <c r="I234">
        <v>4</v>
      </c>
      <c r="J234">
        <v>2</v>
      </c>
      <c r="K234">
        <v>1</v>
      </c>
      <c r="L234">
        <v>1</v>
      </c>
    </row>
    <row r="235" spans="1:12" x14ac:dyDescent="0.3">
      <c r="A235">
        <v>234</v>
      </c>
      <c r="B235" t="s">
        <v>475</v>
      </c>
      <c r="C235">
        <v>11</v>
      </c>
      <c r="D235">
        <v>6</v>
      </c>
      <c r="E235">
        <v>3</v>
      </c>
      <c r="F235">
        <v>0</v>
      </c>
      <c r="G235">
        <v>7</v>
      </c>
      <c r="H235">
        <v>1</v>
      </c>
      <c r="I235">
        <v>6</v>
      </c>
      <c r="J235">
        <v>1</v>
      </c>
      <c r="K235">
        <v>0</v>
      </c>
      <c r="L235">
        <v>0</v>
      </c>
    </row>
    <row r="236" spans="1:12" x14ac:dyDescent="0.3">
      <c r="A236">
        <v>235</v>
      </c>
      <c r="B236" t="s">
        <v>204</v>
      </c>
      <c r="C236">
        <v>7</v>
      </c>
      <c r="D236">
        <v>6</v>
      </c>
      <c r="E236">
        <v>5</v>
      </c>
      <c r="F236">
        <v>0</v>
      </c>
      <c r="G236">
        <v>6</v>
      </c>
      <c r="H236">
        <v>1</v>
      </c>
      <c r="I236">
        <v>4</v>
      </c>
      <c r="J236">
        <v>2</v>
      </c>
      <c r="K236">
        <v>1</v>
      </c>
      <c r="L236">
        <v>0</v>
      </c>
    </row>
    <row r="237" spans="1:12" x14ac:dyDescent="0.3">
      <c r="A237">
        <v>236</v>
      </c>
      <c r="B237" t="s">
        <v>1157</v>
      </c>
      <c r="C237">
        <v>7</v>
      </c>
      <c r="D237">
        <v>9</v>
      </c>
      <c r="E237">
        <v>2</v>
      </c>
      <c r="F237">
        <v>0</v>
      </c>
      <c r="G237">
        <v>5</v>
      </c>
      <c r="H237">
        <v>1</v>
      </c>
      <c r="I237">
        <v>6</v>
      </c>
      <c r="J237">
        <v>2</v>
      </c>
      <c r="K237">
        <v>2</v>
      </c>
      <c r="L237">
        <v>1</v>
      </c>
    </row>
    <row r="238" spans="1:12" x14ac:dyDescent="0.3">
      <c r="A238">
        <v>237</v>
      </c>
      <c r="B238" t="s">
        <v>1445</v>
      </c>
      <c r="C238">
        <v>9</v>
      </c>
      <c r="D238">
        <v>8</v>
      </c>
      <c r="E238">
        <v>1</v>
      </c>
      <c r="F238">
        <v>0</v>
      </c>
      <c r="G238">
        <v>4</v>
      </c>
      <c r="H238">
        <v>1</v>
      </c>
      <c r="I238">
        <v>6</v>
      </c>
      <c r="J238">
        <v>4</v>
      </c>
      <c r="K238">
        <v>2</v>
      </c>
      <c r="L238">
        <v>0</v>
      </c>
    </row>
    <row r="239" spans="1:12" x14ac:dyDescent="0.3">
      <c r="A239">
        <v>238</v>
      </c>
      <c r="B239" t="s">
        <v>200</v>
      </c>
      <c r="C239">
        <v>10</v>
      </c>
      <c r="D239">
        <v>5</v>
      </c>
      <c r="E239">
        <v>5</v>
      </c>
      <c r="F239">
        <v>0</v>
      </c>
      <c r="G239">
        <v>6</v>
      </c>
      <c r="H239">
        <v>1</v>
      </c>
      <c r="I239">
        <v>6</v>
      </c>
      <c r="J239">
        <v>3</v>
      </c>
      <c r="K239">
        <v>1</v>
      </c>
      <c r="L239">
        <v>0</v>
      </c>
    </row>
    <row r="240" spans="1:12" x14ac:dyDescent="0.3">
      <c r="A240">
        <v>239</v>
      </c>
      <c r="B240" t="s">
        <v>1494</v>
      </c>
      <c r="C240">
        <v>5</v>
      </c>
      <c r="D240">
        <v>6</v>
      </c>
      <c r="E240">
        <v>1</v>
      </c>
      <c r="F240">
        <v>0</v>
      </c>
      <c r="G240">
        <v>2</v>
      </c>
      <c r="H240">
        <v>1</v>
      </c>
      <c r="I240">
        <v>3</v>
      </c>
      <c r="J240">
        <v>2</v>
      </c>
      <c r="K240">
        <v>1</v>
      </c>
      <c r="L240">
        <v>1</v>
      </c>
    </row>
    <row r="241" spans="1:12" x14ac:dyDescent="0.3">
      <c r="A241">
        <v>240</v>
      </c>
      <c r="B241" t="s">
        <v>811</v>
      </c>
      <c r="C241">
        <v>9</v>
      </c>
      <c r="D241">
        <v>6</v>
      </c>
      <c r="E241">
        <v>4</v>
      </c>
      <c r="F241">
        <v>0</v>
      </c>
      <c r="G241">
        <v>4</v>
      </c>
      <c r="H241">
        <v>1</v>
      </c>
      <c r="I241">
        <v>6</v>
      </c>
      <c r="J241">
        <v>4</v>
      </c>
      <c r="K241">
        <v>1</v>
      </c>
      <c r="L241">
        <v>0</v>
      </c>
    </row>
    <row r="242" spans="1:12" x14ac:dyDescent="0.3">
      <c r="A242">
        <v>241</v>
      </c>
      <c r="B242" t="s">
        <v>1079</v>
      </c>
      <c r="C242">
        <v>11</v>
      </c>
      <c r="D242">
        <v>6</v>
      </c>
      <c r="E242">
        <v>7</v>
      </c>
      <c r="F242">
        <v>0</v>
      </c>
      <c r="G242">
        <v>5</v>
      </c>
      <c r="H242">
        <v>1</v>
      </c>
      <c r="I242">
        <v>5</v>
      </c>
      <c r="J242">
        <v>1</v>
      </c>
      <c r="K242">
        <v>1</v>
      </c>
      <c r="L242">
        <v>0</v>
      </c>
    </row>
    <row r="243" spans="1:12" x14ac:dyDescent="0.3">
      <c r="A243">
        <v>242</v>
      </c>
      <c r="B243" t="s">
        <v>258</v>
      </c>
      <c r="C243">
        <v>10</v>
      </c>
      <c r="D243">
        <v>7</v>
      </c>
      <c r="E243">
        <v>5</v>
      </c>
      <c r="F243">
        <v>0</v>
      </c>
      <c r="G243">
        <v>3</v>
      </c>
      <c r="H243">
        <v>1</v>
      </c>
      <c r="I243">
        <v>6</v>
      </c>
      <c r="J243">
        <v>1</v>
      </c>
      <c r="K243">
        <v>0</v>
      </c>
      <c r="L243">
        <v>0</v>
      </c>
    </row>
    <row r="244" spans="1:12" x14ac:dyDescent="0.3">
      <c r="A244">
        <v>243</v>
      </c>
      <c r="B244" t="s">
        <v>607</v>
      </c>
      <c r="C244">
        <v>6</v>
      </c>
      <c r="D244">
        <v>7</v>
      </c>
      <c r="E244">
        <v>2</v>
      </c>
      <c r="F244">
        <v>0</v>
      </c>
      <c r="G244">
        <v>3</v>
      </c>
      <c r="H244">
        <v>1</v>
      </c>
      <c r="I244">
        <v>3</v>
      </c>
      <c r="J244">
        <v>3</v>
      </c>
      <c r="K244">
        <v>1</v>
      </c>
      <c r="L244">
        <v>1</v>
      </c>
    </row>
    <row r="245" spans="1:12" x14ac:dyDescent="0.3">
      <c r="A245">
        <v>244</v>
      </c>
      <c r="B245" t="s">
        <v>1002</v>
      </c>
      <c r="C245">
        <v>11</v>
      </c>
      <c r="D245">
        <v>7</v>
      </c>
      <c r="E245">
        <v>3</v>
      </c>
      <c r="F245">
        <v>0</v>
      </c>
      <c r="G245">
        <v>5</v>
      </c>
      <c r="H245">
        <v>1</v>
      </c>
      <c r="I245">
        <v>7</v>
      </c>
      <c r="J245">
        <v>3</v>
      </c>
      <c r="K245">
        <v>1</v>
      </c>
      <c r="L245">
        <v>1</v>
      </c>
    </row>
    <row r="246" spans="1:12" x14ac:dyDescent="0.3">
      <c r="A246">
        <v>245</v>
      </c>
      <c r="B246" t="s">
        <v>1502</v>
      </c>
      <c r="C246">
        <v>9</v>
      </c>
      <c r="D246">
        <v>7</v>
      </c>
      <c r="E246">
        <v>1</v>
      </c>
      <c r="F246">
        <v>0</v>
      </c>
      <c r="G246">
        <v>4</v>
      </c>
      <c r="H246">
        <v>1</v>
      </c>
      <c r="I246">
        <v>6</v>
      </c>
      <c r="J246">
        <v>4</v>
      </c>
      <c r="K246">
        <v>2</v>
      </c>
      <c r="L246">
        <v>0</v>
      </c>
    </row>
    <row r="247" spans="1:12" x14ac:dyDescent="0.3">
      <c r="A247">
        <v>246</v>
      </c>
      <c r="B247" t="s">
        <v>857</v>
      </c>
      <c r="C247">
        <v>10</v>
      </c>
      <c r="D247">
        <v>7</v>
      </c>
      <c r="E247">
        <v>2</v>
      </c>
      <c r="F247">
        <v>0</v>
      </c>
      <c r="G247">
        <v>3</v>
      </c>
      <c r="H247">
        <v>1</v>
      </c>
      <c r="I247">
        <v>4</v>
      </c>
      <c r="J247">
        <v>3</v>
      </c>
      <c r="K247">
        <v>2</v>
      </c>
      <c r="L247">
        <v>0</v>
      </c>
    </row>
    <row r="248" spans="1:12" x14ac:dyDescent="0.3">
      <c r="A248">
        <v>247</v>
      </c>
      <c r="B248" t="s">
        <v>180</v>
      </c>
      <c r="C248">
        <v>10</v>
      </c>
      <c r="D248">
        <v>5</v>
      </c>
      <c r="E248">
        <v>4</v>
      </c>
      <c r="F248">
        <v>0</v>
      </c>
      <c r="G248">
        <v>5</v>
      </c>
      <c r="H248">
        <v>1</v>
      </c>
      <c r="I248">
        <v>7</v>
      </c>
      <c r="J248">
        <v>4</v>
      </c>
      <c r="K248">
        <v>1</v>
      </c>
      <c r="L248">
        <v>1</v>
      </c>
    </row>
    <row r="249" spans="1:12" x14ac:dyDescent="0.3">
      <c r="A249">
        <v>248</v>
      </c>
      <c r="B249" t="s">
        <v>727</v>
      </c>
      <c r="C249">
        <v>5</v>
      </c>
      <c r="D249">
        <v>7</v>
      </c>
      <c r="E249">
        <v>6</v>
      </c>
      <c r="F249">
        <v>0</v>
      </c>
      <c r="G249">
        <v>4</v>
      </c>
      <c r="H249">
        <v>1</v>
      </c>
      <c r="I249">
        <v>5</v>
      </c>
      <c r="J249">
        <v>1</v>
      </c>
      <c r="K249">
        <v>2</v>
      </c>
      <c r="L249">
        <v>1</v>
      </c>
    </row>
    <row r="250" spans="1:12" x14ac:dyDescent="0.3">
      <c r="A250">
        <v>249</v>
      </c>
      <c r="B250" t="s">
        <v>1219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3">
      <c r="A251">
        <v>250</v>
      </c>
      <c r="B251" t="s">
        <v>1042</v>
      </c>
      <c r="C251">
        <v>8</v>
      </c>
      <c r="D251">
        <v>7</v>
      </c>
      <c r="E251">
        <v>1</v>
      </c>
      <c r="F251">
        <v>0</v>
      </c>
      <c r="G251">
        <v>4</v>
      </c>
      <c r="H251">
        <v>1</v>
      </c>
      <c r="I251">
        <v>5</v>
      </c>
      <c r="J251">
        <v>2</v>
      </c>
      <c r="K251">
        <v>1</v>
      </c>
      <c r="L251">
        <v>1</v>
      </c>
    </row>
    <row r="252" spans="1:12" x14ac:dyDescent="0.3">
      <c r="A252">
        <v>251</v>
      </c>
      <c r="B252" t="s">
        <v>492</v>
      </c>
      <c r="C252">
        <v>6</v>
      </c>
      <c r="D252">
        <v>6</v>
      </c>
      <c r="E252">
        <v>2</v>
      </c>
      <c r="F252">
        <v>0</v>
      </c>
      <c r="G252">
        <v>5</v>
      </c>
      <c r="H252">
        <v>1</v>
      </c>
      <c r="I252">
        <v>5</v>
      </c>
      <c r="J252">
        <v>1</v>
      </c>
      <c r="K252">
        <v>2</v>
      </c>
      <c r="L252">
        <v>0</v>
      </c>
    </row>
    <row r="253" spans="1:12" x14ac:dyDescent="0.3">
      <c r="A253">
        <v>252</v>
      </c>
      <c r="B253" t="s">
        <v>947</v>
      </c>
      <c r="C253">
        <v>1</v>
      </c>
      <c r="D253">
        <v>5</v>
      </c>
      <c r="E253">
        <v>4</v>
      </c>
      <c r="F253">
        <v>0</v>
      </c>
      <c r="G253">
        <v>4</v>
      </c>
      <c r="H253">
        <v>0</v>
      </c>
      <c r="I253">
        <v>2</v>
      </c>
      <c r="J253">
        <v>0</v>
      </c>
      <c r="K253">
        <v>1</v>
      </c>
      <c r="L253">
        <v>0</v>
      </c>
    </row>
    <row r="254" spans="1:12" x14ac:dyDescent="0.3">
      <c r="A254">
        <v>253</v>
      </c>
      <c r="B254" t="s">
        <v>623</v>
      </c>
      <c r="C254">
        <v>6</v>
      </c>
      <c r="D254">
        <v>6</v>
      </c>
      <c r="E254">
        <v>2</v>
      </c>
      <c r="F254">
        <v>0</v>
      </c>
      <c r="G254">
        <v>4</v>
      </c>
      <c r="H254">
        <v>0</v>
      </c>
      <c r="I254">
        <v>3</v>
      </c>
      <c r="J254">
        <v>2</v>
      </c>
      <c r="K254">
        <v>0</v>
      </c>
      <c r="L254">
        <v>0</v>
      </c>
    </row>
    <row r="255" spans="1:12" x14ac:dyDescent="0.3">
      <c r="A255">
        <v>254</v>
      </c>
      <c r="B255" t="s">
        <v>471</v>
      </c>
      <c r="C255">
        <v>9</v>
      </c>
      <c r="D255">
        <v>8</v>
      </c>
      <c r="E255">
        <v>3</v>
      </c>
      <c r="F255">
        <v>0</v>
      </c>
      <c r="G255">
        <v>6</v>
      </c>
      <c r="H255">
        <v>1</v>
      </c>
      <c r="I255">
        <v>4</v>
      </c>
      <c r="J255">
        <v>3</v>
      </c>
      <c r="K255">
        <v>2</v>
      </c>
      <c r="L255">
        <v>1</v>
      </c>
    </row>
    <row r="256" spans="1:12" x14ac:dyDescent="0.3">
      <c r="A256">
        <v>255</v>
      </c>
      <c r="B256" t="s">
        <v>254</v>
      </c>
      <c r="C256">
        <v>10</v>
      </c>
      <c r="D256">
        <v>7</v>
      </c>
      <c r="E256">
        <v>5</v>
      </c>
      <c r="F256">
        <v>0</v>
      </c>
      <c r="G256">
        <v>4</v>
      </c>
      <c r="H256">
        <v>0</v>
      </c>
      <c r="I256">
        <v>4</v>
      </c>
      <c r="J256">
        <v>1</v>
      </c>
      <c r="K256">
        <v>2</v>
      </c>
      <c r="L256">
        <v>0</v>
      </c>
    </row>
    <row r="257" spans="1:12" x14ac:dyDescent="0.3">
      <c r="A257">
        <v>256</v>
      </c>
      <c r="B257" t="s">
        <v>990</v>
      </c>
      <c r="C257">
        <v>3</v>
      </c>
      <c r="D257">
        <v>5</v>
      </c>
      <c r="E257">
        <v>1</v>
      </c>
      <c r="F257">
        <v>0</v>
      </c>
      <c r="G257">
        <v>2</v>
      </c>
      <c r="H257">
        <v>0</v>
      </c>
      <c r="I257">
        <v>3</v>
      </c>
      <c r="J257">
        <v>0</v>
      </c>
      <c r="K257">
        <v>1</v>
      </c>
      <c r="L257">
        <v>1</v>
      </c>
    </row>
    <row r="258" spans="1:12" x14ac:dyDescent="0.3">
      <c r="A258">
        <v>257</v>
      </c>
      <c r="B258" t="s">
        <v>323</v>
      </c>
      <c r="C258">
        <v>6</v>
      </c>
      <c r="D258">
        <v>6</v>
      </c>
      <c r="E258">
        <v>2</v>
      </c>
      <c r="F258">
        <v>0</v>
      </c>
      <c r="G258">
        <v>4</v>
      </c>
      <c r="H258">
        <v>1</v>
      </c>
      <c r="I258">
        <v>5</v>
      </c>
      <c r="J258">
        <v>2</v>
      </c>
      <c r="K258">
        <v>1</v>
      </c>
      <c r="L258">
        <v>1</v>
      </c>
    </row>
    <row r="259" spans="1:12" x14ac:dyDescent="0.3">
      <c r="A259">
        <v>258</v>
      </c>
      <c r="B259" t="s">
        <v>1136</v>
      </c>
      <c r="C259">
        <v>11</v>
      </c>
      <c r="D259">
        <v>8</v>
      </c>
      <c r="E259">
        <v>4</v>
      </c>
      <c r="F259">
        <v>0</v>
      </c>
      <c r="G259">
        <v>5</v>
      </c>
      <c r="H259">
        <v>1</v>
      </c>
      <c r="I259">
        <v>5</v>
      </c>
      <c r="J259">
        <v>3</v>
      </c>
      <c r="K259">
        <v>1</v>
      </c>
      <c r="L259">
        <v>0</v>
      </c>
    </row>
    <row r="260" spans="1:12" x14ac:dyDescent="0.3">
      <c r="A260">
        <v>259</v>
      </c>
      <c r="B260" t="s">
        <v>1297</v>
      </c>
      <c r="C260">
        <v>4</v>
      </c>
      <c r="D260">
        <v>6</v>
      </c>
      <c r="E260">
        <v>1</v>
      </c>
      <c r="F260">
        <v>0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</row>
    <row r="261" spans="1:12" x14ac:dyDescent="0.3">
      <c r="A261">
        <v>260</v>
      </c>
      <c r="B261" t="s">
        <v>1474</v>
      </c>
      <c r="C261">
        <v>8</v>
      </c>
      <c r="D261">
        <v>5</v>
      </c>
      <c r="E261">
        <v>4</v>
      </c>
      <c r="F261">
        <v>0</v>
      </c>
      <c r="G261">
        <v>2</v>
      </c>
      <c r="H261">
        <v>1</v>
      </c>
      <c r="I261">
        <v>3</v>
      </c>
      <c r="J261">
        <v>0</v>
      </c>
      <c r="K261">
        <v>1</v>
      </c>
      <c r="L261">
        <v>0</v>
      </c>
    </row>
    <row r="262" spans="1:12" x14ac:dyDescent="0.3">
      <c r="A262">
        <v>261</v>
      </c>
      <c r="B262" t="s">
        <v>143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3">
      <c r="A263">
        <v>262</v>
      </c>
      <c r="B263" t="s">
        <v>1506</v>
      </c>
      <c r="C263">
        <v>10</v>
      </c>
      <c r="D263">
        <v>9</v>
      </c>
      <c r="E263">
        <v>3</v>
      </c>
      <c r="F263">
        <v>0</v>
      </c>
      <c r="G263">
        <v>4</v>
      </c>
      <c r="H263">
        <v>1</v>
      </c>
      <c r="I263">
        <v>6</v>
      </c>
      <c r="J263">
        <v>4</v>
      </c>
      <c r="K263">
        <v>1</v>
      </c>
      <c r="L263">
        <v>1</v>
      </c>
    </row>
    <row r="264" spans="1:12" x14ac:dyDescent="0.3">
      <c r="A264">
        <v>263</v>
      </c>
      <c r="B264" t="s">
        <v>1539</v>
      </c>
      <c r="C264">
        <v>10</v>
      </c>
      <c r="D264">
        <v>8</v>
      </c>
      <c r="E264">
        <v>2</v>
      </c>
      <c r="F264">
        <v>0</v>
      </c>
      <c r="G264">
        <v>5</v>
      </c>
      <c r="H264">
        <v>1</v>
      </c>
      <c r="I264">
        <v>6</v>
      </c>
      <c r="J264">
        <v>4</v>
      </c>
      <c r="K264">
        <v>1</v>
      </c>
      <c r="L264">
        <v>1</v>
      </c>
    </row>
    <row r="265" spans="1:12" x14ac:dyDescent="0.3">
      <c r="A265">
        <v>264</v>
      </c>
      <c r="B265" t="s">
        <v>1243</v>
      </c>
      <c r="C265">
        <v>7</v>
      </c>
      <c r="D265">
        <v>8</v>
      </c>
      <c r="E265">
        <v>2</v>
      </c>
      <c r="F265">
        <v>0</v>
      </c>
      <c r="G265">
        <v>2</v>
      </c>
      <c r="H265">
        <v>1</v>
      </c>
      <c r="I265">
        <v>5</v>
      </c>
      <c r="J265">
        <v>0</v>
      </c>
      <c r="K265">
        <v>2</v>
      </c>
      <c r="L265">
        <v>0</v>
      </c>
    </row>
    <row r="266" spans="1:12" x14ac:dyDescent="0.3">
      <c r="A266">
        <v>265</v>
      </c>
      <c r="B266" t="s">
        <v>932</v>
      </c>
      <c r="C266">
        <v>11</v>
      </c>
      <c r="D266">
        <v>10</v>
      </c>
      <c r="E266">
        <v>3</v>
      </c>
      <c r="F266">
        <v>0</v>
      </c>
      <c r="G266">
        <v>6</v>
      </c>
      <c r="H266">
        <v>1</v>
      </c>
      <c r="I266">
        <v>6</v>
      </c>
      <c r="J266">
        <v>4</v>
      </c>
      <c r="K266">
        <v>1</v>
      </c>
      <c r="L266">
        <v>0</v>
      </c>
    </row>
    <row r="267" spans="1:12" x14ac:dyDescent="0.3">
      <c r="A267">
        <v>266</v>
      </c>
      <c r="B267" t="s">
        <v>1305</v>
      </c>
      <c r="C267">
        <v>16</v>
      </c>
      <c r="D267">
        <v>10</v>
      </c>
      <c r="E267">
        <v>2</v>
      </c>
      <c r="F267">
        <v>0</v>
      </c>
      <c r="G267">
        <v>8</v>
      </c>
      <c r="H267">
        <v>1</v>
      </c>
      <c r="I267">
        <v>7</v>
      </c>
      <c r="J267">
        <v>3</v>
      </c>
      <c r="K267">
        <v>2</v>
      </c>
      <c r="L267">
        <v>0</v>
      </c>
    </row>
    <row r="268" spans="1:12" x14ac:dyDescent="0.3">
      <c r="A268">
        <v>267</v>
      </c>
      <c r="B268" t="s">
        <v>778</v>
      </c>
      <c r="C268">
        <v>11</v>
      </c>
      <c r="D268">
        <v>7</v>
      </c>
      <c r="E268">
        <v>4</v>
      </c>
      <c r="F268">
        <v>0</v>
      </c>
      <c r="G268">
        <v>3</v>
      </c>
      <c r="H268">
        <v>1</v>
      </c>
      <c r="I268">
        <v>4</v>
      </c>
      <c r="J268">
        <v>3</v>
      </c>
      <c r="K268">
        <v>2</v>
      </c>
      <c r="L268">
        <v>1</v>
      </c>
    </row>
    <row r="269" spans="1:12" x14ac:dyDescent="0.3">
      <c r="A269">
        <v>268</v>
      </c>
      <c r="B269" t="s">
        <v>192</v>
      </c>
      <c r="C269">
        <v>8</v>
      </c>
      <c r="D269">
        <v>9</v>
      </c>
      <c r="E269">
        <v>3</v>
      </c>
      <c r="F269">
        <v>0</v>
      </c>
      <c r="G269">
        <v>5</v>
      </c>
      <c r="H269">
        <v>1</v>
      </c>
      <c r="I269">
        <v>6</v>
      </c>
      <c r="J269">
        <v>2</v>
      </c>
      <c r="K269">
        <v>1</v>
      </c>
      <c r="L269">
        <v>0</v>
      </c>
    </row>
    <row r="270" spans="1:12" x14ac:dyDescent="0.3">
      <c r="A270">
        <v>269</v>
      </c>
      <c r="B270" t="s">
        <v>844</v>
      </c>
      <c r="C270">
        <v>9</v>
      </c>
      <c r="D270">
        <v>3</v>
      </c>
      <c r="E270">
        <v>5</v>
      </c>
      <c r="F270">
        <v>0</v>
      </c>
      <c r="G270">
        <v>5</v>
      </c>
      <c r="H270">
        <v>1</v>
      </c>
      <c r="I270">
        <v>2</v>
      </c>
      <c r="J270">
        <v>2</v>
      </c>
      <c r="K270">
        <v>1</v>
      </c>
      <c r="L270">
        <v>1</v>
      </c>
    </row>
    <row r="271" spans="1:12" x14ac:dyDescent="0.3">
      <c r="A271">
        <v>270</v>
      </c>
      <c r="B271" t="s">
        <v>1336</v>
      </c>
      <c r="C271">
        <v>7</v>
      </c>
      <c r="D271">
        <v>6</v>
      </c>
      <c r="E271">
        <v>2</v>
      </c>
      <c r="F271">
        <v>0</v>
      </c>
      <c r="G271">
        <v>4</v>
      </c>
      <c r="H271">
        <v>1</v>
      </c>
      <c r="I271">
        <v>6</v>
      </c>
      <c r="J271">
        <v>2</v>
      </c>
      <c r="K271">
        <v>2</v>
      </c>
      <c r="L271">
        <v>1</v>
      </c>
    </row>
    <row r="272" spans="1:12" x14ac:dyDescent="0.3">
      <c r="A272">
        <v>271</v>
      </c>
      <c r="B272" t="s">
        <v>557</v>
      </c>
      <c r="C272">
        <v>0</v>
      </c>
      <c r="D272">
        <v>2</v>
      </c>
      <c r="E272">
        <v>2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3">
      <c r="A273">
        <v>272</v>
      </c>
      <c r="B273" t="s">
        <v>1120</v>
      </c>
      <c r="C273">
        <v>7</v>
      </c>
      <c r="D273">
        <v>5</v>
      </c>
      <c r="E273">
        <v>2</v>
      </c>
      <c r="F273">
        <v>0</v>
      </c>
      <c r="G273">
        <v>4</v>
      </c>
      <c r="H273">
        <v>1</v>
      </c>
      <c r="I273">
        <v>4</v>
      </c>
      <c r="J273">
        <v>2</v>
      </c>
      <c r="K273">
        <v>1</v>
      </c>
      <c r="L273">
        <v>1</v>
      </c>
    </row>
    <row r="274" spans="1:12" x14ac:dyDescent="0.3">
      <c r="A274">
        <v>273</v>
      </c>
      <c r="B274" t="s">
        <v>803</v>
      </c>
      <c r="C274">
        <v>6</v>
      </c>
      <c r="D274">
        <v>6</v>
      </c>
      <c r="E274">
        <v>1</v>
      </c>
      <c r="F274">
        <v>0</v>
      </c>
      <c r="G274">
        <v>4</v>
      </c>
      <c r="H274">
        <v>1</v>
      </c>
      <c r="I274">
        <v>5</v>
      </c>
      <c r="J274">
        <v>1</v>
      </c>
      <c r="K274">
        <v>1</v>
      </c>
      <c r="L274">
        <v>0</v>
      </c>
    </row>
    <row r="275" spans="1:12" x14ac:dyDescent="0.3">
      <c r="A275">
        <v>274</v>
      </c>
      <c r="B275" t="s">
        <v>936</v>
      </c>
      <c r="C275">
        <v>7</v>
      </c>
      <c r="D275">
        <v>10</v>
      </c>
      <c r="E275">
        <v>6</v>
      </c>
      <c r="F275">
        <v>0</v>
      </c>
      <c r="G275">
        <v>6</v>
      </c>
      <c r="H275">
        <v>1</v>
      </c>
      <c r="I275">
        <v>5</v>
      </c>
      <c r="J275">
        <v>1</v>
      </c>
      <c r="K275">
        <v>1</v>
      </c>
      <c r="L275">
        <v>1</v>
      </c>
    </row>
    <row r="276" spans="1:12" x14ac:dyDescent="0.3">
      <c r="A276">
        <v>275</v>
      </c>
      <c r="B276" t="s">
        <v>1014</v>
      </c>
      <c r="C276">
        <v>10</v>
      </c>
      <c r="D276">
        <v>9</v>
      </c>
      <c r="E276">
        <v>9</v>
      </c>
      <c r="F276">
        <v>0</v>
      </c>
      <c r="G276">
        <v>6</v>
      </c>
      <c r="H276">
        <v>1</v>
      </c>
      <c r="I276">
        <v>6</v>
      </c>
      <c r="J276">
        <v>4</v>
      </c>
      <c r="K276">
        <v>2</v>
      </c>
      <c r="L276">
        <v>1</v>
      </c>
    </row>
    <row r="277" spans="1:12" x14ac:dyDescent="0.3">
      <c r="A277">
        <v>276</v>
      </c>
      <c r="B277" t="s">
        <v>1532</v>
      </c>
      <c r="C277">
        <v>4</v>
      </c>
      <c r="D277">
        <v>4</v>
      </c>
      <c r="E277">
        <v>2</v>
      </c>
      <c r="F277">
        <v>0</v>
      </c>
      <c r="G277">
        <v>3</v>
      </c>
      <c r="H277">
        <v>1</v>
      </c>
      <c r="I277">
        <v>4</v>
      </c>
      <c r="J277">
        <v>1</v>
      </c>
      <c r="K277">
        <v>1</v>
      </c>
      <c r="L277">
        <v>1</v>
      </c>
    </row>
    <row r="278" spans="1:12" x14ac:dyDescent="0.3">
      <c r="A278">
        <v>277</v>
      </c>
      <c r="B278" t="s">
        <v>1369</v>
      </c>
      <c r="C278">
        <v>9</v>
      </c>
      <c r="D278">
        <v>9</v>
      </c>
      <c r="E278">
        <v>4</v>
      </c>
      <c r="F278">
        <v>0</v>
      </c>
      <c r="G278">
        <v>5</v>
      </c>
      <c r="H278">
        <v>1</v>
      </c>
      <c r="I278">
        <v>5</v>
      </c>
      <c r="J278">
        <v>3</v>
      </c>
      <c r="K278">
        <v>1</v>
      </c>
      <c r="L278">
        <v>1</v>
      </c>
    </row>
    <row r="279" spans="1:12" x14ac:dyDescent="0.3">
      <c r="A279">
        <v>278</v>
      </c>
      <c r="B279" t="s">
        <v>270</v>
      </c>
      <c r="C279">
        <v>12</v>
      </c>
      <c r="D279">
        <v>9</v>
      </c>
      <c r="E279">
        <v>4</v>
      </c>
      <c r="F279">
        <v>0</v>
      </c>
      <c r="G279">
        <v>4</v>
      </c>
      <c r="H279">
        <v>1</v>
      </c>
      <c r="I279">
        <v>5</v>
      </c>
      <c r="J279">
        <v>4</v>
      </c>
      <c r="K279">
        <v>2</v>
      </c>
      <c r="L279">
        <v>0</v>
      </c>
    </row>
    <row r="280" spans="1:12" x14ac:dyDescent="0.3">
      <c r="A280">
        <v>279</v>
      </c>
      <c r="B280" t="s">
        <v>1326</v>
      </c>
      <c r="C280">
        <v>9</v>
      </c>
      <c r="D280">
        <v>7</v>
      </c>
      <c r="E280">
        <v>5</v>
      </c>
      <c r="F280">
        <v>0</v>
      </c>
      <c r="G280">
        <v>7</v>
      </c>
      <c r="H280">
        <v>1</v>
      </c>
      <c r="I280">
        <v>5</v>
      </c>
      <c r="J280">
        <v>2</v>
      </c>
      <c r="K280">
        <v>2</v>
      </c>
      <c r="L280">
        <v>2</v>
      </c>
    </row>
    <row r="281" spans="1:12" x14ac:dyDescent="0.3">
      <c r="A281">
        <v>280</v>
      </c>
      <c r="B281" t="s">
        <v>782</v>
      </c>
      <c r="C281">
        <v>9</v>
      </c>
      <c r="D281">
        <v>9</v>
      </c>
      <c r="E281">
        <v>4</v>
      </c>
      <c r="F281">
        <v>0</v>
      </c>
      <c r="G281">
        <v>5</v>
      </c>
      <c r="H281">
        <v>1</v>
      </c>
      <c r="I281">
        <v>5</v>
      </c>
      <c r="J281">
        <v>2</v>
      </c>
      <c r="K281">
        <v>1</v>
      </c>
      <c r="L281">
        <v>0</v>
      </c>
    </row>
    <row r="282" spans="1:12" x14ac:dyDescent="0.3">
      <c r="A282">
        <v>281</v>
      </c>
      <c r="B282" t="s">
        <v>315</v>
      </c>
      <c r="C282">
        <v>8</v>
      </c>
      <c r="D282">
        <v>7</v>
      </c>
      <c r="E282">
        <v>6</v>
      </c>
      <c r="F282">
        <v>0</v>
      </c>
      <c r="G282">
        <v>3</v>
      </c>
      <c r="H282">
        <v>1</v>
      </c>
      <c r="I282">
        <v>5</v>
      </c>
      <c r="J282">
        <v>2</v>
      </c>
      <c r="K282">
        <v>1</v>
      </c>
      <c r="L282">
        <v>0</v>
      </c>
    </row>
    <row r="283" spans="1:12" x14ac:dyDescent="0.3">
      <c r="A283">
        <v>282</v>
      </c>
      <c r="B283" t="s">
        <v>405</v>
      </c>
      <c r="C283">
        <v>12</v>
      </c>
      <c r="D283">
        <v>8</v>
      </c>
      <c r="E283">
        <v>1</v>
      </c>
      <c r="F283">
        <v>0</v>
      </c>
      <c r="G283">
        <v>3</v>
      </c>
      <c r="H283">
        <v>1</v>
      </c>
      <c r="I283">
        <v>5</v>
      </c>
      <c r="J283">
        <v>2</v>
      </c>
      <c r="K283">
        <v>2</v>
      </c>
      <c r="L283">
        <v>1</v>
      </c>
    </row>
    <row r="284" spans="1:12" x14ac:dyDescent="0.3">
      <c r="A284">
        <v>283</v>
      </c>
      <c r="B284" t="s">
        <v>1070</v>
      </c>
      <c r="C284">
        <v>8</v>
      </c>
      <c r="D284">
        <v>7</v>
      </c>
      <c r="E284">
        <v>2</v>
      </c>
      <c r="F284">
        <v>0</v>
      </c>
      <c r="G284">
        <v>5</v>
      </c>
      <c r="H284">
        <v>1</v>
      </c>
      <c r="I284">
        <v>5</v>
      </c>
      <c r="J284">
        <v>2</v>
      </c>
      <c r="K284">
        <v>1</v>
      </c>
      <c r="L284">
        <v>0</v>
      </c>
    </row>
    <row r="285" spans="1:12" x14ac:dyDescent="0.3">
      <c r="A285">
        <v>284</v>
      </c>
      <c r="B285" t="s">
        <v>18</v>
      </c>
      <c r="C285">
        <v>8</v>
      </c>
      <c r="D285">
        <v>10</v>
      </c>
      <c r="E285">
        <v>4</v>
      </c>
      <c r="F285">
        <v>0</v>
      </c>
      <c r="G285">
        <v>5</v>
      </c>
      <c r="H285">
        <v>1</v>
      </c>
      <c r="I285">
        <v>5</v>
      </c>
      <c r="J285">
        <v>1</v>
      </c>
      <c r="K285">
        <v>2</v>
      </c>
      <c r="L285">
        <v>0</v>
      </c>
    </row>
    <row r="286" spans="1:12" x14ac:dyDescent="0.3">
      <c r="A286">
        <v>285</v>
      </c>
      <c r="B286" t="s">
        <v>533</v>
      </c>
      <c r="C286">
        <v>4</v>
      </c>
      <c r="D286">
        <v>6</v>
      </c>
      <c r="E286">
        <v>2</v>
      </c>
      <c r="F286">
        <v>0</v>
      </c>
      <c r="G286">
        <v>2</v>
      </c>
      <c r="H286">
        <v>1</v>
      </c>
      <c r="I286">
        <v>3</v>
      </c>
      <c r="J286">
        <v>1</v>
      </c>
      <c r="K286">
        <v>0</v>
      </c>
      <c r="L286">
        <v>0</v>
      </c>
    </row>
    <row r="287" spans="1:12" x14ac:dyDescent="0.3">
      <c r="A287">
        <v>286</v>
      </c>
      <c r="B287" t="s">
        <v>971</v>
      </c>
      <c r="C287">
        <v>6</v>
      </c>
      <c r="D287">
        <v>7</v>
      </c>
      <c r="E287">
        <v>7</v>
      </c>
      <c r="F287">
        <v>0</v>
      </c>
      <c r="G287">
        <v>7</v>
      </c>
      <c r="H287">
        <v>1</v>
      </c>
      <c r="I287">
        <v>6</v>
      </c>
      <c r="J287">
        <v>1</v>
      </c>
      <c r="K287">
        <v>0</v>
      </c>
      <c r="L287">
        <v>0</v>
      </c>
    </row>
    <row r="288" spans="1:12" x14ac:dyDescent="0.3">
      <c r="A288">
        <v>287</v>
      </c>
      <c r="B288" t="s">
        <v>908</v>
      </c>
      <c r="C288">
        <v>9</v>
      </c>
      <c r="D288">
        <v>4</v>
      </c>
      <c r="E288">
        <v>2</v>
      </c>
      <c r="F288">
        <v>0</v>
      </c>
      <c r="G288">
        <v>4</v>
      </c>
      <c r="H288">
        <v>1</v>
      </c>
      <c r="I288">
        <v>2</v>
      </c>
      <c r="J288">
        <v>3</v>
      </c>
      <c r="K288">
        <v>1</v>
      </c>
      <c r="L288">
        <v>1</v>
      </c>
    </row>
    <row r="289" spans="1:12" x14ac:dyDescent="0.3">
      <c r="A289">
        <v>288</v>
      </c>
      <c r="B289" t="s">
        <v>1161</v>
      </c>
      <c r="C289">
        <v>10</v>
      </c>
      <c r="D289">
        <v>11</v>
      </c>
      <c r="E289">
        <v>5</v>
      </c>
      <c r="F289">
        <v>0</v>
      </c>
      <c r="G289">
        <v>6</v>
      </c>
      <c r="H289">
        <v>1</v>
      </c>
      <c r="I289">
        <v>5</v>
      </c>
      <c r="J289">
        <v>2</v>
      </c>
      <c r="K289">
        <v>1</v>
      </c>
      <c r="L289">
        <v>0</v>
      </c>
    </row>
    <row r="290" spans="1:12" x14ac:dyDescent="0.3">
      <c r="A290">
        <v>289</v>
      </c>
      <c r="B290" t="s">
        <v>659</v>
      </c>
      <c r="C290">
        <v>9</v>
      </c>
      <c r="D290">
        <v>11</v>
      </c>
      <c r="E290">
        <v>6</v>
      </c>
      <c r="F290">
        <v>0</v>
      </c>
      <c r="G290">
        <v>5</v>
      </c>
      <c r="H290">
        <v>1</v>
      </c>
      <c r="I290">
        <v>5</v>
      </c>
      <c r="J290">
        <v>2</v>
      </c>
      <c r="K290">
        <v>2</v>
      </c>
      <c r="L290">
        <v>1</v>
      </c>
    </row>
    <row r="291" spans="1:12" x14ac:dyDescent="0.3">
      <c r="A291">
        <v>290</v>
      </c>
      <c r="B291" t="s">
        <v>245</v>
      </c>
      <c r="C291">
        <v>16</v>
      </c>
      <c r="D291">
        <v>9</v>
      </c>
      <c r="E291">
        <v>4</v>
      </c>
      <c r="F291">
        <v>0</v>
      </c>
      <c r="G291">
        <v>6</v>
      </c>
      <c r="H291">
        <v>1</v>
      </c>
      <c r="I291">
        <v>6</v>
      </c>
      <c r="J291">
        <v>4</v>
      </c>
      <c r="K291">
        <v>2</v>
      </c>
      <c r="L291">
        <v>1</v>
      </c>
    </row>
    <row r="292" spans="1:12" x14ac:dyDescent="0.3">
      <c r="A292">
        <v>291</v>
      </c>
      <c r="B292" t="s">
        <v>1410</v>
      </c>
      <c r="C292">
        <v>8</v>
      </c>
      <c r="D292">
        <v>8</v>
      </c>
      <c r="E292">
        <v>4</v>
      </c>
      <c r="F292">
        <v>0</v>
      </c>
      <c r="G292">
        <v>5</v>
      </c>
      <c r="H292">
        <v>1</v>
      </c>
      <c r="I292">
        <v>4</v>
      </c>
      <c r="J292">
        <v>4</v>
      </c>
      <c r="K292">
        <v>1</v>
      </c>
      <c r="L292">
        <v>1</v>
      </c>
    </row>
    <row r="293" spans="1:12" x14ac:dyDescent="0.3">
      <c r="A293">
        <v>292</v>
      </c>
      <c r="B293" t="s">
        <v>582</v>
      </c>
      <c r="C293">
        <v>11</v>
      </c>
      <c r="D293">
        <v>8</v>
      </c>
      <c r="E293">
        <v>3</v>
      </c>
      <c r="F293">
        <v>0</v>
      </c>
      <c r="G293">
        <v>4</v>
      </c>
      <c r="H293">
        <v>1</v>
      </c>
      <c r="I293">
        <v>6</v>
      </c>
      <c r="J293">
        <v>3</v>
      </c>
      <c r="K293">
        <v>1</v>
      </c>
      <c r="L293">
        <v>0</v>
      </c>
    </row>
    <row r="294" spans="1:12" x14ac:dyDescent="0.3">
      <c r="A294">
        <v>293</v>
      </c>
      <c r="B294" t="s">
        <v>746</v>
      </c>
      <c r="C294">
        <v>9</v>
      </c>
      <c r="D294">
        <v>8</v>
      </c>
      <c r="E294">
        <v>2</v>
      </c>
      <c r="F294">
        <v>0</v>
      </c>
      <c r="G294">
        <v>4</v>
      </c>
      <c r="H294">
        <v>1</v>
      </c>
      <c r="I294">
        <v>5</v>
      </c>
      <c r="J294">
        <v>2</v>
      </c>
      <c r="K294">
        <v>2</v>
      </c>
      <c r="L294">
        <v>1</v>
      </c>
    </row>
    <row r="295" spans="1:12" x14ac:dyDescent="0.3">
      <c r="A295">
        <v>294</v>
      </c>
      <c r="B295" t="s">
        <v>1477</v>
      </c>
      <c r="C295">
        <v>9</v>
      </c>
      <c r="D295">
        <v>6</v>
      </c>
      <c r="E295">
        <v>2</v>
      </c>
      <c r="F295">
        <v>0</v>
      </c>
      <c r="G295">
        <v>5</v>
      </c>
      <c r="H295">
        <v>1</v>
      </c>
      <c r="I295">
        <v>6</v>
      </c>
      <c r="J295">
        <v>4</v>
      </c>
      <c r="K295">
        <v>0</v>
      </c>
      <c r="L295">
        <v>0</v>
      </c>
    </row>
    <row r="296" spans="1:12" x14ac:dyDescent="0.3">
      <c r="A296">
        <v>295</v>
      </c>
      <c r="B296" t="s">
        <v>434</v>
      </c>
      <c r="C296">
        <v>8</v>
      </c>
      <c r="D296">
        <v>8</v>
      </c>
      <c r="E296">
        <v>3</v>
      </c>
      <c r="F296">
        <v>0</v>
      </c>
      <c r="G296">
        <v>4</v>
      </c>
      <c r="H296">
        <v>1</v>
      </c>
      <c r="I296">
        <v>3</v>
      </c>
      <c r="J296">
        <v>2</v>
      </c>
      <c r="K296">
        <v>1</v>
      </c>
      <c r="L296">
        <v>0</v>
      </c>
    </row>
    <row r="297" spans="1:12" x14ac:dyDescent="0.3">
      <c r="A297">
        <v>296</v>
      </c>
      <c r="B297" t="s">
        <v>1267</v>
      </c>
      <c r="C297">
        <v>8</v>
      </c>
      <c r="D297">
        <v>5</v>
      </c>
      <c r="E297">
        <v>2</v>
      </c>
      <c r="F297">
        <v>0</v>
      </c>
      <c r="G297">
        <v>2</v>
      </c>
      <c r="H297">
        <v>1</v>
      </c>
      <c r="I297">
        <v>2</v>
      </c>
      <c r="J297">
        <v>2</v>
      </c>
      <c r="K297">
        <v>1</v>
      </c>
      <c r="L297">
        <v>1</v>
      </c>
    </row>
    <row r="298" spans="1:12" x14ac:dyDescent="0.3">
      <c r="A298">
        <v>297</v>
      </c>
      <c r="B298" t="s">
        <v>1498</v>
      </c>
      <c r="C298">
        <v>4</v>
      </c>
      <c r="D298">
        <v>5</v>
      </c>
      <c r="E298">
        <v>1</v>
      </c>
      <c r="F298">
        <v>0</v>
      </c>
      <c r="G298">
        <v>1</v>
      </c>
      <c r="H298">
        <v>1</v>
      </c>
      <c r="I298">
        <v>2</v>
      </c>
      <c r="J298">
        <v>2</v>
      </c>
      <c r="K298">
        <v>1</v>
      </c>
      <c r="L298">
        <v>1</v>
      </c>
    </row>
    <row r="299" spans="1:12" x14ac:dyDescent="0.3">
      <c r="A299">
        <v>298</v>
      </c>
      <c r="B299" t="s">
        <v>1438</v>
      </c>
      <c r="C299">
        <v>5</v>
      </c>
      <c r="D299">
        <v>6</v>
      </c>
      <c r="E299">
        <v>1</v>
      </c>
      <c r="F299">
        <v>0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</row>
    <row r="300" spans="1:12" x14ac:dyDescent="0.3">
      <c r="A300">
        <v>299</v>
      </c>
      <c r="B300" t="s">
        <v>692</v>
      </c>
      <c r="C300">
        <v>11</v>
      </c>
      <c r="D300">
        <v>8</v>
      </c>
      <c r="E300">
        <v>4</v>
      </c>
      <c r="F300">
        <v>0</v>
      </c>
      <c r="G300">
        <v>5</v>
      </c>
      <c r="H300">
        <v>1</v>
      </c>
      <c r="I300">
        <v>6</v>
      </c>
      <c r="J300">
        <v>3</v>
      </c>
      <c r="K300">
        <v>1</v>
      </c>
      <c r="L300">
        <v>1</v>
      </c>
    </row>
    <row r="301" spans="1:12" x14ac:dyDescent="0.3">
      <c r="A301">
        <v>300</v>
      </c>
      <c r="B301" t="s">
        <v>1471</v>
      </c>
      <c r="C301">
        <v>10</v>
      </c>
      <c r="D301">
        <v>9</v>
      </c>
      <c r="E301">
        <v>4</v>
      </c>
      <c r="F301">
        <v>0</v>
      </c>
      <c r="G301">
        <v>4</v>
      </c>
      <c r="H301">
        <v>1</v>
      </c>
      <c r="I301">
        <v>5</v>
      </c>
      <c r="J301">
        <v>2</v>
      </c>
      <c r="K301">
        <v>1</v>
      </c>
      <c r="L301">
        <v>2</v>
      </c>
    </row>
    <row r="302" spans="1:12" x14ac:dyDescent="0.3">
      <c r="A302">
        <v>301</v>
      </c>
      <c r="B302" t="s">
        <v>979</v>
      </c>
      <c r="C302">
        <v>8</v>
      </c>
      <c r="D302">
        <v>8</v>
      </c>
      <c r="E302">
        <v>5</v>
      </c>
      <c r="F302">
        <v>0</v>
      </c>
      <c r="G302">
        <v>4</v>
      </c>
      <c r="H302">
        <v>1</v>
      </c>
      <c r="I302">
        <v>5</v>
      </c>
      <c r="J302">
        <v>1</v>
      </c>
      <c r="K302">
        <v>2</v>
      </c>
      <c r="L302">
        <v>0</v>
      </c>
    </row>
    <row r="303" spans="1:12" x14ac:dyDescent="0.3">
      <c r="A303">
        <v>302</v>
      </c>
      <c r="B303" t="s">
        <v>1087</v>
      </c>
      <c r="C303">
        <v>11</v>
      </c>
      <c r="D303">
        <v>6</v>
      </c>
      <c r="E303">
        <v>3</v>
      </c>
      <c r="F303">
        <v>0</v>
      </c>
      <c r="G303">
        <v>5</v>
      </c>
      <c r="H303">
        <v>1</v>
      </c>
      <c r="I303">
        <v>6</v>
      </c>
      <c r="J303">
        <v>3</v>
      </c>
      <c r="K303">
        <v>0</v>
      </c>
      <c r="L303">
        <v>0</v>
      </c>
    </row>
    <row r="304" spans="1:12" x14ac:dyDescent="0.3">
      <c r="A304">
        <v>303</v>
      </c>
      <c r="B304" t="s">
        <v>71</v>
      </c>
      <c r="C304">
        <v>12</v>
      </c>
      <c r="D304">
        <v>9</v>
      </c>
      <c r="E304">
        <v>4</v>
      </c>
      <c r="F304">
        <v>0</v>
      </c>
      <c r="G304">
        <v>3</v>
      </c>
      <c r="H304">
        <v>1</v>
      </c>
      <c r="I304">
        <v>5</v>
      </c>
      <c r="J304">
        <v>2</v>
      </c>
      <c r="K304">
        <v>1</v>
      </c>
      <c r="L304">
        <v>0</v>
      </c>
    </row>
    <row r="305" spans="1:12" x14ac:dyDescent="0.3">
      <c r="A305">
        <v>304</v>
      </c>
      <c r="B305" t="s">
        <v>360</v>
      </c>
      <c r="C305">
        <v>6</v>
      </c>
      <c r="D305">
        <v>5</v>
      </c>
      <c r="E305">
        <v>3</v>
      </c>
      <c r="F305">
        <v>0</v>
      </c>
      <c r="G305">
        <v>4</v>
      </c>
      <c r="H305">
        <v>1</v>
      </c>
      <c r="I305">
        <v>5</v>
      </c>
      <c r="J305">
        <v>3</v>
      </c>
      <c r="K305">
        <v>1</v>
      </c>
      <c r="L305">
        <v>0</v>
      </c>
    </row>
    <row r="306" spans="1:12" x14ac:dyDescent="0.3">
      <c r="A306">
        <v>305</v>
      </c>
      <c r="B306" t="s">
        <v>853</v>
      </c>
      <c r="C306">
        <v>11</v>
      </c>
      <c r="D306">
        <v>9</v>
      </c>
      <c r="E306">
        <v>3</v>
      </c>
      <c r="F306">
        <v>0</v>
      </c>
      <c r="G306">
        <v>6</v>
      </c>
      <c r="H306">
        <v>1</v>
      </c>
      <c r="I306">
        <v>7</v>
      </c>
      <c r="J306">
        <v>4</v>
      </c>
      <c r="K306">
        <v>2</v>
      </c>
      <c r="L306">
        <v>0</v>
      </c>
    </row>
    <row r="307" spans="1:12" x14ac:dyDescent="0.3">
      <c r="A307">
        <v>306</v>
      </c>
      <c r="B307" t="s">
        <v>667</v>
      </c>
      <c r="C307">
        <v>8</v>
      </c>
      <c r="D307">
        <v>10</v>
      </c>
      <c r="E307">
        <v>3</v>
      </c>
      <c r="F307">
        <v>0</v>
      </c>
      <c r="G307">
        <v>3</v>
      </c>
      <c r="H307">
        <v>1</v>
      </c>
      <c r="I307">
        <v>6</v>
      </c>
      <c r="J307">
        <v>1</v>
      </c>
      <c r="K307">
        <v>0</v>
      </c>
      <c r="L307">
        <v>0</v>
      </c>
    </row>
    <row r="308" spans="1:12" x14ac:dyDescent="0.3">
      <c r="A308">
        <v>307</v>
      </c>
      <c r="B308" t="s">
        <v>786</v>
      </c>
      <c r="C308">
        <v>10</v>
      </c>
      <c r="D308">
        <v>7</v>
      </c>
      <c r="E308">
        <v>4</v>
      </c>
      <c r="F308">
        <v>0</v>
      </c>
      <c r="G308">
        <v>6</v>
      </c>
      <c r="H308">
        <v>1</v>
      </c>
      <c r="I308">
        <v>5</v>
      </c>
      <c r="J308">
        <v>2</v>
      </c>
      <c r="K308">
        <v>1</v>
      </c>
      <c r="L308">
        <v>1</v>
      </c>
    </row>
    <row r="309" spans="1:12" x14ac:dyDescent="0.3">
      <c r="A309">
        <v>308</v>
      </c>
      <c r="B309" t="s">
        <v>22</v>
      </c>
      <c r="C309">
        <v>12</v>
      </c>
      <c r="D309">
        <v>9</v>
      </c>
      <c r="E309">
        <v>4</v>
      </c>
      <c r="F309">
        <v>0</v>
      </c>
      <c r="G309">
        <v>5</v>
      </c>
      <c r="H309">
        <v>1</v>
      </c>
      <c r="I309">
        <v>6</v>
      </c>
      <c r="J309">
        <v>2</v>
      </c>
      <c r="K309">
        <v>2</v>
      </c>
      <c r="L309">
        <v>0</v>
      </c>
    </row>
    <row r="310" spans="1:12" x14ac:dyDescent="0.3">
      <c r="A310">
        <v>309</v>
      </c>
      <c r="B310" t="s">
        <v>920</v>
      </c>
      <c r="C310">
        <v>3</v>
      </c>
      <c r="D310">
        <v>1</v>
      </c>
      <c r="E310">
        <v>1</v>
      </c>
      <c r="F310">
        <v>0</v>
      </c>
      <c r="G310">
        <v>1</v>
      </c>
      <c r="H310">
        <v>0</v>
      </c>
      <c r="I310">
        <v>1</v>
      </c>
      <c r="J310">
        <v>0</v>
      </c>
      <c r="K310">
        <v>0</v>
      </c>
      <c r="L310">
        <v>0</v>
      </c>
    </row>
    <row r="311" spans="1:12" x14ac:dyDescent="0.3">
      <c r="A311">
        <v>310</v>
      </c>
      <c r="B311" t="s">
        <v>1184</v>
      </c>
      <c r="C311">
        <v>11</v>
      </c>
      <c r="D311">
        <v>10</v>
      </c>
      <c r="E311">
        <v>5</v>
      </c>
      <c r="F311">
        <v>0</v>
      </c>
      <c r="G311">
        <v>5</v>
      </c>
      <c r="H311">
        <v>1</v>
      </c>
      <c r="I311">
        <v>6</v>
      </c>
      <c r="J311">
        <v>3</v>
      </c>
      <c r="K311">
        <v>2</v>
      </c>
      <c r="L311">
        <v>0</v>
      </c>
    </row>
    <row r="312" spans="1:12" x14ac:dyDescent="0.3">
      <c r="A312">
        <v>311</v>
      </c>
      <c r="B312" t="s">
        <v>34</v>
      </c>
      <c r="C312">
        <v>9</v>
      </c>
      <c r="D312">
        <v>8</v>
      </c>
      <c r="E312">
        <v>2</v>
      </c>
      <c r="F312">
        <v>0</v>
      </c>
      <c r="G312">
        <v>5</v>
      </c>
      <c r="H312">
        <v>1</v>
      </c>
      <c r="I312">
        <v>4</v>
      </c>
      <c r="J312">
        <v>1</v>
      </c>
      <c r="K312">
        <v>2</v>
      </c>
      <c r="L312">
        <v>1</v>
      </c>
    </row>
    <row r="313" spans="1:12" x14ac:dyDescent="0.3">
      <c r="A313">
        <v>312</v>
      </c>
      <c r="B313" t="s">
        <v>1536</v>
      </c>
      <c r="C313">
        <v>8</v>
      </c>
      <c r="D313">
        <v>10</v>
      </c>
      <c r="E313">
        <v>6</v>
      </c>
      <c r="F313">
        <v>0</v>
      </c>
      <c r="G313">
        <v>7</v>
      </c>
      <c r="H313">
        <v>1</v>
      </c>
      <c r="I313">
        <v>4</v>
      </c>
      <c r="J313">
        <v>2</v>
      </c>
      <c r="K313">
        <v>2</v>
      </c>
      <c r="L313">
        <v>1</v>
      </c>
    </row>
    <row r="314" spans="1:12" x14ac:dyDescent="0.3">
      <c r="A314">
        <v>313</v>
      </c>
      <c r="B314" t="s">
        <v>897</v>
      </c>
      <c r="C314">
        <v>5</v>
      </c>
      <c r="D314">
        <v>7</v>
      </c>
      <c r="E314">
        <v>1</v>
      </c>
      <c r="F314">
        <v>0</v>
      </c>
      <c r="G314">
        <v>4</v>
      </c>
      <c r="H314">
        <v>1</v>
      </c>
      <c r="I314">
        <v>2</v>
      </c>
      <c r="J314">
        <v>1</v>
      </c>
      <c r="K314">
        <v>0</v>
      </c>
      <c r="L314">
        <v>0</v>
      </c>
    </row>
    <row r="315" spans="1:12" x14ac:dyDescent="0.3">
      <c r="A315">
        <v>314</v>
      </c>
      <c r="B315" t="s">
        <v>1322</v>
      </c>
      <c r="C315">
        <v>6</v>
      </c>
      <c r="D315">
        <v>8</v>
      </c>
      <c r="E315">
        <v>2</v>
      </c>
      <c r="F315">
        <v>0</v>
      </c>
      <c r="G315">
        <v>4</v>
      </c>
      <c r="H315">
        <v>0</v>
      </c>
      <c r="I315">
        <v>4</v>
      </c>
      <c r="J315">
        <v>3</v>
      </c>
      <c r="K315">
        <v>1</v>
      </c>
      <c r="L315">
        <v>0</v>
      </c>
    </row>
    <row r="316" spans="1:12" x14ac:dyDescent="0.3">
      <c r="A316">
        <v>315</v>
      </c>
      <c r="B316" t="s">
        <v>1054</v>
      </c>
      <c r="C316">
        <v>10</v>
      </c>
      <c r="D316">
        <v>9</v>
      </c>
      <c r="E316">
        <v>1</v>
      </c>
      <c r="F316">
        <v>0</v>
      </c>
      <c r="G316">
        <v>3</v>
      </c>
      <c r="H316">
        <v>1</v>
      </c>
      <c r="I316">
        <v>4</v>
      </c>
      <c r="J316">
        <v>1</v>
      </c>
      <c r="K316">
        <v>2</v>
      </c>
      <c r="L316">
        <v>0</v>
      </c>
    </row>
    <row r="317" spans="1:12" x14ac:dyDescent="0.3">
      <c r="A317">
        <v>316</v>
      </c>
      <c r="B317" t="s">
        <v>1346</v>
      </c>
      <c r="C317">
        <v>0</v>
      </c>
      <c r="D317">
        <v>4</v>
      </c>
      <c r="E317">
        <v>2</v>
      </c>
      <c r="F317">
        <v>0</v>
      </c>
      <c r="G317">
        <v>3</v>
      </c>
      <c r="H317">
        <v>1</v>
      </c>
      <c r="I317">
        <v>3</v>
      </c>
      <c r="J317">
        <v>1</v>
      </c>
      <c r="K317">
        <v>0</v>
      </c>
      <c r="L317">
        <v>0</v>
      </c>
    </row>
    <row r="318" spans="1:12" x14ac:dyDescent="0.3">
      <c r="A318">
        <v>317</v>
      </c>
      <c r="B318" t="s">
        <v>611</v>
      </c>
      <c r="C318">
        <v>1</v>
      </c>
      <c r="D318">
        <v>2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1</v>
      </c>
      <c r="K318">
        <v>0</v>
      </c>
      <c r="L318">
        <v>0</v>
      </c>
    </row>
    <row r="319" spans="1:12" x14ac:dyDescent="0.3">
      <c r="A319">
        <v>318</v>
      </c>
      <c r="B319" t="s">
        <v>426</v>
      </c>
      <c r="C319">
        <v>5</v>
      </c>
      <c r="D319">
        <v>5</v>
      </c>
      <c r="E319">
        <v>1</v>
      </c>
      <c r="F319">
        <v>0</v>
      </c>
      <c r="G319">
        <v>3</v>
      </c>
      <c r="H319">
        <v>1</v>
      </c>
      <c r="I319">
        <v>5</v>
      </c>
      <c r="J319">
        <v>3</v>
      </c>
      <c r="K319">
        <v>1</v>
      </c>
      <c r="L319">
        <v>0</v>
      </c>
    </row>
    <row r="320" spans="1:12" x14ac:dyDescent="0.3">
      <c r="A320">
        <v>319</v>
      </c>
      <c r="B320" t="s">
        <v>963</v>
      </c>
      <c r="C320">
        <v>8</v>
      </c>
      <c r="D320">
        <v>8</v>
      </c>
      <c r="E320">
        <v>3</v>
      </c>
      <c r="F320">
        <v>0</v>
      </c>
      <c r="G320">
        <v>5</v>
      </c>
      <c r="H320">
        <v>1</v>
      </c>
      <c r="I320">
        <v>6</v>
      </c>
      <c r="J320">
        <v>3</v>
      </c>
      <c r="K320">
        <v>1</v>
      </c>
      <c r="L320">
        <v>1</v>
      </c>
    </row>
    <row r="321" spans="1:12" x14ac:dyDescent="0.3">
      <c r="A321">
        <v>320</v>
      </c>
      <c r="B321" t="s">
        <v>1204</v>
      </c>
      <c r="C321">
        <v>9</v>
      </c>
      <c r="D321">
        <v>8</v>
      </c>
      <c r="E321">
        <v>2</v>
      </c>
      <c r="F321">
        <v>0</v>
      </c>
      <c r="G321">
        <v>5</v>
      </c>
      <c r="H321">
        <v>1</v>
      </c>
      <c r="I321">
        <v>6</v>
      </c>
      <c r="J321">
        <v>4</v>
      </c>
      <c r="K321">
        <v>1</v>
      </c>
      <c r="L321">
        <v>1</v>
      </c>
    </row>
    <row r="322" spans="1:12" x14ac:dyDescent="0.3">
      <c r="A322">
        <v>321</v>
      </c>
      <c r="B322" t="s">
        <v>446</v>
      </c>
      <c r="C322">
        <v>8</v>
      </c>
      <c r="D322">
        <v>4</v>
      </c>
      <c r="E322">
        <v>1</v>
      </c>
      <c r="F322">
        <v>0</v>
      </c>
      <c r="G322">
        <v>0</v>
      </c>
      <c r="H322">
        <v>1</v>
      </c>
      <c r="I322">
        <v>3</v>
      </c>
      <c r="J322">
        <v>2</v>
      </c>
      <c r="K322">
        <v>1</v>
      </c>
      <c r="L322">
        <v>1</v>
      </c>
    </row>
    <row r="323" spans="1:12" x14ac:dyDescent="0.3">
      <c r="A323">
        <v>322</v>
      </c>
      <c r="B323" t="s">
        <v>1124</v>
      </c>
      <c r="C323">
        <v>8</v>
      </c>
      <c r="D323">
        <v>2</v>
      </c>
      <c r="E323">
        <v>3</v>
      </c>
      <c r="F323">
        <v>0</v>
      </c>
      <c r="G323">
        <v>1</v>
      </c>
      <c r="H323">
        <v>1</v>
      </c>
      <c r="I323">
        <v>1</v>
      </c>
      <c r="J323">
        <v>2</v>
      </c>
      <c r="K323">
        <v>1</v>
      </c>
      <c r="L323">
        <v>0</v>
      </c>
    </row>
    <row r="324" spans="1:12" x14ac:dyDescent="0.3">
      <c r="A324">
        <v>323</v>
      </c>
      <c r="B324" t="s">
        <v>1140</v>
      </c>
      <c r="C324">
        <v>8</v>
      </c>
      <c r="D324">
        <v>8</v>
      </c>
      <c r="E324">
        <v>2</v>
      </c>
      <c r="F324">
        <v>0</v>
      </c>
      <c r="G324">
        <v>5</v>
      </c>
      <c r="H324">
        <v>1</v>
      </c>
      <c r="I324">
        <v>5</v>
      </c>
      <c r="J324">
        <v>3</v>
      </c>
      <c r="K324">
        <v>2</v>
      </c>
      <c r="L324">
        <v>0</v>
      </c>
    </row>
    <row r="325" spans="1:12" x14ac:dyDescent="0.3">
      <c r="A325">
        <v>324</v>
      </c>
      <c r="B325" t="s">
        <v>958</v>
      </c>
      <c r="C325">
        <v>8</v>
      </c>
      <c r="D325">
        <v>4</v>
      </c>
      <c r="E325">
        <v>3</v>
      </c>
      <c r="F325">
        <v>0</v>
      </c>
      <c r="G325">
        <v>4</v>
      </c>
      <c r="H325">
        <v>1</v>
      </c>
      <c r="I325">
        <v>4</v>
      </c>
      <c r="J325">
        <v>1</v>
      </c>
      <c r="K325">
        <v>1</v>
      </c>
      <c r="L325">
        <v>1</v>
      </c>
    </row>
    <row r="326" spans="1:12" x14ac:dyDescent="0.3">
      <c r="A326">
        <v>325</v>
      </c>
      <c r="B326" t="s">
        <v>422</v>
      </c>
      <c r="C326">
        <v>2</v>
      </c>
      <c r="D326">
        <v>3</v>
      </c>
      <c r="E326">
        <v>5</v>
      </c>
      <c r="F326">
        <v>0</v>
      </c>
      <c r="G326">
        <v>5</v>
      </c>
      <c r="H326">
        <v>0</v>
      </c>
      <c r="I326">
        <v>4</v>
      </c>
      <c r="J326">
        <v>3</v>
      </c>
      <c r="K326">
        <v>1</v>
      </c>
      <c r="L326">
        <v>0</v>
      </c>
    </row>
    <row r="327" spans="1:12" x14ac:dyDescent="0.3">
      <c r="A327">
        <v>326</v>
      </c>
      <c r="B327" t="s">
        <v>1488</v>
      </c>
      <c r="C327">
        <v>6</v>
      </c>
      <c r="D327">
        <v>7</v>
      </c>
      <c r="E327">
        <v>5</v>
      </c>
      <c r="F327">
        <v>0</v>
      </c>
      <c r="G327">
        <v>2</v>
      </c>
      <c r="H327">
        <v>1</v>
      </c>
      <c r="I327">
        <v>4</v>
      </c>
      <c r="J327">
        <v>2</v>
      </c>
      <c r="K327">
        <v>1</v>
      </c>
      <c r="L327">
        <v>1</v>
      </c>
    </row>
    <row r="328" spans="1:12" x14ac:dyDescent="0.3">
      <c r="A328">
        <v>327</v>
      </c>
      <c r="B328" t="s">
        <v>998</v>
      </c>
      <c r="C328">
        <v>7</v>
      </c>
      <c r="D328">
        <v>6</v>
      </c>
      <c r="E328">
        <v>2</v>
      </c>
      <c r="F328">
        <v>0</v>
      </c>
      <c r="G328">
        <v>4</v>
      </c>
      <c r="H328">
        <v>1</v>
      </c>
      <c r="I328">
        <v>4</v>
      </c>
      <c r="J328">
        <v>2</v>
      </c>
      <c r="K328">
        <v>1</v>
      </c>
      <c r="L328">
        <v>2</v>
      </c>
    </row>
    <row r="329" spans="1:12" x14ac:dyDescent="0.3">
      <c r="A329">
        <v>328</v>
      </c>
      <c r="B329" t="s">
        <v>67</v>
      </c>
      <c r="C329">
        <v>11</v>
      </c>
      <c r="D329">
        <v>7</v>
      </c>
      <c r="E329">
        <v>3</v>
      </c>
      <c r="F329">
        <v>0</v>
      </c>
      <c r="G329">
        <v>5</v>
      </c>
      <c r="H329">
        <v>1</v>
      </c>
      <c r="I329">
        <v>5</v>
      </c>
      <c r="J329">
        <v>4</v>
      </c>
      <c r="K329">
        <v>1</v>
      </c>
      <c r="L329">
        <v>0</v>
      </c>
    </row>
    <row r="330" spans="1:12" x14ac:dyDescent="0.3">
      <c r="A330">
        <v>329</v>
      </c>
      <c r="B330" t="s">
        <v>368</v>
      </c>
      <c r="C330">
        <v>9</v>
      </c>
      <c r="D330">
        <v>7</v>
      </c>
      <c r="E330">
        <v>4</v>
      </c>
      <c r="F330">
        <v>0</v>
      </c>
      <c r="G330">
        <v>5</v>
      </c>
      <c r="H330">
        <v>1</v>
      </c>
      <c r="I330">
        <v>7</v>
      </c>
      <c r="J330">
        <v>4</v>
      </c>
      <c r="K330">
        <v>1</v>
      </c>
      <c r="L330">
        <v>1</v>
      </c>
    </row>
    <row r="331" spans="1:12" x14ac:dyDescent="0.3">
      <c r="A331">
        <v>330</v>
      </c>
      <c r="B331" t="s">
        <v>1348</v>
      </c>
      <c r="C331">
        <v>11</v>
      </c>
      <c r="D331">
        <v>5</v>
      </c>
      <c r="E331">
        <v>6</v>
      </c>
      <c r="F331">
        <v>0</v>
      </c>
      <c r="G331">
        <v>2</v>
      </c>
      <c r="H331">
        <v>1</v>
      </c>
      <c r="I331">
        <v>6</v>
      </c>
      <c r="J331">
        <v>2</v>
      </c>
      <c r="K331">
        <v>1</v>
      </c>
      <c r="L331">
        <v>0</v>
      </c>
    </row>
    <row r="332" spans="1:12" x14ac:dyDescent="0.3">
      <c r="A332">
        <v>331</v>
      </c>
      <c r="B332" t="s">
        <v>940</v>
      </c>
      <c r="C332">
        <v>3</v>
      </c>
      <c r="D332">
        <v>6</v>
      </c>
      <c r="E332">
        <v>1</v>
      </c>
      <c r="F332">
        <v>0</v>
      </c>
      <c r="G332">
        <v>4</v>
      </c>
      <c r="H332">
        <v>1</v>
      </c>
      <c r="I332">
        <v>5</v>
      </c>
      <c r="J332">
        <v>0</v>
      </c>
      <c r="K332">
        <v>2</v>
      </c>
      <c r="L332">
        <v>0</v>
      </c>
    </row>
    <row r="333" spans="1:12" x14ac:dyDescent="0.3">
      <c r="A333">
        <v>332</v>
      </c>
      <c r="B333" t="s">
        <v>730</v>
      </c>
      <c r="C333">
        <v>10</v>
      </c>
      <c r="D333">
        <v>9</v>
      </c>
      <c r="E333">
        <v>5</v>
      </c>
      <c r="F333">
        <v>0</v>
      </c>
      <c r="G333">
        <v>5</v>
      </c>
      <c r="H333">
        <v>1</v>
      </c>
      <c r="I333">
        <v>5</v>
      </c>
      <c r="J333">
        <v>2</v>
      </c>
      <c r="K333">
        <v>2</v>
      </c>
      <c r="L333">
        <v>0</v>
      </c>
    </row>
    <row r="334" spans="1:12" x14ac:dyDescent="0.3">
      <c r="A334">
        <v>333</v>
      </c>
      <c r="B334" t="s">
        <v>1510</v>
      </c>
      <c r="C334">
        <v>2</v>
      </c>
      <c r="D334">
        <v>4</v>
      </c>
      <c r="E334">
        <v>1</v>
      </c>
      <c r="F334">
        <v>0</v>
      </c>
      <c r="G334">
        <v>1</v>
      </c>
      <c r="H334">
        <v>0</v>
      </c>
      <c r="I334">
        <v>3</v>
      </c>
      <c r="J334">
        <v>2</v>
      </c>
      <c r="K334">
        <v>1</v>
      </c>
      <c r="L334">
        <v>1</v>
      </c>
    </row>
    <row r="335" spans="1:12" x14ac:dyDescent="0.3">
      <c r="A335">
        <v>334</v>
      </c>
      <c r="B335" t="s">
        <v>714</v>
      </c>
      <c r="C335">
        <v>7</v>
      </c>
      <c r="D335">
        <v>3</v>
      </c>
      <c r="E335">
        <v>6</v>
      </c>
      <c r="F335">
        <v>0</v>
      </c>
      <c r="G335">
        <v>2</v>
      </c>
      <c r="H335">
        <v>1</v>
      </c>
      <c r="I335">
        <v>1</v>
      </c>
      <c r="J335">
        <v>2</v>
      </c>
      <c r="K335">
        <v>1</v>
      </c>
      <c r="L335">
        <v>0</v>
      </c>
    </row>
    <row r="336" spans="1:12" x14ac:dyDescent="0.3">
      <c r="A336">
        <v>335</v>
      </c>
      <c r="B336" t="s">
        <v>734</v>
      </c>
      <c r="C336">
        <v>9</v>
      </c>
      <c r="D336">
        <v>9</v>
      </c>
      <c r="E336">
        <v>2</v>
      </c>
      <c r="F336">
        <v>0</v>
      </c>
      <c r="G336">
        <v>5</v>
      </c>
      <c r="H336">
        <v>1</v>
      </c>
      <c r="I336">
        <v>5</v>
      </c>
      <c r="J336">
        <v>3</v>
      </c>
      <c r="K336">
        <v>1</v>
      </c>
      <c r="L336">
        <v>1</v>
      </c>
    </row>
    <row r="337" spans="1:12" x14ac:dyDescent="0.3">
      <c r="A337">
        <v>336</v>
      </c>
      <c r="B337" t="s">
        <v>1390</v>
      </c>
      <c r="C337">
        <v>12</v>
      </c>
      <c r="D337">
        <v>9</v>
      </c>
      <c r="E337">
        <v>8</v>
      </c>
      <c r="F337">
        <v>0</v>
      </c>
      <c r="G337">
        <v>6</v>
      </c>
      <c r="H337">
        <v>1</v>
      </c>
      <c r="I337">
        <v>6</v>
      </c>
      <c r="J337">
        <v>4</v>
      </c>
      <c r="K337">
        <v>2</v>
      </c>
      <c r="L337">
        <v>0</v>
      </c>
    </row>
    <row r="338" spans="1:12" x14ac:dyDescent="0.3">
      <c r="A338">
        <v>337</v>
      </c>
      <c r="B338" t="s">
        <v>1128</v>
      </c>
      <c r="C338">
        <v>10</v>
      </c>
      <c r="D338">
        <v>7</v>
      </c>
      <c r="E338">
        <v>6</v>
      </c>
      <c r="F338">
        <v>0</v>
      </c>
      <c r="G338">
        <v>4</v>
      </c>
      <c r="H338">
        <v>1</v>
      </c>
      <c r="I338">
        <v>5</v>
      </c>
      <c r="J338">
        <v>2</v>
      </c>
      <c r="K338">
        <v>1</v>
      </c>
      <c r="L338">
        <v>1</v>
      </c>
    </row>
    <row r="339" spans="1:12" x14ac:dyDescent="0.3">
      <c r="A339">
        <v>338</v>
      </c>
      <c r="B339" t="s">
        <v>1441</v>
      </c>
      <c r="C339">
        <v>4</v>
      </c>
      <c r="D339">
        <v>5</v>
      </c>
      <c r="E339">
        <v>1</v>
      </c>
      <c r="F339">
        <v>0</v>
      </c>
      <c r="G339">
        <v>2</v>
      </c>
      <c r="H339">
        <v>1</v>
      </c>
      <c r="I339">
        <v>4</v>
      </c>
      <c r="J339">
        <v>2</v>
      </c>
      <c r="K339">
        <v>1</v>
      </c>
      <c r="L339">
        <v>1</v>
      </c>
    </row>
    <row r="340" spans="1:12" x14ac:dyDescent="0.3">
      <c r="A340">
        <v>339</v>
      </c>
      <c r="B340" t="s">
        <v>107</v>
      </c>
      <c r="C340">
        <v>10</v>
      </c>
      <c r="D340">
        <v>8</v>
      </c>
      <c r="E340">
        <v>6</v>
      </c>
      <c r="F340">
        <v>0</v>
      </c>
      <c r="G340">
        <v>5</v>
      </c>
      <c r="H340">
        <v>1</v>
      </c>
      <c r="I340">
        <v>8</v>
      </c>
      <c r="J340">
        <v>4</v>
      </c>
      <c r="K340">
        <v>1</v>
      </c>
      <c r="L340">
        <v>0</v>
      </c>
    </row>
    <row r="341" spans="1:12" x14ac:dyDescent="0.3">
      <c r="A341">
        <v>340</v>
      </c>
      <c r="B341" t="s">
        <v>1144</v>
      </c>
      <c r="C341">
        <v>11</v>
      </c>
      <c r="D341">
        <v>6</v>
      </c>
      <c r="E341">
        <v>2</v>
      </c>
      <c r="F341">
        <v>0</v>
      </c>
      <c r="G341">
        <v>4</v>
      </c>
      <c r="H341">
        <v>1</v>
      </c>
      <c r="I341">
        <v>5</v>
      </c>
      <c r="J341">
        <v>2</v>
      </c>
      <c r="K341">
        <v>1</v>
      </c>
      <c r="L341">
        <v>0</v>
      </c>
    </row>
    <row r="342" spans="1:12" x14ac:dyDescent="0.3">
      <c r="A342">
        <v>341</v>
      </c>
      <c r="B342" t="s">
        <v>1543</v>
      </c>
      <c r="C342">
        <v>8</v>
      </c>
      <c r="D342">
        <v>5</v>
      </c>
      <c r="E342">
        <v>2</v>
      </c>
      <c r="F342">
        <v>0</v>
      </c>
      <c r="G342">
        <v>4</v>
      </c>
      <c r="H342">
        <v>1</v>
      </c>
      <c r="I342">
        <v>5</v>
      </c>
      <c r="J342">
        <v>3</v>
      </c>
      <c r="K342">
        <v>2</v>
      </c>
      <c r="L342">
        <v>0</v>
      </c>
    </row>
    <row r="343" spans="1:12" x14ac:dyDescent="0.3">
      <c r="A343">
        <v>342</v>
      </c>
      <c r="B343" t="s">
        <v>1377</v>
      </c>
      <c r="C343">
        <v>10</v>
      </c>
      <c r="D343">
        <v>5</v>
      </c>
      <c r="E343">
        <v>5</v>
      </c>
      <c r="F343">
        <v>0</v>
      </c>
      <c r="G343">
        <v>5</v>
      </c>
      <c r="H343">
        <v>1</v>
      </c>
      <c r="I343">
        <v>5</v>
      </c>
      <c r="J343">
        <v>3</v>
      </c>
      <c r="K343">
        <v>2</v>
      </c>
      <c r="L343">
        <v>0</v>
      </c>
    </row>
    <row r="344" spans="1:12" x14ac:dyDescent="0.3">
      <c r="A344">
        <v>343</v>
      </c>
      <c r="B344" t="s">
        <v>139</v>
      </c>
      <c r="C344">
        <v>10</v>
      </c>
      <c r="D344">
        <v>7</v>
      </c>
      <c r="E344">
        <v>2</v>
      </c>
      <c r="F344">
        <v>0</v>
      </c>
      <c r="G344">
        <v>4</v>
      </c>
      <c r="H344">
        <v>1</v>
      </c>
      <c r="I344">
        <v>3</v>
      </c>
      <c r="J344">
        <v>1</v>
      </c>
      <c r="K344">
        <v>1</v>
      </c>
      <c r="L344">
        <v>1</v>
      </c>
    </row>
    <row r="345" spans="1:12" x14ac:dyDescent="0.3">
      <c r="A345">
        <v>344</v>
      </c>
      <c r="B345" t="s">
        <v>348</v>
      </c>
      <c r="C345">
        <v>2</v>
      </c>
      <c r="D345">
        <v>9</v>
      </c>
      <c r="E345">
        <v>3</v>
      </c>
      <c r="F345">
        <v>0</v>
      </c>
      <c r="G345">
        <v>4</v>
      </c>
      <c r="H345">
        <v>1</v>
      </c>
      <c r="I345">
        <v>4</v>
      </c>
      <c r="J345">
        <v>2</v>
      </c>
      <c r="K345">
        <v>0</v>
      </c>
      <c r="L345">
        <v>0</v>
      </c>
    </row>
    <row r="346" spans="1:12" x14ac:dyDescent="0.3">
      <c r="A346">
        <v>345</v>
      </c>
      <c r="B346" t="s">
        <v>767</v>
      </c>
      <c r="C346">
        <v>0</v>
      </c>
      <c r="D346">
        <v>3</v>
      </c>
      <c r="E346">
        <v>0</v>
      </c>
      <c r="F346">
        <v>0</v>
      </c>
      <c r="G346">
        <v>3</v>
      </c>
      <c r="H346">
        <v>0</v>
      </c>
      <c r="I346">
        <v>4</v>
      </c>
      <c r="J346">
        <v>1</v>
      </c>
      <c r="K346">
        <v>0</v>
      </c>
      <c r="L346">
        <v>0</v>
      </c>
    </row>
    <row r="347" spans="1:12" x14ac:dyDescent="0.3">
      <c r="A347">
        <v>346</v>
      </c>
      <c r="B347" t="s">
        <v>549</v>
      </c>
      <c r="C347">
        <v>11</v>
      </c>
      <c r="D347">
        <v>4</v>
      </c>
      <c r="E347">
        <v>5</v>
      </c>
      <c r="F347">
        <v>0</v>
      </c>
      <c r="G347">
        <v>3</v>
      </c>
      <c r="H347">
        <v>1</v>
      </c>
      <c r="I347">
        <v>2</v>
      </c>
      <c r="J347">
        <v>3</v>
      </c>
      <c r="K347">
        <v>2</v>
      </c>
      <c r="L347">
        <v>1</v>
      </c>
    </row>
    <row r="348" spans="1:12" x14ac:dyDescent="0.3">
      <c r="A348">
        <v>347</v>
      </c>
      <c r="B348" t="s">
        <v>1485</v>
      </c>
      <c r="C348">
        <v>4</v>
      </c>
      <c r="D348">
        <v>6</v>
      </c>
      <c r="E348">
        <v>1</v>
      </c>
      <c r="F348">
        <v>0</v>
      </c>
      <c r="G348">
        <v>1</v>
      </c>
      <c r="H348">
        <v>0</v>
      </c>
      <c r="I348">
        <v>2</v>
      </c>
      <c r="J348">
        <v>1</v>
      </c>
      <c r="K348">
        <v>1</v>
      </c>
      <c r="L348">
        <v>1</v>
      </c>
    </row>
    <row r="349" spans="1:12" x14ac:dyDescent="0.3">
      <c r="A349">
        <v>348</v>
      </c>
      <c r="B349" t="s">
        <v>1095</v>
      </c>
      <c r="C349">
        <v>5</v>
      </c>
      <c r="D349">
        <v>6</v>
      </c>
      <c r="E349">
        <v>2</v>
      </c>
      <c r="F349">
        <v>0</v>
      </c>
      <c r="G349">
        <v>3</v>
      </c>
      <c r="H349">
        <v>1</v>
      </c>
      <c r="I349">
        <v>3</v>
      </c>
      <c r="J349">
        <v>1</v>
      </c>
      <c r="K349">
        <v>1</v>
      </c>
      <c r="L349">
        <v>1</v>
      </c>
    </row>
    <row r="350" spans="1:12" x14ac:dyDescent="0.3">
      <c r="A350">
        <v>349</v>
      </c>
      <c r="B350" t="s">
        <v>1339</v>
      </c>
      <c r="C350">
        <v>1</v>
      </c>
      <c r="D350">
        <v>5</v>
      </c>
      <c r="E350">
        <v>6</v>
      </c>
      <c r="F350">
        <v>0</v>
      </c>
      <c r="G350">
        <v>3</v>
      </c>
      <c r="H350">
        <v>0</v>
      </c>
      <c r="I350">
        <v>5</v>
      </c>
      <c r="J350">
        <v>0</v>
      </c>
      <c r="K350">
        <v>0</v>
      </c>
      <c r="L350">
        <v>0</v>
      </c>
    </row>
    <row r="351" spans="1:12" x14ac:dyDescent="0.3">
      <c r="A351">
        <v>350</v>
      </c>
      <c r="B351" t="s">
        <v>1373</v>
      </c>
      <c r="C351">
        <v>7</v>
      </c>
      <c r="D351">
        <v>6</v>
      </c>
      <c r="E351">
        <v>1</v>
      </c>
      <c r="F351">
        <v>0</v>
      </c>
      <c r="G351">
        <v>4</v>
      </c>
      <c r="H351">
        <v>1</v>
      </c>
      <c r="I351">
        <v>5</v>
      </c>
      <c r="J351">
        <v>2</v>
      </c>
      <c r="K351">
        <v>1</v>
      </c>
      <c r="L351">
        <v>0</v>
      </c>
    </row>
    <row r="352" spans="1:12" x14ac:dyDescent="0.3">
      <c r="A352">
        <v>351</v>
      </c>
      <c r="B352" t="s">
        <v>881</v>
      </c>
      <c r="C352">
        <v>1</v>
      </c>
      <c r="D352">
        <v>1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3">
      <c r="A353">
        <v>352</v>
      </c>
      <c r="B353" t="s">
        <v>574</v>
      </c>
      <c r="C353">
        <v>5</v>
      </c>
      <c r="D353">
        <v>3</v>
      </c>
      <c r="E353">
        <v>1</v>
      </c>
      <c r="F353">
        <v>0</v>
      </c>
      <c r="G353">
        <v>2</v>
      </c>
      <c r="H353">
        <v>0</v>
      </c>
      <c r="I353">
        <v>4</v>
      </c>
      <c r="J353">
        <v>1</v>
      </c>
      <c r="K353">
        <v>0</v>
      </c>
      <c r="L353">
        <v>0</v>
      </c>
    </row>
    <row r="354" spans="1:12" x14ac:dyDescent="0.3">
      <c r="A354">
        <v>353</v>
      </c>
      <c r="B354" t="s">
        <v>627</v>
      </c>
      <c r="C354">
        <v>6</v>
      </c>
      <c r="D354">
        <v>7</v>
      </c>
      <c r="E354">
        <v>5</v>
      </c>
      <c r="F354">
        <v>0</v>
      </c>
      <c r="G354">
        <v>2</v>
      </c>
      <c r="H354">
        <v>1</v>
      </c>
      <c r="I354">
        <v>6</v>
      </c>
      <c r="J354">
        <v>1</v>
      </c>
      <c r="K354">
        <v>2</v>
      </c>
      <c r="L354">
        <v>1</v>
      </c>
    </row>
    <row r="355" spans="1:12" x14ac:dyDescent="0.3">
      <c r="A355">
        <v>354</v>
      </c>
      <c r="B355" t="s">
        <v>331</v>
      </c>
      <c r="C355">
        <v>8</v>
      </c>
      <c r="D355">
        <v>7</v>
      </c>
      <c r="E355">
        <v>3</v>
      </c>
      <c r="F355">
        <v>0</v>
      </c>
      <c r="G355">
        <v>5</v>
      </c>
      <c r="H355">
        <v>1</v>
      </c>
      <c r="I355">
        <v>5</v>
      </c>
      <c r="J355">
        <v>3</v>
      </c>
      <c r="K355">
        <v>1</v>
      </c>
      <c r="L355">
        <v>1</v>
      </c>
    </row>
    <row r="356" spans="1:12" x14ac:dyDescent="0.3">
      <c r="A356">
        <v>355</v>
      </c>
      <c r="B356" t="s">
        <v>1294</v>
      </c>
      <c r="C356">
        <v>4</v>
      </c>
      <c r="D356">
        <v>3</v>
      </c>
      <c r="E356">
        <v>2</v>
      </c>
      <c r="F356">
        <v>0</v>
      </c>
      <c r="G356">
        <v>2</v>
      </c>
      <c r="H356">
        <v>1</v>
      </c>
      <c r="I356">
        <v>2</v>
      </c>
      <c r="J356">
        <v>1</v>
      </c>
      <c r="K356">
        <v>1</v>
      </c>
      <c r="L356">
        <v>1</v>
      </c>
    </row>
    <row r="357" spans="1:12" x14ac:dyDescent="0.3">
      <c r="A357">
        <v>356</v>
      </c>
      <c r="B357" t="s">
        <v>696</v>
      </c>
      <c r="C357">
        <v>12</v>
      </c>
      <c r="D357">
        <v>9</v>
      </c>
      <c r="E357">
        <v>3</v>
      </c>
      <c r="F357">
        <v>0</v>
      </c>
      <c r="G357">
        <v>5</v>
      </c>
      <c r="H357">
        <v>1</v>
      </c>
      <c r="I357">
        <v>5</v>
      </c>
      <c r="J357">
        <v>4</v>
      </c>
      <c r="K357">
        <v>1</v>
      </c>
      <c r="L357">
        <v>1</v>
      </c>
    </row>
    <row r="358" spans="1:12" x14ac:dyDescent="0.3">
      <c r="A358">
        <v>357</v>
      </c>
      <c r="B358" t="s">
        <v>1066</v>
      </c>
      <c r="C358">
        <v>10</v>
      </c>
      <c r="D358">
        <v>7</v>
      </c>
      <c r="E358">
        <v>3</v>
      </c>
      <c r="F358">
        <v>0</v>
      </c>
      <c r="G358">
        <v>6</v>
      </c>
      <c r="H358">
        <v>1</v>
      </c>
      <c r="I358">
        <v>5</v>
      </c>
      <c r="J358">
        <v>4</v>
      </c>
      <c r="K358">
        <v>1</v>
      </c>
      <c r="L358">
        <v>0</v>
      </c>
    </row>
    <row r="359" spans="1:12" x14ac:dyDescent="0.3">
      <c r="A359">
        <v>358</v>
      </c>
      <c r="B359" t="s">
        <v>638</v>
      </c>
      <c r="C359">
        <v>9</v>
      </c>
      <c r="D359">
        <v>8</v>
      </c>
      <c r="E359">
        <v>2</v>
      </c>
      <c r="F359">
        <v>0</v>
      </c>
      <c r="G359">
        <v>3</v>
      </c>
      <c r="H359">
        <v>1</v>
      </c>
      <c r="I359">
        <v>5</v>
      </c>
      <c r="J359">
        <v>4</v>
      </c>
      <c r="K359">
        <v>2</v>
      </c>
      <c r="L359">
        <v>0</v>
      </c>
    </row>
    <row r="360" spans="1:12" x14ac:dyDescent="0.3">
      <c r="A360">
        <v>359</v>
      </c>
      <c r="B360" t="s">
        <v>274</v>
      </c>
      <c r="C360">
        <v>11</v>
      </c>
      <c r="D360">
        <v>6</v>
      </c>
      <c r="E360">
        <v>5</v>
      </c>
      <c r="F360">
        <v>0</v>
      </c>
      <c r="G360">
        <v>6</v>
      </c>
      <c r="H360">
        <v>1</v>
      </c>
      <c r="I360">
        <v>5</v>
      </c>
      <c r="J360">
        <v>3</v>
      </c>
      <c r="K360">
        <v>2</v>
      </c>
      <c r="L360">
        <v>0</v>
      </c>
    </row>
    <row r="361" spans="1:12" x14ac:dyDescent="0.3">
      <c r="A361">
        <v>360</v>
      </c>
      <c r="B361" t="s">
        <v>754</v>
      </c>
      <c r="C361">
        <v>6</v>
      </c>
      <c r="D361">
        <v>8</v>
      </c>
      <c r="E361">
        <v>3</v>
      </c>
      <c r="F361">
        <v>0</v>
      </c>
      <c r="G361">
        <v>5</v>
      </c>
      <c r="H361">
        <v>1</v>
      </c>
      <c r="I361">
        <v>4</v>
      </c>
      <c r="J361">
        <v>4</v>
      </c>
      <c r="K361">
        <v>1</v>
      </c>
      <c r="L361">
        <v>0</v>
      </c>
    </row>
    <row r="362" spans="1:12" x14ac:dyDescent="0.3">
      <c r="A362">
        <v>361</v>
      </c>
      <c r="B362" t="s">
        <v>171</v>
      </c>
      <c r="C362">
        <v>6</v>
      </c>
      <c r="D362">
        <v>2</v>
      </c>
      <c r="E362">
        <v>2</v>
      </c>
      <c r="F362">
        <v>0</v>
      </c>
      <c r="G362">
        <v>0</v>
      </c>
      <c r="H362">
        <v>1</v>
      </c>
      <c r="I362">
        <v>1</v>
      </c>
      <c r="J362">
        <v>2</v>
      </c>
      <c r="K362">
        <v>1</v>
      </c>
      <c r="L362">
        <v>0</v>
      </c>
    </row>
    <row r="363" spans="1:12" x14ac:dyDescent="0.3">
      <c r="A363">
        <v>362</v>
      </c>
      <c r="B363" t="s">
        <v>602</v>
      </c>
      <c r="C363">
        <v>8</v>
      </c>
      <c r="D363">
        <v>7</v>
      </c>
      <c r="E363">
        <v>3</v>
      </c>
      <c r="F363">
        <v>0</v>
      </c>
      <c r="G363">
        <v>3</v>
      </c>
      <c r="H363">
        <v>1</v>
      </c>
      <c r="I363">
        <v>7</v>
      </c>
      <c r="J363">
        <v>3</v>
      </c>
      <c r="K363">
        <v>1</v>
      </c>
      <c r="L363">
        <v>1</v>
      </c>
    </row>
    <row r="364" spans="1:12" x14ac:dyDescent="0.3">
      <c r="A364">
        <v>363</v>
      </c>
      <c r="B364" t="s">
        <v>975</v>
      </c>
      <c r="C364">
        <v>8</v>
      </c>
      <c r="D364">
        <v>7</v>
      </c>
      <c r="E364">
        <v>3</v>
      </c>
      <c r="F364">
        <v>0</v>
      </c>
      <c r="G364">
        <v>5</v>
      </c>
      <c r="H364">
        <v>1</v>
      </c>
      <c r="I364">
        <v>3</v>
      </c>
      <c r="J364">
        <v>3</v>
      </c>
      <c r="K364">
        <v>1</v>
      </c>
      <c r="L364">
        <v>0</v>
      </c>
    </row>
    <row r="365" spans="1:12" x14ac:dyDescent="0.3">
      <c r="A365">
        <v>364</v>
      </c>
      <c r="B365" t="s">
        <v>1414</v>
      </c>
      <c r="C365">
        <v>8</v>
      </c>
      <c r="D365">
        <v>7</v>
      </c>
      <c r="E365">
        <v>2</v>
      </c>
      <c r="F365">
        <v>0</v>
      </c>
      <c r="G365">
        <v>4</v>
      </c>
      <c r="H365">
        <v>1</v>
      </c>
      <c r="I365">
        <v>3</v>
      </c>
      <c r="J365">
        <v>2</v>
      </c>
      <c r="K365">
        <v>1</v>
      </c>
      <c r="L365">
        <v>1</v>
      </c>
    </row>
    <row r="366" spans="1:12" x14ac:dyDescent="0.3">
      <c r="A366">
        <v>365</v>
      </c>
      <c r="B366" t="s">
        <v>1394</v>
      </c>
      <c r="C366">
        <v>4</v>
      </c>
      <c r="D366">
        <v>7</v>
      </c>
      <c r="E366">
        <v>3</v>
      </c>
      <c r="F366">
        <v>0</v>
      </c>
      <c r="G366">
        <v>5</v>
      </c>
      <c r="H366">
        <v>1</v>
      </c>
      <c r="I366">
        <v>5</v>
      </c>
      <c r="J366">
        <v>4</v>
      </c>
      <c r="K366">
        <v>1</v>
      </c>
      <c r="L366">
        <v>1</v>
      </c>
    </row>
    <row r="367" spans="1:12" x14ac:dyDescent="0.3">
      <c r="A367">
        <v>366</v>
      </c>
      <c r="B367" t="s">
        <v>176</v>
      </c>
      <c r="C367">
        <v>8</v>
      </c>
      <c r="D367">
        <v>9</v>
      </c>
      <c r="E367">
        <v>2</v>
      </c>
      <c r="F367">
        <v>0</v>
      </c>
      <c r="G367">
        <v>4</v>
      </c>
      <c r="H367">
        <v>1</v>
      </c>
      <c r="I367">
        <v>5</v>
      </c>
      <c r="J367">
        <v>2</v>
      </c>
      <c r="K367">
        <v>0</v>
      </c>
      <c r="L367">
        <v>0</v>
      </c>
    </row>
    <row r="368" spans="1:12" x14ac:dyDescent="0.3">
      <c r="A368">
        <v>367</v>
      </c>
      <c r="B368" t="s">
        <v>1111</v>
      </c>
      <c r="C368">
        <v>15</v>
      </c>
      <c r="D368">
        <v>10</v>
      </c>
      <c r="E368">
        <v>5</v>
      </c>
      <c r="F368">
        <v>0</v>
      </c>
      <c r="G368">
        <v>6</v>
      </c>
      <c r="H368">
        <v>1</v>
      </c>
      <c r="I368">
        <v>7</v>
      </c>
      <c r="J368">
        <v>2</v>
      </c>
      <c r="K368">
        <v>1</v>
      </c>
      <c r="L368">
        <v>0</v>
      </c>
    </row>
    <row r="369" spans="1:12" x14ac:dyDescent="0.3">
      <c r="A369">
        <v>368</v>
      </c>
      <c r="B369" t="s">
        <v>675</v>
      </c>
      <c r="C369">
        <v>16</v>
      </c>
      <c r="D369">
        <v>11</v>
      </c>
      <c r="E369">
        <v>8</v>
      </c>
      <c r="F369">
        <v>0</v>
      </c>
      <c r="G369">
        <v>7</v>
      </c>
      <c r="H369">
        <v>1</v>
      </c>
      <c r="I369">
        <v>4</v>
      </c>
      <c r="J369">
        <v>2</v>
      </c>
      <c r="K369">
        <v>2</v>
      </c>
      <c r="L369">
        <v>0</v>
      </c>
    </row>
    <row r="370" spans="1:12" x14ac:dyDescent="0.3">
      <c r="A370">
        <v>369</v>
      </c>
      <c r="B370" t="s">
        <v>221</v>
      </c>
      <c r="C370">
        <v>1</v>
      </c>
      <c r="D370">
        <v>2</v>
      </c>
      <c r="E370">
        <v>1</v>
      </c>
      <c r="F370">
        <v>0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0</v>
      </c>
    </row>
    <row r="371" spans="1:12" x14ac:dyDescent="0.3">
      <c r="A371">
        <v>370</v>
      </c>
      <c r="B371" t="s">
        <v>385</v>
      </c>
      <c r="C371">
        <v>6</v>
      </c>
      <c r="D371">
        <v>2</v>
      </c>
      <c r="E371">
        <v>2</v>
      </c>
      <c r="F371">
        <v>0</v>
      </c>
      <c r="G371">
        <v>1</v>
      </c>
      <c r="H371">
        <v>1</v>
      </c>
      <c r="I371">
        <v>2</v>
      </c>
      <c r="J371">
        <v>3</v>
      </c>
      <c r="K371">
        <v>0</v>
      </c>
      <c r="L371">
        <v>0</v>
      </c>
    </row>
    <row r="372" spans="1:12" x14ac:dyDescent="0.3">
      <c r="A372">
        <v>371</v>
      </c>
      <c r="B372" t="s">
        <v>344</v>
      </c>
      <c r="C372">
        <v>6</v>
      </c>
      <c r="D372">
        <v>8</v>
      </c>
      <c r="E372">
        <v>5</v>
      </c>
      <c r="F372">
        <v>0</v>
      </c>
      <c r="G372">
        <v>3</v>
      </c>
      <c r="H372">
        <v>1</v>
      </c>
      <c r="I372">
        <v>5</v>
      </c>
      <c r="J372">
        <v>3</v>
      </c>
      <c r="K372">
        <v>1</v>
      </c>
      <c r="L372">
        <v>0</v>
      </c>
    </row>
    <row r="373" spans="1:12" x14ac:dyDescent="0.3">
      <c r="A373">
        <v>372</v>
      </c>
      <c r="B373" t="s">
        <v>1309</v>
      </c>
      <c r="C373">
        <v>8</v>
      </c>
      <c r="D373">
        <v>7</v>
      </c>
      <c r="E373">
        <v>2</v>
      </c>
      <c r="F373">
        <v>0</v>
      </c>
      <c r="G373">
        <v>5</v>
      </c>
      <c r="H373">
        <v>1</v>
      </c>
      <c r="I373">
        <v>7</v>
      </c>
      <c r="J373">
        <v>4</v>
      </c>
      <c r="K373">
        <v>2</v>
      </c>
      <c r="L373">
        <v>0</v>
      </c>
    </row>
    <row r="374" spans="1:12" x14ac:dyDescent="0.3">
      <c r="A374">
        <v>373</v>
      </c>
      <c r="B374" t="s">
        <v>840</v>
      </c>
      <c r="C374">
        <v>9</v>
      </c>
      <c r="D374">
        <v>7</v>
      </c>
      <c r="E374">
        <v>3</v>
      </c>
      <c r="F374">
        <v>0</v>
      </c>
      <c r="G374">
        <v>6</v>
      </c>
      <c r="H374">
        <v>1</v>
      </c>
      <c r="I374">
        <v>5</v>
      </c>
      <c r="J374">
        <v>2</v>
      </c>
      <c r="K374">
        <v>1</v>
      </c>
      <c r="L374">
        <v>1</v>
      </c>
    </row>
    <row r="375" spans="1:12" x14ac:dyDescent="0.3">
      <c r="A375">
        <v>374</v>
      </c>
      <c r="B375" t="s">
        <v>704</v>
      </c>
      <c r="C375">
        <v>6</v>
      </c>
      <c r="D375">
        <v>6</v>
      </c>
      <c r="E375">
        <v>3</v>
      </c>
      <c r="F375">
        <v>0</v>
      </c>
      <c r="G375">
        <v>4</v>
      </c>
      <c r="H375">
        <v>1</v>
      </c>
      <c r="I375">
        <v>5</v>
      </c>
      <c r="J375">
        <v>2</v>
      </c>
      <c r="K375">
        <v>0</v>
      </c>
      <c r="L375">
        <v>1</v>
      </c>
    </row>
    <row r="376" spans="1:12" x14ac:dyDescent="0.3">
      <c r="A376">
        <v>375</v>
      </c>
      <c r="B376" t="s">
        <v>496</v>
      </c>
      <c r="C376">
        <v>11</v>
      </c>
      <c r="D376">
        <v>8</v>
      </c>
      <c r="E376">
        <v>3</v>
      </c>
      <c r="F376">
        <v>0</v>
      </c>
      <c r="G376">
        <v>4</v>
      </c>
      <c r="H376">
        <v>1</v>
      </c>
      <c r="I376">
        <v>5</v>
      </c>
      <c r="J376">
        <v>1</v>
      </c>
      <c r="K376">
        <v>2</v>
      </c>
      <c r="L376">
        <v>1</v>
      </c>
    </row>
    <row r="377" spans="1:12" x14ac:dyDescent="0.3">
      <c r="A377">
        <v>376</v>
      </c>
      <c r="B377" t="s">
        <v>807</v>
      </c>
      <c r="C377">
        <v>8</v>
      </c>
      <c r="D377">
        <v>8</v>
      </c>
      <c r="E377">
        <v>3</v>
      </c>
      <c r="F377">
        <v>0</v>
      </c>
      <c r="G377">
        <v>5</v>
      </c>
      <c r="H377">
        <v>1</v>
      </c>
      <c r="I377">
        <v>7</v>
      </c>
      <c r="J377">
        <v>2</v>
      </c>
      <c r="K377">
        <v>1</v>
      </c>
      <c r="L377">
        <v>0</v>
      </c>
    </row>
    <row r="378" spans="1:12" x14ac:dyDescent="0.3">
      <c r="A378">
        <v>377</v>
      </c>
      <c r="B378" t="s">
        <v>467</v>
      </c>
      <c r="C378">
        <v>9</v>
      </c>
      <c r="D378">
        <v>7</v>
      </c>
      <c r="E378">
        <v>2</v>
      </c>
      <c r="F378">
        <v>0</v>
      </c>
      <c r="G378">
        <v>7</v>
      </c>
      <c r="H378">
        <v>1</v>
      </c>
      <c r="I378">
        <v>4</v>
      </c>
      <c r="J378">
        <v>2</v>
      </c>
      <c r="K378">
        <v>1</v>
      </c>
      <c r="L378">
        <v>1</v>
      </c>
    </row>
    <row r="379" spans="1:12" x14ac:dyDescent="0.3">
      <c r="A379">
        <v>378</v>
      </c>
      <c r="B379" t="s">
        <v>111</v>
      </c>
      <c r="C379">
        <v>12</v>
      </c>
      <c r="D379">
        <v>10</v>
      </c>
      <c r="E379">
        <v>8</v>
      </c>
      <c r="F379">
        <v>0</v>
      </c>
      <c r="G379">
        <v>7</v>
      </c>
      <c r="H379">
        <v>1</v>
      </c>
      <c r="I379">
        <v>6</v>
      </c>
      <c r="J379">
        <v>3</v>
      </c>
      <c r="K379">
        <v>2</v>
      </c>
      <c r="L379">
        <v>2</v>
      </c>
    </row>
    <row r="380" spans="1:12" x14ac:dyDescent="0.3">
      <c r="A380">
        <v>379</v>
      </c>
      <c r="B380" t="s">
        <v>397</v>
      </c>
      <c r="C380">
        <v>3</v>
      </c>
      <c r="D380">
        <v>2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3">
      <c r="A381">
        <v>380</v>
      </c>
      <c r="B381" t="s">
        <v>167</v>
      </c>
      <c r="C381">
        <v>8</v>
      </c>
      <c r="D381">
        <v>8</v>
      </c>
      <c r="E381">
        <v>2</v>
      </c>
      <c r="F381">
        <v>0</v>
      </c>
      <c r="G381">
        <v>5</v>
      </c>
      <c r="H381">
        <v>1</v>
      </c>
      <c r="I381">
        <v>6</v>
      </c>
      <c r="J381">
        <v>1</v>
      </c>
      <c r="K381">
        <v>2</v>
      </c>
      <c r="L381">
        <v>1</v>
      </c>
    </row>
    <row r="382" spans="1:12" x14ac:dyDescent="0.3">
      <c r="A382">
        <v>381</v>
      </c>
      <c r="B382" t="s">
        <v>233</v>
      </c>
      <c r="C382">
        <v>2</v>
      </c>
      <c r="D382">
        <v>6</v>
      </c>
      <c r="E382">
        <v>2</v>
      </c>
      <c r="F382">
        <v>0</v>
      </c>
      <c r="G382">
        <v>4</v>
      </c>
      <c r="H382">
        <v>0</v>
      </c>
      <c r="I382">
        <v>3</v>
      </c>
      <c r="J382">
        <v>1</v>
      </c>
      <c r="K382">
        <v>0</v>
      </c>
      <c r="L382">
        <v>0</v>
      </c>
    </row>
    <row r="383" spans="1:12" x14ac:dyDescent="0.3">
      <c r="A383">
        <v>382</v>
      </c>
      <c r="B383" t="s">
        <v>1115</v>
      </c>
      <c r="C383">
        <v>8</v>
      </c>
      <c r="D383">
        <v>4</v>
      </c>
      <c r="E383">
        <v>2</v>
      </c>
      <c r="F383">
        <v>0</v>
      </c>
      <c r="G383">
        <v>4</v>
      </c>
      <c r="H383">
        <v>1</v>
      </c>
      <c r="I383">
        <v>4</v>
      </c>
      <c r="J383">
        <v>1</v>
      </c>
      <c r="K383">
        <v>1</v>
      </c>
      <c r="L383">
        <v>0</v>
      </c>
    </row>
    <row r="384" spans="1:12" x14ac:dyDescent="0.3">
      <c r="A384">
        <v>383</v>
      </c>
      <c r="B384" t="s">
        <v>1353</v>
      </c>
      <c r="C384">
        <v>8</v>
      </c>
      <c r="D384">
        <v>3</v>
      </c>
      <c r="E384">
        <v>5</v>
      </c>
      <c r="F384">
        <v>0</v>
      </c>
      <c r="G384">
        <v>1</v>
      </c>
      <c r="H384">
        <v>1</v>
      </c>
      <c r="I384">
        <v>1</v>
      </c>
      <c r="J384">
        <v>2</v>
      </c>
      <c r="K384">
        <v>1</v>
      </c>
      <c r="L384">
        <v>0</v>
      </c>
    </row>
    <row r="385" spans="1:12" x14ac:dyDescent="0.3">
      <c r="A385">
        <v>384</v>
      </c>
      <c r="B385" t="s">
        <v>869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3">
      <c r="A386">
        <v>385</v>
      </c>
      <c r="B386" t="s">
        <v>912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3">
      <c r="A387">
        <v>386</v>
      </c>
      <c r="B387" t="s">
        <v>459</v>
      </c>
      <c r="C387">
        <v>0</v>
      </c>
      <c r="D387">
        <v>6</v>
      </c>
      <c r="E387">
        <v>0</v>
      </c>
      <c r="F387">
        <v>0</v>
      </c>
      <c r="G387">
        <v>3</v>
      </c>
      <c r="H387">
        <v>0</v>
      </c>
      <c r="I387">
        <v>3</v>
      </c>
      <c r="J387">
        <v>0</v>
      </c>
      <c r="K387">
        <v>0</v>
      </c>
      <c r="L38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C0A7-1E09-0347-8D82-083F327B6C89}">
  <dimension ref="A1:G387"/>
  <sheetViews>
    <sheetView workbookViewId="0">
      <selection activeCell="I371" sqref="I371"/>
    </sheetView>
  </sheetViews>
  <sheetFormatPr defaultColWidth="11.5546875" defaultRowHeight="14.4" x14ac:dyDescent="0.3"/>
  <cols>
    <col min="1" max="1" width="4.109375" bestFit="1" customWidth="1"/>
    <col min="2" max="2" width="33.33203125" bestFit="1" customWidth="1"/>
    <col min="3" max="3" width="5.44140625" bestFit="1" customWidth="1"/>
    <col min="4" max="4" width="12.6640625" bestFit="1" customWidth="1"/>
    <col min="5" max="5" width="6.33203125" bestFit="1" customWidth="1"/>
    <col min="6" max="6" width="7.6640625" bestFit="1" customWidth="1"/>
    <col min="7" max="7" width="6.6640625" bestFit="1" customWidth="1"/>
  </cols>
  <sheetData>
    <row r="1" spans="1:7" x14ac:dyDescent="0.3">
      <c r="A1" s="1" t="s">
        <v>0</v>
      </c>
      <c r="B1" s="1" t="s">
        <v>1</v>
      </c>
      <c r="C1" s="1" t="s">
        <v>1570</v>
      </c>
      <c r="D1" s="1" t="s">
        <v>1571</v>
      </c>
      <c r="E1" s="1" t="s">
        <v>1572</v>
      </c>
      <c r="F1" s="1" t="s">
        <v>1573</v>
      </c>
      <c r="G1" s="1" t="s">
        <v>1574</v>
      </c>
    </row>
    <row r="2" spans="1:7" x14ac:dyDescent="0.3">
      <c r="A2">
        <v>1</v>
      </c>
      <c r="B2" t="s">
        <v>50</v>
      </c>
      <c r="C2">
        <v>0.53</v>
      </c>
      <c r="D2">
        <v>21</v>
      </c>
      <c r="E2">
        <v>7</v>
      </c>
      <c r="F2">
        <v>12</v>
      </c>
      <c r="G2">
        <v>2</v>
      </c>
    </row>
    <row r="3" spans="1:7" x14ac:dyDescent="0.3">
      <c r="A3">
        <v>2</v>
      </c>
      <c r="B3" t="s">
        <v>1301</v>
      </c>
      <c r="C3">
        <v>0.49</v>
      </c>
      <c r="D3">
        <v>18</v>
      </c>
      <c r="E3">
        <v>4</v>
      </c>
      <c r="F3">
        <v>8</v>
      </c>
      <c r="G3">
        <v>6</v>
      </c>
    </row>
    <row r="4" spans="1:7" x14ac:dyDescent="0.3">
      <c r="A4">
        <v>3</v>
      </c>
      <c r="B4" t="s">
        <v>79</v>
      </c>
      <c r="C4">
        <v>0.56999999999999995</v>
      </c>
      <c r="D4">
        <v>37</v>
      </c>
      <c r="E4">
        <v>13</v>
      </c>
      <c r="F4">
        <v>12</v>
      </c>
      <c r="G4">
        <v>12</v>
      </c>
    </row>
    <row r="5" spans="1:7" x14ac:dyDescent="0.3">
      <c r="A5">
        <v>4</v>
      </c>
      <c r="B5" t="s">
        <v>262</v>
      </c>
      <c r="C5">
        <v>0.53</v>
      </c>
      <c r="D5">
        <v>9</v>
      </c>
      <c r="E5">
        <v>2</v>
      </c>
      <c r="F5">
        <v>7</v>
      </c>
      <c r="G5">
        <v>0</v>
      </c>
    </row>
    <row r="6" spans="1:7" x14ac:dyDescent="0.3">
      <c r="A6">
        <v>5</v>
      </c>
      <c r="B6" t="s">
        <v>877</v>
      </c>
      <c r="C6">
        <v>0.59</v>
      </c>
      <c r="D6">
        <v>29</v>
      </c>
      <c r="E6">
        <v>7</v>
      </c>
      <c r="F6">
        <v>11</v>
      </c>
      <c r="G6">
        <v>11</v>
      </c>
    </row>
    <row r="7" spans="1:7" x14ac:dyDescent="0.3">
      <c r="A7">
        <v>6</v>
      </c>
      <c r="B7" t="s">
        <v>1517</v>
      </c>
      <c r="C7">
        <v>0.63</v>
      </c>
      <c r="D7">
        <v>28</v>
      </c>
      <c r="E7">
        <v>6</v>
      </c>
      <c r="F7">
        <v>10</v>
      </c>
      <c r="G7">
        <v>12</v>
      </c>
    </row>
    <row r="8" spans="1:7" x14ac:dyDescent="0.3">
      <c r="A8">
        <v>7</v>
      </c>
      <c r="B8" t="s">
        <v>151</v>
      </c>
      <c r="C8">
        <v>0.56000000000000005</v>
      </c>
      <c r="D8">
        <v>39</v>
      </c>
      <c r="E8">
        <v>13</v>
      </c>
      <c r="F8">
        <v>17</v>
      </c>
      <c r="G8">
        <v>9</v>
      </c>
    </row>
    <row r="9" spans="1:7" x14ac:dyDescent="0.3">
      <c r="A9">
        <v>8</v>
      </c>
      <c r="B9" t="s">
        <v>928</v>
      </c>
      <c r="C9">
        <v>0.48</v>
      </c>
      <c r="D9">
        <v>21</v>
      </c>
      <c r="E9">
        <v>9</v>
      </c>
      <c r="F9">
        <v>11</v>
      </c>
      <c r="G9">
        <v>1</v>
      </c>
    </row>
    <row r="10" spans="1:7" x14ac:dyDescent="0.3">
      <c r="A10">
        <v>9</v>
      </c>
      <c r="B10" t="s">
        <v>295</v>
      </c>
      <c r="C10">
        <v>0.46</v>
      </c>
      <c r="D10">
        <v>6</v>
      </c>
      <c r="E10">
        <v>3</v>
      </c>
      <c r="F10">
        <v>3</v>
      </c>
      <c r="G10">
        <v>0</v>
      </c>
    </row>
    <row r="11" spans="1:7" x14ac:dyDescent="0.3">
      <c r="A11">
        <v>10</v>
      </c>
      <c r="B11" t="s">
        <v>794</v>
      </c>
      <c r="C11">
        <v>0.56000000000000005</v>
      </c>
      <c r="D11">
        <v>32</v>
      </c>
      <c r="E11">
        <v>12</v>
      </c>
      <c r="F11">
        <v>11</v>
      </c>
      <c r="G11">
        <v>9</v>
      </c>
    </row>
    <row r="12" spans="1:7" x14ac:dyDescent="0.3">
      <c r="A12">
        <v>11</v>
      </c>
      <c r="B12" t="s">
        <v>1422</v>
      </c>
      <c r="C12">
        <v>0.56000000000000005</v>
      </c>
      <c r="D12">
        <v>39</v>
      </c>
      <c r="E12">
        <v>13</v>
      </c>
      <c r="F12">
        <v>18</v>
      </c>
      <c r="G12">
        <v>8</v>
      </c>
    </row>
    <row r="13" spans="1:7" x14ac:dyDescent="0.3">
      <c r="A13">
        <v>12</v>
      </c>
      <c r="B13" t="s">
        <v>1435</v>
      </c>
      <c r="C13">
        <v>0.53</v>
      </c>
      <c r="D13">
        <v>17</v>
      </c>
      <c r="E13">
        <v>6</v>
      </c>
      <c r="F13">
        <v>8</v>
      </c>
      <c r="G13">
        <v>3</v>
      </c>
    </row>
    <row r="14" spans="1:7" x14ac:dyDescent="0.3">
      <c r="A14">
        <v>13</v>
      </c>
      <c r="B14" t="s">
        <v>393</v>
      </c>
      <c r="C14">
        <v>0.56999999999999995</v>
      </c>
      <c r="D14">
        <v>31</v>
      </c>
      <c r="E14">
        <v>8</v>
      </c>
      <c r="F14">
        <v>14</v>
      </c>
      <c r="G14">
        <v>9</v>
      </c>
    </row>
    <row r="15" spans="1:7" x14ac:dyDescent="0.3">
      <c r="A15">
        <v>14</v>
      </c>
      <c r="B15" t="s">
        <v>430</v>
      </c>
      <c r="C15">
        <v>0.51</v>
      </c>
      <c r="D15">
        <v>26</v>
      </c>
      <c r="E15">
        <v>12</v>
      </c>
      <c r="F15">
        <v>8</v>
      </c>
      <c r="G15">
        <v>6</v>
      </c>
    </row>
    <row r="16" spans="1:7" x14ac:dyDescent="0.3">
      <c r="A16">
        <v>15</v>
      </c>
      <c r="B16" t="s">
        <v>671</v>
      </c>
      <c r="C16">
        <v>0.6</v>
      </c>
      <c r="D16">
        <v>50</v>
      </c>
      <c r="E16">
        <v>13</v>
      </c>
      <c r="F16">
        <v>22</v>
      </c>
      <c r="G16">
        <v>15</v>
      </c>
    </row>
    <row r="17" spans="1:7" x14ac:dyDescent="0.3">
      <c r="A17">
        <v>16</v>
      </c>
      <c r="B17" t="s">
        <v>504</v>
      </c>
      <c r="C17">
        <v>0.55000000000000004</v>
      </c>
      <c r="D17">
        <v>36</v>
      </c>
      <c r="E17">
        <v>12</v>
      </c>
      <c r="F17">
        <v>15</v>
      </c>
      <c r="G17">
        <v>9</v>
      </c>
    </row>
    <row r="18" spans="1:7" x14ac:dyDescent="0.3">
      <c r="A18">
        <v>17</v>
      </c>
      <c r="B18" t="s">
        <v>135</v>
      </c>
      <c r="C18">
        <v>0.5</v>
      </c>
      <c r="D18">
        <v>21</v>
      </c>
      <c r="E18">
        <v>8</v>
      </c>
      <c r="F18">
        <v>10</v>
      </c>
      <c r="G18">
        <v>3</v>
      </c>
    </row>
    <row r="19" spans="1:7" x14ac:dyDescent="0.3">
      <c r="A19">
        <v>18</v>
      </c>
      <c r="B19" t="s">
        <v>86</v>
      </c>
      <c r="C19">
        <v>0.56999999999999995</v>
      </c>
      <c r="D19">
        <v>37</v>
      </c>
      <c r="E19">
        <v>13</v>
      </c>
      <c r="F19">
        <v>12</v>
      </c>
      <c r="G19">
        <v>12</v>
      </c>
    </row>
    <row r="20" spans="1:7" x14ac:dyDescent="0.3">
      <c r="A20">
        <v>19</v>
      </c>
      <c r="B20" t="s">
        <v>1385</v>
      </c>
      <c r="C20">
        <v>0.56000000000000005</v>
      </c>
      <c r="D20">
        <v>29</v>
      </c>
      <c r="E20">
        <v>7</v>
      </c>
      <c r="F20">
        <v>14</v>
      </c>
      <c r="G20">
        <v>8</v>
      </c>
    </row>
    <row r="21" spans="1:7" x14ac:dyDescent="0.3">
      <c r="A21">
        <v>20</v>
      </c>
      <c r="B21" t="s">
        <v>1029</v>
      </c>
      <c r="C21">
        <v>0.41</v>
      </c>
      <c r="D21">
        <v>26</v>
      </c>
      <c r="E21">
        <v>10</v>
      </c>
      <c r="F21">
        <v>10</v>
      </c>
      <c r="G21">
        <v>6</v>
      </c>
    </row>
    <row r="22" spans="1:7" x14ac:dyDescent="0.3">
      <c r="A22">
        <v>21</v>
      </c>
      <c r="B22" t="s">
        <v>9</v>
      </c>
      <c r="C22">
        <v>0.53</v>
      </c>
      <c r="D22">
        <v>41</v>
      </c>
      <c r="E22">
        <v>14</v>
      </c>
      <c r="F22">
        <v>18</v>
      </c>
      <c r="G22">
        <v>9</v>
      </c>
    </row>
    <row r="23" spans="1:7" x14ac:dyDescent="0.3">
      <c r="A23">
        <v>22</v>
      </c>
      <c r="B23" t="s">
        <v>159</v>
      </c>
      <c r="C23">
        <v>0.54</v>
      </c>
      <c r="D23">
        <v>27</v>
      </c>
      <c r="E23">
        <v>10</v>
      </c>
      <c r="F23">
        <v>12</v>
      </c>
      <c r="G23">
        <v>5</v>
      </c>
    </row>
    <row r="24" spans="1:7" x14ac:dyDescent="0.3">
      <c r="A24">
        <v>23</v>
      </c>
      <c r="B24" t="s">
        <v>680</v>
      </c>
      <c r="C24">
        <v>0.5</v>
      </c>
      <c r="D24">
        <v>27</v>
      </c>
      <c r="E24">
        <v>13</v>
      </c>
      <c r="F24">
        <v>9</v>
      </c>
      <c r="G24">
        <v>5</v>
      </c>
    </row>
    <row r="25" spans="1:7" x14ac:dyDescent="0.3">
      <c r="A25">
        <v>24</v>
      </c>
      <c r="B25" t="s">
        <v>1357</v>
      </c>
      <c r="C25">
        <v>0.57999999999999996</v>
      </c>
      <c r="D25">
        <v>37</v>
      </c>
      <c r="E25">
        <v>11</v>
      </c>
      <c r="F25">
        <v>15</v>
      </c>
      <c r="G25">
        <v>11</v>
      </c>
    </row>
    <row r="26" spans="1:7" x14ac:dyDescent="0.3">
      <c r="A26">
        <v>25</v>
      </c>
      <c r="B26" t="s">
        <v>1286</v>
      </c>
      <c r="C26">
        <v>0.55000000000000004</v>
      </c>
      <c r="D26">
        <v>39</v>
      </c>
      <c r="E26">
        <v>11</v>
      </c>
      <c r="F26">
        <v>19</v>
      </c>
      <c r="G26">
        <v>9</v>
      </c>
    </row>
    <row r="27" spans="1:7" x14ac:dyDescent="0.3">
      <c r="A27">
        <v>26</v>
      </c>
      <c r="B27" t="s">
        <v>241</v>
      </c>
      <c r="C27">
        <v>0.55000000000000004</v>
      </c>
      <c r="D27">
        <v>45</v>
      </c>
      <c r="E27">
        <v>14</v>
      </c>
      <c r="F27">
        <v>20</v>
      </c>
      <c r="G27">
        <v>11</v>
      </c>
    </row>
    <row r="28" spans="1:7" x14ac:dyDescent="0.3">
      <c r="A28">
        <v>27</v>
      </c>
      <c r="B28" t="s">
        <v>967</v>
      </c>
      <c r="C28">
        <v>0.59</v>
      </c>
      <c r="D28">
        <v>40</v>
      </c>
      <c r="E28">
        <v>12</v>
      </c>
      <c r="F28">
        <v>15</v>
      </c>
      <c r="G28">
        <v>13</v>
      </c>
    </row>
    <row r="29" spans="1:7" x14ac:dyDescent="0.3">
      <c r="A29">
        <v>28</v>
      </c>
      <c r="B29" t="s">
        <v>352</v>
      </c>
      <c r="C29">
        <v>0.56999999999999995</v>
      </c>
      <c r="D29">
        <v>28</v>
      </c>
      <c r="E29">
        <v>10</v>
      </c>
      <c r="F29">
        <v>12</v>
      </c>
      <c r="G29">
        <v>6</v>
      </c>
    </row>
    <row r="30" spans="1:7" x14ac:dyDescent="0.3">
      <c r="A30">
        <v>29</v>
      </c>
      <c r="B30" t="s">
        <v>815</v>
      </c>
      <c r="C30">
        <v>0.6</v>
      </c>
      <c r="D30">
        <v>1</v>
      </c>
      <c r="E30">
        <v>0</v>
      </c>
      <c r="F30">
        <v>1</v>
      </c>
      <c r="G30">
        <v>0</v>
      </c>
    </row>
    <row r="31" spans="1:7" x14ac:dyDescent="0.3">
      <c r="A31">
        <v>30</v>
      </c>
      <c r="B31" t="s">
        <v>163</v>
      </c>
      <c r="C31">
        <v>0.51</v>
      </c>
      <c r="D31">
        <v>34</v>
      </c>
      <c r="E31">
        <v>12</v>
      </c>
      <c r="F31">
        <v>16</v>
      </c>
      <c r="G31">
        <v>6</v>
      </c>
    </row>
    <row r="32" spans="1:7" x14ac:dyDescent="0.3">
      <c r="A32">
        <v>31</v>
      </c>
      <c r="B32" t="s">
        <v>827</v>
      </c>
      <c r="C32">
        <v>0.52</v>
      </c>
      <c r="D32">
        <v>30</v>
      </c>
      <c r="E32">
        <v>11</v>
      </c>
      <c r="F32">
        <v>13</v>
      </c>
      <c r="G32">
        <v>6</v>
      </c>
    </row>
    <row r="33" spans="1:7" x14ac:dyDescent="0.3">
      <c r="A33">
        <v>32</v>
      </c>
      <c r="B33" t="s">
        <v>1456</v>
      </c>
      <c r="C33">
        <v>0.53</v>
      </c>
      <c r="D33">
        <v>17</v>
      </c>
      <c r="E33">
        <v>6</v>
      </c>
      <c r="F33">
        <v>8</v>
      </c>
      <c r="G33">
        <v>3</v>
      </c>
    </row>
    <row r="34" spans="1:7" x14ac:dyDescent="0.3">
      <c r="A34">
        <v>33</v>
      </c>
      <c r="B34" t="s">
        <v>1547</v>
      </c>
      <c r="C34">
        <v>0.53</v>
      </c>
      <c r="D34">
        <v>38</v>
      </c>
      <c r="E34">
        <v>14</v>
      </c>
      <c r="F34">
        <v>15</v>
      </c>
      <c r="G34">
        <v>9</v>
      </c>
    </row>
    <row r="35" spans="1:7" x14ac:dyDescent="0.3">
      <c r="A35">
        <v>34</v>
      </c>
      <c r="B35" t="s">
        <v>723</v>
      </c>
      <c r="C35">
        <v>0.56999999999999995</v>
      </c>
      <c r="D35">
        <v>35</v>
      </c>
      <c r="E35">
        <v>10</v>
      </c>
      <c r="F35">
        <v>17</v>
      </c>
      <c r="G35">
        <v>8</v>
      </c>
    </row>
    <row r="36" spans="1:7" x14ac:dyDescent="0.3">
      <c r="A36">
        <v>35</v>
      </c>
      <c r="B36" t="s">
        <v>1449</v>
      </c>
      <c r="C36">
        <v>0.43</v>
      </c>
      <c r="D36">
        <v>16</v>
      </c>
      <c r="E36">
        <v>7</v>
      </c>
      <c r="F36">
        <v>7</v>
      </c>
      <c r="G36">
        <v>2</v>
      </c>
    </row>
    <row r="37" spans="1:7" x14ac:dyDescent="0.3">
      <c r="A37">
        <v>36</v>
      </c>
      <c r="B37" t="s">
        <v>1274</v>
      </c>
      <c r="C37">
        <v>0.52</v>
      </c>
      <c r="D37">
        <v>36</v>
      </c>
      <c r="E37">
        <v>13</v>
      </c>
      <c r="F37">
        <v>16</v>
      </c>
      <c r="G37">
        <v>7</v>
      </c>
    </row>
    <row r="38" spans="1:7" x14ac:dyDescent="0.3">
      <c r="A38">
        <v>37</v>
      </c>
      <c r="B38" t="s">
        <v>537</v>
      </c>
      <c r="C38">
        <v>0.61</v>
      </c>
      <c r="D38">
        <v>46</v>
      </c>
      <c r="E38">
        <v>14</v>
      </c>
      <c r="F38">
        <v>16</v>
      </c>
      <c r="G38">
        <v>16</v>
      </c>
    </row>
    <row r="39" spans="1:7" x14ac:dyDescent="0.3">
      <c r="A39">
        <v>38</v>
      </c>
      <c r="B39" t="s">
        <v>1083</v>
      </c>
      <c r="C39">
        <v>0.56000000000000005</v>
      </c>
      <c r="D39">
        <v>36</v>
      </c>
      <c r="E39">
        <v>13</v>
      </c>
      <c r="F39">
        <v>14</v>
      </c>
      <c r="G39">
        <v>9</v>
      </c>
    </row>
    <row r="40" spans="1:7" x14ac:dyDescent="0.3">
      <c r="A40">
        <v>39</v>
      </c>
      <c r="B40" t="s">
        <v>336</v>
      </c>
      <c r="C40">
        <v>0.53</v>
      </c>
      <c r="D40">
        <v>26</v>
      </c>
      <c r="E40">
        <v>9</v>
      </c>
      <c r="F40">
        <v>13</v>
      </c>
      <c r="G40">
        <v>4</v>
      </c>
    </row>
    <row r="41" spans="1:7" x14ac:dyDescent="0.3">
      <c r="A41">
        <v>40</v>
      </c>
      <c r="B41" t="s">
        <v>1418</v>
      </c>
      <c r="C41">
        <v>0.57999999999999996</v>
      </c>
      <c r="D41">
        <v>36</v>
      </c>
      <c r="E41">
        <v>14</v>
      </c>
      <c r="F41">
        <v>13</v>
      </c>
      <c r="G41">
        <v>9</v>
      </c>
    </row>
    <row r="42" spans="1:7" x14ac:dyDescent="0.3">
      <c r="A42">
        <v>41</v>
      </c>
      <c r="B42" t="s">
        <v>1402</v>
      </c>
      <c r="C42">
        <v>0.52</v>
      </c>
      <c r="D42">
        <v>29</v>
      </c>
      <c r="E42">
        <v>12</v>
      </c>
      <c r="F42">
        <v>14</v>
      </c>
      <c r="G42">
        <v>3</v>
      </c>
    </row>
    <row r="43" spans="1:7" x14ac:dyDescent="0.3">
      <c r="A43">
        <v>42</v>
      </c>
      <c r="B43" t="s">
        <v>983</v>
      </c>
      <c r="C43">
        <v>0.53</v>
      </c>
      <c r="D43">
        <v>17</v>
      </c>
      <c r="E43">
        <v>6</v>
      </c>
      <c r="F43">
        <v>8</v>
      </c>
      <c r="G43">
        <v>3</v>
      </c>
    </row>
    <row r="44" spans="1:7" x14ac:dyDescent="0.3">
      <c r="A44">
        <v>43</v>
      </c>
      <c r="B44" t="s">
        <v>373</v>
      </c>
      <c r="C44">
        <v>0.56999999999999995</v>
      </c>
      <c r="D44">
        <v>34</v>
      </c>
      <c r="E44">
        <v>10</v>
      </c>
      <c r="F44">
        <v>15</v>
      </c>
      <c r="G44">
        <v>9</v>
      </c>
    </row>
    <row r="45" spans="1:7" x14ac:dyDescent="0.3">
      <c r="A45">
        <v>44</v>
      </c>
      <c r="B45" t="s">
        <v>286</v>
      </c>
      <c r="C45">
        <v>0.53</v>
      </c>
      <c r="D45">
        <v>37</v>
      </c>
      <c r="E45">
        <v>13</v>
      </c>
      <c r="F45">
        <v>16</v>
      </c>
      <c r="G45">
        <v>8</v>
      </c>
    </row>
    <row r="46" spans="1:7" x14ac:dyDescent="0.3">
      <c r="A46">
        <v>45</v>
      </c>
      <c r="B46" t="s">
        <v>684</v>
      </c>
      <c r="C46">
        <v>0.53</v>
      </c>
      <c r="D46">
        <v>36</v>
      </c>
      <c r="E46">
        <v>12</v>
      </c>
      <c r="F46">
        <v>15</v>
      </c>
      <c r="G46">
        <v>9</v>
      </c>
    </row>
    <row r="47" spans="1:7" x14ac:dyDescent="0.3">
      <c r="A47">
        <v>46</v>
      </c>
      <c r="B47" t="s">
        <v>993</v>
      </c>
      <c r="C47">
        <v>0.63</v>
      </c>
      <c r="D47">
        <v>40</v>
      </c>
      <c r="E47">
        <v>11</v>
      </c>
      <c r="F47">
        <v>15</v>
      </c>
      <c r="G47">
        <v>14</v>
      </c>
    </row>
    <row r="48" spans="1:7" x14ac:dyDescent="0.3">
      <c r="A48">
        <v>47</v>
      </c>
      <c r="B48" t="s">
        <v>1254</v>
      </c>
      <c r="C48">
        <v>0.61</v>
      </c>
      <c r="D48">
        <v>34</v>
      </c>
      <c r="E48">
        <v>12</v>
      </c>
      <c r="F48">
        <v>12</v>
      </c>
      <c r="G48">
        <v>10</v>
      </c>
    </row>
    <row r="49" spans="1:7" x14ac:dyDescent="0.3">
      <c r="A49">
        <v>48</v>
      </c>
      <c r="B49" t="s">
        <v>184</v>
      </c>
      <c r="C49">
        <v>0.52</v>
      </c>
      <c r="D49">
        <v>31</v>
      </c>
      <c r="E49">
        <v>11</v>
      </c>
      <c r="F49">
        <v>13</v>
      </c>
      <c r="G49">
        <v>7</v>
      </c>
    </row>
    <row r="50" spans="1:7" x14ac:dyDescent="0.3">
      <c r="A50">
        <v>49</v>
      </c>
      <c r="B50" t="s">
        <v>545</v>
      </c>
      <c r="C50">
        <v>0.56999999999999995</v>
      </c>
      <c r="D50">
        <v>37</v>
      </c>
      <c r="E50">
        <v>12</v>
      </c>
      <c r="F50">
        <v>17</v>
      </c>
      <c r="G50">
        <v>8</v>
      </c>
    </row>
    <row r="51" spans="1:7" x14ac:dyDescent="0.3">
      <c r="A51">
        <v>50</v>
      </c>
      <c r="B51" t="s">
        <v>307</v>
      </c>
      <c r="C51">
        <v>0.55000000000000004</v>
      </c>
      <c r="D51">
        <v>32</v>
      </c>
      <c r="E51">
        <v>11</v>
      </c>
      <c r="F51">
        <v>14</v>
      </c>
      <c r="G51">
        <v>7</v>
      </c>
    </row>
    <row r="52" spans="1:7" x14ac:dyDescent="0.3">
      <c r="A52">
        <v>51</v>
      </c>
      <c r="B52" t="s">
        <v>147</v>
      </c>
      <c r="C52">
        <v>0.5</v>
      </c>
      <c r="D52">
        <v>25</v>
      </c>
      <c r="E52">
        <v>9</v>
      </c>
      <c r="F52">
        <v>8</v>
      </c>
      <c r="G52">
        <v>8</v>
      </c>
    </row>
    <row r="53" spans="1:7" x14ac:dyDescent="0.3">
      <c r="A53">
        <v>52</v>
      </c>
      <c r="B53" t="s">
        <v>943</v>
      </c>
      <c r="C53">
        <v>0.62</v>
      </c>
      <c r="D53">
        <v>16</v>
      </c>
      <c r="E53">
        <v>4</v>
      </c>
      <c r="F53">
        <v>8</v>
      </c>
      <c r="G53">
        <v>4</v>
      </c>
    </row>
    <row r="54" spans="1:7" x14ac:dyDescent="0.3">
      <c r="A54">
        <v>53</v>
      </c>
      <c r="B54" t="s">
        <v>401</v>
      </c>
      <c r="C54">
        <v>0.46</v>
      </c>
      <c r="D54">
        <v>17</v>
      </c>
      <c r="E54">
        <v>7</v>
      </c>
      <c r="F54">
        <v>9</v>
      </c>
      <c r="G54">
        <v>1</v>
      </c>
    </row>
    <row r="55" spans="1:7" x14ac:dyDescent="0.3">
      <c r="A55">
        <v>54</v>
      </c>
      <c r="B55" t="s">
        <v>635</v>
      </c>
      <c r="C55">
        <v>0.54</v>
      </c>
      <c r="D55">
        <v>27</v>
      </c>
      <c r="E55">
        <v>10</v>
      </c>
      <c r="F55">
        <v>13</v>
      </c>
      <c r="G55">
        <v>4</v>
      </c>
    </row>
    <row r="56" spans="1:7" x14ac:dyDescent="0.3">
      <c r="A56">
        <v>55</v>
      </c>
      <c r="B56" t="s">
        <v>483</v>
      </c>
      <c r="C56">
        <v>0.49</v>
      </c>
      <c r="D56">
        <v>27</v>
      </c>
      <c r="E56">
        <v>12</v>
      </c>
      <c r="F56">
        <v>11</v>
      </c>
      <c r="G56">
        <v>4</v>
      </c>
    </row>
    <row r="57" spans="1:7" x14ac:dyDescent="0.3">
      <c r="A57">
        <v>56</v>
      </c>
      <c r="B57" t="s">
        <v>578</v>
      </c>
      <c r="C57">
        <v>0.56000000000000005</v>
      </c>
      <c r="D57">
        <v>16</v>
      </c>
      <c r="E57">
        <v>2</v>
      </c>
      <c r="F57">
        <v>10</v>
      </c>
      <c r="G57">
        <v>4</v>
      </c>
    </row>
    <row r="58" spans="1:7" x14ac:dyDescent="0.3">
      <c r="A58">
        <v>57</v>
      </c>
      <c r="B58" t="s">
        <v>886</v>
      </c>
      <c r="C58">
        <v>0.45</v>
      </c>
      <c r="D58">
        <v>15</v>
      </c>
      <c r="E58">
        <v>8</v>
      </c>
      <c r="F58">
        <v>4</v>
      </c>
      <c r="G58">
        <v>3</v>
      </c>
    </row>
    <row r="59" spans="1:7" x14ac:dyDescent="0.3">
      <c r="A59">
        <v>58</v>
      </c>
      <c r="B59" t="s">
        <v>1235</v>
      </c>
      <c r="C59">
        <v>0.54</v>
      </c>
      <c r="D59">
        <v>35</v>
      </c>
      <c r="E59">
        <v>11</v>
      </c>
      <c r="F59">
        <v>17</v>
      </c>
      <c r="G59">
        <v>7</v>
      </c>
    </row>
    <row r="60" spans="1:7" x14ac:dyDescent="0.3">
      <c r="A60">
        <v>59</v>
      </c>
      <c r="B60" t="s">
        <v>46</v>
      </c>
      <c r="C60">
        <v>0.44</v>
      </c>
      <c r="D60">
        <v>29</v>
      </c>
      <c r="E60">
        <v>10</v>
      </c>
      <c r="F60">
        <v>11</v>
      </c>
      <c r="G60">
        <v>8</v>
      </c>
    </row>
    <row r="61" spans="1:7" x14ac:dyDescent="0.3">
      <c r="A61">
        <v>60</v>
      </c>
      <c r="B61" t="s">
        <v>1208</v>
      </c>
      <c r="C61">
        <v>0.47</v>
      </c>
      <c r="D61">
        <v>11</v>
      </c>
      <c r="E61">
        <v>4</v>
      </c>
      <c r="F61">
        <v>7</v>
      </c>
      <c r="G61">
        <v>0</v>
      </c>
    </row>
    <row r="62" spans="1:7" x14ac:dyDescent="0.3">
      <c r="A62">
        <v>61</v>
      </c>
      <c r="B62" t="s">
        <v>1046</v>
      </c>
      <c r="C62">
        <v>0.56000000000000005</v>
      </c>
      <c r="D62">
        <v>29</v>
      </c>
      <c r="E62">
        <v>10</v>
      </c>
      <c r="F62">
        <v>11</v>
      </c>
      <c r="G62">
        <v>8</v>
      </c>
    </row>
    <row r="63" spans="1:7" x14ac:dyDescent="0.3">
      <c r="A63">
        <v>62</v>
      </c>
      <c r="B63" t="s">
        <v>381</v>
      </c>
      <c r="C63">
        <v>0.56000000000000005</v>
      </c>
      <c r="D63">
        <v>29</v>
      </c>
      <c r="E63">
        <v>8</v>
      </c>
      <c r="F63">
        <v>15</v>
      </c>
      <c r="G63">
        <v>6</v>
      </c>
    </row>
    <row r="64" spans="1:7" x14ac:dyDescent="0.3">
      <c r="A64">
        <v>63</v>
      </c>
      <c r="B64" t="s">
        <v>1333</v>
      </c>
      <c r="C64">
        <v>0.55000000000000004</v>
      </c>
      <c r="D64">
        <v>25</v>
      </c>
      <c r="E64">
        <v>8</v>
      </c>
      <c r="F64">
        <v>11</v>
      </c>
      <c r="G64">
        <v>6</v>
      </c>
    </row>
    <row r="65" spans="1:7" x14ac:dyDescent="0.3">
      <c r="A65">
        <v>64</v>
      </c>
      <c r="B65" t="s">
        <v>59</v>
      </c>
      <c r="C65">
        <v>0.56999999999999995</v>
      </c>
      <c r="D65">
        <v>37</v>
      </c>
      <c r="E65">
        <v>13</v>
      </c>
      <c r="F65">
        <v>12</v>
      </c>
      <c r="G65">
        <v>12</v>
      </c>
    </row>
    <row r="66" spans="1:7" x14ac:dyDescent="0.3">
      <c r="A66">
        <v>65</v>
      </c>
      <c r="B66" t="s">
        <v>590</v>
      </c>
      <c r="C66">
        <v>0.5</v>
      </c>
      <c r="D66">
        <v>26</v>
      </c>
      <c r="E66">
        <v>11</v>
      </c>
      <c r="F66">
        <v>9</v>
      </c>
      <c r="G66">
        <v>6</v>
      </c>
    </row>
    <row r="67" spans="1:7" x14ac:dyDescent="0.3">
      <c r="A67">
        <v>66</v>
      </c>
      <c r="B67" t="s">
        <v>647</v>
      </c>
      <c r="C67">
        <v>0.47</v>
      </c>
      <c r="D67">
        <v>24</v>
      </c>
      <c r="E67">
        <v>12</v>
      </c>
      <c r="F67">
        <v>10</v>
      </c>
      <c r="G67">
        <v>2</v>
      </c>
    </row>
    <row r="68" spans="1:7" x14ac:dyDescent="0.3">
      <c r="A68">
        <v>67</v>
      </c>
      <c r="B68" t="s">
        <v>835</v>
      </c>
      <c r="C68">
        <v>0.61</v>
      </c>
      <c r="D68">
        <v>41</v>
      </c>
      <c r="E68">
        <v>11</v>
      </c>
      <c r="F68">
        <v>19</v>
      </c>
      <c r="G68">
        <v>11</v>
      </c>
    </row>
    <row r="69" spans="1:7" x14ac:dyDescent="0.3">
      <c r="A69">
        <v>68</v>
      </c>
      <c r="B69" t="s">
        <v>819</v>
      </c>
      <c r="C69">
        <v>0.54</v>
      </c>
      <c r="D69">
        <v>36</v>
      </c>
      <c r="E69">
        <v>10</v>
      </c>
      <c r="F69">
        <v>18</v>
      </c>
      <c r="G69">
        <v>8</v>
      </c>
    </row>
    <row r="70" spans="1:7" x14ac:dyDescent="0.3">
      <c r="A70">
        <v>69</v>
      </c>
      <c r="B70" t="s">
        <v>389</v>
      </c>
      <c r="C70">
        <v>0.56999999999999995</v>
      </c>
      <c r="D70">
        <v>43</v>
      </c>
      <c r="E70">
        <v>12</v>
      </c>
      <c r="F70">
        <v>18</v>
      </c>
      <c r="G70">
        <v>13</v>
      </c>
    </row>
    <row r="71" spans="1:7" x14ac:dyDescent="0.3">
      <c r="A71">
        <v>70</v>
      </c>
      <c r="B71" t="s">
        <v>1132</v>
      </c>
      <c r="C71">
        <v>0.53</v>
      </c>
      <c r="D71">
        <v>36</v>
      </c>
      <c r="E71">
        <v>13</v>
      </c>
      <c r="F71">
        <v>15</v>
      </c>
      <c r="G71">
        <v>8</v>
      </c>
    </row>
    <row r="72" spans="1:7" x14ac:dyDescent="0.3">
      <c r="A72">
        <v>71</v>
      </c>
      <c r="B72" t="s">
        <v>1148</v>
      </c>
      <c r="C72">
        <v>0.56000000000000005</v>
      </c>
      <c r="D72">
        <v>26</v>
      </c>
      <c r="E72">
        <v>8</v>
      </c>
      <c r="F72">
        <v>10</v>
      </c>
      <c r="G72">
        <v>8</v>
      </c>
    </row>
    <row r="73" spans="1:7" x14ac:dyDescent="0.3">
      <c r="A73">
        <v>72</v>
      </c>
      <c r="B73" t="s">
        <v>663</v>
      </c>
      <c r="C73">
        <v>0.53</v>
      </c>
      <c r="D73">
        <v>36</v>
      </c>
      <c r="E73">
        <v>10</v>
      </c>
      <c r="F73">
        <v>19</v>
      </c>
      <c r="G73">
        <v>7</v>
      </c>
    </row>
    <row r="74" spans="1:7" x14ac:dyDescent="0.3">
      <c r="A74">
        <v>73</v>
      </c>
      <c r="B74" t="s">
        <v>1361</v>
      </c>
      <c r="C74">
        <v>0.56999999999999995</v>
      </c>
      <c r="D74">
        <v>34</v>
      </c>
      <c r="E74">
        <v>9</v>
      </c>
      <c r="F74">
        <v>16</v>
      </c>
      <c r="G74">
        <v>9</v>
      </c>
    </row>
    <row r="75" spans="1:7" x14ac:dyDescent="0.3">
      <c r="A75">
        <v>74</v>
      </c>
      <c r="B75" t="s">
        <v>750</v>
      </c>
      <c r="C75">
        <v>0.57999999999999996</v>
      </c>
      <c r="D75">
        <v>41</v>
      </c>
      <c r="E75">
        <v>12</v>
      </c>
      <c r="F75">
        <v>17</v>
      </c>
      <c r="G75">
        <v>12</v>
      </c>
    </row>
    <row r="76" spans="1:7" x14ac:dyDescent="0.3">
      <c r="A76">
        <v>75</v>
      </c>
      <c r="B76" t="s">
        <v>598</v>
      </c>
      <c r="C76">
        <v>0.43</v>
      </c>
      <c r="D76">
        <v>26</v>
      </c>
      <c r="E76">
        <v>13</v>
      </c>
      <c r="F76">
        <v>10</v>
      </c>
      <c r="G76">
        <v>3</v>
      </c>
    </row>
    <row r="77" spans="1:7" x14ac:dyDescent="0.3">
      <c r="A77">
        <v>76</v>
      </c>
      <c r="B77" t="s">
        <v>225</v>
      </c>
      <c r="C77">
        <v>0.28999999999999998</v>
      </c>
      <c r="D77">
        <v>12</v>
      </c>
      <c r="E77">
        <v>5</v>
      </c>
      <c r="F77">
        <v>3</v>
      </c>
      <c r="G77">
        <v>4</v>
      </c>
    </row>
    <row r="78" spans="1:7" x14ac:dyDescent="0.3">
      <c r="A78">
        <v>77</v>
      </c>
      <c r="B78" t="s">
        <v>1467</v>
      </c>
      <c r="C78">
        <v>0.59</v>
      </c>
      <c r="D78">
        <v>38</v>
      </c>
      <c r="E78">
        <v>12</v>
      </c>
      <c r="F78">
        <v>16</v>
      </c>
      <c r="G78">
        <v>10</v>
      </c>
    </row>
    <row r="79" spans="1:7" x14ac:dyDescent="0.3">
      <c r="A79">
        <v>78</v>
      </c>
      <c r="B79" t="s">
        <v>463</v>
      </c>
      <c r="C79">
        <v>0.56000000000000005</v>
      </c>
      <c r="D79">
        <v>30</v>
      </c>
      <c r="E79">
        <v>9</v>
      </c>
      <c r="F79">
        <v>15</v>
      </c>
      <c r="G79">
        <v>6</v>
      </c>
    </row>
    <row r="80" spans="1:7" x14ac:dyDescent="0.3">
      <c r="A80">
        <v>79</v>
      </c>
      <c r="B80" t="s">
        <v>1550</v>
      </c>
      <c r="C80">
        <v>0.56999999999999995</v>
      </c>
      <c r="D80">
        <v>38</v>
      </c>
      <c r="E80">
        <v>12</v>
      </c>
      <c r="F80">
        <v>16</v>
      </c>
      <c r="G80">
        <v>10</v>
      </c>
    </row>
    <row r="81" spans="1:7" x14ac:dyDescent="0.3">
      <c r="A81">
        <v>80</v>
      </c>
      <c r="B81" t="s">
        <v>520</v>
      </c>
      <c r="C81">
        <v>0.49</v>
      </c>
      <c r="D81">
        <v>32</v>
      </c>
      <c r="E81">
        <v>13</v>
      </c>
      <c r="F81">
        <v>12</v>
      </c>
      <c r="G81">
        <v>7</v>
      </c>
    </row>
    <row r="82" spans="1:7" x14ac:dyDescent="0.3">
      <c r="A82">
        <v>81</v>
      </c>
      <c r="B82" t="s">
        <v>708</v>
      </c>
      <c r="C82">
        <v>0.51</v>
      </c>
      <c r="D82">
        <v>20</v>
      </c>
      <c r="E82">
        <v>4</v>
      </c>
      <c r="F82">
        <v>12</v>
      </c>
      <c r="G82">
        <v>4</v>
      </c>
    </row>
    <row r="83" spans="1:7" x14ac:dyDescent="0.3">
      <c r="A83">
        <v>82</v>
      </c>
      <c r="B83" t="s">
        <v>873</v>
      </c>
      <c r="C83">
        <v>0.55000000000000004</v>
      </c>
      <c r="D83">
        <v>38</v>
      </c>
      <c r="E83">
        <v>13</v>
      </c>
      <c r="F83">
        <v>16</v>
      </c>
      <c r="G83">
        <v>9</v>
      </c>
    </row>
    <row r="84" spans="1:7" x14ac:dyDescent="0.3">
      <c r="A84">
        <v>83</v>
      </c>
      <c r="B84" t="s">
        <v>1038</v>
      </c>
      <c r="C84">
        <v>0.55000000000000004</v>
      </c>
      <c r="D84">
        <v>20</v>
      </c>
      <c r="E84">
        <v>8</v>
      </c>
      <c r="F84">
        <v>7</v>
      </c>
      <c r="G84">
        <v>5</v>
      </c>
    </row>
    <row r="85" spans="1:7" x14ac:dyDescent="0.3">
      <c r="A85">
        <v>84</v>
      </c>
      <c r="B85" t="s">
        <v>865</v>
      </c>
      <c r="C85">
        <v>0.53</v>
      </c>
      <c r="D85">
        <v>42</v>
      </c>
      <c r="E85">
        <v>13</v>
      </c>
      <c r="F85">
        <v>18</v>
      </c>
      <c r="G85">
        <v>11</v>
      </c>
    </row>
    <row r="86" spans="1:7" x14ac:dyDescent="0.3">
      <c r="A86">
        <v>85</v>
      </c>
      <c r="B86" t="s">
        <v>1033</v>
      </c>
      <c r="C86">
        <v>0.59</v>
      </c>
      <c r="D86">
        <v>35</v>
      </c>
      <c r="E86">
        <v>9</v>
      </c>
      <c r="F86">
        <v>16</v>
      </c>
      <c r="G86">
        <v>10</v>
      </c>
    </row>
    <row r="87" spans="1:7" x14ac:dyDescent="0.3">
      <c r="A87">
        <v>86</v>
      </c>
      <c r="B87" t="s">
        <v>1058</v>
      </c>
      <c r="C87">
        <v>0.55000000000000004</v>
      </c>
      <c r="D87">
        <v>26</v>
      </c>
      <c r="E87">
        <v>10</v>
      </c>
      <c r="F87">
        <v>9</v>
      </c>
      <c r="G87">
        <v>7</v>
      </c>
    </row>
    <row r="88" spans="1:7" x14ac:dyDescent="0.3">
      <c r="A88">
        <v>87</v>
      </c>
      <c r="B88" t="s">
        <v>1271</v>
      </c>
      <c r="C88">
        <v>0.54</v>
      </c>
      <c r="D88">
        <v>38</v>
      </c>
      <c r="E88">
        <v>12</v>
      </c>
      <c r="F88">
        <v>18</v>
      </c>
      <c r="G88">
        <v>8</v>
      </c>
    </row>
    <row r="89" spans="1:7" x14ac:dyDescent="0.3">
      <c r="A89">
        <v>88</v>
      </c>
      <c r="B89" t="s">
        <v>890</v>
      </c>
      <c r="C89">
        <v>0.33</v>
      </c>
      <c r="D89">
        <v>4</v>
      </c>
      <c r="E89">
        <v>2</v>
      </c>
      <c r="F89">
        <v>2</v>
      </c>
      <c r="G89">
        <v>0</v>
      </c>
    </row>
    <row r="90" spans="1:7" x14ac:dyDescent="0.3">
      <c r="A90">
        <v>89</v>
      </c>
      <c r="B90" t="s">
        <v>1247</v>
      </c>
      <c r="C90">
        <v>0.56000000000000005</v>
      </c>
      <c r="D90">
        <v>33</v>
      </c>
      <c r="E90">
        <v>14</v>
      </c>
      <c r="F90">
        <v>12</v>
      </c>
      <c r="G90">
        <v>7</v>
      </c>
    </row>
    <row r="91" spans="1:7" x14ac:dyDescent="0.3">
      <c r="A91">
        <v>90</v>
      </c>
      <c r="B91" t="s">
        <v>799</v>
      </c>
      <c r="C91">
        <v>0.63</v>
      </c>
      <c r="D91">
        <v>3</v>
      </c>
      <c r="E91">
        <v>2</v>
      </c>
      <c r="F91">
        <v>1</v>
      </c>
      <c r="G91">
        <v>0</v>
      </c>
    </row>
    <row r="92" spans="1:7" x14ac:dyDescent="0.3">
      <c r="A92">
        <v>91</v>
      </c>
      <c r="B92" t="s">
        <v>924</v>
      </c>
      <c r="C92">
        <v>0.5</v>
      </c>
      <c r="D92">
        <v>20</v>
      </c>
      <c r="E92">
        <v>7</v>
      </c>
      <c r="F92">
        <v>10</v>
      </c>
      <c r="G92">
        <v>3</v>
      </c>
    </row>
    <row r="93" spans="1:7" x14ac:dyDescent="0.3">
      <c r="A93">
        <v>92</v>
      </c>
      <c r="B93" t="s">
        <v>319</v>
      </c>
      <c r="C93">
        <v>0.52</v>
      </c>
      <c r="D93">
        <v>39</v>
      </c>
      <c r="E93">
        <v>13</v>
      </c>
      <c r="F93">
        <v>18</v>
      </c>
      <c r="G93">
        <v>8</v>
      </c>
    </row>
    <row r="94" spans="1:7" x14ac:dyDescent="0.3">
      <c r="A94">
        <v>93</v>
      </c>
      <c r="B94" t="s">
        <v>188</v>
      </c>
      <c r="C94">
        <v>0.48</v>
      </c>
      <c r="D94">
        <v>28</v>
      </c>
      <c r="E94">
        <v>12</v>
      </c>
      <c r="F94">
        <v>10</v>
      </c>
      <c r="G94">
        <v>6</v>
      </c>
    </row>
    <row r="95" spans="1:7" x14ac:dyDescent="0.3">
      <c r="A95">
        <v>94</v>
      </c>
      <c r="B95" t="s">
        <v>619</v>
      </c>
      <c r="C95">
        <v>0.55000000000000004</v>
      </c>
      <c r="D95">
        <v>32</v>
      </c>
      <c r="E95">
        <v>11</v>
      </c>
      <c r="F95">
        <v>15</v>
      </c>
      <c r="G95">
        <v>6</v>
      </c>
    </row>
    <row r="96" spans="1:7" x14ac:dyDescent="0.3">
      <c r="A96">
        <v>95</v>
      </c>
      <c r="B96" t="s">
        <v>249</v>
      </c>
      <c r="C96">
        <v>0.15</v>
      </c>
      <c r="D96">
        <v>11</v>
      </c>
      <c r="E96">
        <v>6</v>
      </c>
      <c r="F96">
        <v>4</v>
      </c>
      <c r="G96">
        <v>1</v>
      </c>
    </row>
    <row r="97" spans="1:7" x14ac:dyDescent="0.3">
      <c r="A97">
        <v>96</v>
      </c>
      <c r="B97" t="s">
        <v>1026</v>
      </c>
      <c r="C97">
        <v>0.54</v>
      </c>
      <c r="D97">
        <v>30</v>
      </c>
      <c r="E97">
        <v>11</v>
      </c>
      <c r="F97">
        <v>15</v>
      </c>
      <c r="G97">
        <v>4</v>
      </c>
    </row>
    <row r="98" spans="1:7" x14ac:dyDescent="0.3">
      <c r="A98">
        <v>97</v>
      </c>
      <c r="B98" t="s">
        <v>553</v>
      </c>
      <c r="C98">
        <v>0.61</v>
      </c>
      <c r="D98">
        <v>46</v>
      </c>
      <c r="E98">
        <v>14</v>
      </c>
      <c r="F98">
        <v>15</v>
      </c>
      <c r="G98">
        <v>17</v>
      </c>
    </row>
    <row r="99" spans="1:7" x14ac:dyDescent="0.3">
      <c r="A99">
        <v>98</v>
      </c>
      <c r="B99" t="s">
        <v>1200</v>
      </c>
      <c r="C99">
        <v>0.56999999999999995</v>
      </c>
      <c r="D99">
        <v>35</v>
      </c>
      <c r="E99">
        <v>12</v>
      </c>
      <c r="F99">
        <v>15</v>
      </c>
      <c r="G99">
        <v>8</v>
      </c>
    </row>
    <row r="100" spans="1:7" x14ac:dyDescent="0.3">
      <c r="A100">
        <v>99</v>
      </c>
      <c r="B100" t="s">
        <v>82</v>
      </c>
      <c r="C100">
        <v>0.57999999999999996</v>
      </c>
      <c r="D100">
        <v>38</v>
      </c>
      <c r="E100">
        <v>13</v>
      </c>
      <c r="F100">
        <v>14</v>
      </c>
      <c r="G100">
        <v>11</v>
      </c>
    </row>
    <row r="101" spans="1:7" x14ac:dyDescent="0.3">
      <c r="A101">
        <v>100</v>
      </c>
      <c r="B101" t="s">
        <v>123</v>
      </c>
      <c r="C101">
        <v>0.55000000000000004</v>
      </c>
      <c r="D101">
        <v>33</v>
      </c>
      <c r="E101">
        <v>12</v>
      </c>
      <c r="F101">
        <v>14</v>
      </c>
      <c r="G101">
        <v>7</v>
      </c>
    </row>
    <row r="102" spans="1:7" x14ac:dyDescent="0.3">
      <c r="A102">
        <v>101</v>
      </c>
      <c r="B102" t="s">
        <v>508</v>
      </c>
      <c r="C102">
        <v>0.44</v>
      </c>
      <c r="D102">
        <v>13</v>
      </c>
      <c r="E102">
        <v>5</v>
      </c>
      <c r="F102">
        <v>7</v>
      </c>
      <c r="G102">
        <v>1</v>
      </c>
    </row>
    <row r="103" spans="1:7" x14ac:dyDescent="0.3">
      <c r="A103">
        <v>102</v>
      </c>
      <c r="B103" t="s">
        <v>364</v>
      </c>
      <c r="C103">
        <v>0.55000000000000004</v>
      </c>
      <c r="D103">
        <v>37</v>
      </c>
      <c r="E103">
        <v>13</v>
      </c>
      <c r="F103">
        <v>15</v>
      </c>
      <c r="G103">
        <v>9</v>
      </c>
    </row>
    <row r="104" spans="1:7" x14ac:dyDescent="0.3">
      <c r="A104">
        <v>103</v>
      </c>
      <c r="B104" t="s">
        <v>529</v>
      </c>
      <c r="C104">
        <v>0.49</v>
      </c>
      <c r="D104">
        <v>21</v>
      </c>
      <c r="E104">
        <v>9</v>
      </c>
      <c r="F104">
        <v>11</v>
      </c>
      <c r="G104">
        <v>1</v>
      </c>
    </row>
    <row r="105" spans="1:7" x14ac:dyDescent="0.3">
      <c r="A105">
        <v>104</v>
      </c>
      <c r="B105" t="s">
        <v>55</v>
      </c>
      <c r="C105">
        <v>0.53</v>
      </c>
      <c r="D105">
        <v>32</v>
      </c>
      <c r="E105">
        <v>13</v>
      </c>
      <c r="F105">
        <v>14</v>
      </c>
      <c r="G105">
        <v>5</v>
      </c>
    </row>
    <row r="106" spans="1:7" x14ac:dyDescent="0.3">
      <c r="A106">
        <v>105</v>
      </c>
      <c r="B106" t="s">
        <v>155</v>
      </c>
      <c r="C106">
        <v>0.49</v>
      </c>
      <c r="D106">
        <v>25</v>
      </c>
      <c r="E106">
        <v>9</v>
      </c>
      <c r="F106">
        <v>7</v>
      </c>
      <c r="G106">
        <v>9</v>
      </c>
    </row>
    <row r="107" spans="1:7" x14ac:dyDescent="0.3">
      <c r="A107">
        <v>106</v>
      </c>
      <c r="B107" t="s">
        <v>759</v>
      </c>
      <c r="C107">
        <v>0.55000000000000004</v>
      </c>
      <c r="D107">
        <v>41</v>
      </c>
      <c r="E107">
        <v>14</v>
      </c>
      <c r="F107">
        <v>17</v>
      </c>
      <c r="G107">
        <v>10</v>
      </c>
    </row>
    <row r="108" spans="1:7" x14ac:dyDescent="0.3">
      <c r="A108">
        <v>107</v>
      </c>
      <c r="B108" t="s">
        <v>643</v>
      </c>
      <c r="C108">
        <v>0.41</v>
      </c>
      <c r="D108">
        <v>24</v>
      </c>
      <c r="E108">
        <v>8</v>
      </c>
      <c r="F108">
        <v>12</v>
      </c>
      <c r="G108">
        <v>4</v>
      </c>
    </row>
    <row r="109" spans="1:7" x14ac:dyDescent="0.3">
      <c r="A109">
        <v>108</v>
      </c>
      <c r="B109" t="s">
        <v>130</v>
      </c>
      <c r="C109">
        <v>0.47</v>
      </c>
      <c r="D109">
        <v>30</v>
      </c>
      <c r="E109">
        <v>13</v>
      </c>
      <c r="F109">
        <v>11</v>
      </c>
      <c r="G109">
        <v>6</v>
      </c>
    </row>
    <row r="110" spans="1:7" x14ac:dyDescent="0.3">
      <c r="A110">
        <v>109</v>
      </c>
      <c r="B110" t="s">
        <v>119</v>
      </c>
      <c r="C110">
        <v>0.6</v>
      </c>
      <c r="D110">
        <v>49</v>
      </c>
      <c r="E110">
        <v>14</v>
      </c>
      <c r="F110">
        <v>18</v>
      </c>
      <c r="G110">
        <v>17</v>
      </c>
    </row>
    <row r="111" spans="1:7" x14ac:dyDescent="0.3">
      <c r="A111">
        <v>110</v>
      </c>
      <c r="B111" t="s">
        <v>1006</v>
      </c>
      <c r="C111">
        <v>0.53</v>
      </c>
      <c r="D111">
        <v>33</v>
      </c>
      <c r="E111">
        <v>12</v>
      </c>
      <c r="F111">
        <v>15</v>
      </c>
      <c r="G111">
        <v>6</v>
      </c>
    </row>
    <row r="112" spans="1:7" x14ac:dyDescent="0.3">
      <c r="A112">
        <v>111</v>
      </c>
      <c r="B112" t="s">
        <v>438</v>
      </c>
      <c r="C112">
        <v>0.55000000000000004</v>
      </c>
      <c r="D112">
        <v>36</v>
      </c>
      <c r="E112">
        <v>12</v>
      </c>
      <c r="F112">
        <v>16</v>
      </c>
      <c r="G112">
        <v>8</v>
      </c>
    </row>
    <row r="113" spans="1:7" x14ac:dyDescent="0.3">
      <c r="A113">
        <v>112</v>
      </c>
      <c r="B113" t="s">
        <v>1313</v>
      </c>
      <c r="C113">
        <v>0.53</v>
      </c>
      <c r="D113">
        <v>47</v>
      </c>
      <c r="E113">
        <v>14</v>
      </c>
      <c r="F113">
        <v>21</v>
      </c>
      <c r="G113">
        <v>12</v>
      </c>
    </row>
    <row r="114" spans="1:7" x14ac:dyDescent="0.3">
      <c r="A114">
        <v>113</v>
      </c>
      <c r="B114" t="s">
        <v>451</v>
      </c>
      <c r="C114">
        <v>0.51</v>
      </c>
      <c r="D114">
        <v>24</v>
      </c>
      <c r="E114">
        <v>5</v>
      </c>
      <c r="F114">
        <v>14</v>
      </c>
      <c r="G114">
        <v>5</v>
      </c>
    </row>
    <row r="115" spans="1:7" x14ac:dyDescent="0.3">
      <c r="A115">
        <v>114</v>
      </c>
      <c r="B115" t="s">
        <v>1222</v>
      </c>
      <c r="C115">
        <v>0.56999999999999995</v>
      </c>
      <c r="D115">
        <v>38</v>
      </c>
      <c r="E115">
        <v>14</v>
      </c>
      <c r="F115">
        <v>14</v>
      </c>
      <c r="G115">
        <v>10</v>
      </c>
    </row>
    <row r="116" spans="1:7" x14ac:dyDescent="0.3">
      <c r="A116">
        <v>115</v>
      </c>
      <c r="B116" t="s">
        <v>1251</v>
      </c>
      <c r="C116">
        <v>0.54</v>
      </c>
      <c r="D116">
        <v>35</v>
      </c>
      <c r="E116">
        <v>11</v>
      </c>
      <c r="F116">
        <v>17</v>
      </c>
      <c r="G116">
        <v>7</v>
      </c>
    </row>
    <row r="117" spans="1:7" x14ac:dyDescent="0.3">
      <c r="A117">
        <v>116</v>
      </c>
      <c r="B117" t="s">
        <v>566</v>
      </c>
      <c r="C117">
        <v>0.51</v>
      </c>
      <c r="D117">
        <v>30</v>
      </c>
      <c r="E117">
        <v>10</v>
      </c>
      <c r="F117">
        <v>15</v>
      </c>
      <c r="G117">
        <v>5</v>
      </c>
    </row>
    <row r="118" spans="1:7" x14ac:dyDescent="0.3">
      <c r="A118">
        <v>117</v>
      </c>
      <c r="B118" t="s">
        <v>1091</v>
      </c>
      <c r="C118">
        <v>0.61</v>
      </c>
      <c r="D118">
        <v>40</v>
      </c>
      <c r="E118">
        <v>12</v>
      </c>
      <c r="F118">
        <v>14</v>
      </c>
      <c r="G118">
        <v>14</v>
      </c>
    </row>
    <row r="119" spans="1:7" x14ac:dyDescent="0.3">
      <c r="A119">
        <v>118</v>
      </c>
      <c r="B119" t="s">
        <v>1329</v>
      </c>
      <c r="C119">
        <v>0.55000000000000004</v>
      </c>
      <c r="D119">
        <v>35</v>
      </c>
      <c r="E119">
        <v>12</v>
      </c>
      <c r="F119">
        <v>16</v>
      </c>
      <c r="G119">
        <v>7</v>
      </c>
    </row>
    <row r="120" spans="1:7" x14ac:dyDescent="0.3">
      <c r="A120">
        <v>119</v>
      </c>
      <c r="B120" t="s">
        <v>1406</v>
      </c>
      <c r="C120">
        <v>0.56999999999999995</v>
      </c>
      <c r="D120">
        <v>38</v>
      </c>
      <c r="E120">
        <v>13</v>
      </c>
      <c r="F120">
        <v>16</v>
      </c>
      <c r="G120">
        <v>9</v>
      </c>
    </row>
    <row r="121" spans="1:7" x14ac:dyDescent="0.3">
      <c r="A121">
        <v>120</v>
      </c>
      <c r="B121" t="s">
        <v>99</v>
      </c>
      <c r="C121">
        <v>0.55000000000000004</v>
      </c>
      <c r="D121">
        <v>33</v>
      </c>
      <c r="E121">
        <v>12</v>
      </c>
      <c r="F121">
        <v>14</v>
      </c>
      <c r="G121">
        <v>7</v>
      </c>
    </row>
    <row r="122" spans="1:7" x14ac:dyDescent="0.3">
      <c r="A122">
        <v>121</v>
      </c>
      <c r="B122" t="s">
        <v>196</v>
      </c>
      <c r="C122">
        <v>0.54</v>
      </c>
      <c r="D122">
        <v>31</v>
      </c>
      <c r="E122">
        <v>11</v>
      </c>
      <c r="F122">
        <v>14</v>
      </c>
      <c r="G122">
        <v>6</v>
      </c>
    </row>
    <row r="123" spans="1:7" x14ac:dyDescent="0.3">
      <c r="A123">
        <v>122</v>
      </c>
      <c r="B123" t="s">
        <v>1491</v>
      </c>
      <c r="C123">
        <v>0.45</v>
      </c>
      <c r="D123">
        <v>15</v>
      </c>
      <c r="E123">
        <v>6</v>
      </c>
      <c r="F123">
        <v>8</v>
      </c>
      <c r="G123">
        <v>1</v>
      </c>
    </row>
    <row r="124" spans="1:7" x14ac:dyDescent="0.3">
      <c r="A124">
        <v>123</v>
      </c>
      <c r="B124" t="s">
        <v>1278</v>
      </c>
      <c r="C124">
        <v>0.56999999999999995</v>
      </c>
      <c r="D124">
        <v>17</v>
      </c>
      <c r="E124">
        <v>4</v>
      </c>
      <c r="F124">
        <v>10</v>
      </c>
      <c r="G124">
        <v>3</v>
      </c>
    </row>
    <row r="125" spans="1:7" x14ac:dyDescent="0.3">
      <c r="A125">
        <v>124</v>
      </c>
      <c r="B125" t="s">
        <v>1165</v>
      </c>
      <c r="C125">
        <v>0.63</v>
      </c>
      <c r="D125">
        <v>51</v>
      </c>
      <c r="E125">
        <v>14</v>
      </c>
      <c r="F125">
        <v>15</v>
      </c>
      <c r="G125">
        <v>22</v>
      </c>
    </row>
    <row r="126" spans="1:7" x14ac:dyDescent="0.3">
      <c r="A126">
        <v>125</v>
      </c>
      <c r="B126" t="s">
        <v>1526</v>
      </c>
      <c r="C126">
        <v>0.5</v>
      </c>
      <c r="D126">
        <v>14</v>
      </c>
      <c r="E126">
        <v>6</v>
      </c>
      <c r="F126">
        <v>6</v>
      </c>
      <c r="G126">
        <v>2</v>
      </c>
    </row>
    <row r="127" spans="1:7" x14ac:dyDescent="0.3">
      <c r="A127">
        <v>126</v>
      </c>
      <c r="B127" t="s">
        <v>1282</v>
      </c>
      <c r="C127">
        <v>0.56999999999999995</v>
      </c>
      <c r="D127">
        <v>16</v>
      </c>
      <c r="E127">
        <v>4</v>
      </c>
      <c r="F127">
        <v>9</v>
      </c>
      <c r="G127">
        <v>3</v>
      </c>
    </row>
    <row r="128" spans="1:7" x14ac:dyDescent="0.3">
      <c r="A128">
        <v>127</v>
      </c>
      <c r="B128" t="s">
        <v>282</v>
      </c>
      <c r="C128">
        <v>0.55000000000000004</v>
      </c>
      <c r="D128">
        <v>32</v>
      </c>
      <c r="E128">
        <v>10</v>
      </c>
      <c r="F128">
        <v>15</v>
      </c>
      <c r="G128">
        <v>7</v>
      </c>
    </row>
    <row r="129" spans="1:7" x14ac:dyDescent="0.3">
      <c r="A129">
        <v>128</v>
      </c>
      <c r="B129" t="s">
        <v>1050</v>
      </c>
      <c r="C129">
        <v>0.56000000000000005</v>
      </c>
      <c r="D129">
        <v>44</v>
      </c>
      <c r="E129">
        <v>12</v>
      </c>
      <c r="F129">
        <v>19</v>
      </c>
      <c r="G129">
        <v>13</v>
      </c>
    </row>
    <row r="130" spans="1:7" x14ac:dyDescent="0.3">
      <c r="A130">
        <v>129</v>
      </c>
      <c r="B130" t="s">
        <v>1290</v>
      </c>
      <c r="C130">
        <v>0.57999999999999996</v>
      </c>
      <c r="D130">
        <v>16</v>
      </c>
      <c r="E130">
        <v>6</v>
      </c>
      <c r="F130">
        <v>6</v>
      </c>
      <c r="G130">
        <v>4</v>
      </c>
    </row>
    <row r="131" spans="1:7" x14ac:dyDescent="0.3">
      <c r="A131">
        <v>130</v>
      </c>
      <c r="B131" t="s">
        <v>1215</v>
      </c>
      <c r="C131">
        <v>0.56000000000000005</v>
      </c>
      <c r="D131">
        <v>33</v>
      </c>
      <c r="E131">
        <v>11</v>
      </c>
      <c r="F131">
        <v>15</v>
      </c>
      <c r="G131">
        <v>7</v>
      </c>
    </row>
    <row r="132" spans="1:7" x14ac:dyDescent="0.3">
      <c r="A132">
        <v>131</v>
      </c>
      <c r="B132" t="s">
        <v>1480</v>
      </c>
      <c r="C132">
        <v>0.59</v>
      </c>
      <c r="D132">
        <v>35</v>
      </c>
      <c r="E132">
        <v>13</v>
      </c>
      <c r="F132">
        <v>12</v>
      </c>
      <c r="G132">
        <v>10</v>
      </c>
    </row>
    <row r="133" spans="1:7" x14ac:dyDescent="0.3">
      <c r="A133">
        <v>132</v>
      </c>
      <c r="B133" t="s">
        <v>479</v>
      </c>
      <c r="C133">
        <v>0.55000000000000004</v>
      </c>
      <c r="D133">
        <v>29</v>
      </c>
      <c r="E133">
        <v>9</v>
      </c>
      <c r="F133">
        <v>15</v>
      </c>
      <c r="G133">
        <v>5</v>
      </c>
    </row>
    <row r="134" spans="1:7" x14ac:dyDescent="0.3">
      <c r="A134">
        <v>133</v>
      </c>
      <c r="B134" t="s">
        <v>303</v>
      </c>
      <c r="C134">
        <v>0.51</v>
      </c>
      <c r="D134">
        <v>23</v>
      </c>
      <c r="E134">
        <v>8</v>
      </c>
      <c r="F134">
        <v>12</v>
      </c>
      <c r="G134">
        <v>3</v>
      </c>
    </row>
    <row r="135" spans="1:7" x14ac:dyDescent="0.3">
      <c r="A135">
        <v>134</v>
      </c>
      <c r="B135" t="s">
        <v>455</v>
      </c>
      <c r="C135">
        <v>0.23</v>
      </c>
      <c r="D135">
        <v>19</v>
      </c>
      <c r="E135">
        <v>7</v>
      </c>
      <c r="F135">
        <v>8</v>
      </c>
      <c r="G135">
        <v>4</v>
      </c>
    </row>
    <row r="136" spans="1:7" x14ac:dyDescent="0.3">
      <c r="A136">
        <v>135</v>
      </c>
      <c r="B136" t="s">
        <v>1262</v>
      </c>
      <c r="C136">
        <v>0.55000000000000004</v>
      </c>
      <c r="D136">
        <v>43</v>
      </c>
      <c r="E136">
        <v>12</v>
      </c>
      <c r="F136">
        <v>19</v>
      </c>
      <c r="G136">
        <v>12</v>
      </c>
    </row>
    <row r="137" spans="1:7" x14ac:dyDescent="0.3">
      <c r="A137">
        <v>136</v>
      </c>
      <c r="B137" t="s">
        <v>742</v>
      </c>
      <c r="C137">
        <v>0.5</v>
      </c>
      <c r="D137">
        <v>38</v>
      </c>
      <c r="E137">
        <v>14</v>
      </c>
      <c r="F137">
        <v>17</v>
      </c>
      <c r="G137">
        <v>7</v>
      </c>
    </row>
    <row r="138" spans="1:7" x14ac:dyDescent="0.3">
      <c r="A138">
        <v>137</v>
      </c>
      <c r="B138" t="s">
        <v>651</v>
      </c>
      <c r="C138">
        <v>0.52</v>
      </c>
      <c r="D138">
        <v>38</v>
      </c>
      <c r="E138">
        <v>10</v>
      </c>
      <c r="F138">
        <v>18</v>
      </c>
      <c r="G138">
        <v>10</v>
      </c>
    </row>
    <row r="139" spans="1:7" x14ac:dyDescent="0.3">
      <c r="A139">
        <v>138</v>
      </c>
      <c r="B139" t="s">
        <v>1227</v>
      </c>
      <c r="C139">
        <v>0.56000000000000005</v>
      </c>
      <c r="D139">
        <v>33</v>
      </c>
      <c r="E139">
        <v>14</v>
      </c>
      <c r="F139">
        <v>12</v>
      </c>
      <c r="G139">
        <v>7</v>
      </c>
    </row>
    <row r="140" spans="1:7" x14ac:dyDescent="0.3">
      <c r="A140">
        <v>139</v>
      </c>
      <c r="B140" t="s">
        <v>831</v>
      </c>
      <c r="C140">
        <v>0.56999999999999995</v>
      </c>
      <c r="D140">
        <v>46</v>
      </c>
      <c r="E140">
        <v>13</v>
      </c>
      <c r="F140">
        <v>21</v>
      </c>
      <c r="G140">
        <v>12</v>
      </c>
    </row>
    <row r="141" spans="1:7" x14ac:dyDescent="0.3">
      <c r="A141">
        <v>140</v>
      </c>
      <c r="B141" t="s">
        <v>442</v>
      </c>
      <c r="C141">
        <v>0.45</v>
      </c>
      <c r="D141">
        <v>24</v>
      </c>
      <c r="E141">
        <v>10</v>
      </c>
      <c r="F141">
        <v>13</v>
      </c>
      <c r="G141">
        <v>1</v>
      </c>
    </row>
    <row r="142" spans="1:7" x14ac:dyDescent="0.3">
      <c r="A142">
        <v>141</v>
      </c>
      <c r="B142" t="s">
        <v>763</v>
      </c>
      <c r="C142">
        <v>0.55000000000000004</v>
      </c>
      <c r="D142">
        <v>35</v>
      </c>
      <c r="E142">
        <v>11</v>
      </c>
      <c r="F142">
        <v>17</v>
      </c>
      <c r="G142">
        <v>7</v>
      </c>
    </row>
    <row r="143" spans="1:7" x14ac:dyDescent="0.3">
      <c r="A143">
        <v>142</v>
      </c>
      <c r="B143" t="s">
        <v>1522</v>
      </c>
      <c r="C143">
        <v>0.57999999999999996</v>
      </c>
      <c r="D143">
        <v>19</v>
      </c>
      <c r="E143">
        <v>6</v>
      </c>
      <c r="F143">
        <v>10</v>
      </c>
      <c r="G143">
        <v>3</v>
      </c>
    </row>
    <row r="144" spans="1:7" x14ac:dyDescent="0.3">
      <c r="A144">
        <v>143</v>
      </c>
      <c r="B144" t="s">
        <v>848</v>
      </c>
      <c r="C144">
        <v>0.56999999999999995</v>
      </c>
      <c r="D144">
        <v>18</v>
      </c>
      <c r="E144">
        <v>3</v>
      </c>
      <c r="F144">
        <v>10</v>
      </c>
      <c r="G144">
        <v>5</v>
      </c>
    </row>
    <row r="145" spans="1:7" x14ac:dyDescent="0.3">
      <c r="A145">
        <v>144</v>
      </c>
      <c r="B145" t="s">
        <v>1211</v>
      </c>
      <c r="C145">
        <v>0.47</v>
      </c>
      <c r="D145">
        <v>29</v>
      </c>
      <c r="E145">
        <v>13</v>
      </c>
      <c r="F145">
        <v>12</v>
      </c>
      <c r="G145">
        <v>4</v>
      </c>
    </row>
    <row r="146" spans="1:7" x14ac:dyDescent="0.3">
      <c r="A146">
        <v>145</v>
      </c>
      <c r="B146" t="s">
        <v>524</v>
      </c>
      <c r="C146">
        <v>0.49</v>
      </c>
      <c r="D146">
        <v>6</v>
      </c>
      <c r="E146">
        <v>2</v>
      </c>
      <c r="F146">
        <v>2</v>
      </c>
      <c r="G146">
        <v>2</v>
      </c>
    </row>
    <row r="147" spans="1:7" x14ac:dyDescent="0.3">
      <c r="A147">
        <v>146</v>
      </c>
      <c r="B147" t="s">
        <v>790</v>
      </c>
      <c r="C147">
        <v>0.6</v>
      </c>
      <c r="D147">
        <v>47</v>
      </c>
      <c r="E147">
        <v>15</v>
      </c>
      <c r="F147">
        <v>14</v>
      </c>
      <c r="G147">
        <v>18</v>
      </c>
    </row>
    <row r="148" spans="1:7" x14ac:dyDescent="0.3">
      <c r="A148">
        <v>147</v>
      </c>
      <c r="B148" t="s">
        <v>63</v>
      </c>
      <c r="C148">
        <v>0.6</v>
      </c>
      <c r="D148">
        <v>38</v>
      </c>
      <c r="E148">
        <v>13</v>
      </c>
      <c r="F148">
        <v>12</v>
      </c>
      <c r="G148">
        <v>13</v>
      </c>
    </row>
    <row r="149" spans="1:7" x14ac:dyDescent="0.3">
      <c r="A149">
        <v>148</v>
      </c>
      <c r="B149" t="s">
        <v>1431</v>
      </c>
      <c r="C149">
        <v>0.6</v>
      </c>
      <c r="D149">
        <v>33</v>
      </c>
      <c r="E149">
        <v>12</v>
      </c>
      <c r="F149">
        <v>12</v>
      </c>
      <c r="G149">
        <v>9</v>
      </c>
    </row>
    <row r="150" spans="1:7" x14ac:dyDescent="0.3">
      <c r="A150">
        <v>149</v>
      </c>
      <c r="B150" t="s">
        <v>1381</v>
      </c>
      <c r="C150">
        <v>0.57999999999999996</v>
      </c>
      <c r="D150">
        <v>41</v>
      </c>
      <c r="E150">
        <v>14</v>
      </c>
      <c r="F150">
        <v>15</v>
      </c>
      <c r="G150">
        <v>12</v>
      </c>
    </row>
    <row r="151" spans="1:7" x14ac:dyDescent="0.3">
      <c r="A151">
        <v>150</v>
      </c>
      <c r="B151" t="s">
        <v>561</v>
      </c>
      <c r="C151">
        <v>0.59</v>
      </c>
      <c r="D151">
        <v>33</v>
      </c>
      <c r="E151">
        <v>10</v>
      </c>
      <c r="F151">
        <v>12</v>
      </c>
      <c r="G151">
        <v>11</v>
      </c>
    </row>
    <row r="152" spans="1:7" x14ac:dyDescent="0.3">
      <c r="A152">
        <v>151</v>
      </c>
      <c r="B152" t="s">
        <v>1107</v>
      </c>
      <c r="C152">
        <v>0.51</v>
      </c>
      <c r="D152">
        <v>23</v>
      </c>
      <c r="E152">
        <v>9</v>
      </c>
      <c r="F152">
        <v>9</v>
      </c>
      <c r="G152">
        <v>5</v>
      </c>
    </row>
    <row r="153" spans="1:7" x14ac:dyDescent="0.3">
      <c r="A153">
        <v>152</v>
      </c>
      <c r="B153" t="s">
        <v>541</v>
      </c>
      <c r="C153">
        <v>0.56999999999999995</v>
      </c>
      <c r="D153">
        <v>34</v>
      </c>
      <c r="E153">
        <v>12</v>
      </c>
      <c r="F153">
        <v>13</v>
      </c>
      <c r="G153">
        <v>9</v>
      </c>
    </row>
    <row r="154" spans="1:7" x14ac:dyDescent="0.3">
      <c r="A154">
        <v>153</v>
      </c>
      <c r="B154" t="s">
        <v>1062</v>
      </c>
      <c r="C154">
        <v>0.55000000000000004</v>
      </c>
      <c r="D154">
        <v>36</v>
      </c>
      <c r="E154">
        <v>12</v>
      </c>
      <c r="F154">
        <v>14</v>
      </c>
      <c r="G154">
        <v>10</v>
      </c>
    </row>
    <row r="155" spans="1:7" x14ac:dyDescent="0.3">
      <c r="A155">
        <v>154</v>
      </c>
      <c r="B155" t="s">
        <v>516</v>
      </c>
      <c r="C155">
        <v>0.52</v>
      </c>
      <c r="D155">
        <v>18</v>
      </c>
      <c r="E155">
        <v>6</v>
      </c>
      <c r="F155">
        <v>9</v>
      </c>
      <c r="G155">
        <v>3</v>
      </c>
    </row>
    <row r="156" spans="1:7" x14ac:dyDescent="0.3">
      <c r="A156">
        <v>155</v>
      </c>
      <c r="B156" t="s">
        <v>904</v>
      </c>
      <c r="C156">
        <v>0.49</v>
      </c>
      <c r="D156">
        <v>18</v>
      </c>
      <c r="E156">
        <v>9</v>
      </c>
      <c r="F156">
        <v>6</v>
      </c>
      <c r="G156">
        <v>3</v>
      </c>
    </row>
    <row r="157" spans="1:7" x14ac:dyDescent="0.3">
      <c r="A157">
        <v>156</v>
      </c>
      <c r="B157" t="s">
        <v>916</v>
      </c>
      <c r="C157">
        <v>0.5</v>
      </c>
      <c r="D157">
        <v>23</v>
      </c>
      <c r="E157">
        <v>8</v>
      </c>
      <c r="F157">
        <v>11</v>
      </c>
      <c r="G157">
        <v>4</v>
      </c>
    </row>
    <row r="158" spans="1:7" x14ac:dyDescent="0.3">
      <c r="A158">
        <v>157</v>
      </c>
      <c r="B158" t="s">
        <v>1193</v>
      </c>
      <c r="C158">
        <v>0.55000000000000004</v>
      </c>
      <c r="D158">
        <v>30</v>
      </c>
      <c r="E158">
        <v>11</v>
      </c>
      <c r="F158">
        <v>13</v>
      </c>
      <c r="G158">
        <v>6</v>
      </c>
    </row>
    <row r="159" spans="1:7" x14ac:dyDescent="0.3">
      <c r="A159">
        <v>158</v>
      </c>
      <c r="B159" t="s">
        <v>711</v>
      </c>
      <c r="C159">
        <v>0.54</v>
      </c>
      <c r="D159">
        <v>32</v>
      </c>
      <c r="E159">
        <v>10</v>
      </c>
      <c r="F159">
        <v>17</v>
      </c>
      <c r="G159">
        <v>5</v>
      </c>
    </row>
    <row r="160" spans="1:7" x14ac:dyDescent="0.3">
      <c r="A160">
        <v>159</v>
      </c>
      <c r="B160" t="s">
        <v>1459</v>
      </c>
      <c r="C160">
        <v>0.46</v>
      </c>
      <c r="D160">
        <v>20</v>
      </c>
      <c r="E160">
        <v>9</v>
      </c>
      <c r="F160">
        <v>10</v>
      </c>
      <c r="G160">
        <v>1</v>
      </c>
    </row>
    <row r="161" spans="1:7" x14ac:dyDescent="0.3">
      <c r="A161">
        <v>160</v>
      </c>
      <c r="B161" t="s">
        <v>340</v>
      </c>
      <c r="C161">
        <v>0.55000000000000004</v>
      </c>
      <c r="D161">
        <v>27</v>
      </c>
      <c r="E161">
        <v>10</v>
      </c>
      <c r="F161">
        <v>11</v>
      </c>
      <c r="G161">
        <v>6</v>
      </c>
    </row>
    <row r="162" spans="1:7" x14ac:dyDescent="0.3">
      <c r="A162">
        <v>161</v>
      </c>
      <c r="B162" t="s">
        <v>688</v>
      </c>
      <c r="C162">
        <v>0.59</v>
      </c>
      <c r="D162">
        <v>48</v>
      </c>
      <c r="E162">
        <v>15</v>
      </c>
      <c r="F162">
        <v>16</v>
      </c>
      <c r="G162">
        <v>17</v>
      </c>
    </row>
    <row r="163" spans="1:7" x14ac:dyDescent="0.3">
      <c r="A163">
        <v>162</v>
      </c>
      <c r="B163" t="s">
        <v>700</v>
      </c>
      <c r="C163">
        <v>0.56999999999999995</v>
      </c>
      <c r="D163">
        <v>36</v>
      </c>
      <c r="E163">
        <v>13</v>
      </c>
      <c r="F163">
        <v>14</v>
      </c>
      <c r="G163">
        <v>9</v>
      </c>
    </row>
    <row r="164" spans="1:7" x14ac:dyDescent="0.3">
      <c r="A164">
        <v>163</v>
      </c>
      <c r="B164" t="s">
        <v>1010</v>
      </c>
      <c r="C164">
        <v>0.51</v>
      </c>
      <c r="D164">
        <v>22</v>
      </c>
      <c r="E164">
        <v>9</v>
      </c>
      <c r="F164">
        <v>12</v>
      </c>
      <c r="G164">
        <v>1</v>
      </c>
    </row>
    <row r="165" spans="1:7" x14ac:dyDescent="0.3">
      <c r="A165">
        <v>164</v>
      </c>
      <c r="B165" t="s">
        <v>1239</v>
      </c>
      <c r="C165">
        <v>0.57999999999999996</v>
      </c>
      <c r="D165">
        <v>31</v>
      </c>
      <c r="E165">
        <v>10</v>
      </c>
      <c r="F165">
        <v>13</v>
      </c>
      <c r="G165">
        <v>8</v>
      </c>
    </row>
    <row r="166" spans="1:7" x14ac:dyDescent="0.3">
      <c r="A166">
        <v>165</v>
      </c>
      <c r="B166" t="s">
        <v>1173</v>
      </c>
      <c r="C166">
        <v>0.56999999999999995</v>
      </c>
      <c r="D166">
        <v>37</v>
      </c>
      <c r="E166">
        <v>13</v>
      </c>
      <c r="F166">
        <v>15</v>
      </c>
      <c r="G166">
        <v>9</v>
      </c>
    </row>
    <row r="167" spans="1:7" x14ac:dyDescent="0.3">
      <c r="A167">
        <v>166</v>
      </c>
      <c r="B167" t="s">
        <v>1463</v>
      </c>
      <c r="C167">
        <v>0.56999999999999995</v>
      </c>
      <c r="D167">
        <v>39</v>
      </c>
      <c r="E167">
        <v>14</v>
      </c>
      <c r="F167">
        <v>11</v>
      </c>
      <c r="G167">
        <v>14</v>
      </c>
    </row>
    <row r="168" spans="1:7" x14ac:dyDescent="0.3">
      <c r="A168">
        <v>167</v>
      </c>
      <c r="B168" t="s">
        <v>512</v>
      </c>
      <c r="C168">
        <v>0.54</v>
      </c>
      <c r="D168">
        <v>36</v>
      </c>
      <c r="E168">
        <v>13</v>
      </c>
      <c r="F168">
        <v>16</v>
      </c>
      <c r="G168">
        <v>7</v>
      </c>
    </row>
    <row r="169" spans="1:7" x14ac:dyDescent="0.3">
      <c r="A169">
        <v>168</v>
      </c>
      <c r="B169" t="s">
        <v>1231</v>
      </c>
      <c r="C169">
        <v>0.57999999999999996</v>
      </c>
      <c r="D169">
        <v>31</v>
      </c>
      <c r="E169">
        <v>10</v>
      </c>
      <c r="F169">
        <v>13</v>
      </c>
      <c r="G169">
        <v>8</v>
      </c>
    </row>
    <row r="170" spans="1:7" x14ac:dyDescent="0.3">
      <c r="A170">
        <v>169</v>
      </c>
      <c r="B170" t="s">
        <v>103</v>
      </c>
      <c r="C170">
        <v>0.6</v>
      </c>
      <c r="D170">
        <v>1</v>
      </c>
      <c r="E170">
        <v>0</v>
      </c>
      <c r="F170">
        <v>1</v>
      </c>
      <c r="G170">
        <v>0</v>
      </c>
    </row>
    <row r="171" spans="1:7" x14ac:dyDescent="0.3">
      <c r="A171">
        <v>170</v>
      </c>
      <c r="B171" t="s">
        <v>950</v>
      </c>
      <c r="C171">
        <v>0.59</v>
      </c>
      <c r="D171">
        <v>22</v>
      </c>
      <c r="E171">
        <v>6</v>
      </c>
      <c r="F171">
        <v>11</v>
      </c>
      <c r="G171">
        <v>5</v>
      </c>
    </row>
    <row r="172" spans="1:7" x14ac:dyDescent="0.3">
      <c r="A172">
        <v>171</v>
      </c>
      <c r="B172" t="s">
        <v>1018</v>
      </c>
      <c r="C172">
        <v>0.52</v>
      </c>
      <c r="D172">
        <v>33</v>
      </c>
      <c r="E172">
        <v>13</v>
      </c>
      <c r="F172">
        <v>16</v>
      </c>
      <c r="G172">
        <v>4</v>
      </c>
    </row>
    <row r="173" spans="1:7" x14ac:dyDescent="0.3">
      <c r="A173">
        <v>172</v>
      </c>
      <c r="B173" t="s">
        <v>861</v>
      </c>
      <c r="C173">
        <v>0.47</v>
      </c>
      <c r="D173">
        <v>13</v>
      </c>
      <c r="E173">
        <v>6</v>
      </c>
      <c r="F173">
        <v>5</v>
      </c>
      <c r="G173">
        <v>2</v>
      </c>
    </row>
    <row r="174" spans="1:7" x14ac:dyDescent="0.3">
      <c r="A174">
        <v>173</v>
      </c>
      <c r="B174" t="s">
        <v>1022</v>
      </c>
      <c r="C174">
        <v>0.25</v>
      </c>
      <c r="D174">
        <v>20</v>
      </c>
      <c r="E174">
        <v>7</v>
      </c>
      <c r="F174">
        <v>10</v>
      </c>
      <c r="G174">
        <v>3</v>
      </c>
    </row>
    <row r="175" spans="1:7" x14ac:dyDescent="0.3">
      <c r="A175">
        <v>174</v>
      </c>
      <c r="B175" t="s">
        <v>615</v>
      </c>
      <c r="C175">
        <v>0.55000000000000004</v>
      </c>
      <c r="D175">
        <v>31</v>
      </c>
      <c r="E175">
        <v>11</v>
      </c>
      <c r="F175">
        <v>14</v>
      </c>
      <c r="G175">
        <v>6</v>
      </c>
    </row>
    <row r="176" spans="1:7" x14ac:dyDescent="0.3">
      <c r="A176">
        <v>175</v>
      </c>
      <c r="B176" t="s">
        <v>311</v>
      </c>
      <c r="C176">
        <v>0.53</v>
      </c>
      <c r="D176">
        <v>32</v>
      </c>
      <c r="E176">
        <v>10</v>
      </c>
      <c r="F176">
        <v>14</v>
      </c>
      <c r="G176">
        <v>8</v>
      </c>
    </row>
    <row r="177" spans="1:7" x14ac:dyDescent="0.3">
      <c r="A177">
        <v>176</v>
      </c>
      <c r="B177" t="s">
        <v>1189</v>
      </c>
      <c r="C177">
        <v>0.57999999999999996</v>
      </c>
      <c r="D177">
        <v>40</v>
      </c>
      <c r="E177">
        <v>12</v>
      </c>
      <c r="F177">
        <v>15</v>
      </c>
      <c r="G177">
        <v>13</v>
      </c>
    </row>
    <row r="178" spans="1:7" x14ac:dyDescent="0.3">
      <c r="A178">
        <v>177</v>
      </c>
      <c r="B178" t="s">
        <v>356</v>
      </c>
      <c r="C178">
        <v>0.54</v>
      </c>
      <c r="D178">
        <v>28</v>
      </c>
      <c r="E178">
        <v>8</v>
      </c>
      <c r="F178">
        <v>12</v>
      </c>
      <c r="G178">
        <v>8</v>
      </c>
    </row>
    <row r="179" spans="1:7" x14ac:dyDescent="0.3">
      <c r="A179">
        <v>178</v>
      </c>
      <c r="B179" t="s">
        <v>1196</v>
      </c>
      <c r="C179">
        <v>0.56999999999999995</v>
      </c>
      <c r="D179">
        <v>36</v>
      </c>
      <c r="E179">
        <v>11</v>
      </c>
      <c r="F179">
        <v>15</v>
      </c>
      <c r="G179">
        <v>10</v>
      </c>
    </row>
    <row r="180" spans="1:7" x14ac:dyDescent="0.3">
      <c r="A180">
        <v>179</v>
      </c>
      <c r="B180" t="s">
        <v>488</v>
      </c>
      <c r="C180">
        <v>0.55000000000000004</v>
      </c>
      <c r="D180">
        <v>35</v>
      </c>
      <c r="E180">
        <v>12</v>
      </c>
      <c r="F180">
        <v>15</v>
      </c>
      <c r="G180">
        <v>8</v>
      </c>
    </row>
    <row r="181" spans="1:7" x14ac:dyDescent="0.3">
      <c r="A181">
        <v>180</v>
      </c>
      <c r="B181" t="s">
        <v>771</v>
      </c>
      <c r="C181">
        <v>0.55000000000000004</v>
      </c>
      <c r="D181">
        <v>37</v>
      </c>
      <c r="E181">
        <v>13</v>
      </c>
      <c r="F181">
        <v>16</v>
      </c>
      <c r="G181">
        <v>8</v>
      </c>
    </row>
    <row r="182" spans="1:7" x14ac:dyDescent="0.3">
      <c r="A182">
        <v>181</v>
      </c>
      <c r="B182" t="s">
        <v>290</v>
      </c>
      <c r="C182">
        <v>0.45</v>
      </c>
      <c r="D182">
        <v>25</v>
      </c>
      <c r="E182">
        <v>10</v>
      </c>
      <c r="F182">
        <v>11</v>
      </c>
      <c r="G182">
        <v>4</v>
      </c>
    </row>
    <row r="183" spans="1:7" x14ac:dyDescent="0.3">
      <c r="A183">
        <v>182</v>
      </c>
      <c r="B183" t="s">
        <v>217</v>
      </c>
      <c r="C183">
        <v>0.6</v>
      </c>
      <c r="D183">
        <v>36</v>
      </c>
      <c r="E183">
        <v>11</v>
      </c>
      <c r="F183">
        <v>16</v>
      </c>
      <c r="G183">
        <v>9</v>
      </c>
    </row>
    <row r="184" spans="1:7" x14ac:dyDescent="0.3">
      <c r="A184">
        <v>183</v>
      </c>
      <c r="B184" t="s">
        <v>570</v>
      </c>
      <c r="C184">
        <v>0.43</v>
      </c>
      <c r="D184">
        <v>17</v>
      </c>
      <c r="E184">
        <v>8</v>
      </c>
      <c r="F184">
        <v>9</v>
      </c>
      <c r="G184">
        <v>0</v>
      </c>
    </row>
    <row r="185" spans="1:7" x14ac:dyDescent="0.3">
      <c r="A185">
        <v>184</v>
      </c>
      <c r="B185" t="s">
        <v>500</v>
      </c>
      <c r="C185">
        <v>0.53</v>
      </c>
      <c r="D185">
        <v>33</v>
      </c>
      <c r="E185">
        <v>14</v>
      </c>
      <c r="F185">
        <v>13</v>
      </c>
      <c r="G185">
        <v>6</v>
      </c>
    </row>
    <row r="186" spans="1:7" x14ac:dyDescent="0.3">
      <c r="A186">
        <v>185</v>
      </c>
      <c r="B186" t="s">
        <v>90</v>
      </c>
      <c r="C186">
        <v>0.53</v>
      </c>
      <c r="D186">
        <v>31</v>
      </c>
      <c r="E186">
        <v>12</v>
      </c>
      <c r="F186">
        <v>15</v>
      </c>
      <c r="G186">
        <v>4</v>
      </c>
    </row>
    <row r="187" spans="1:7" x14ac:dyDescent="0.3">
      <c r="A187">
        <v>186</v>
      </c>
      <c r="B187" t="s">
        <v>208</v>
      </c>
      <c r="C187">
        <v>0.56000000000000005</v>
      </c>
      <c r="D187">
        <v>34</v>
      </c>
      <c r="E187">
        <v>12</v>
      </c>
      <c r="F187">
        <v>14</v>
      </c>
      <c r="G187">
        <v>8</v>
      </c>
    </row>
    <row r="188" spans="1:7" x14ac:dyDescent="0.3">
      <c r="A188">
        <v>187</v>
      </c>
      <c r="B188" t="s">
        <v>377</v>
      </c>
      <c r="C188">
        <v>0.56000000000000005</v>
      </c>
      <c r="D188">
        <v>26</v>
      </c>
      <c r="E188">
        <v>7</v>
      </c>
      <c r="F188">
        <v>13</v>
      </c>
      <c r="G188">
        <v>6</v>
      </c>
    </row>
    <row r="189" spans="1:7" x14ac:dyDescent="0.3">
      <c r="A189">
        <v>188</v>
      </c>
      <c r="B189" t="s">
        <v>212</v>
      </c>
      <c r="C189">
        <v>0.53</v>
      </c>
      <c r="D189">
        <v>32</v>
      </c>
      <c r="E189">
        <v>12</v>
      </c>
      <c r="F189">
        <v>14</v>
      </c>
      <c r="G189">
        <v>6</v>
      </c>
    </row>
    <row r="190" spans="1:7" x14ac:dyDescent="0.3">
      <c r="A190">
        <v>189</v>
      </c>
      <c r="B190" t="s">
        <v>1343</v>
      </c>
      <c r="C190">
        <v>0.49</v>
      </c>
      <c r="D190">
        <v>13</v>
      </c>
      <c r="E190">
        <v>4</v>
      </c>
      <c r="F190">
        <v>6</v>
      </c>
      <c r="G190">
        <v>3</v>
      </c>
    </row>
    <row r="191" spans="1:7" x14ac:dyDescent="0.3">
      <c r="A191">
        <v>190</v>
      </c>
      <c r="B191" t="s">
        <v>38</v>
      </c>
      <c r="C191">
        <v>0.56000000000000005</v>
      </c>
      <c r="D191">
        <v>38</v>
      </c>
      <c r="E191">
        <v>10</v>
      </c>
      <c r="F191">
        <v>19</v>
      </c>
      <c r="G191">
        <v>9</v>
      </c>
    </row>
    <row r="192" spans="1:7" x14ac:dyDescent="0.3">
      <c r="A192">
        <v>191</v>
      </c>
      <c r="B192" t="s">
        <v>115</v>
      </c>
      <c r="C192">
        <v>0.53</v>
      </c>
      <c r="D192">
        <v>20</v>
      </c>
      <c r="E192">
        <v>7</v>
      </c>
      <c r="F192">
        <v>8</v>
      </c>
      <c r="G192">
        <v>5</v>
      </c>
    </row>
    <row r="193" spans="1:7" x14ac:dyDescent="0.3">
      <c r="A193">
        <v>192</v>
      </c>
      <c r="B193" t="s">
        <v>229</v>
      </c>
      <c r="C193">
        <v>0.55000000000000004</v>
      </c>
      <c r="D193">
        <v>36</v>
      </c>
      <c r="E193">
        <v>10</v>
      </c>
      <c r="F193">
        <v>16</v>
      </c>
      <c r="G193">
        <v>10</v>
      </c>
    </row>
    <row r="194" spans="1:7" x14ac:dyDescent="0.3">
      <c r="A194">
        <v>193</v>
      </c>
      <c r="B194" t="s">
        <v>418</v>
      </c>
      <c r="C194">
        <v>0.51</v>
      </c>
      <c r="D194">
        <v>24</v>
      </c>
      <c r="E194">
        <v>8</v>
      </c>
      <c r="F194">
        <v>13</v>
      </c>
      <c r="G194">
        <v>3</v>
      </c>
    </row>
    <row r="195" spans="1:7" x14ac:dyDescent="0.3">
      <c r="A195">
        <v>194</v>
      </c>
      <c r="B195" t="s">
        <v>1513</v>
      </c>
      <c r="C195">
        <v>0.48</v>
      </c>
      <c r="D195">
        <v>18</v>
      </c>
      <c r="E195">
        <v>6</v>
      </c>
      <c r="F195">
        <v>8</v>
      </c>
      <c r="G195">
        <v>4</v>
      </c>
    </row>
    <row r="196" spans="1:7" x14ac:dyDescent="0.3">
      <c r="A196">
        <v>195</v>
      </c>
      <c r="B196" t="s">
        <v>1177</v>
      </c>
      <c r="C196">
        <v>0.53</v>
      </c>
      <c r="D196">
        <v>27</v>
      </c>
      <c r="E196">
        <v>10</v>
      </c>
      <c r="F196">
        <v>11</v>
      </c>
      <c r="G196">
        <v>6</v>
      </c>
    </row>
    <row r="197" spans="1:7" x14ac:dyDescent="0.3">
      <c r="A197">
        <v>196</v>
      </c>
      <c r="B197" t="s">
        <v>1317</v>
      </c>
      <c r="C197">
        <v>0.56999999999999995</v>
      </c>
      <c r="D197">
        <v>39</v>
      </c>
      <c r="E197">
        <v>13</v>
      </c>
      <c r="F197">
        <v>17</v>
      </c>
      <c r="G197">
        <v>9</v>
      </c>
    </row>
    <row r="198" spans="1:7" x14ac:dyDescent="0.3">
      <c r="A198">
        <v>197</v>
      </c>
      <c r="B198" t="s">
        <v>987</v>
      </c>
      <c r="C198">
        <v>0.52</v>
      </c>
      <c r="D198">
        <v>15</v>
      </c>
      <c r="E198">
        <v>5</v>
      </c>
      <c r="F198">
        <v>8</v>
      </c>
      <c r="G198">
        <v>2</v>
      </c>
    </row>
    <row r="199" spans="1:7" x14ac:dyDescent="0.3">
      <c r="A199">
        <v>198</v>
      </c>
      <c r="B199" t="s">
        <v>14</v>
      </c>
      <c r="C199">
        <v>0.31</v>
      </c>
      <c r="D199">
        <v>12</v>
      </c>
      <c r="E199">
        <v>4</v>
      </c>
      <c r="F199">
        <v>4</v>
      </c>
      <c r="G199">
        <v>4</v>
      </c>
    </row>
    <row r="200" spans="1:7" x14ac:dyDescent="0.3">
      <c r="A200">
        <v>199</v>
      </c>
      <c r="B200" t="s">
        <v>1529</v>
      </c>
      <c r="C200">
        <v>0.54</v>
      </c>
      <c r="D200">
        <v>30</v>
      </c>
      <c r="E200">
        <v>8</v>
      </c>
      <c r="F200">
        <v>16</v>
      </c>
      <c r="G200">
        <v>6</v>
      </c>
    </row>
    <row r="201" spans="1:7" x14ac:dyDescent="0.3">
      <c r="A201">
        <v>200</v>
      </c>
      <c r="B201" t="s">
        <v>775</v>
      </c>
      <c r="C201">
        <v>0.43</v>
      </c>
      <c r="D201">
        <v>10</v>
      </c>
      <c r="E201">
        <v>4</v>
      </c>
      <c r="F201">
        <v>4</v>
      </c>
      <c r="G201">
        <v>2</v>
      </c>
    </row>
    <row r="202" spans="1:7" x14ac:dyDescent="0.3">
      <c r="A202">
        <v>201</v>
      </c>
      <c r="B202" t="s">
        <v>42</v>
      </c>
      <c r="C202">
        <v>0.6</v>
      </c>
      <c r="D202">
        <v>30</v>
      </c>
      <c r="E202">
        <v>7</v>
      </c>
      <c r="F202">
        <v>12</v>
      </c>
      <c r="G202">
        <v>11</v>
      </c>
    </row>
    <row r="203" spans="1:7" x14ac:dyDescent="0.3">
      <c r="A203">
        <v>202</v>
      </c>
      <c r="B203" t="s">
        <v>586</v>
      </c>
      <c r="C203">
        <v>0.26</v>
      </c>
      <c r="D203">
        <v>13</v>
      </c>
      <c r="E203">
        <v>6</v>
      </c>
      <c r="F203">
        <v>4</v>
      </c>
      <c r="G203">
        <v>3</v>
      </c>
    </row>
    <row r="204" spans="1:7" x14ac:dyDescent="0.3">
      <c r="A204">
        <v>203</v>
      </c>
      <c r="B204" t="s">
        <v>75</v>
      </c>
      <c r="C204">
        <v>0.56999999999999995</v>
      </c>
      <c r="D204">
        <v>37</v>
      </c>
      <c r="E204">
        <v>13</v>
      </c>
      <c r="F204">
        <v>12</v>
      </c>
      <c r="G204">
        <v>12</v>
      </c>
    </row>
    <row r="205" spans="1:7" x14ac:dyDescent="0.3">
      <c r="A205">
        <v>204</v>
      </c>
      <c r="B205" t="s">
        <v>738</v>
      </c>
      <c r="C205">
        <v>0.51</v>
      </c>
      <c r="D205">
        <v>14</v>
      </c>
      <c r="E205">
        <v>6</v>
      </c>
      <c r="F205">
        <v>7</v>
      </c>
      <c r="G205">
        <v>1</v>
      </c>
    </row>
    <row r="206" spans="1:7" x14ac:dyDescent="0.3">
      <c r="A206">
        <v>205</v>
      </c>
      <c r="B206" t="s">
        <v>901</v>
      </c>
      <c r="C206">
        <v>0.33</v>
      </c>
      <c r="D206">
        <v>4</v>
      </c>
      <c r="E206">
        <v>2</v>
      </c>
      <c r="F206">
        <v>2</v>
      </c>
      <c r="G206">
        <v>0</v>
      </c>
    </row>
    <row r="207" spans="1:7" x14ac:dyDescent="0.3">
      <c r="A207">
        <v>206</v>
      </c>
      <c r="B207" t="s">
        <v>719</v>
      </c>
      <c r="C207">
        <v>0.59</v>
      </c>
      <c r="D207">
        <v>36</v>
      </c>
      <c r="E207">
        <v>11</v>
      </c>
      <c r="F207">
        <v>16</v>
      </c>
      <c r="G207">
        <v>9</v>
      </c>
    </row>
    <row r="208" spans="1:7" x14ac:dyDescent="0.3">
      <c r="A208">
        <v>207</v>
      </c>
      <c r="B208" t="s">
        <v>893</v>
      </c>
      <c r="C208">
        <v>0.11</v>
      </c>
      <c r="D208">
        <v>2</v>
      </c>
      <c r="E208">
        <v>2</v>
      </c>
      <c r="F208">
        <v>0</v>
      </c>
      <c r="G208">
        <v>0</v>
      </c>
    </row>
    <row r="209" spans="1:7" x14ac:dyDescent="0.3">
      <c r="A209">
        <v>208</v>
      </c>
      <c r="B209" t="s">
        <v>1426</v>
      </c>
      <c r="C209">
        <v>0.16</v>
      </c>
      <c r="D209">
        <v>4</v>
      </c>
      <c r="E209">
        <v>2</v>
      </c>
      <c r="F209">
        <v>2</v>
      </c>
      <c r="G209">
        <v>0</v>
      </c>
    </row>
    <row r="210" spans="1:7" x14ac:dyDescent="0.3">
      <c r="A210">
        <v>209</v>
      </c>
      <c r="B210" t="s">
        <v>30</v>
      </c>
      <c r="C210">
        <v>0.49</v>
      </c>
      <c r="D210">
        <v>38</v>
      </c>
      <c r="E210">
        <v>13</v>
      </c>
      <c r="F210">
        <v>18</v>
      </c>
      <c r="G210">
        <v>7</v>
      </c>
    </row>
    <row r="211" spans="1:7" x14ac:dyDescent="0.3">
      <c r="A211">
        <v>210</v>
      </c>
      <c r="B211" t="s">
        <v>1169</v>
      </c>
      <c r="C211">
        <v>0.55000000000000004</v>
      </c>
      <c r="D211">
        <v>28</v>
      </c>
      <c r="E211">
        <v>11</v>
      </c>
      <c r="F211">
        <v>8</v>
      </c>
      <c r="G211">
        <v>9</v>
      </c>
    </row>
    <row r="212" spans="1:7" x14ac:dyDescent="0.3">
      <c r="A212">
        <v>211</v>
      </c>
      <c r="B212" t="s">
        <v>954</v>
      </c>
      <c r="C212">
        <v>0.55000000000000004</v>
      </c>
      <c r="D212">
        <v>43</v>
      </c>
      <c r="E212">
        <v>14</v>
      </c>
      <c r="F212">
        <v>19</v>
      </c>
      <c r="G212">
        <v>10</v>
      </c>
    </row>
    <row r="213" spans="1:7" x14ac:dyDescent="0.3">
      <c r="A213">
        <v>212</v>
      </c>
      <c r="B213" t="s">
        <v>409</v>
      </c>
      <c r="C213">
        <v>0.48</v>
      </c>
      <c r="D213">
        <v>28</v>
      </c>
      <c r="E213">
        <v>10</v>
      </c>
      <c r="F213">
        <v>9</v>
      </c>
      <c r="G213">
        <v>9</v>
      </c>
    </row>
    <row r="214" spans="1:7" x14ac:dyDescent="0.3">
      <c r="A214">
        <v>213</v>
      </c>
      <c r="B214" t="s">
        <v>1365</v>
      </c>
      <c r="C214">
        <v>0.54</v>
      </c>
      <c r="D214">
        <v>22</v>
      </c>
      <c r="E214">
        <v>7</v>
      </c>
      <c r="F214">
        <v>11</v>
      </c>
      <c r="G214">
        <v>4</v>
      </c>
    </row>
    <row r="215" spans="1:7" x14ac:dyDescent="0.3">
      <c r="A215">
        <v>214</v>
      </c>
      <c r="B215" t="s">
        <v>631</v>
      </c>
      <c r="C215">
        <v>0.56999999999999995</v>
      </c>
      <c r="D215">
        <v>46</v>
      </c>
      <c r="E215">
        <v>13</v>
      </c>
      <c r="F215">
        <v>18</v>
      </c>
      <c r="G215">
        <v>15</v>
      </c>
    </row>
    <row r="216" spans="1:7" x14ac:dyDescent="0.3">
      <c r="A216">
        <v>215</v>
      </c>
      <c r="B216" t="s">
        <v>1452</v>
      </c>
      <c r="C216">
        <v>0.5</v>
      </c>
      <c r="D216">
        <v>26</v>
      </c>
      <c r="E216">
        <v>10</v>
      </c>
      <c r="F216">
        <v>13</v>
      </c>
      <c r="G216">
        <v>3</v>
      </c>
    </row>
    <row r="217" spans="1:7" x14ac:dyDescent="0.3">
      <c r="A217">
        <v>216</v>
      </c>
      <c r="B217" t="s">
        <v>1103</v>
      </c>
      <c r="C217">
        <v>0.62</v>
      </c>
      <c r="D217">
        <v>45</v>
      </c>
      <c r="E217">
        <v>13</v>
      </c>
      <c r="F217">
        <v>16</v>
      </c>
      <c r="G217">
        <v>16</v>
      </c>
    </row>
    <row r="218" spans="1:7" x14ac:dyDescent="0.3">
      <c r="A218">
        <v>217</v>
      </c>
      <c r="B218" t="s">
        <v>278</v>
      </c>
      <c r="C218">
        <v>0.53</v>
      </c>
      <c r="D218">
        <v>36</v>
      </c>
      <c r="E218">
        <v>12</v>
      </c>
      <c r="F218">
        <v>16</v>
      </c>
      <c r="G218">
        <v>8</v>
      </c>
    </row>
    <row r="219" spans="1:7" x14ac:dyDescent="0.3">
      <c r="A219">
        <v>218</v>
      </c>
      <c r="B219" t="s">
        <v>414</v>
      </c>
      <c r="C219">
        <v>0.57999999999999996</v>
      </c>
      <c r="D219">
        <v>31</v>
      </c>
      <c r="E219">
        <v>9</v>
      </c>
      <c r="F219">
        <v>12</v>
      </c>
      <c r="G219">
        <v>10</v>
      </c>
    </row>
    <row r="220" spans="1:7" x14ac:dyDescent="0.3">
      <c r="A220">
        <v>219</v>
      </c>
      <c r="B220" t="s">
        <v>823</v>
      </c>
      <c r="C220">
        <v>0.59</v>
      </c>
      <c r="D220">
        <v>35</v>
      </c>
      <c r="E220">
        <v>11</v>
      </c>
      <c r="F220">
        <v>17</v>
      </c>
      <c r="G220">
        <v>7</v>
      </c>
    </row>
    <row r="221" spans="1:7" x14ac:dyDescent="0.3">
      <c r="A221">
        <v>220</v>
      </c>
      <c r="B221" t="s">
        <v>266</v>
      </c>
      <c r="C221">
        <v>0.56000000000000005</v>
      </c>
      <c r="D221">
        <v>43</v>
      </c>
      <c r="E221">
        <v>13</v>
      </c>
      <c r="F221">
        <v>17</v>
      </c>
      <c r="G221">
        <v>13</v>
      </c>
    </row>
    <row r="222" spans="1:7" x14ac:dyDescent="0.3">
      <c r="A222">
        <v>221</v>
      </c>
      <c r="B222" t="s">
        <v>26</v>
      </c>
      <c r="C222">
        <v>0.53</v>
      </c>
      <c r="D222">
        <v>26</v>
      </c>
      <c r="E222">
        <v>10</v>
      </c>
      <c r="F222">
        <v>11</v>
      </c>
      <c r="G222">
        <v>5</v>
      </c>
    </row>
    <row r="223" spans="1:7" x14ac:dyDescent="0.3">
      <c r="A223">
        <v>222</v>
      </c>
      <c r="B223" t="s">
        <v>1099</v>
      </c>
      <c r="C223">
        <v>0.56000000000000005</v>
      </c>
      <c r="D223">
        <v>37</v>
      </c>
      <c r="E223">
        <v>11</v>
      </c>
      <c r="F223">
        <v>19</v>
      </c>
      <c r="G223">
        <v>7</v>
      </c>
    </row>
    <row r="224" spans="1:7" x14ac:dyDescent="0.3">
      <c r="A224">
        <v>223</v>
      </c>
      <c r="B224" t="s">
        <v>594</v>
      </c>
      <c r="C224">
        <v>0.53</v>
      </c>
      <c r="D224">
        <v>31</v>
      </c>
      <c r="E224">
        <v>11</v>
      </c>
      <c r="F224">
        <v>14</v>
      </c>
      <c r="G224">
        <v>6</v>
      </c>
    </row>
    <row r="225" spans="1:7" x14ac:dyDescent="0.3">
      <c r="A225">
        <v>224</v>
      </c>
      <c r="B225" t="s">
        <v>95</v>
      </c>
      <c r="C225">
        <v>0.57999999999999996</v>
      </c>
      <c r="D225">
        <v>34</v>
      </c>
      <c r="E225">
        <v>12</v>
      </c>
      <c r="F225">
        <v>15</v>
      </c>
      <c r="G225">
        <v>7</v>
      </c>
    </row>
    <row r="226" spans="1:7" x14ac:dyDescent="0.3">
      <c r="A226">
        <v>225</v>
      </c>
      <c r="B226" t="s">
        <v>327</v>
      </c>
      <c r="C226">
        <v>0.56000000000000005</v>
      </c>
      <c r="D226">
        <v>29</v>
      </c>
      <c r="E226">
        <v>9</v>
      </c>
      <c r="F226">
        <v>12</v>
      </c>
      <c r="G226">
        <v>8</v>
      </c>
    </row>
    <row r="227" spans="1:7" x14ac:dyDescent="0.3">
      <c r="A227">
        <v>226</v>
      </c>
      <c r="B227" t="s">
        <v>1258</v>
      </c>
      <c r="C227">
        <v>0.56000000000000005</v>
      </c>
      <c r="D227">
        <v>34</v>
      </c>
      <c r="E227">
        <v>12</v>
      </c>
      <c r="F227">
        <v>15</v>
      </c>
      <c r="G227">
        <v>7</v>
      </c>
    </row>
    <row r="228" spans="1:7" x14ac:dyDescent="0.3">
      <c r="A228">
        <v>227</v>
      </c>
      <c r="B228" t="s">
        <v>1153</v>
      </c>
      <c r="C228">
        <v>0.59</v>
      </c>
      <c r="D228">
        <v>37</v>
      </c>
      <c r="E228">
        <v>11</v>
      </c>
      <c r="F228">
        <v>13</v>
      </c>
      <c r="G228">
        <v>13</v>
      </c>
    </row>
    <row r="229" spans="1:7" x14ac:dyDescent="0.3">
      <c r="A229">
        <v>228</v>
      </c>
      <c r="B229" t="s">
        <v>1181</v>
      </c>
      <c r="C229">
        <v>0.54</v>
      </c>
      <c r="D229">
        <v>23</v>
      </c>
      <c r="E229">
        <v>7</v>
      </c>
      <c r="F229">
        <v>11</v>
      </c>
      <c r="G229">
        <v>5</v>
      </c>
    </row>
    <row r="230" spans="1:7" x14ac:dyDescent="0.3">
      <c r="A230">
        <v>229</v>
      </c>
      <c r="B230" t="s">
        <v>655</v>
      </c>
      <c r="C230">
        <v>0.61</v>
      </c>
      <c r="D230">
        <v>41</v>
      </c>
      <c r="E230">
        <v>12</v>
      </c>
      <c r="F230">
        <v>16</v>
      </c>
      <c r="G230">
        <v>13</v>
      </c>
    </row>
    <row r="231" spans="1:7" x14ac:dyDescent="0.3">
      <c r="A231">
        <v>230</v>
      </c>
      <c r="B231" t="s">
        <v>237</v>
      </c>
      <c r="C231">
        <v>0.48</v>
      </c>
      <c r="D231">
        <v>3</v>
      </c>
      <c r="E231">
        <v>2</v>
      </c>
      <c r="F231">
        <v>1</v>
      </c>
      <c r="G231">
        <v>0</v>
      </c>
    </row>
    <row r="232" spans="1:7" x14ac:dyDescent="0.3">
      <c r="A232">
        <v>231</v>
      </c>
      <c r="B232" t="s">
        <v>1074</v>
      </c>
      <c r="C232">
        <v>0.55000000000000004</v>
      </c>
      <c r="D232">
        <v>37</v>
      </c>
      <c r="E232">
        <v>13</v>
      </c>
      <c r="F232">
        <v>16</v>
      </c>
      <c r="G232">
        <v>8</v>
      </c>
    </row>
    <row r="233" spans="1:7" x14ac:dyDescent="0.3">
      <c r="A233">
        <v>232</v>
      </c>
      <c r="B233" t="s">
        <v>127</v>
      </c>
      <c r="C233">
        <v>0.55000000000000004</v>
      </c>
      <c r="D233">
        <v>33</v>
      </c>
      <c r="E233">
        <v>12</v>
      </c>
      <c r="F233">
        <v>14</v>
      </c>
      <c r="G233">
        <v>7</v>
      </c>
    </row>
    <row r="234" spans="1:7" x14ac:dyDescent="0.3">
      <c r="A234">
        <v>233</v>
      </c>
      <c r="B234" t="s">
        <v>1398</v>
      </c>
      <c r="C234">
        <v>0.52</v>
      </c>
      <c r="D234">
        <v>25</v>
      </c>
      <c r="E234">
        <v>6</v>
      </c>
      <c r="F234">
        <v>14</v>
      </c>
      <c r="G234">
        <v>5</v>
      </c>
    </row>
    <row r="235" spans="1:7" x14ac:dyDescent="0.3">
      <c r="A235">
        <v>234</v>
      </c>
      <c r="B235" t="s">
        <v>475</v>
      </c>
      <c r="C235">
        <v>0.56999999999999995</v>
      </c>
      <c r="D235">
        <v>35</v>
      </c>
      <c r="E235">
        <v>10</v>
      </c>
      <c r="F235">
        <v>15</v>
      </c>
      <c r="G235">
        <v>10</v>
      </c>
    </row>
    <row r="236" spans="1:7" x14ac:dyDescent="0.3">
      <c r="A236">
        <v>235</v>
      </c>
      <c r="B236" t="s">
        <v>204</v>
      </c>
      <c r="C236">
        <v>0.56000000000000005</v>
      </c>
      <c r="D236">
        <v>32</v>
      </c>
      <c r="E236">
        <v>8</v>
      </c>
      <c r="F236">
        <v>16</v>
      </c>
      <c r="G236">
        <v>8</v>
      </c>
    </row>
    <row r="237" spans="1:7" x14ac:dyDescent="0.3">
      <c r="A237">
        <v>236</v>
      </c>
      <c r="B237" t="s">
        <v>1157</v>
      </c>
      <c r="C237">
        <v>0.56000000000000005</v>
      </c>
      <c r="D237">
        <v>35</v>
      </c>
      <c r="E237">
        <v>11</v>
      </c>
      <c r="F237">
        <v>16</v>
      </c>
      <c r="G237">
        <v>8</v>
      </c>
    </row>
    <row r="238" spans="1:7" x14ac:dyDescent="0.3">
      <c r="A238">
        <v>237</v>
      </c>
      <c r="B238" t="s">
        <v>1445</v>
      </c>
      <c r="C238">
        <v>0.52</v>
      </c>
      <c r="D238">
        <v>35</v>
      </c>
      <c r="E238">
        <v>13</v>
      </c>
      <c r="F238">
        <v>15</v>
      </c>
      <c r="G238">
        <v>7</v>
      </c>
    </row>
    <row r="239" spans="1:7" x14ac:dyDescent="0.3">
      <c r="A239">
        <v>238</v>
      </c>
      <c r="B239" t="s">
        <v>200</v>
      </c>
      <c r="C239">
        <v>0.56000000000000005</v>
      </c>
      <c r="D239">
        <v>37</v>
      </c>
      <c r="E239">
        <v>12</v>
      </c>
      <c r="F239">
        <v>14</v>
      </c>
      <c r="G239">
        <v>11</v>
      </c>
    </row>
    <row r="240" spans="1:7" x14ac:dyDescent="0.3">
      <c r="A240">
        <v>239</v>
      </c>
      <c r="B240" t="s">
        <v>1494</v>
      </c>
      <c r="C240">
        <v>0.52</v>
      </c>
      <c r="D240">
        <v>22</v>
      </c>
      <c r="E240">
        <v>9</v>
      </c>
      <c r="F240">
        <v>10</v>
      </c>
      <c r="G240">
        <v>3</v>
      </c>
    </row>
    <row r="241" spans="1:7" x14ac:dyDescent="0.3">
      <c r="A241">
        <v>240</v>
      </c>
      <c r="B241" t="s">
        <v>811</v>
      </c>
      <c r="C241">
        <v>0.54</v>
      </c>
      <c r="D241">
        <v>35</v>
      </c>
      <c r="E241">
        <v>13</v>
      </c>
      <c r="F241">
        <v>14</v>
      </c>
      <c r="G241">
        <v>8</v>
      </c>
    </row>
    <row r="242" spans="1:7" x14ac:dyDescent="0.3">
      <c r="A242">
        <v>241</v>
      </c>
      <c r="B242" t="s">
        <v>1079</v>
      </c>
      <c r="C242">
        <v>0.55000000000000004</v>
      </c>
      <c r="D242">
        <v>37</v>
      </c>
      <c r="E242">
        <v>9</v>
      </c>
      <c r="F242">
        <v>17</v>
      </c>
      <c r="G242">
        <v>11</v>
      </c>
    </row>
    <row r="243" spans="1:7" x14ac:dyDescent="0.3">
      <c r="A243">
        <v>242</v>
      </c>
      <c r="B243" t="s">
        <v>258</v>
      </c>
      <c r="C243">
        <v>0.54</v>
      </c>
      <c r="D243">
        <v>33</v>
      </c>
      <c r="E243">
        <v>11</v>
      </c>
      <c r="F243">
        <v>14</v>
      </c>
      <c r="G243">
        <v>8</v>
      </c>
    </row>
    <row r="244" spans="1:7" x14ac:dyDescent="0.3">
      <c r="A244">
        <v>243</v>
      </c>
      <c r="B244" t="s">
        <v>607</v>
      </c>
      <c r="C244">
        <v>0.46</v>
      </c>
      <c r="D244">
        <v>27</v>
      </c>
      <c r="E244">
        <v>10</v>
      </c>
      <c r="F244">
        <v>16</v>
      </c>
      <c r="G244">
        <v>1</v>
      </c>
    </row>
    <row r="245" spans="1:7" x14ac:dyDescent="0.3">
      <c r="A245">
        <v>244</v>
      </c>
      <c r="B245" t="s">
        <v>1002</v>
      </c>
      <c r="C245">
        <v>0.51</v>
      </c>
      <c r="D245">
        <v>39</v>
      </c>
      <c r="E245">
        <v>12</v>
      </c>
      <c r="F245">
        <v>18</v>
      </c>
      <c r="G245">
        <v>9</v>
      </c>
    </row>
    <row r="246" spans="1:7" x14ac:dyDescent="0.3">
      <c r="A246">
        <v>245</v>
      </c>
      <c r="B246" t="s">
        <v>1502</v>
      </c>
      <c r="C246">
        <v>0.53</v>
      </c>
      <c r="D246">
        <v>34</v>
      </c>
      <c r="E246">
        <v>12</v>
      </c>
      <c r="F246">
        <v>15</v>
      </c>
      <c r="G246">
        <v>7</v>
      </c>
    </row>
    <row r="247" spans="1:7" x14ac:dyDescent="0.3">
      <c r="A247">
        <v>246</v>
      </c>
      <c r="B247" t="s">
        <v>857</v>
      </c>
      <c r="C247">
        <v>0.52</v>
      </c>
      <c r="D247">
        <v>32</v>
      </c>
      <c r="E247">
        <v>12</v>
      </c>
      <c r="F247">
        <v>14</v>
      </c>
      <c r="G247">
        <v>6</v>
      </c>
    </row>
    <row r="248" spans="1:7" x14ac:dyDescent="0.3">
      <c r="A248">
        <v>247</v>
      </c>
      <c r="B248" t="s">
        <v>180</v>
      </c>
      <c r="C248">
        <v>0.56000000000000005</v>
      </c>
      <c r="D248">
        <v>38</v>
      </c>
      <c r="E248">
        <v>13</v>
      </c>
      <c r="F248">
        <v>15</v>
      </c>
      <c r="G248">
        <v>10</v>
      </c>
    </row>
    <row r="249" spans="1:7" x14ac:dyDescent="0.3">
      <c r="A249">
        <v>248</v>
      </c>
      <c r="B249" t="s">
        <v>727</v>
      </c>
      <c r="C249">
        <v>0.62</v>
      </c>
      <c r="D249">
        <v>32</v>
      </c>
      <c r="E249">
        <v>9</v>
      </c>
      <c r="F249">
        <v>12</v>
      </c>
      <c r="G249">
        <v>11</v>
      </c>
    </row>
    <row r="250" spans="1:7" x14ac:dyDescent="0.3">
      <c r="A250">
        <v>249</v>
      </c>
      <c r="B250" t="s">
        <v>1219</v>
      </c>
      <c r="C250">
        <v>0.23</v>
      </c>
      <c r="D250">
        <v>1</v>
      </c>
      <c r="E250">
        <v>1</v>
      </c>
      <c r="F250">
        <v>0</v>
      </c>
      <c r="G250">
        <v>0</v>
      </c>
    </row>
    <row r="251" spans="1:7" x14ac:dyDescent="0.3">
      <c r="A251">
        <v>250</v>
      </c>
      <c r="B251" t="s">
        <v>1042</v>
      </c>
      <c r="C251">
        <v>0.55000000000000004</v>
      </c>
      <c r="D251">
        <v>30</v>
      </c>
      <c r="E251">
        <v>11</v>
      </c>
      <c r="F251">
        <v>13</v>
      </c>
      <c r="G251">
        <v>6</v>
      </c>
    </row>
    <row r="252" spans="1:7" x14ac:dyDescent="0.3">
      <c r="A252">
        <v>251</v>
      </c>
      <c r="B252" t="s">
        <v>492</v>
      </c>
      <c r="C252">
        <v>0.51</v>
      </c>
      <c r="D252">
        <v>28</v>
      </c>
      <c r="E252">
        <v>9</v>
      </c>
      <c r="F252">
        <v>12</v>
      </c>
      <c r="G252">
        <v>7</v>
      </c>
    </row>
    <row r="253" spans="1:7" x14ac:dyDescent="0.3">
      <c r="A253">
        <v>252</v>
      </c>
      <c r="B253" t="s">
        <v>947</v>
      </c>
      <c r="C253">
        <v>0.62</v>
      </c>
      <c r="D253">
        <v>17</v>
      </c>
      <c r="E253">
        <v>5</v>
      </c>
      <c r="F253">
        <v>8</v>
      </c>
      <c r="G253">
        <v>4</v>
      </c>
    </row>
    <row r="254" spans="1:7" x14ac:dyDescent="0.3">
      <c r="A254">
        <v>253</v>
      </c>
      <c r="B254" t="s">
        <v>623</v>
      </c>
      <c r="C254">
        <v>0.52</v>
      </c>
      <c r="D254">
        <v>23</v>
      </c>
      <c r="E254">
        <v>8</v>
      </c>
      <c r="F254">
        <v>11</v>
      </c>
      <c r="G254">
        <v>4</v>
      </c>
    </row>
    <row r="255" spans="1:7" x14ac:dyDescent="0.3">
      <c r="A255">
        <v>254</v>
      </c>
      <c r="B255" t="s">
        <v>471</v>
      </c>
      <c r="C255">
        <v>0.57999999999999996</v>
      </c>
      <c r="D255">
        <v>37</v>
      </c>
      <c r="E255">
        <v>11</v>
      </c>
      <c r="F255">
        <v>15</v>
      </c>
      <c r="G255">
        <v>11</v>
      </c>
    </row>
    <row r="256" spans="1:7" x14ac:dyDescent="0.3">
      <c r="A256">
        <v>255</v>
      </c>
      <c r="B256" t="s">
        <v>254</v>
      </c>
      <c r="C256">
        <v>0.56999999999999995</v>
      </c>
      <c r="D256">
        <v>33</v>
      </c>
      <c r="E256">
        <v>11</v>
      </c>
      <c r="F256">
        <v>13</v>
      </c>
      <c r="G256">
        <v>9</v>
      </c>
    </row>
    <row r="257" spans="1:7" x14ac:dyDescent="0.3">
      <c r="A257">
        <v>256</v>
      </c>
      <c r="B257" t="s">
        <v>990</v>
      </c>
      <c r="C257">
        <v>0.54</v>
      </c>
      <c r="D257">
        <v>16</v>
      </c>
      <c r="E257">
        <v>5</v>
      </c>
      <c r="F257">
        <v>8</v>
      </c>
      <c r="G257">
        <v>3</v>
      </c>
    </row>
    <row r="258" spans="1:7" x14ac:dyDescent="0.3">
      <c r="A258">
        <v>257</v>
      </c>
      <c r="B258" t="s">
        <v>323</v>
      </c>
      <c r="C258">
        <v>0.53</v>
      </c>
      <c r="D258">
        <v>28</v>
      </c>
      <c r="E258">
        <v>11</v>
      </c>
      <c r="F258">
        <v>13</v>
      </c>
      <c r="G258">
        <v>4</v>
      </c>
    </row>
    <row r="259" spans="1:7" x14ac:dyDescent="0.3">
      <c r="A259">
        <v>258</v>
      </c>
      <c r="B259" t="s">
        <v>1136</v>
      </c>
      <c r="C259">
        <v>0.53</v>
      </c>
      <c r="D259">
        <v>38</v>
      </c>
      <c r="E259">
        <v>12</v>
      </c>
      <c r="F259">
        <v>19</v>
      </c>
      <c r="G259">
        <v>7</v>
      </c>
    </row>
    <row r="260" spans="1:7" x14ac:dyDescent="0.3">
      <c r="A260">
        <v>259</v>
      </c>
      <c r="B260" t="s">
        <v>1297</v>
      </c>
      <c r="C260">
        <v>0.56999999999999995</v>
      </c>
      <c r="D260">
        <v>17</v>
      </c>
      <c r="E260">
        <v>4</v>
      </c>
      <c r="F260">
        <v>10</v>
      </c>
      <c r="G260">
        <v>3</v>
      </c>
    </row>
    <row r="261" spans="1:7" x14ac:dyDescent="0.3">
      <c r="A261">
        <v>260</v>
      </c>
      <c r="B261" t="s">
        <v>1474</v>
      </c>
      <c r="C261">
        <v>0.55000000000000004</v>
      </c>
      <c r="D261">
        <v>24</v>
      </c>
      <c r="E261">
        <v>7</v>
      </c>
      <c r="F261">
        <v>9</v>
      </c>
      <c r="G261">
        <v>8</v>
      </c>
    </row>
    <row r="262" spans="1:7" x14ac:dyDescent="0.3">
      <c r="A262">
        <v>261</v>
      </c>
      <c r="B262" t="s">
        <v>143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262</v>
      </c>
      <c r="B263" t="s">
        <v>1506</v>
      </c>
      <c r="C263">
        <v>0.53</v>
      </c>
      <c r="D263">
        <v>39</v>
      </c>
      <c r="E263">
        <v>12</v>
      </c>
      <c r="F263">
        <v>18</v>
      </c>
      <c r="G263">
        <v>9</v>
      </c>
    </row>
    <row r="264" spans="1:7" x14ac:dyDescent="0.3">
      <c r="A264">
        <v>263</v>
      </c>
      <c r="B264" t="s">
        <v>1539</v>
      </c>
      <c r="C264">
        <v>0.54</v>
      </c>
      <c r="D264">
        <v>38</v>
      </c>
      <c r="E264">
        <v>11</v>
      </c>
      <c r="F264">
        <v>18</v>
      </c>
      <c r="G264">
        <v>9</v>
      </c>
    </row>
    <row r="265" spans="1:7" x14ac:dyDescent="0.3">
      <c r="A265">
        <v>264</v>
      </c>
      <c r="B265" t="s">
        <v>1243</v>
      </c>
      <c r="C265">
        <v>0.47</v>
      </c>
      <c r="D265">
        <v>27</v>
      </c>
      <c r="E265">
        <v>9</v>
      </c>
      <c r="F265">
        <v>10</v>
      </c>
      <c r="G265">
        <v>8</v>
      </c>
    </row>
    <row r="266" spans="1:7" x14ac:dyDescent="0.3">
      <c r="A266">
        <v>265</v>
      </c>
      <c r="B266" t="s">
        <v>932</v>
      </c>
      <c r="C266">
        <v>0.56000000000000005</v>
      </c>
      <c r="D266">
        <v>42</v>
      </c>
      <c r="E266">
        <v>13</v>
      </c>
      <c r="F266">
        <v>16</v>
      </c>
      <c r="G266">
        <v>13</v>
      </c>
    </row>
    <row r="267" spans="1:7" x14ac:dyDescent="0.3">
      <c r="A267">
        <v>266</v>
      </c>
      <c r="B267" t="s">
        <v>1305</v>
      </c>
      <c r="C267">
        <v>0.53</v>
      </c>
      <c r="D267">
        <v>49</v>
      </c>
      <c r="E267">
        <v>14</v>
      </c>
      <c r="F267">
        <v>22</v>
      </c>
      <c r="G267">
        <v>13</v>
      </c>
    </row>
    <row r="268" spans="1:7" x14ac:dyDescent="0.3">
      <c r="A268">
        <v>267</v>
      </c>
      <c r="B268" t="s">
        <v>778</v>
      </c>
      <c r="C268">
        <v>0.53</v>
      </c>
      <c r="D268">
        <v>36</v>
      </c>
      <c r="E268">
        <v>12</v>
      </c>
      <c r="F268">
        <v>14</v>
      </c>
      <c r="G268">
        <v>10</v>
      </c>
    </row>
    <row r="269" spans="1:7" x14ac:dyDescent="0.3">
      <c r="A269">
        <v>268</v>
      </c>
      <c r="B269" t="s">
        <v>192</v>
      </c>
      <c r="C269">
        <v>0.52</v>
      </c>
      <c r="D269">
        <v>35</v>
      </c>
      <c r="E269">
        <v>11</v>
      </c>
      <c r="F269">
        <v>18</v>
      </c>
      <c r="G269">
        <v>6</v>
      </c>
    </row>
    <row r="270" spans="1:7" x14ac:dyDescent="0.3">
      <c r="A270">
        <v>269</v>
      </c>
      <c r="B270" t="s">
        <v>844</v>
      </c>
      <c r="C270">
        <v>0.59</v>
      </c>
      <c r="D270">
        <v>29</v>
      </c>
      <c r="E270">
        <v>7</v>
      </c>
      <c r="F270">
        <v>11</v>
      </c>
      <c r="G270">
        <v>11</v>
      </c>
    </row>
    <row r="271" spans="1:7" x14ac:dyDescent="0.3">
      <c r="A271">
        <v>270</v>
      </c>
      <c r="B271" t="s">
        <v>1336</v>
      </c>
      <c r="C271">
        <v>0.55000000000000004</v>
      </c>
      <c r="D271">
        <v>31</v>
      </c>
      <c r="E271">
        <v>11</v>
      </c>
      <c r="F271">
        <v>11</v>
      </c>
      <c r="G271">
        <v>9</v>
      </c>
    </row>
    <row r="272" spans="1:7" x14ac:dyDescent="0.3">
      <c r="A272">
        <v>271</v>
      </c>
      <c r="B272" t="s">
        <v>557</v>
      </c>
      <c r="C272">
        <v>0.66</v>
      </c>
      <c r="D272">
        <v>5</v>
      </c>
      <c r="E272">
        <v>1</v>
      </c>
      <c r="F272">
        <v>3</v>
      </c>
      <c r="G272">
        <v>1</v>
      </c>
    </row>
    <row r="273" spans="1:7" x14ac:dyDescent="0.3">
      <c r="A273">
        <v>272</v>
      </c>
      <c r="B273" t="s">
        <v>1120</v>
      </c>
      <c r="C273">
        <v>0.53</v>
      </c>
      <c r="D273">
        <v>27</v>
      </c>
      <c r="E273">
        <v>10</v>
      </c>
      <c r="F273">
        <v>13</v>
      </c>
      <c r="G273">
        <v>4</v>
      </c>
    </row>
    <row r="274" spans="1:7" x14ac:dyDescent="0.3">
      <c r="A274">
        <v>273</v>
      </c>
      <c r="B274" t="s">
        <v>803</v>
      </c>
      <c r="C274">
        <v>0.5</v>
      </c>
      <c r="D274">
        <v>25</v>
      </c>
      <c r="E274">
        <v>12</v>
      </c>
      <c r="F274">
        <v>11</v>
      </c>
      <c r="G274">
        <v>2</v>
      </c>
    </row>
    <row r="275" spans="1:7" x14ac:dyDescent="0.3">
      <c r="A275">
        <v>274</v>
      </c>
      <c r="B275" t="s">
        <v>936</v>
      </c>
      <c r="C275">
        <v>0.63</v>
      </c>
      <c r="D275">
        <v>38</v>
      </c>
      <c r="E275">
        <v>11</v>
      </c>
      <c r="F275">
        <v>13</v>
      </c>
      <c r="G275">
        <v>14</v>
      </c>
    </row>
    <row r="276" spans="1:7" x14ac:dyDescent="0.3">
      <c r="A276">
        <v>275</v>
      </c>
      <c r="B276" t="s">
        <v>1014</v>
      </c>
      <c r="C276">
        <v>0.61</v>
      </c>
      <c r="D276">
        <v>48</v>
      </c>
      <c r="E276">
        <v>13</v>
      </c>
      <c r="F276">
        <v>18</v>
      </c>
      <c r="G276">
        <v>17</v>
      </c>
    </row>
    <row r="277" spans="1:7" x14ac:dyDescent="0.3">
      <c r="A277">
        <v>276</v>
      </c>
      <c r="B277" t="s">
        <v>1532</v>
      </c>
      <c r="C277">
        <v>0.56999999999999995</v>
      </c>
      <c r="D277">
        <v>21</v>
      </c>
      <c r="E277">
        <v>6</v>
      </c>
      <c r="F277">
        <v>10</v>
      </c>
      <c r="G277">
        <v>5</v>
      </c>
    </row>
    <row r="278" spans="1:7" x14ac:dyDescent="0.3">
      <c r="A278">
        <v>277</v>
      </c>
      <c r="B278" t="s">
        <v>1369</v>
      </c>
      <c r="C278">
        <v>0.53</v>
      </c>
      <c r="D278">
        <v>38</v>
      </c>
      <c r="E278">
        <v>12</v>
      </c>
      <c r="F278">
        <v>19</v>
      </c>
      <c r="G278">
        <v>7</v>
      </c>
    </row>
    <row r="279" spans="1:7" x14ac:dyDescent="0.3">
      <c r="A279">
        <v>278</v>
      </c>
      <c r="B279" t="s">
        <v>270</v>
      </c>
      <c r="C279">
        <v>0.53</v>
      </c>
      <c r="D279">
        <v>41</v>
      </c>
      <c r="E279">
        <v>14</v>
      </c>
      <c r="F279">
        <v>18</v>
      </c>
      <c r="G279">
        <v>9</v>
      </c>
    </row>
    <row r="280" spans="1:7" x14ac:dyDescent="0.3">
      <c r="A280">
        <v>279</v>
      </c>
      <c r="B280" t="s">
        <v>1326</v>
      </c>
      <c r="C280">
        <v>0.57999999999999996</v>
      </c>
      <c r="D280">
        <v>40</v>
      </c>
      <c r="E280">
        <v>13</v>
      </c>
      <c r="F280">
        <v>17</v>
      </c>
      <c r="G280">
        <v>10</v>
      </c>
    </row>
    <row r="281" spans="1:7" x14ac:dyDescent="0.3">
      <c r="A281">
        <v>280</v>
      </c>
      <c r="B281" t="s">
        <v>782</v>
      </c>
      <c r="C281">
        <v>0.53</v>
      </c>
      <c r="D281">
        <v>36</v>
      </c>
      <c r="E281">
        <v>12</v>
      </c>
      <c r="F281">
        <v>16</v>
      </c>
      <c r="G281">
        <v>8</v>
      </c>
    </row>
    <row r="282" spans="1:7" x14ac:dyDescent="0.3">
      <c r="A282">
        <v>281</v>
      </c>
      <c r="B282" t="s">
        <v>315</v>
      </c>
      <c r="C282">
        <v>0.56999999999999995</v>
      </c>
      <c r="D282">
        <v>33</v>
      </c>
      <c r="E282">
        <v>12</v>
      </c>
      <c r="F282">
        <v>14</v>
      </c>
      <c r="G282">
        <v>7</v>
      </c>
    </row>
    <row r="283" spans="1:7" x14ac:dyDescent="0.3">
      <c r="A283">
        <v>282</v>
      </c>
      <c r="B283" t="s">
        <v>405</v>
      </c>
      <c r="C283">
        <v>0.43</v>
      </c>
      <c r="D283">
        <v>35</v>
      </c>
      <c r="E283">
        <v>12</v>
      </c>
      <c r="F283">
        <v>14</v>
      </c>
      <c r="G283">
        <v>9</v>
      </c>
    </row>
    <row r="284" spans="1:7" x14ac:dyDescent="0.3">
      <c r="A284">
        <v>283</v>
      </c>
      <c r="B284" t="s">
        <v>1070</v>
      </c>
      <c r="C284">
        <v>0.55000000000000004</v>
      </c>
      <c r="D284">
        <v>31</v>
      </c>
      <c r="E284">
        <v>11</v>
      </c>
      <c r="F284">
        <v>14</v>
      </c>
      <c r="G284">
        <v>6</v>
      </c>
    </row>
    <row r="285" spans="1:7" x14ac:dyDescent="0.3">
      <c r="A285">
        <v>284</v>
      </c>
      <c r="B285" t="s">
        <v>18</v>
      </c>
      <c r="C285">
        <v>0.51</v>
      </c>
      <c r="D285">
        <v>36</v>
      </c>
      <c r="E285">
        <v>9</v>
      </c>
      <c r="F285">
        <v>18</v>
      </c>
      <c r="G285">
        <v>9</v>
      </c>
    </row>
    <row r="286" spans="1:7" x14ac:dyDescent="0.3">
      <c r="A286">
        <v>285</v>
      </c>
      <c r="B286" t="s">
        <v>533</v>
      </c>
      <c r="C286">
        <v>0.45</v>
      </c>
      <c r="D286">
        <v>19</v>
      </c>
      <c r="E286">
        <v>8</v>
      </c>
      <c r="F286">
        <v>9</v>
      </c>
      <c r="G286">
        <v>2</v>
      </c>
    </row>
    <row r="287" spans="1:7" x14ac:dyDescent="0.3">
      <c r="A287">
        <v>286</v>
      </c>
      <c r="B287" t="s">
        <v>971</v>
      </c>
      <c r="C287">
        <v>0.6</v>
      </c>
      <c r="D287">
        <v>35</v>
      </c>
      <c r="E287">
        <v>12</v>
      </c>
      <c r="F287">
        <v>13</v>
      </c>
      <c r="G287">
        <v>10</v>
      </c>
    </row>
    <row r="288" spans="1:7" x14ac:dyDescent="0.3">
      <c r="A288">
        <v>287</v>
      </c>
      <c r="B288" t="s">
        <v>908</v>
      </c>
      <c r="C288">
        <v>0.54</v>
      </c>
      <c r="D288">
        <v>27</v>
      </c>
      <c r="E288">
        <v>10</v>
      </c>
      <c r="F288">
        <v>12</v>
      </c>
      <c r="G288">
        <v>5</v>
      </c>
    </row>
    <row r="289" spans="1:7" x14ac:dyDescent="0.3">
      <c r="A289">
        <v>288</v>
      </c>
      <c r="B289" t="s">
        <v>1161</v>
      </c>
      <c r="C289">
        <v>0.6</v>
      </c>
      <c r="D289">
        <v>41</v>
      </c>
      <c r="E289">
        <v>11</v>
      </c>
      <c r="F289">
        <v>16</v>
      </c>
      <c r="G289">
        <v>14</v>
      </c>
    </row>
    <row r="290" spans="1:7" x14ac:dyDescent="0.3">
      <c r="A290">
        <v>289</v>
      </c>
      <c r="B290" t="s">
        <v>659</v>
      </c>
      <c r="C290">
        <v>0.59</v>
      </c>
      <c r="D290">
        <v>42</v>
      </c>
      <c r="E290">
        <v>11</v>
      </c>
      <c r="F290">
        <v>19</v>
      </c>
      <c r="G290">
        <v>12</v>
      </c>
    </row>
    <row r="291" spans="1:7" x14ac:dyDescent="0.3">
      <c r="A291">
        <v>290</v>
      </c>
      <c r="B291" t="s">
        <v>245</v>
      </c>
      <c r="C291">
        <v>0.55000000000000004</v>
      </c>
      <c r="D291">
        <v>49</v>
      </c>
      <c r="E291">
        <v>15</v>
      </c>
      <c r="F291">
        <v>19</v>
      </c>
      <c r="G291">
        <v>15</v>
      </c>
    </row>
    <row r="292" spans="1:7" x14ac:dyDescent="0.3">
      <c r="A292">
        <v>291</v>
      </c>
      <c r="B292" t="s">
        <v>1410</v>
      </c>
      <c r="C292">
        <v>0.55000000000000004</v>
      </c>
      <c r="D292">
        <v>36</v>
      </c>
      <c r="E292">
        <v>12</v>
      </c>
      <c r="F292">
        <v>16</v>
      </c>
      <c r="G292">
        <v>8</v>
      </c>
    </row>
    <row r="293" spans="1:7" x14ac:dyDescent="0.3">
      <c r="A293">
        <v>292</v>
      </c>
      <c r="B293" t="s">
        <v>582</v>
      </c>
      <c r="C293">
        <v>0.55000000000000004</v>
      </c>
      <c r="D293">
        <v>37</v>
      </c>
      <c r="E293">
        <v>13</v>
      </c>
      <c r="F293">
        <v>14</v>
      </c>
      <c r="G293">
        <v>10</v>
      </c>
    </row>
    <row r="294" spans="1:7" x14ac:dyDescent="0.3">
      <c r="A294">
        <v>293</v>
      </c>
      <c r="B294" t="s">
        <v>746</v>
      </c>
      <c r="C294">
        <v>0.55000000000000004</v>
      </c>
      <c r="D294">
        <v>34</v>
      </c>
      <c r="E294">
        <v>13</v>
      </c>
      <c r="F294">
        <v>14</v>
      </c>
      <c r="G294">
        <v>7</v>
      </c>
    </row>
    <row r="295" spans="1:7" x14ac:dyDescent="0.3">
      <c r="A295">
        <v>294</v>
      </c>
      <c r="B295" t="s">
        <v>1477</v>
      </c>
      <c r="C295">
        <v>0.55000000000000004</v>
      </c>
      <c r="D295">
        <v>33</v>
      </c>
      <c r="E295">
        <v>14</v>
      </c>
      <c r="F295">
        <v>10</v>
      </c>
      <c r="G295">
        <v>9</v>
      </c>
    </row>
    <row r="296" spans="1:7" x14ac:dyDescent="0.3">
      <c r="A296">
        <v>295</v>
      </c>
      <c r="B296" t="s">
        <v>434</v>
      </c>
      <c r="C296">
        <v>0.51</v>
      </c>
      <c r="D296">
        <v>30</v>
      </c>
      <c r="E296">
        <v>11</v>
      </c>
      <c r="F296">
        <v>15</v>
      </c>
      <c r="G296">
        <v>4</v>
      </c>
    </row>
    <row r="297" spans="1:7" x14ac:dyDescent="0.3">
      <c r="A297">
        <v>296</v>
      </c>
      <c r="B297" t="s">
        <v>1267</v>
      </c>
      <c r="C297">
        <v>0.52</v>
      </c>
      <c r="D297">
        <v>24</v>
      </c>
      <c r="E297">
        <v>8</v>
      </c>
      <c r="F297">
        <v>10</v>
      </c>
      <c r="G297">
        <v>6</v>
      </c>
    </row>
    <row r="298" spans="1:7" x14ac:dyDescent="0.3">
      <c r="A298">
        <v>297</v>
      </c>
      <c r="B298" t="s">
        <v>1498</v>
      </c>
      <c r="C298">
        <v>0.5</v>
      </c>
      <c r="D298">
        <v>18</v>
      </c>
      <c r="E298">
        <v>7</v>
      </c>
      <c r="F298">
        <v>9</v>
      </c>
      <c r="G298">
        <v>2</v>
      </c>
    </row>
    <row r="299" spans="1:7" x14ac:dyDescent="0.3">
      <c r="A299">
        <v>298</v>
      </c>
      <c r="B299" t="s">
        <v>1438</v>
      </c>
      <c r="C299">
        <v>0.47</v>
      </c>
      <c r="D299">
        <v>18</v>
      </c>
      <c r="E299">
        <v>6</v>
      </c>
      <c r="F299">
        <v>9</v>
      </c>
      <c r="G299">
        <v>3</v>
      </c>
    </row>
    <row r="300" spans="1:7" x14ac:dyDescent="0.3">
      <c r="A300">
        <v>299</v>
      </c>
      <c r="B300" t="s">
        <v>692</v>
      </c>
      <c r="C300">
        <v>0.56000000000000005</v>
      </c>
      <c r="D300">
        <v>40</v>
      </c>
      <c r="E300">
        <v>13</v>
      </c>
      <c r="F300">
        <v>18</v>
      </c>
      <c r="G300">
        <v>9</v>
      </c>
    </row>
    <row r="301" spans="1:7" x14ac:dyDescent="0.3">
      <c r="A301">
        <v>300</v>
      </c>
      <c r="B301" t="s">
        <v>1471</v>
      </c>
      <c r="C301">
        <v>0.59</v>
      </c>
      <c r="D301">
        <v>38</v>
      </c>
      <c r="E301">
        <v>12</v>
      </c>
      <c r="F301">
        <v>16</v>
      </c>
      <c r="G301">
        <v>10</v>
      </c>
    </row>
    <row r="302" spans="1:7" x14ac:dyDescent="0.3">
      <c r="A302">
        <v>301</v>
      </c>
      <c r="B302" t="s">
        <v>979</v>
      </c>
      <c r="C302">
        <v>0.52</v>
      </c>
      <c r="D302">
        <v>34</v>
      </c>
      <c r="E302">
        <v>12</v>
      </c>
      <c r="F302">
        <v>14</v>
      </c>
      <c r="G302">
        <v>8</v>
      </c>
    </row>
    <row r="303" spans="1:7" x14ac:dyDescent="0.3">
      <c r="A303">
        <v>302</v>
      </c>
      <c r="B303" t="s">
        <v>1087</v>
      </c>
      <c r="C303">
        <v>0.52</v>
      </c>
      <c r="D303">
        <v>35</v>
      </c>
      <c r="E303">
        <v>12</v>
      </c>
      <c r="F303">
        <v>15</v>
      </c>
      <c r="G303">
        <v>8</v>
      </c>
    </row>
    <row r="304" spans="1:7" x14ac:dyDescent="0.3">
      <c r="A304">
        <v>303</v>
      </c>
      <c r="B304" t="s">
        <v>71</v>
      </c>
      <c r="C304">
        <v>0.56999999999999995</v>
      </c>
      <c r="D304">
        <v>37</v>
      </c>
      <c r="E304">
        <v>13</v>
      </c>
      <c r="F304">
        <v>12</v>
      </c>
      <c r="G304">
        <v>12</v>
      </c>
    </row>
    <row r="305" spans="1:7" x14ac:dyDescent="0.3">
      <c r="A305">
        <v>304</v>
      </c>
      <c r="B305" t="s">
        <v>360</v>
      </c>
      <c r="C305">
        <v>0.51</v>
      </c>
      <c r="D305">
        <v>28</v>
      </c>
      <c r="E305">
        <v>11</v>
      </c>
      <c r="F305">
        <v>12</v>
      </c>
      <c r="G305">
        <v>5</v>
      </c>
    </row>
    <row r="306" spans="1:7" x14ac:dyDescent="0.3">
      <c r="A306">
        <v>305</v>
      </c>
      <c r="B306" t="s">
        <v>853</v>
      </c>
      <c r="C306">
        <v>0.52</v>
      </c>
      <c r="D306">
        <v>43</v>
      </c>
      <c r="E306">
        <v>14</v>
      </c>
      <c r="F306">
        <v>19</v>
      </c>
      <c r="G306">
        <v>10</v>
      </c>
    </row>
    <row r="307" spans="1:7" x14ac:dyDescent="0.3">
      <c r="A307">
        <v>306</v>
      </c>
      <c r="B307" t="s">
        <v>667</v>
      </c>
      <c r="C307">
        <v>0.53</v>
      </c>
      <c r="D307">
        <v>32</v>
      </c>
      <c r="E307">
        <v>8</v>
      </c>
      <c r="F307">
        <v>18</v>
      </c>
      <c r="G307">
        <v>6</v>
      </c>
    </row>
    <row r="308" spans="1:7" x14ac:dyDescent="0.3">
      <c r="A308">
        <v>307</v>
      </c>
      <c r="B308" t="s">
        <v>786</v>
      </c>
      <c r="C308">
        <v>0.56000000000000005</v>
      </c>
      <c r="D308">
        <v>37</v>
      </c>
      <c r="E308">
        <v>12</v>
      </c>
      <c r="F308">
        <v>16</v>
      </c>
      <c r="G308">
        <v>9</v>
      </c>
    </row>
    <row r="309" spans="1:7" x14ac:dyDescent="0.3">
      <c r="A309">
        <v>308</v>
      </c>
      <c r="B309" t="s">
        <v>22</v>
      </c>
      <c r="C309">
        <v>0.55000000000000004</v>
      </c>
      <c r="D309">
        <v>41</v>
      </c>
      <c r="E309">
        <v>13</v>
      </c>
      <c r="F309">
        <v>18</v>
      </c>
      <c r="G309">
        <v>10</v>
      </c>
    </row>
    <row r="310" spans="1:7" x14ac:dyDescent="0.3">
      <c r="A310">
        <v>309</v>
      </c>
      <c r="B310" t="s">
        <v>920</v>
      </c>
      <c r="C310">
        <v>0.48</v>
      </c>
      <c r="D310">
        <v>7</v>
      </c>
      <c r="E310">
        <v>2</v>
      </c>
      <c r="F310">
        <v>4</v>
      </c>
      <c r="G310">
        <v>1</v>
      </c>
    </row>
    <row r="311" spans="1:7" x14ac:dyDescent="0.3">
      <c r="A311">
        <v>310</v>
      </c>
      <c r="B311" t="s">
        <v>1184</v>
      </c>
      <c r="C311">
        <v>0.55000000000000004</v>
      </c>
      <c r="D311">
        <v>43</v>
      </c>
      <c r="E311">
        <v>13</v>
      </c>
      <c r="F311">
        <v>20</v>
      </c>
      <c r="G311">
        <v>10</v>
      </c>
    </row>
    <row r="312" spans="1:7" x14ac:dyDescent="0.3">
      <c r="A312">
        <v>311</v>
      </c>
      <c r="B312" t="s">
        <v>34</v>
      </c>
      <c r="C312">
        <v>0.6</v>
      </c>
      <c r="D312">
        <v>33</v>
      </c>
      <c r="E312">
        <v>7</v>
      </c>
      <c r="F312">
        <v>18</v>
      </c>
      <c r="G312">
        <v>8</v>
      </c>
    </row>
    <row r="313" spans="1:7" x14ac:dyDescent="0.3">
      <c r="A313">
        <v>312</v>
      </c>
      <c r="B313" t="s">
        <v>1536</v>
      </c>
      <c r="C313">
        <v>0.59</v>
      </c>
      <c r="D313">
        <v>41</v>
      </c>
      <c r="E313">
        <v>11</v>
      </c>
      <c r="F313">
        <v>16</v>
      </c>
      <c r="G313">
        <v>14</v>
      </c>
    </row>
    <row r="314" spans="1:7" x14ac:dyDescent="0.3">
      <c r="A314">
        <v>313</v>
      </c>
      <c r="B314" t="s">
        <v>897</v>
      </c>
      <c r="C314">
        <v>0.49</v>
      </c>
      <c r="D314">
        <v>21</v>
      </c>
      <c r="E314">
        <v>8</v>
      </c>
      <c r="F314">
        <v>8</v>
      </c>
      <c r="G314">
        <v>5</v>
      </c>
    </row>
    <row r="315" spans="1:7" x14ac:dyDescent="0.3">
      <c r="A315">
        <v>314</v>
      </c>
      <c r="B315" t="s">
        <v>1322</v>
      </c>
      <c r="C315">
        <v>0.55000000000000004</v>
      </c>
      <c r="D315">
        <v>28</v>
      </c>
      <c r="E315">
        <v>9</v>
      </c>
      <c r="F315">
        <v>14</v>
      </c>
      <c r="G315">
        <v>5</v>
      </c>
    </row>
    <row r="316" spans="1:7" x14ac:dyDescent="0.3">
      <c r="A316">
        <v>315</v>
      </c>
      <c r="B316" t="s">
        <v>1054</v>
      </c>
      <c r="C316">
        <v>0.52</v>
      </c>
      <c r="D316">
        <v>31</v>
      </c>
      <c r="E316">
        <v>13</v>
      </c>
      <c r="F316">
        <v>10</v>
      </c>
      <c r="G316">
        <v>8</v>
      </c>
    </row>
    <row r="317" spans="1:7" x14ac:dyDescent="0.3">
      <c r="A317">
        <v>316</v>
      </c>
      <c r="B317" t="s">
        <v>1346</v>
      </c>
      <c r="C317">
        <v>0.51</v>
      </c>
      <c r="D317">
        <v>14</v>
      </c>
      <c r="E317">
        <v>6</v>
      </c>
      <c r="F317">
        <v>7</v>
      </c>
      <c r="G317">
        <v>1</v>
      </c>
    </row>
    <row r="318" spans="1:7" x14ac:dyDescent="0.3">
      <c r="A318">
        <v>317</v>
      </c>
      <c r="B318" t="s">
        <v>611</v>
      </c>
      <c r="C318">
        <v>0.14000000000000001</v>
      </c>
      <c r="D318">
        <v>6</v>
      </c>
      <c r="E318">
        <v>5</v>
      </c>
      <c r="F318">
        <v>0</v>
      </c>
      <c r="G318">
        <v>1</v>
      </c>
    </row>
    <row r="319" spans="1:7" x14ac:dyDescent="0.3">
      <c r="A319">
        <v>318</v>
      </c>
      <c r="B319" t="s">
        <v>426</v>
      </c>
      <c r="C319">
        <v>0.51</v>
      </c>
      <c r="D319">
        <v>24</v>
      </c>
      <c r="E319">
        <v>10</v>
      </c>
      <c r="F319">
        <v>9</v>
      </c>
      <c r="G319">
        <v>5</v>
      </c>
    </row>
    <row r="320" spans="1:7" x14ac:dyDescent="0.3">
      <c r="A320">
        <v>319</v>
      </c>
      <c r="B320" t="s">
        <v>963</v>
      </c>
      <c r="C320">
        <v>0.56000000000000005</v>
      </c>
      <c r="D320">
        <v>36</v>
      </c>
      <c r="E320">
        <v>12</v>
      </c>
      <c r="F320">
        <v>17</v>
      </c>
      <c r="G320">
        <v>7</v>
      </c>
    </row>
    <row r="321" spans="1:7" x14ac:dyDescent="0.3">
      <c r="A321">
        <v>320</v>
      </c>
      <c r="B321" t="s">
        <v>1204</v>
      </c>
      <c r="C321">
        <v>0.54</v>
      </c>
      <c r="D321">
        <v>37</v>
      </c>
      <c r="E321">
        <v>13</v>
      </c>
      <c r="F321">
        <v>17</v>
      </c>
      <c r="G321">
        <v>7</v>
      </c>
    </row>
    <row r="322" spans="1:7" x14ac:dyDescent="0.3">
      <c r="A322">
        <v>321</v>
      </c>
      <c r="B322" t="s">
        <v>446</v>
      </c>
      <c r="C322">
        <v>0.44</v>
      </c>
      <c r="D322">
        <v>21</v>
      </c>
      <c r="E322">
        <v>9</v>
      </c>
      <c r="F322">
        <v>6</v>
      </c>
      <c r="G322">
        <v>6</v>
      </c>
    </row>
    <row r="323" spans="1:7" x14ac:dyDescent="0.3">
      <c r="A323">
        <v>322</v>
      </c>
      <c r="B323" t="s">
        <v>1124</v>
      </c>
      <c r="C323">
        <v>0.53</v>
      </c>
      <c r="D323">
        <v>19</v>
      </c>
      <c r="E323">
        <v>5</v>
      </c>
      <c r="F323">
        <v>10</v>
      </c>
      <c r="G323">
        <v>4</v>
      </c>
    </row>
    <row r="324" spans="1:7" x14ac:dyDescent="0.3">
      <c r="A324">
        <v>323</v>
      </c>
      <c r="B324" t="s">
        <v>1140</v>
      </c>
      <c r="C324">
        <v>0.51</v>
      </c>
      <c r="D324">
        <v>34</v>
      </c>
      <c r="E324">
        <v>12</v>
      </c>
      <c r="F324">
        <v>17</v>
      </c>
      <c r="G324">
        <v>5</v>
      </c>
    </row>
    <row r="325" spans="1:7" x14ac:dyDescent="0.3">
      <c r="A325">
        <v>324</v>
      </c>
      <c r="B325" t="s">
        <v>958</v>
      </c>
      <c r="C325">
        <v>0.56999999999999995</v>
      </c>
      <c r="D325">
        <v>27</v>
      </c>
      <c r="E325">
        <v>8</v>
      </c>
      <c r="F325">
        <v>14</v>
      </c>
      <c r="G325">
        <v>5</v>
      </c>
    </row>
    <row r="326" spans="1:7" x14ac:dyDescent="0.3">
      <c r="A326">
        <v>325</v>
      </c>
      <c r="B326" t="s">
        <v>422</v>
      </c>
      <c r="C326">
        <v>0.57999999999999996</v>
      </c>
      <c r="D326">
        <v>23</v>
      </c>
      <c r="E326">
        <v>8</v>
      </c>
      <c r="F326">
        <v>8</v>
      </c>
      <c r="G326">
        <v>7</v>
      </c>
    </row>
    <row r="327" spans="1:7" x14ac:dyDescent="0.3">
      <c r="A327">
        <v>326</v>
      </c>
      <c r="B327" t="s">
        <v>1488</v>
      </c>
      <c r="C327">
        <v>0.57999999999999996</v>
      </c>
      <c r="D327">
        <v>29</v>
      </c>
      <c r="E327">
        <v>9</v>
      </c>
      <c r="F327">
        <v>11</v>
      </c>
      <c r="G327">
        <v>9</v>
      </c>
    </row>
    <row r="328" spans="1:7" x14ac:dyDescent="0.3">
      <c r="A328">
        <v>327</v>
      </c>
      <c r="B328" t="s">
        <v>998</v>
      </c>
      <c r="C328">
        <v>0.43</v>
      </c>
      <c r="D328">
        <v>29</v>
      </c>
      <c r="E328">
        <v>12</v>
      </c>
      <c r="F328">
        <v>12</v>
      </c>
      <c r="G328">
        <v>5</v>
      </c>
    </row>
    <row r="329" spans="1:7" x14ac:dyDescent="0.3">
      <c r="A329">
        <v>328</v>
      </c>
      <c r="B329" t="s">
        <v>67</v>
      </c>
      <c r="C329">
        <v>0.57999999999999996</v>
      </c>
      <c r="D329">
        <v>37</v>
      </c>
      <c r="E329">
        <v>11</v>
      </c>
      <c r="F329">
        <v>16</v>
      </c>
      <c r="G329">
        <v>10</v>
      </c>
    </row>
    <row r="330" spans="1:7" x14ac:dyDescent="0.3">
      <c r="A330">
        <v>329</v>
      </c>
      <c r="B330" t="s">
        <v>368</v>
      </c>
      <c r="C330">
        <v>0.56000000000000005</v>
      </c>
      <c r="D330">
        <v>39</v>
      </c>
      <c r="E330">
        <v>13</v>
      </c>
      <c r="F330">
        <v>15</v>
      </c>
      <c r="G330">
        <v>11</v>
      </c>
    </row>
    <row r="331" spans="1:7" x14ac:dyDescent="0.3">
      <c r="A331">
        <v>330</v>
      </c>
      <c r="B331" t="s">
        <v>1348</v>
      </c>
      <c r="C331">
        <v>0.6</v>
      </c>
      <c r="D331">
        <v>34</v>
      </c>
      <c r="E331">
        <v>10</v>
      </c>
      <c r="F331">
        <v>13</v>
      </c>
      <c r="G331">
        <v>11</v>
      </c>
    </row>
    <row r="332" spans="1:7" x14ac:dyDescent="0.3">
      <c r="A332">
        <v>331</v>
      </c>
      <c r="B332" t="s">
        <v>940</v>
      </c>
      <c r="C332">
        <v>0.53</v>
      </c>
      <c r="D332">
        <v>22</v>
      </c>
      <c r="E332">
        <v>9</v>
      </c>
      <c r="F332">
        <v>7</v>
      </c>
      <c r="G332">
        <v>6</v>
      </c>
    </row>
    <row r="333" spans="1:7" x14ac:dyDescent="0.3">
      <c r="A333">
        <v>332</v>
      </c>
      <c r="B333" t="s">
        <v>730</v>
      </c>
      <c r="C333">
        <v>0.57999999999999996</v>
      </c>
      <c r="D333">
        <v>39</v>
      </c>
      <c r="E333">
        <v>11</v>
      </c>
      <c r="F333">
        <v>15</v>
      </c>
      <c r="G333">
        <v>13</v>
      </c>
    </row>
    <row r="334" spans="1:7" x14ac:dyDescent="0.3">
      <c r="A334">
        <v>333</v>
      </c>
      <c r="B334" t="s">
        <v>1510</v>
      </c>
      <c r="C334">
        <v>0.41</v>
      </c>
      <c r="D334">
        <v>15</v>
      </c>
      <c r="E334">
        <v>8</v>
      </c>
      <c r="F334">
        <v>5</v>
      </c>
      <c r="G334">
        <v>2</v>
      </c>
    </row>
    <row r="335" spans="1:7" x14ac:dyDescent="0.3">
      <c r="A335">
        <v>334</v>
      </c>
      <c r="B335" t="s">
        <v>714</v>
      </c>
      <c r="C335">
        <v>0.56999999999999995</v>
      </c>
      <c r="D335">
        <v>23</v>
      </c>
      <c r="E335">
        <v>5</v>
      </c>
      <c r="F335">
        <v>12</v>
      </c>
      <c r="G335">
        <v>6</v>
      </c>
    </row>
    <row r="336" spans="1:7" x14ac:dyDescent="0.3">
      <c r="A336">
        <v>335</v>
      </c>
      <c r="B336" t="s">
        <v>734</v>
      </c>
      <c r="C336">
        <v>0.55000000000000004</v>
      </c>
      <c r="D336">
        <v>36</v>
      </c>
      <c r="E336">
        <v>11</v>
      </c>
      <c r="F336">
        <v>18</v>
      </c>
      <c r="G336">
        <v>7</v>
      </c>
    </row>
    <row r="337" spans="1:7" x14ac:dyDescent="0.3">
      <c r="A337">
        <v>336</v>
      </c>
      <c r="B337" t="s">
        <v>1390</v>
      </c>
      <c r="C337">
        <v>0.59</v>
      </c>
      <c r="D337">
        <v>48</v>
      </c>
      <c r="E337">
        <v>15</v>
      </c>
      <c r="F337">
        <v>18</v>
      </c>
      <c r="G337">
        <v>15</v>
      </c>
    </row>
    <row r="338" spans="1:7" x14ac:dyDescent="0.3">
      <c r="A338">
        <v>337</v>
      </c>
      <c r="B338" t="s">
        <v>1128</v>
      </c>
      <c r="C338">
        <v>0.57999999999999996</v>
      </c>
      <c r="D338">
        <v>37</v>
      </c>
      <c r="E338">
        <v>12</v>
      </c>
      <c r="F338">
        <v>15</v>
      </c>
      <c r="G338">
        <v>10</v>
      </c>
    </row>
    <row r="339" spans="1:7" x14ac:dyDescent="0.3">
      <c r="A339">
        <v>338</v>
      </c>
      <c r="B339" t="s">
        <v>1441</v>
      </c>
      <c r="C339">
        <v>0.46</v>
      </c>
      <c r="D339">
        <v>21</v>
      </c>
      <c r="E339">
        <v>11</v>
      </c>
      <c r="F339">
        <v>8</v>
      </c>
      <c r="G339">
        <v>2</v>
      </c>
    </row>
    <row r="340" spans="1:7" x14ac:dyDescent="0.3">
      <c r="A340">
        <v>339</v>
      </c>
      <c r="B340" t="s">
        <v>107</v>
      </c>
      <c r="C340">
        <v>0.56000000000000005</v>
      </c>
      <c r="D340">
        <v>43</v>
      </c>
      <c r="E340">
        <v>15</v>
      </c>
      <c r="F340">
        <v>17</v>
      </c>
      <c r="G340">
        <v>11</v>
      </c>
    </row>
    <row r="341" spans="1:7" x14ac:dyDescent="0.3">
      <c r="A341">
        <v>340</v>
      </c>
      <c r="B341" t="s">
        <v>1144</v>
      </c>
      <c r="C341">
        <v>0.52</v>
      </c>
      <c r="D341">
        <v>32</v>
      </c>
      <c r="E341">
        <v>11</v>
      </c>
      <c r="F341">
        <v>16</v>
      </c>
      <c r="G341">
        <v>5</v>
      </c>
    </row>
    <row r="342" spans="1:7" x14ac:dyDescent="0.3">
      <c r="A342">
        <v>341</v>
      </c>
      <c r="B342" t="s">
        <v>1543</v>
      </c>
      <c r="C342">
        <v>0.45</v>
      </c>
      <c r="D342">
        <v>30</v>
      </c>
      <c r="E342">
        <v>12</v>
      </c>
      <c r="F342">
        <v>9</v>
      </c>
      <c r="G342">
        <v>9</v>
      </c>
    </row>
    <row r="343" spans="1:7" x14ac:dyDescent="0.3">
      <c r="A343">
        <v>342</v>
      </c>
      <c r="B343" t="s">
        <v>1377</v>
      </c>
      <c r="C343">
        <v>0.6</v>
      </c>
      <c r="D343">
        <v>36</v>
      </c>
      <c r="E343">
        <v>11</v>
      </c>
      <c r="F343">
        <v>15</v>
      </c>
      <c r="G343">
        <v>10</v>
      </c>
    </row>
    <row r="344" spans="1:7" x14ac:dyDescent="0.3">
      <c r="A344">
        <v>343</v>
      </c>
      <c r="B344" t="s">
        <v>139</v>
      </c>
      <c r="C344">
        <v>0.56000000000000005</v>
      </c>
      <c r="D344">
        <v>30</v>
      </c>
      <c r="E344">
        <v>7</v>
      </c>
      <c r="F344">
        <v>16</v>
      </c>
      <c r="G344">
        <v>7</v>
      </c>
    </row>
    <row r="345" spans="1:7" x14ac:dyDescent="0.3">
      <c r="A345">
        <v>344</v>
      </c>
      <c r="B345" t="s">
        <v>348</v>
      </c>
      <c r="C345">
        <v>0.47</v>
      </c>
      <c r="D345">
        <v>25</v>
      </c>
      <c r="E345">
        <v>12</v>
      </c>
      <c r="F345">
        <v>9</v>
      </c>
      <c r="G345">
        <v>4</v>
      </c>
    </row>
    <row r="346" spans="1:7" x14ac:dyDescent="0.3">
      <c r="A346">
        <v>345</v>
      </c>
      <c r="B346" t="s">
        <v>767</v>
      </c>
      <c r="C346">
        <v>0.28999999999999998</v>
      </c>
      <c r="D346">
        <v>11</v>
      </c>
      <c r="E346">
        <v>5</v>
      </c>
      <c r="F346">
        <v>3</v>
      </c>
      <c r="G346">
        <v>3</v>
      </c>
    </row>
    <row r="347" spans="1:7" x14ac:dyDescent="0.3">
      <c r="A347">
        <v>346</v>
      </c>
      <c r="B347" t="s">
        <v>549</v>
      </c>
      <c r="C347">
        <v>0.57999999999999996</v>
      </c>
      <c r="D347">
        <v>32</v>
      </c>
      <c r="E347">
        <v>8</v>
      </c>
      <c r="F347">
        <v>13</v>
      </c>
      <c r="G347">
        <v>11</v>
      </c>
    </row>
    <row r="348" spans="1:7" x14ac:dyDescent="0.3">
      <c r="A348">
        <v>347</v>
      </c>
      <c r="B348" t="s">
        <v>1485</v>
      </c>
      <c r="C348">
        <v>0.49</v>
      </c>
      <c r="D348">
        <v>17</v>
      </c>
      <c r="E348">
        <v>7</v>
      </c>
      <c r="F348">
        <v>9</v>
      </c>
      <c r="G348">
        <v>1</v>
      </c>
    </row>
    <row r="349" spans="1:7" x14ac:dyDescent="0.3">
      <c r="A349">
        <v>348</v>
      </c>
      <c r="B349" t="s">
        <v>1095</v>
      </c>
      <c r="C349">
        <v>0.57999999999999996</v>
      </c>
      <c r="D349">
        <v>23</v>
      </c>
      <c r="E349">
        <v>7</v>
      </c>
      <c r="F349">
        <v>11</v>
      </c>
      <c r="G349">
        <v>5</v>
      </c>
    </row>
    <row r="350" spans="1:7" x14ac:dyDescent="0.3">
      <c r="A350">
        <v>349</v>
      </c>
      <c r="B350" t="s">
        <v>1339</v>
      </c>
      <c r="C350">
        <v>0.62</v>
      </c>
      <c r="D350">
        <v>20</v>
      </c>
      <c r="E350">
        <v>6</v>
      </c>
      <c r="F350">
        <v>7</v>
      </c>
      <c r="G350">
        <v>7</v>
      </c>
    </row>
    <row r="351" spans="1:7" x14ac:dyDescent="0.3">
      <c r="A351">
        <v>350</v>
      </c>
      <c r="B351" t="s">
        <v>1373</v>
      </c>
      <c r="C351">
        <v>0.42</v>
      </c>
      <c r="D351">
        <v>27</v>
      </c>
      <c r="E351">
        <v>11</v>
      </c>
      <c r="F351">
        <v>10</v>
      </c>
      <c r="G351">
        <v>6</v>
      </c>
    </row>
    <row r="352" spans="1:7" x14ac:dyDescent="0.3">
      <c r="A352">
        <v>351</v>
      </c>
      <c r="B352" t="s">
        <v>881</v>
      </c>
      <c r="C352">
        <v>0.33</v>
      </c>
      <c r="D352">
        <v>4</v>
      </c>
      <c r="E352">
        <v>2</v>
      </c>
      <c r="F352">
        <v>2</v>
      </c>
      <c r="G352">
        <v>0</v>
      </c>
    </row>
    <row r="353" spans="1:7" x14ac:dyDescent="0.3">
      <c r="A353">
        <v>352</v>
      </c>
      <c r="B353" t="s">
        <v>574</v>
      </c>
      <c r="C353">
        <v>0.51</v>
      </c>
      <c r="D353">
        <v>16</v>
      </c>
      <c r="E353">
        <v>7</v>
      </c>
      <c r="F353">
        <v>5</v>
      </c>
      <c r="G353">
        <v>4</v>
      </c>
    </row>
    <row r="354" spans="1:7" x14ac:dyDescent="0.3">
      <c r="A354">
        <v>353</v>
      </c>
      <c r="B354" t="s">
        <v>627</v>
      </c>
      <c r="C354">
        <v>0.57999999999999996</v>
      </c>
      <c r="D354">
        <v>31</v>
      </c>
      <c r="E354">
        <v>9</v>
      </c>
      <c r="F354">
        <v>13</v>
      </c>
      <c r="G354">
        <v>9</v>
      </c>
    </row>
    <row r="355" spans="1:7" x14ac:dyDescent="0.3">
      <c r="A355">
        <v>354</v>
      </c>
      <c r="B355" t="s">
        <v>331</v>
      </c>
      <c r="C355">
        <v>0.56999999999999995</v>
      </c>
      <c r="D355">
        <v>34</v>
      </c>
      <c r="E355">
        <v>12</v>
      </c>
      <c r="F355">
        <v>15</v>
      </c>
      <c r="G355">
        <v>7</v>
      </c>
    </row>
    <row r="356" spans="1:7" x14ac:dyDescent="0.3">
      <c r="A356">
        <v>355</v>
      </c>
      <c r="B356" t="s">
        <v>1294</v>
      </c>
      <c r="C356">
        <v>0.54</v>
      </c>
      <c r="D356">
        <v>17</v>
      </c>
      <c r="E356">
        <v>4</v>
      </c>
      <c r="F356">
        <v>10</v>
      </c>
      <c r="G356">
        <v>3</v>
      </c>
    </row>
    <row r="357" spans="1:7" x14ac:dyDescent="0.3">
      <c r="A357">
        <v>356</v>
      </c>
      <c r="B357" t="s">
        <v>696</v>
      </c>
      <c r="C357">
        <v>0.56000000000000005</v>
      </c>
      <c r="D357">
        <v>41</v>
      </c>
      <c r="E357">
        <v>14</v>
      </c>
      <c r="F357">
        <v>17</v>
      </c>
      <c r="G357">
        <v>10</v>
      </c>
    </row>
    <row r="358" spans="1:7" x14ac:dyDescent="0.3">
      <c r="A358">
        <v>357</v>
      </c>
      <c r="B358" t="s">
        <v>1066</v>
      </c>
      <c r="C358">
        <v>0.54</v>
      </c>
      <c r="D358">
        <v>37</v>
      </c>
      <c r="E358">
        <v>13</v>
      </c>
      <c r="F358">
        <v>15</v>
      </c>
      <c r="G358">
        <v>9</v>
      </c>
    </row>
    <row r="359" spans="1:7" x14ac:dyDescent="0.3">
      <c r="A359">
        <v>358</v>
      </c>
      <c r="B359" t="s">
        <v>638</v>
      </c>
      <c r="C359">
        <v>0.49</v>
      </c>
      <c r="D359">
        <v>34</v>
      </c>
      <c r="E359">
        <v>13</v>
      </c>
      <c r="F359">
        <v>16</v>
      </c>
      <c r="G359">
        <v>5</v>
      </c>
    </row>
    <row r="360" spans="1:7" x14ac:dyDescent="0.3">
      <c r="A360">
        <v>359</v>
      </c>
      <c r="B360" t="s">
        <v>274</v>
      </c>
      <c r="C360">
        <v>0.56999999999999995</v>
      </c>
      <c r="D360">
        <v>39</v>
      </c>
      <c r="E360">
        <v>13</v>
      </c>
      <c r="F360">
        <v>15</v>
      </c>
      <c r="G360">
        <v>11</v>
      </c>
    </row>
    <row r="361" spans="1:7" x14ac:dyDescent="0.3">
      <c r="A361">
        <v>360</v>
      </c>
      <c r="B361" t="s">
        <v>754</v>
      </c>
      <c r="C361">
        <v>0.5</v>
      </c>
      <c r="D361">
        <v>32</v>
      </c>
      <c r="E361">
        <v>14</v>
      </c>
      <c r="F361">
        <v>11</v>
      </c>
      <c r="G361">
        <v>7</v>
      </c>
    </row>
    <row r="362" spans="1:7" x14ac:dyDescent="0.3">
      <c r="A362">
        <v>361</v>
      </c>
      <c r="B362" t="s">
        <v>171</v>
      </c>
      <c r="C362">
        <v>0.49</v>
      </c>
      <c r="D362">
        <v>15</v>
      </c>
      <c r="E362">
        <v>5</v>
      </c>
      <c r="F362">
        <v>7</v>
      </c>
      <c r="G362">
        <v>3</v>
      </c>
    </row>
    <row r="363" spans="1:7" x14ac:dyDescent="0.3">
      <c r="A363">
        <v>362</v>
      </c>
      <c r="B363" t="s">
        <v>602</v>
      </c>
      <c r="C363">
        <v>0.54</v>
      </c>
      <c r="D363">
        <v>34</v>
      </c>
      <c r="E363">
        <v>12</v>
      </c>
      <c r="F363">
        <v>15</v>
      </c>
      <c r="G363">
        <v>7</v>
      </c>
    </row>
    <row r="364" spans="1:7" x14ac:dyDescent="0.3">
      <c r="A364">
        <v>363</v>
      </c>
      <c r="B364" t="s">
        <v>975</v>
      </c>
      <c r="C364">
        <v>0.55000000000000004</v>
      </c>
      <c r="D364">
        <v>31</v>
      </c>
      <c r="E364">
        <v>10</v>
      </c>
      <c r="F364">
        <v>14</v>
      </c>
      <c r="G364">
        <v>7</v>
      </c>
    </row>
    <row r="365" spans="1:7" x14ac:dyDescent="0.3">
      <c r="A365">
        <v>364</v>
      </c>
      <c r="B365" t="s">
        <v>1414</v>
      </c>
      <c r="C365">
        <v>0.54</v>
      </c>
      <c r="D365">
        <v>29</v>
      </c>
      <c r="E365">
        <v>10</v>
      </c>
      <c r="F365">
        <v>14</v>
      </c>
      <c r="G365">
        <v>5</v>
      </c>
    </row>
    <row r="366" spans="1:7" x14ac:dyDescent="0.3">
      <c r="A366">
        <v>365</v>
      </c>
      <c r="B366" t="s">
        <v>1394</v>
      </c>
      <c r="C366">
        <v>0.53</v>
      </c>
      <c r="D366">
        <v>31</v>
      </c>
      <c r="E366">
        <v>12</v>
      </c>
      <c r="F366">
        <v>11</v>
      </c>
      <c r="G366">
        <v>8</v>
      </c>
    </row>
    <row r="367" spans="1:7" x14ac:dyDescent="0.3">
      <c r="A367">
        <v>366</v>
      </c>
      <c r="B367" t="s">
        <v>176</v>
      </c>
      <c r="C367">
        <v>0.54</v>
      </c>
      <c r="D367">
        <v>31</v>
      </c>
      <c r="E367">
        <v>11</v>
      </c>
      <c r="F367">
        <v>14</v>
      </c>
      <c r="G367">
        <v>6</v>
      </c>
    </row>
    <row r="368" spans="1:7" x14ac:dyDescent="0.3">
      <c r="A368">
        <v>367</v>
      </c>
      <c r="B368" t="s">
        <v>1111</v>
      </c>
      <c r="C368">
        <v>0.56999999999999995</v>
      </c>
      <c r="D368">
        <v>47</v>
      </c>
      <c r="E368">
        <v>13</v>
      </c>
      <c r="F368">
        <v>19</v>
      </c>
      <c r="G368">
        <v>15</v>
      </c>
    </row>
    <row r="369" spans="1:7" x14ac:dyDescent="0.3">
      <c r="A369">
        <v>368</v>
      </c>
      <c r="B369" t="s">
        <v>675</v>
      </c>
      <c r="C369">
        <v>0.57999999999999996</v>
      </c>
      <c r="D369">
        <v>51</v>
      </c>
      <c r="E369">
        <v>12</v>
      </c>
      <c r="F369">
        <v>22</v>
      </c>
      <c r="G369">
        <v>17</v>
      </c>
    </row>
    <row r="370" spans="1:7" x14ac:dyDescent="0.3">
      <c r="A370">
        <v>369</v>
      </c>
      <c r="B370" t="s">
        <v>221</v>
      </c>
      <c r="C370">
        <v>0.45</v>
      </c>
      <c r="D370">
        <v>6</v>
      </c>
      <c r="E370">
        <v>3</v>
      </c>
      <c r="F370">
        <v>3</v>
      </c>
      <c r="G370">
        <v>0</v>
      </c>
    </row>
    <row r="371" spans="1:7" x14ac:dyDescent="0.3">
      <c r="A371">
        <v>370</v>
      </c>
      <c r="B371" t="s">
        <v>385</v>
      </c>
      <c r="C371">
        <v>0.53</v>
      </c>
      <c r="D371">
        <v>17</v>
      </c>
      <c r="E371">
        <v>5</v>
      </c>
      <c r="F371">
        <v>8</v>
      </c>
      <c r="G371">
        <v>4</v>
      </c>
    </row>
    <row r="372" spans="1:7" x14ac:dyDescent="0.3">
      <c r="A372">
        <v>371</v>
      </c>
      <c r="B372" t="s">
        <v>344</v>
      </c>
      <c r="C372">
        <v>0.53</v>
      </c>
      <c r="D372">
        <v>32</v>
      </c>
      <c r="E372">
        <v>14</v>
      </c>
      <c r="F372">
        <v>12</v>
      </c>
      <c r="G372">
        <v>6</v>
      </c>
    </row>
    <row r="373" spans="1:7" x14ac:dyDescent="0.3">
      <c r="A373">
        <v>372</v>
      </c>
      <c r="B373" t="s">
        <v>1309</v>
      </c>
      <c r="C373">
        <v>0.54</v>
      </c>
      <c r="D373">
        <v>36</v>
      </c>
      <c r="E373">
        <v>13</v>
      </c>
      <c r="F373">
        <v>16</v>
      </c>
      <c r="G373">
        <v>7</v>
      </c>
    </row>
    <row r="374" spans="1:7" x14ac:dyDescent="0.3">
      <c r="A374">
        <v>373</v>
      </c>
      <c r="B374" t="s">
        <v>840</v>
      </c>
      <c r="C374">
        <v>0.56000000000000005</v>
      </c>
      <c r="D374">
        <v>35</v>
      </c>
      <c r="E374">
        <v>10</v>
      </c>
      <c r="F374">
        <v>17</v>
      </c>
      <c r="G374">
        <v>8</v>
      </c>
    </row>
    <row r="375" spans="1:7" x14ac:dyDescent="0.3">
      <c r="A375">
        <v>374</v>
      </c>
      <c r="B375" t="s">
        <v>704</v>
      </c>
      <c r="C375">
        <v>0.55000000000000004</v>
      </c>
      <c r="D375">
        <v>28</v>
      </c>
      <c r="E375">
        <v>10</v>
      </c>
      <c r="F375">
        <v>13</v>
      </c>
      <c r="G375">
        <v>5</v>
      </c>
    </row>
    <row r="376" spans="1:7" x14ac:dyDescent="0.3">
      <c r="A376">
        <v>375</v>
      </c>
      <c r="B376" t="s">
        <v>496</v>
      </c>
      <c r="C376">
        <v>0.52</v>
      </c>
      <c r="D376">
        <v>36</v>
      </c>
      <c r="E376">
        <v>11</v>
      </c>
      <c r="F376">
        <v>14</v>
      </c>
      <c r="G376">
        <v>11</v>
      </c>
    </row>
    <row r="377" spans="1:7" x14ac:dyDescent="0.3">
      <c r="A377">
        <v>376</v>
      </c>
      <c r="B377" t="s">
        <v>807</v>
      </c>
      <c r="C377">
        <v>0.55000000000000004</v>
      </c>
      <c r="D377">
        <v>35</v>
      </c>
      <c r="E377">
        <v>11</v>
      </c>
      <c r="F377">
        <v>16</v>
      </c>
      <c r="G377">
        <v>8</v>
      </c>
    </row>
    <row r="378" spans="1:7" x14ac:dyDescent="0.3">
      <c r="A378">
        <v>377</v>
      </c>
      <c r="B378" t="s">
        <v>467</v>
      </c>
      <c r="C378">
        <v>0.56000000000000005</v>
      </c>
      <c r="D378">
        <v>34</v>
      </c>
      <c r="E378">
        <v>11</v>
      </c>
      <c r="F378">
        <v>15</v>
      </c>
      <c r="G378">
        <v>8</v>
      </c>
    </row>
    <row r="379" spans="1:7" x14ac:dyDescent="0.3">
      <c r="A379">
        <v>378</v>
      </c>
      <c r="B379" t="s">
        <v>111</v>
      </c>
      <c r="C379">
        <v>0.61</v>
      </c>
      <c r="D379">
        <v>51</v>
      </c>
      <c r="E379">
        <v>14</v>
      </c>
      <c r="F379">
        <v>18</v>
      </c>
      <c r="G379">
        <v>19</v>
      </c>
    </row>
    <row r="380" spans="1:7" x14ac:dyDescent="0.3">
      <c r="A380">
        <v>379</v>
      </c>
      <c r="B380" t="s">
        <v>397</v>
      </c>
      <c r="C380">
        <v>0.65</v>
      </c>
      <c r="D380">
        <v>7</v>
      </c>
      <c r="E380">
        <v>1</v>
      </c>
      <c r="F380">
        <v>5</v>
      </c>
      <c r="G380">
        <v>1</v>
      </c>
    </row>
    <row r="381" spans="1:7" x14ac:dyDescent="0.3">
      <c r="A381">
        <v>380</v>
      </c>
      <c r="B381" t="s">
        <v>167</v>
      </c>
      <c r="C381">
        <v>0.56999999999999995</v>
      </c>
      <c r="D381">
        <v>34</v>
      </c>
      <c r="E381">
        <v>9</v>
      </c>
      <c r="F381">
        <v>17</v>
      </c>
      <c r="G381">
        <v>8</v>
      </c>
    </row>
    <row r="382" spans="1:7" x14ac:dyDescent="0.3">
      <c r="A382">
        <v>381</v>
      </c>
      <c r="B382" t="s">
        <v>233</v>
      </c>
      <c r="C382">
        <v>0.48</v>
      </c>
      <c r="D382">
        <v>18</v>
      </c>
      <c r="E382">
        <v>8</v>
      </c>
      <c r="F382">
        <v>8</v>
      </c>
      <c r="G382">
        <v>2</v>
      </c>
    </row>
    <row r="383" spans="1:7" x14ac:dyDescent="0.3">
      <c r="A383">
        <v>382</v>
      </c>
      <c r="B383" t="s">
        <v>1115</v>
      </c>
      <c r="C383">
        <v>0.56000000000000005</v>
      </c>
      <c r="D383">
        <v>25</v>
      </c>
      <c r="E383">
        <v>8</v>
      </c>
      <c r="F383">
        <v>12</v>
      </c>
      <c r="G383">
        <v>5</v>
      </c>
    </row>
    <row r="384" spans="1:7" x14ac:dyDescent="0.3">
      <c r="A384">
        <v>383</v>
      </c>
      <c r="B384" t="s">
        <v>1353</v>
      </c>
      <c r="C384">
        <v>0.62</v>
      </c>
      <c r="D384">
        <v>22</v>
      </c>
      <c r="E384">
        <v>6</v>
      </c>
      <c r="F384">
        <v>11</v>
      </c>
      <c r="G384">
        <v>5</v>
      </c>
    </row>
    <row r="385" spans="1:7" x14ac:dyDescent="0.3">
      <c r="A385">
        <v>384</v>
      </c>
      <c r="B385" t="s">
        <v>869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3">
      <c r="A386">
        <v>385</v>
      </c>
      <c r="B386" t="s">
        <v>912</v>
      </c>
      <c r="C386">
        <v>0.44</v>
      </c>
      <c r="D386">
        <v>3</v>
      </c>
      <c r="E386">
        <v>2</v>
      </c>
      <c r="F386">
        <v>1</v>
      </c>
      <c r="G386">
        <v>0</v>
      </c>
    </row>
    <row r="387" spans="1:7" x14ac:dyDescent="0.3">
      <c r="A387">
        <v>386</v>
      </c>
      <c r="B387" t="s">
        <v>459</v>
      </c>
      <c r="C387">
        <v>0.24</v>
      </c>
      <c r="D387">
        <v>12</v>
      </c>
      <c r="E387">
        <v>4</v>
      </c>
      <c r="F387">
        <v>7</v>
      </c>
      <c r="G3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Results - TOTAL</vt:lpstr>
      <vt:lpstr>Results - Timing</vt:lpstr>
      <vt:lpstr>Androbugs</vt:lpstr>
      <vt:lpstr>Droidstatx</vt:lpstr>
      <vt:lpstr>Super</vt:lpstr>
      <vt:lpstr>Results - OWASP</vt:lpstr>
      <vt:lpstr>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2020-06-29T15:33:14Z</dcterms:created>
  <dcterms:modified xsi:type="dcterms:W3CDTF">2022-06-27T13:31:14Z</dcterms:modified>
</cp:coreProperties>
</file>